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erfil ldguerrero\Documents\5. POAS DARY SSM 2019\1. PLANES OPERATIVOS ANUALES 2019\2. POAS GESTIÓN\6. POAS DIC_2019\Sub_Servicios\"/>
    </mc:Choice>
  </mc:AlternateContent>
  <bookViews>
    <workbookView xWindow="0" yWindow="0" windowWidth="28800" windowHeight="12300" tabRatio="453"/>
  </bookViews>
  <sheets>
    <sheet name="Metas_Magnitud" sheetId="13" r:id="rId1"/>
    <sheet name="Anualización" sheetId="28" r:id="rId2"/>
    <sheet name="HV 1" sheetId="21" r:id="rId3"/>
    <sheet name="ACT_HV1" sheetId="27" r:id="rId4"/>
    <sheet name="HV 2_PAAC" sheetId="23" r:id="rId5"/>
    <sheet name="ACT 2_PAAC" sheetId="24" r:id="rId6"/>
    <sheet name="Hoja1" sheetId="22" state="hidden" r:id="rId7"/>
    <sheet name="HV 4" sheetId="20" state="hidden" r:id="rId8"/>
    <sheet name="HV 3_MIPG" sheetId="25" r:id="rId9"/>
    <sheet name="ACT 3_MIPG" sheetId="26" r:id="rId10"/>
    <sheet name="Variables" sheetId="15" r:id="rId11"/>
  </sheets>
  <externalReferences>
    <externalReference r:id="rId12"/>
  </externalReferences>
  <definedNames>
    <definedName name="_xlnm.Print_Area" localSheetId="2">'HV 1'!$A$1:$I$58</definedName>
    <definedName name="CONDICION_POBLACIONAL">[1]Variables!$C$1:$C$24</definedName>
    <definedName name="GRUPO_ETAREO">[1]Variables!$A$1:$A$8</definedName>
    <definedName name="GRUPO_ETAREOS" localSheetId="9">#REF!</definedName>
    <definedName name="GRUPO_ETAREOS" localSheetId="3">#REF!</definedName>
    <definedName name="GRUPO_ETAREOS" localSheetId="2">#REF!</definedName>
    <definedName name="GRUPO_ETAREOS" localSheetId="8">#REF!</definedName>
    <definedName name="GRUPO_ETAREOS">#REF!</definedName>
    <definedName name="GRUPO_ETARIO" localSheetId="9">#REF!</definedName>
    <definedName name="GRUPO_ETARIO" localSheetId="3">#REF!</definedName>
    <definedName name="GRUPO_ETARIO" localSheetId="2">#REF!</definedName>
    <definedName name="GRUPO_ETARIO" localSheetId="8">#REF!</definedName>
    <definedName name="GRUPO_ETARIO">#REF!</definedName>
    <definedName name="GRUPO_ETNICO" localSheetId="9">#REF!</definedName>
    <definedName name="GRUPO_ETNICO" localSheetId="3">#REF!</definedName>
    <definedName name="GRUPO_ETNICO" localSheetId="2">#REF!</definedName>
    <definedName name="GRUPO_ETNICO" localSheetId="8">#REF!</definedName>
    <definedName name="GRUPO_ETNICO">#REF!</definedName>
    <definedName name="GRUPOETNICO" localSheetId="9">#REF!</definedName>
    <definedName name="GRUPOETNICO" localSheetId="3">#REF!</definedName>
    <definedName name="GRUPOETNICO" localSheetId="2">#REF!</definedName>
    <definedName name="GRUPOETNICO" localSheetId="8">#REF!</definedName>
    <definedName name="GRUPOETNICO">#REF!</definedName>
    <definedName name="GRUPOS_ETNICOS">[1]Variables!$H$1:$H$8</definedName>
    <definedName name="LOCALIDAD" localSheetId="9">#REF!</definedName>
    <definedName name="LOCALIDAD" localSheetId="3">#REF!</definedName>
    <definedName name="LOCALIDAD" localSheetId="2">#REF!</definedName>
    <definedName name="LOCALIDAD" localSheetId="8">#REF!</definedName>
    <definedName name="LOCALIDAD">#REF!</definedName>
    <definedName name="LOCALIZACION" localSheetId="9">#REF!</definedName>
    <definedName name="LOCALIZACION" localSheetId="3">#REF!</definedName>
    <definedName name="LOCALIZACION" localSheetId="2">#REF!</definedName>
    <definedName name="LOCALIZACION" localSheetId="8">#REF!</definedName>
    <definedName name="LOCALIZACION">#REF!</definedName>
  </definedNames>
  <calcPr calcId="162913"/>
  <fileRecoveryPr autoRecover="0"/>
</workbook>
</file>

<file path=xl/calcChain.xml><?xml version="1.0" encoding="utf-8"?>
<calcChain xmlns="http://schemas.openxmlformats.org/spreadsheetml/2006/main">
  <c r="L13" i="28" l="1"/>
  <c r="L12" i="28"/>
  <c r="L11" i="28"/>
  <c r="I18" i="26" l="1"/>
  <c r="C41" i="21"/>
  <c r="I19" i="24" l="1"/>
  <c r="I18" i="24"/>
  <c r="I17" i="24"/>
  <c r="I16" i="24"/>
  <c r="I15" i="24"/>
  <c r="I17" i="26" l="1"/>
  <c r="D33" i="23" l="1"/>
  <c r="I16" i="26" l="1"/>
  <c r="V19" i="13" l="1"/>
  <c r="R19" i="13" l="1"/>
  <c r="O19" i="13"/>
  <c r="L19" i="13"/>
  <c r="I19" i="13"/>
  <c r="I14" i="26"/>
  <c r="I15" i="26"/>
  <c r="I14" i="24"/>
  <c r="I23" i="24" s="1"/>
  <c r="G23" i="24"/>
  <c r="C10" i="26" l="1"/>
  <c r="C10" i="27"/>
  <c r="C10" i="24"/>
  <c r="D6" i="28"/>
  <c r="E23" i="24" l="1"/>
  <c r="R20" i="13"/>
  <c r="O20" i="13"/>
  <c r="L20" i="13"/>
  <c r="I20" i="13"/>
  <c r="E19" i="26"/>
  <c r="I15" i="27"/>
  <c r="G15" i="27"/>
  <c r="E15" i="27"/>
  <c r="D15" i="27"/>
  <c r="G19" i="13"/>
  <c r="H20" i="13"/>
  <c r="H19" i="13"/>
  <c r="F19" i="13"/>
  <c r="I19" i="26"/>
  <c r="G19" i="26"/>
  <c r="D19" i="26"/>
  <c r="G39" i="25"/>
  <c r="G36" i="25"/>
  <c r="G33" i="25"/>
  <c r="G30" i="25"/>
  <c r="F30" i="25"/>
  <c r="F33" i="25" s="1"/>
  <c r="F36" i="25" s="1"/>
  <c r="F39" i="25" s="1"/>
  <c r="D30" i="25"/>
  <c r="I21" i="13"/>
  <c r="C19" i="13"/>
  <c r="C16" i="13"/>
  <c r="V16" i="13"/>
  <c r="G33" i="23"/>
  <c r="G36" i="23"/>
  <c r="G39" i="23"/>
  <c r="R17" i="13"/>
  <c r="R16" i="13"/>
  <c r="O17" i="13"/>
  <c r="O16" i="13"/>
  <c r="L17" i="13"/>
  <c r="L16" i="13"/>
  <c r="I17" i="13"/>
  <c r="I16" i="13"/>
  <c r="H17" i="13"/>
  <c r="H16" i="13"/>
  <c r="G16" i="13"/>
  <c r="F16" i="13"/>
  <c r="D23" i="24"/>
  <c r="G30" i="23"/>
  <c r="F30" i="23"/>
  <c r="F33" i="23" s="1"/>
  <c r="F36" i="23" s="1"/>
  <c r="F39" i="23" s="1"/>
  <c r="D30" i="23"/>
  <c r="D36" i="23" s="1"/>
  <c r="D39" i="23" s="1"/>
  <c r="V13" i="13"/>
  <c r="R14" i="13"/>
  <c r="R13" i="13"/>
  <c r="O14" i="13"/>
  <c r="O13" i="13"/>
  <c r="L14" i="13"/>
  <c r="L13" i="13"/>
  <c r="I14" i="13"/>
  <c r="I13" i="13"/>
  <c r="P23" i="22"/>
  <c r="O23" i="22"/>
  <c r="N23" i="22"/>
  <c r="G32" i="21"/>
  <c r="G35" i="21"/>
  <c r="G38" i="21"/>
  <c r="T23" i="15"/>
  <c r="S23" i="15"/>
  <c r="R23" i="15"/>
  <c r="F29" i="21"/>
  <c r="F32" i="21"/>
  <c r="F35" i="21" s="1"/>
  <c r="F38" i="21" s="1"/>
  <c r="G29" i="21"/>
  <c r="D29" i="21"/>
  <c r="D32" i="21" s="1"/>
  <c r="H14" i="13"/>
  <c r="H13" i="13"/>
  <c r="G13" i="13"/>
  <c r="F13" i="13"/>
  <c r="C13" i="13"/>
  <c r="G41" i="20"/>
  <c r="G40" i="20"/>
  <c r="G39" i="20"/>
  <c r="G38" i="20"/>
  <c r="G37" i="20"/>
  <c r="G36" i="20"/>
  <c r="G35" i="20"/>
  <c r="G34" i="20"/>
  <c r="G33" i="20"/>
  <c r="G32" i="20"/>
  <c r="G31" i="20"/>
  <c r="G30" i="20"/>
  <c r="F30" i="20"/>
  <c r="F31" i="20"/>
  <c r="D30" i="20"/>
  <c r="D31" i="20"/>
  <c r="I31" i="20"/>
  <c r="F32" i="20"/>
  <c r="I30" i="20"/>
  <c r="H31" i="20"/>
  <c r="D32" i="20"/>
  <c r="H30" i="20"/>
  <c r="I32" i="20"/>
  <c r="F33" i="20"/>
  <c r="H32" i="20"/>
  <c r="D33" i="20"/>
  <c r="I33" i="20"/>
  <c r="F34" i="20"/>
  <c r="H33" i="20"/>
  <c r="D34" i="20"/>
  <c r="F35" i="20"/>
  <c r="I34" i="20"/>
  <c r="D35" i="20"/>
  <c r="H34" i="20"/>
  <c r="F36" i="20"/>
  <c r="I35" i="20"/>
  <c r="D36" i="20"/>
  <c r="H35" i="20"/>
  <c r="F37" i="20"/>
  <c r="I36" i="20"/>
  <c r="H36" i="20"/>
  <c r="D37" i="20"/>
  <c r="I37" i="20"/>
  <c r="F38" i="20"/>
  <c r="D38" i="20"/>
  <c r="H37" i="20"/>
  <c r="I38" i="20"/>
  <c r="F39" i="20"/>
  <c r="D39" i="20"/>
  <c r="H38" i="20"/>
  <c r="I39" i="20"/>
  <c r="F40" i="20"/>
  <c r="D40" i="20"/>
  <c r="H39" i="20"/>
  <c r="I40" i="20"/>
  <c r="F41" i="20"/>
  <c r="I41" i="20"/>
  <c r="D41" i="20"/>
  <c r="H41" i="20"/>
  <c r="H40" i="20"/>
  <c r="I15" i="13" l="1"/>
  <c r="U14" i="13"/>
  <c r="H30" i="25"/>
  <c r="I30" i="25" s="1"/>
  <c r="D33" i="25"/>
  <c r="H30" i="23"/>
  <c r="I30" i="23" s="1"/>
  <c r="H33" i="23"/>
  <c r="I33" i="23" s="1"/>
  <c r="H39" i="23"/>
  <c r="I39" i="23" s="1"/>
  <c r="H36" i="23"/>
  <c r="I36" i="23" s="1"/>
  <c r="R18" i="13"/>
  <c r="O18" i="13"/>
  <c r="H32" i="21"/>
  <c r="I32" i="21" s="1"/>
  <c r="D35" i="21"/>
  <c r="H29" i="21"/>
  <c r="I29" i="21" s="1"/>
  <c r="L15" i="13"/>
  <c r="U19" i="13"/>
  <c r="U16" i="13"/>
  <c r="R21" i="13"/>
  <c r="U13" i="13"/>
  <c r="R15" i="13"/>
  <c r="L18" i="13"/>
  <c r="O21" i="13"/>
  <c r="U20" i="13"/>
  <c r="O15" i="13"/>
  <c r="I18" i="13"/>
  <c r="L21" i="13"/>
  <c r="U17" i="13"/>
  <c r="U15" i="13" l="1"/>
  <c r="U21" i="13"/>
  <c r="U18" i="13"/>
  <c r="D36" i="25"/>
  <c r="H33" i="25"/>
  <c r="I33" i="25" s="1"/>
  <c r="D38" i="21"/>
  <c r="H38" i="21" s="1"/>
  <c r="I38" i="21" s="1"/>
  <c r="H35" i="21"/>
  <c r="I35" i="21" s="1"/>
  <c r="D39" i="25" l="1"/>
  <c r="H39" i="25" s="1"/>
  <c r="I39" i="25" s="1"/>
  <c r="H36" i="25"/>
  <c r="I36" i="25" s="1"/>
</calcChain>
</file>

<file path=xl/comments1.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2.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3.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<sst xmlns="http://schemas.openxmlformats.org/spreadsheetml/2006/main" count="1080" uniqueCount="424">
  <si>
    <t>Jun</t>
  </si>
  <si>
    <t>Jul</t>
  </si>
  <si>
    <t>Ago</t>
  </si>
  <si>
    <t>Sep</t>
  </si>
  <si>
    <t>Oct</t>
  </si>
  <si>
    <t>Nov</t>
  </si>
  <si>
    <t>Dic</t>
  </si>
  <si>
    <t>No.</t>
  </si>
  <si>
    <t>PLAN ESTRATÉGICO SDM</t>
  </si>
  <si>
    <t>OBJETIVO ESTRATÉGICO SDM</t>
  </si>
  <si>
    <t>Mar</t>
  </si>
  <si>
    <t>Abr</t>
  </si>
  <si>
    <t>May</t>
  </si>
  <si>
    <t>Ene</t>
  </si>
  <si>
    <t>Feb</t>
  </si>
  <si>
    <t>NOMBRE DEL INDICADOR</t>
  </si>
  <si>
    <t>SISTEMA INTEGRADO DE GESTIÓN</t>
  </si>
  <si>
    <t>PROCESO DIRECCIONAMIENTO ESTRATÉGICO</t>
  </si>
  <si>
    <t xml:space="preserve">% de Avance de Ejecución </t>
  </si>
  <si>
    <t>OBSERVACIONES</t>
  </si>
  <si>
    <t>COMPONENTE PMM</t>
  </si>
  <si>
    <t>CODIGO: PE01-PR01-F02</t>
  </si>
  <si>
    <t>Componente Institucional</t>
  </si>
  <si>
    <t>COMPONENTE ASOCIADO MISIÓN / VISIÓN</t>
  </si>
  <si>
    <t>METAS DE GESTIÓN</t>
  </si>
  <si>
    <t>DEPENDENCIA:</t>
  </si>
  <si>
    <t>GRUPO ETAREO</t>
  </si>
  <si>
    <t>CODIGO</t>
  </si>
  <si>
    <t>LOCALIZACION</t>
  </si>
  <si>
    <t xml:space="preserve"> Proyección Poblacion 2012 según Localidad.</t>
  </si>
  <si>
    <t>Localidad 2012</t>
  </si>
  <si>
    <t xml:space="preserve">0-5 años Primera infancia </t>
  </si>
  <si>
    <t>Usaquen</t>
  </si>
  <si>
    <t>Grupos de edad</t>
  </si>
  <si>
    <t>Total</t>
  </si>
  <si>
    <t>Hombres</t>
  </si>
  <si>
    <t>Mujeres</t>
  </si>
  <si>
    <t xml:space="preserve">6 - 13 años Infancia </t>
  </si>
  <si>
    <t>Chapinero</t>
  </si>
  <si>
    <t>USAQUÉN</t>
  </si>
  <si>
    <t>14 - 17 años Adolescencia</t>
  </si>
  <si>
    <t>Santa Fe</t>
  </si>
  <si>
    <t>CHAPINERO</t>
  </si>
  <si>
    <t>18 - 26 años Juventud</t>
  </si>
  <si>
    <t>San Cristobal</t>
  </si>
  <si>
    <t>SANTA FE</t>
  </si>
  <si>
    <t>27 - 59 años Adultez</t>
  </si>
  <si>
    <t>Usme</t>
  </si>
  <si>
    <t>SAN CRISTÓBAL</t>
  </si>
  <si>
    <t>Logística de Movilidad</t>
  </si>
  <si>
    <t>60 años o más. Personas Mayores</t>
  </si>
  <si>
    <t>Tunjuelito</t>
  </si>
  <si>
    <t>USME</t>
  </si>
  <si>
    <t>Componente Ambiental</t>
  </si>
  <si>
    <t>Todos los grupos</t>
  </si>
  <si>
    <t>Bosa</t>
  </si>
  <si>
    <t>TUNJUELITO</t>
  </si>
  <si>
    <t>Plan de Intercambiadores Modales</t>
  </si>
  <si>
    <t>CONDICION POBLACIONAL</t>
  </si>
  <si>
    <t>Kennedy</t>
  </si>
  <si>
    <t>BOSA</t>
  </si>
  <si>
    <t>Plan de Ordenamiento Logístico</t>
  </si>
  <si>
    <t>Todos los Grupos</t>
  </si>
  <si>
    <t>Fontibon</t>
  </si>
  <si>
    <t>KENNEDY</t>
  </si>
  <si>
    <t>Plan de Seguridad Vial</t>
  </si>
  <si>
    <t>Adultos-as trabajador-a formal</t>
  </si>
  <si>
    <t>Engativa</t>
  </si>
  <si>
    <t>FONTIBÓN</t>
  </si>
  <si>
    <t>Transporte Público</t>
  </si>
  <si>
    <t>Adultos-as trabajador-a informal</t>
  </si>
  <si>
    <t>Suba</t>
  </si>
  <si>
    <t>ENGATIVÁ</t>
  </si>
  <si>
    <t>Transporte No Motorizado</t>
  </si>
  <si>
    <t>Ciudadanos-as habitantes de calle</t>
  </si>
  <si>
    <t>Barrios Unidos</t>
  </si>
  <si>
    <t>SUBA</t>
  </si>
  <si>
    <t>Plan de Ordenamiento de Estacionamientos</t>
  </si>
  <si>
    <t>Comunidad en general</t>
  </si>
  <si>
    <t>Teusaquillo</t>
  </si>
  <si>
    <t>B. UNIDOS</t>
  </si>
  <si>
    <t xml:space="preserve">Infraestructura Vial </t>
  </si>
  <si>
    <t>Familias en emergencia social y catastrófica</t>
  </si>
  <si>
    <t>Los Martires</t>
  </si>
  <si>
    <t>TEUSAQUILLO</t>
  </si>
  <si>
    <t>Familias en situacion de vulnerabilidad</t>
  </si>
  <si>
    <t>Antonio Nariño</t>
  </si>
  <si>
    <t>LOS MÁRTIRES</t>
  </si>
  <si>
    <t xml:space="preserve">OBJETIVOS ESTRATÉGICOS </t>
  </si>
  <si>
    <t>Familias ubicadas en zonas de alto deterioro urbano</t>
  </si>
  <si>
    <t>Puente Aranda</t>
  </si>
  <si>
    <t>A. NARIÑO</t>
  </si>
  <si>
    <t>Jovenes desescolarizados</t>
  </si>
  <si>
    <t>La Candelaria</t>
  </si>
  <si>
    <t>PTE. ARANDA</t>
  </si>
  <si>
    <t>Jovenes escolarizados</t>
  </si>
  <si>
    <t>Rafael Uribe Uribe</t>
  </si>
  <si>
    <t>CANDELARIA</t>
  </si>
  <si>
    <t>Mujeres gestantes y lactantes</t>
  </si>
  <si>
    <t>Ciudad Bolivar</t>
  </si>
  <si>
    <t>R.URIBE</t>
  </si>
  <si>
    <t>Niños y niñas de primera infancia</t>
  </si>
  <si>
    <t>Sumapaz</t>
  </si>
  <si>
    <t>C. BOLÍVAR</t>
  </si>
  <si>
    <t>Niños, niñas y adolescentes desescolarizados</t>
  </si>
  <si>
    <t>Especial</t>
  </si>
  <si>
    <t>SUMAPAZ</t>
  </si>
  <si>
    <t>Niños, niñas y adolescentes en riesgo social vinculacion temprana al trabajo o acompañamiento</t>
  </si>
  <si>
    <t>Entidad</t>
  </si>
  <si>
    <t>Niños, niñas y adolescentes escolarizados</t>
  </si>
  <si>
    <t>Distrital</t>
  </si>
  <si>
    <t>Personas cabezas de familia</t>
  </si>
  <si>
    <t>Otras Entidades</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</si>
  <si>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</si>
  <si>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</si>
  <si>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</si>
  <si>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</si>
  <si>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</si>
  <si>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</si>
  <si>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</si>
  <si>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</si>
  <si>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</si>
  <si>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</si>
  <si>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</si>
  <si>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</si>
  <si>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</si>
  <si>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</si>
  <si>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</si>
  <si>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80 Y MÁS</t>
  </si>
  <si>
    <t>COMPONENTES DE LA MISIÓN</t>
  </si>
  <si>
    <t>META</t>
  </si>
  <si>
    <t>VARIABLES FÓRMULA DEL INDICADOR</t>
  </si>
  <si>
    <t>% de Cumplimiento = (Numerador / Denominador )*100</t>
  </si>
  <si>
    <t>Producto</t>
  </si>
  <si>
    <t>Proceso</t>
  </si>
  <si>
    <t>Formato de Hoja de Vida Indicador</t>
  </si>
  <si>
    <t>Actividad</t>
  </si>
  <si>
    <t xml:space="preserve">CODIGO: PE01-PR01-F03 </t>
  </si>
  <si>
    <t>VERSIÓN 4.0</t>
  </si>
  <si>
    <t>Operación</t>
  </si>
  <si>
    <t>HOJA DE VIDA INDICADOR</t>
  </si>
  <si>
    <t>SECRETARÍA DISTRITAL DE MOVILIDAD</t>
  </si>
  <si>
    <t>SECCIÓN 1. Identificación del Indicador</t>
  </si>
  <si>
    <t>Constante</t>
  </si>
  <si>
    <t>1. Código SEGPLAN Meta Proyecto</t>
  </si>
  <si>
    <t>2.  Descripción Meta Proyecto de Inversión o de Gestión</t>
  </si>
  <si>
    <t>Apoyo</t>
  </si>
  <si>
    <t>Creciente</t>
  </si>
  <si>
    <t>3. Fuente PMR</t>
  </si>
  <si>
    <t>4. Dependencia responsable</t>
  </si>
  <si>
    <t>5. Meta con territorialización</t>
  </si>
  <si>
    <t>Misional</t>
  </si>
  <si>
    <t>Decreciente</t>
  </si>
  <si>
    <t>6. Proyecto</t>
  </si>
  <si>
    <t>7. Código del Proyecto</t>
  </si>
  <si>
    <t>Estratégico</t>
  </si>
  <si>
    <t>Suma</t>
  </si>
  <si>
    <t>8. Proceso</t>
  </si>
  <si>
    <t>9. Código del proceso</t>
  </si>
  <si>
    <t>Evaluación</t>
  </si>
  <si>
    <t>10. Objetivo estratégico</t>
  </si>
  <si>
    <t>11. Meta Producto</t>
  </si>
  <si>
    <t>SI</t>
  </si>
  <si>
    <t>12. Nombre del indicador</t>
  </si>
  <si>
    <t>13. Tipología</t>
  </si>
  <si>
    <t>Eficiencia</t>
  </si>
  <si>
    <t>Anual</t>
  </si>
  <si>
    <t>NO</t>
  </si>
  <si>
    <t>14. Fecha de programación</t>
  </si>
  <si>
    <t>15. Tipo anualización</t>
  </si>
  <si>
    <t>Semestral</t>
  </si>
  <si>
    <t>16. Objetivo y descripción del Indicador</t>
  </si>
  <si>
    <t>Trimestral</t>
  </si>
  <si>
    <t>1. Orientar las acciones de la Secretaría Distrital de Movilidad hacia la visión cero, es decir, la reducción sustancial de víctimas fatales y lesionadas en siniestros de tránsito</t>
  </si>
  <si>
    <t>17. Fuente u origen de Datos</t>
  </si>
  <si>
    <t>Mensual</t>
  </si>
  <si>
    <t xml:space="preserve">2. Fomentar la cultura ciudadana y el respeto entre todos los usuarios de todas las formas de transporte, protegiendo en especial los actores vulnerables y los modos activos </t>
  </si>
  <si>
    <t>18. Fórmula de Cálculo</t>
  </si>
  <si>
    <t>3. Propender por la sostenibilidad ambiental, económica y social de la movilidad en una visión integral de planeción de ciudad y movilidad</t>
  </si>
  <si>
    <t>19. Unidad de medida del indicador</t>
  </si>
  <si>
    <t>Eficacia</t>
  </si>
  <si>
    <t>4. Ser ejemplo en la rendición de cuentas a la ciudadanía</t>
  </si>
  <si>
    <t xml:space="preserve">20.  Nombre de las Variables </t>
  </si>
  <si>
    <t>VARIABLE 1 - Numerador</t>
  </si>
  <si>
    <t>VARIABLE 2 - Denominador</t>
  </si>
  <si>
    <t>5. Ser transparente, incluyente, equitativa en género y garantista de la participación e involucramiento ciudadanos y del sectro privado</t>
  </si>
  <si>
    <t>Efectividad</t>
  </si>
  <si>
    <t xml:space="preserve">6. Proveer un ecosistema adecuado para la innovación y adopción  de nuevas y mejores tecnologías de movilidad y de información y comunicación </t>
  </si>
  <si>
    <t>21. Unidad de medida (de la variable)</t>
  </si>
  <si>
    <t xml:space="preserve">7. Prestar servicios eficientes, oportunos y de calidad a la ciudadanía, tanto en gestión como en trámites de la movilidad </t>
  </si>
  <si>
    <t>22. Descripción de la variable</t>
  </si>
  <si>
    <t>8. Contar con un excelente equipo humano y condiciones laborales que hagan de la Secretaría Distrital de Movilidad un lugar atractivo para trabajar y desarrollarse profesionalmente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</si>
  <si>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</si>
  <si>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</si>
  <si>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</si>
  <si>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</si>
  <si>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</si>
  <si>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</si>
  <si>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</si>
  <si>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</si>
  <si>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</si>
  <si>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</si>
  <si>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</si>
  <si>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</si>
  <si>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</si>
  <si>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</si>
  <si>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</si>
  <si>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</si>
  <si>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</si>
  <si>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</si>
  <si>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</si>
  <si>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</si>
  <si>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</si>
  <si>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</si>
  <si>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</si>
  <si>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</si>
  <si>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</si>
  <si>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</si>
  <si>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</si>
  <si>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</si>
  <si>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</si>
  <si>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</si>
  <si>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</si>
  <si>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</si>
  <si>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</si>
  <si>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</si>
  <si>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</si>
  <si>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</si>
  <si>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</si>
  <si>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</si>
  <si>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</si>
  <si>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</si>
  <si>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</si>
  <si>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</si>
  <si>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</si>
  <si>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</si>
  <si>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N.A</t>
  </si>
  <si>
    <t>Enero 2017</t>
  </si>
  <si>
    <t>Porcentaje</t>
  </si>
  <si>
    <t>N/A</t>
  </si>
  <si>
    <t xml:space="preserve">Cantidad </t>
  </si>
  <si>
    <t>% de meta programado</t>
  </si>
  <si>
    <t>PILAR / EJES</t>
  </si>
  <si>
    <t xml:space="preserve">ESTIMACIONES DE POBLACIÓN 1985-2005  (4) Y PROYECCIONES DE POBLACIÓN 2005-2020 NACIONAL, DEPARTAMENTAL Y MUNICIPAL POR SEXO, GRUPOS QUINQUENALES DE EDAD </t>
  </si>
  <si>
    <t>02- Pilar Democracia Urbana</t>
  </si>
  <si>
    <t>DANE-Secretaría Distrital de Planeción SDP : Convenio específico de cooperación técnica No 096-2007</t>
  </si>
  <si>
    <t>04- Eje Transversal Nuevo Ordenamiento Territorial</t>
  </si>
  <si>
    <t>07- Eje Transversal Gobierno legítimo, fortalecimiento local y eficiencia</t>
  </si>
  <si>
    <t>total</t>
  </si>
  <si>
    <t>0-4</t>
  </si>
  <si>
    <t>5-9</t>
  </si>
  <si>
    <t>10-14</t>
  </si>
  <si>
    <t>15-19</t>
  </si>
  <si>
    <t>20-24</t>
  </si>
  <si>
    <t>25-29</t>
  </si>
  <si>
    <t>30-34</t>
  </si>
  <si>
    <t>35-39</t>
  </si>
  <si>
    <t>40-44</t>
  </si>
  <si>
    <t>45-49</t>
  </si>
  <si>
    <t>50-54</t>
  </si>
  <si>
    <t>55-59</t>
  </si>
  <si>
    <t>60-64</t>
  </si>
  <si>
    <t>65-69</t>
  </si>
  <si>
    <t>70-74</t>
  </si>
  <si>
    <t>75-79</t>
  </si>
  <si>
    <t>457-458-459 : BOGOTÁ D.C. Proyecciones de población 2005-2015, según grupos de edad y por sexo.</t>
  </si>
  <si>
    <t>Promoción de calidad de vida en términos de movilidad.</t>
  </si>
  <si>
    <t>2. Potencialización del desarrollo protegiendo la vida.</t>
  </si>
  <si>
    <t>3. Potencialización del desarrollo y competitividad protegiendo los derechos de manera incluyente.</t>
  </si>
  <si>
    <t>4. Potencialización del desarrollo y competitividad a través de la gestión ética y transparente.</t>
  </si>
  <si>
    <t>COMPONENTES DE LA VISIÓN</t>
  </si>
  <si>
    <t>1. Ser referente mundial en movilidad sostenible.</t>
  </si>
  <si>
    <t>2.Ser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</si>
  <si>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</si>
  <si>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</si>
  <si>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</si>
  <si>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</si>
  <si>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PROGRAMAS PDD</t>
  </si>
  <si>
    <t>18 - Mejor Movilidad para Todos</t>
  </si>
  <si>
    <t>29 - Articulación regional y planeación integral del transporte</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</si>
  <si>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</si>
  <si>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</si>
  <si>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</si>
  <si>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</si>
  <si>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</si>
  <si>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</si>
  <si>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</si>
  <si>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</si>
  <si>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</si>
  <si>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</si>
  <si>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</si>
  <si>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</si>
  <si>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</si>
  <si>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</si>
  <si>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Diana Vidal Caicedo</t>
  </si>
  <si>
    <t>3. Propender por la sostenibilidad ambiental, económica y social de la movilidad en una visión integral de planeación de ciudad y movilidad</t>
  </si>
  <si>
    <t>5. Ser transparente, incluyente, equitativa en género y garantista de la participación e involucramiento ciudadanos y del sector privado</t>
  </si>
  <si>
    <t>OBJETIVO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</si>
  <si>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</si>
  <si>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33. Retrasos y soluciones</t>
  </si>
  <si>
    <t>EJES</t>
  </si>
  <si>
    <t>Un territorio que enfrenta el cambio climático y se ordena alrededor del agua</t>
  </si>
  <si>
    <t>Una Bogotá en defensa y fortalecimiento de lo público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</si>
  <si>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</si>
  <si>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</si>
  <si>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</si>
  <si>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</si>
  <si>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</si>
  <si>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DEL SISTEMA INTEGRADO DE GESTIÓN</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</si>
  <si>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</si>
  <si>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</si>
  <si>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</si>
  <si>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</si>
  <si>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</si>
  <si>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</si>
  <si>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</si>
  <si>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N.A.</t>
  </si>
  <si>
    <t>Cumplimiento del P.A.A.C</t>
  </si>
  <si>
    <t>(Total actividades ejecutadas / Total actividades programadas)*100</t>
  </si>
  <si>
    <t xml:space="preserve">Total actividades ejecutadas </t>
  </si>
  <si>
    <t>Total actividades programadas</t>
  </si>
  <si>
    <t>Cantidad</t>
  </si>
  <si>
    <r>
      <t>Formato de Anexo de Ac</t>
    </r>
    <r>
      <rPr>
        <b/>
        <sz val="10"/>
        <color indexed="8"/>
        <rFont val="Arial"/>
        <family val="2"/>
      </rPr>
      <t>tividades</t>
    </r>
  </si>
  <si>
    <t>CODIGO Y NOMBRE DEL PROYECTO DE INVERSIÓN O DEL POA SIN INVERSIÓN</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</si>
  <si>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</si>
  <si>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</si>
  <si>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</si>
  <si>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</si>
  <si>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</si>
  <si>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</si>
  <si>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</si>
  <si>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</si>
  <si>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</si>
  <si>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</si>
  <si>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</si>
  <si>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</si>
  <si>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</si>
  <si>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</si>
  <si>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r>
      <t xml:space="preserve">Monitoreo del comportamiento de los riesgos de corrupción de la </t>
    </r>
    <r>
      <rPr>
        <sz val="11"/>
        <rFont val="Calibri"/>
        <family val="2"/>
      </rPr>
      <t xml:space="preserve">Subsecretaria de Servicios de la Movilidad a abril </t>
    </r>
  </si>
  <si>
    <r>
      <t xml:space="preserve">Monitoreo del comportamiento de los riesgos de corrupción de la </t>
    </r>
    <r>
      <rPr>
        <sz val="11"/>
        <rFont val="Calibri"/>
        <family val="2"/>
      </rPr>
      <t>Subsecretaria de Servicios de la Movilidad a agosto</t>
    </r>
  </si>
  <si>
    <r>
      <t xml:space="preserve">Monitoreo del comportamiento de los riesgos de corrupción de la </t>
    </r>
    <r>
      <rPr>
        <sz val="11"/>
        <rFont val="Calibri"/>
        <family val="2"/>
      </rPr>
      <t>Subsecretaria de Servicios de la Movilidad a diciembre</t>
    </r>
  </si>
  <si>
    <t>TOTAL MAGNITUD VIGENCIA</t>
  </si>
  <si>
    <t>Corresponde a las actividades del Plan Anticorrupción y de Atención al Ciudadano (P.A.A.C.) efectivamente realizadas y evidenciadas.</t>
  </si>
  <si>
    <t xml:space="preserve">Dra. Diana Vidal </t>
  </si>
  <si>
    <t>Componente gestión del riesgo</t>
  </si>
  <si>
    <t xml:space="preserve">Registros administrativos. </t>
  </si>
  <si>
    <t>En cumplimiento del Estatuto Anticorrupción se implementan los diferentes componentes que permiten afianzar la gestión de la SDM en el marco de la transparencia y la aplicación de los principios y valores institucionales, lo cual permitirá generar confianza ante sus partes interesadas.</t>
  </si>
  <si>
    <t xml:space="preserve">1. Código Meta </t>
  </si>
  <si>
    <t xml:space="preserve">2.  Descripción Meta </t>
  </si>
  <si>
    <t>Ana María Corredor Yunis</t>
  </si>
  <si>
    <t>Cristian Leandro Buitrago Zarabanda</t>
  </si>
  <si>
    <t>Enero de 2019</t>
  </si>
  <si>
    <t>Diciembre de 2019</t>
  </si>
  <si>
    <t>Enero 2019</t>
  </si>
  <si>
    <r>
      <t>Sección No. 1: PROGRAMACIÓN  VIGENCIA _</t>
    </r>
    <r>
      <rPr>
        <b/>
        <u/>
        <sz val="11"/>
        <color indexed="56"/>
        <rFont val="Calibri"/>
        <family val="2"/>
      </rPr>
      <t>2019</t>
    </r>
  </si>
  <si>
    <t>Cumplimiento del MIPG</t>
  </si>
  <si>
    <t>Corresponde a las actividades del Modelo Integrado de Planeación y Gestión - MIPG efectivamente realizadas y evidenciadas.</t>
  </si>
  <si>
    <t>En cumplimiento de las directrices institucionales se implementan los diferentes componentes que permiten afianzar la gestión de la SDM en el marco de la transparencia y la aplicación de los principios y valores institucionales, lo cual permitirá generar confianza ante sus partes interesadas.</t>
  </si>
  <si>
    <t>Dimensión evaluación de resultados</t>
  </si>
  <si>
    <t>Realizar el informe de gestión de la vigencia 2018, con los principales logros, diicultades y temas prioritarios 2019</t>
  </si>
  <si>
    <t>SEGUIMIENTO PLAN OPERATIVO ANUAL - POA                                         VIGENCIA:2019</t>
  </si>
  <si>
    <t>Realizar un informe bimestral de seguimiento a las cifras de los ciudadanos exonerados en el desarrollo de procesos contravencionales</t>
  </si>
  <si>
    <t>Dirección de Investigaciones Administrativas al Tránsito y Transporte</t>
  </si>
  <si>
    <t xml:space="preserve">1. 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t>
  </si>
  <si>
    <t>Recursos de apelación resueltos por la Dirección de Investigaciones Administrativas al Tránsito y Transporte</t>
  </si>
  <si>
    <t>Resolver dentro de la oportunidad legal, los recursos de apelación interpuestos en contra de los fallos de primera instancia emitidos por las Subdirecciones de Contravenciones, y Control e Investigaciones de Transporte Público, y de las solicitudes de desvinculación administrativa de los vehículos de transporte público, con vencimiento en la presente vigencia. 
Es necesario indicar que la meta se alcanza al final de la vigencia.</t>
  </si>
  <si>
    <t>Base de datos de la Dirección de Investigaciones Administrativas al Tránsito y Transporte</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</si>
  <si>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</si>
  <si>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Número de recursos de apelación resueltos por la Dirección de Investigaciones Administrativas al Tránsito y Transporte antes del vencimiento del término legal.</t>
  </si>
  <si>
    <t>La Secretaría Distrital de Movilidad a través de la expedición oportuna de las resoluciones que resuelven los recursos en la Dirección de Investigaciones Administrativas al Tránsito y Transporte,  garantiza el debido proceso que le asiste a todo investigado, al ejercer un control de legalidad de la actuación administrativa desarrollada al interior de la Entidad. Del mismo modo, el proceso administrativo sancionatorio evita la impunidad y genera una mayor conciencia ciudadana en el cumplimiento de las normas de tránsito y transporte, siendo no sólo un beneficio de carácter individual sino para toda la comunidad en general.</t>
  </si>
  <si>
    <t>Número de recursos de apelación interpuestos en contra de los fallos de primera instancia emitidos por las Subdirecciones de Contravenciones, y control e Investigaciones de Transporte Público y de las solicitudes de desvinculación administrativa, con vencimiento en la vigencia.</t>
  </si>
  <si>
    <t>Corresponde a la cantidad de actos administrativos que expide la Dirección de Investigaciones Administrativas al Tránsito y Transporte, para resolver los recursos de apelación interpuestos en contra de los fallos de primera instancia emitidos por las Subdirecciones de Contravenciones, y Control e Investigaciones de Transporte Público y de las solicitudes de desvinculación administrativa de los vehículos de transporte público, antes del  vencimiento del término legal.</t>
  </si>
  <si>
    <t xml:space="preserve">Corresponde a la cantidad de recursos de apelación interpuestos en contra de los fallos de primera instancia emitidos por las Subdirecciones de Contravenciones, y Control e Investigaciones de Transporte Público y de las solicitudes de desvinculación administrativa de los vehículos de transporte público, con vencimiento en la vigencia. </t>
  </si>
  <si>
    <t>2. Realizar el 100% de las actividades programadas en el Plan Anticorrupción y de Atención al Ciudadano de la vigencia por la Dirección de Investigaciones Administrativas al Tránsito y Transporte</t>
  </si>
  <si>
    <t>Verificar el cumplimiento de los compromisos adquiridos por la Dirección de Investigaciones Administrativas al Tránsito y Transporte en el Plan Anticorrupción y de Atención al Ciudadano (P.A.A.C.) de la vigencia.</t>
  </si>
  <si>
    <t xml:space="preserve">Corresponde a las actividades registradas en cada componente del Plan Anticorrupción y de Atención al Ciudadano (P.A.A.C.) donde participa la Dirección de Investigaciones Administrativas al Tránsito y Transporte, de conformidad con el anexo de actividades de este indicador. </t>
  </si>
  <si>
    <t xml:space="preserve">POA sin inversión de la Dirección de Investigaciones Administrativas al Tránsito y Transporte </t>
  </si>
  <si>
    <t xml:space="preserve">Dirección de Investigaciones Administrativas al Tránsito y Transporte </t>
  </si>
  <si>
    <t>Subsecretaría de Servicios a la Ciudadanía</t>
  </si>
  <si>
    <t>3. Realizar el 100% de las actividades programadas en el Modelo Integrado de Planeación y Gestión - MIPG de la vigencia, por la Dirección de Investigaciones Administrativas al Tránsito y Transporte</t>
  </si>
  <si>
    <t>Verificar el cumplimiento de los compromisos adquiridos por la Dirección de Investigaciones Administrativas al Tránsito y Transporte en el Modelo Integrado de Planeación y Gestión - MIPG de la vigencia</t>
  </si>
  <si>
    <t xml:space="preserve">Corresponde a las actividades registradas en cada componente del Modelo Integrado de Planeación y Gestión - MIPG donde participa la Dirección de Investigaciones Administrativas al Tránsito y Transporte, de conformidad con el anexo de actividades de este indicador. </t>
  </si>
  <si>
    <t>Realizar seguimiento al Plan Anual de Adquisiciones, en lo que respecta al proyecto de inversión a cargo de la Dirección de Investigaciones Administrativas al Tránsito y Transporte</t>
  </si>
  <si>
    <t>Subsecretaría de Servicios de a la Ciudadanía</t>
  </si>
  <si>
    <t>Formato de programación y seguimiento al Plan Operativo Anual de gestión sin inversión</t>
  </si>
  <si>
    <t>VERSIÓN: 1.0</t>
  </si>
  <si>
    <t>VERSIÓN 1.0</t>
  </si>
  <si>
    <t>CÓDIGO: PE01-PR01-F07</t>
  </si>
  <si>
    <t xml:space="preserve">SISTEMA INTEGRADO DE GESTION DISTRITAL BAJO EL ESTÁNDAR MIPG
</t>
  </si>
  <si>
    <t>Código: PE01-PR01-F02</t>
  </si>
  <si>
    <t>Versión: 1.0</t>
  </si>
  <si>
    <t>SUBSECRETARIA RESPONSABLE:</t>
  </si>
  <si>
    <t>Subsecretaría de Servicios a la  Ciudadanía</t>
  </si>
  <si>
    <t>PROGRAMACIÓN CUATRIENIO</t>
  </si>
  <si>
    <t>% CUMPLIMIENTO CUATRIENIO</t>
  </si>
  <si>
    <t>TIPO DE ANUALIZACIÓN</t>
  </si>
  <si>
    <t xml:space="preserve">VARIABLE </t>
  </si>
  <si>
    <t>MAGNITUD CUATRIENIO</t>
  </si>
  <si>
    <t>VIGENCIA 2016</t>
  </si>
  <si>
    <t>VIGENCIA 2017</t>
  </si>
  <si>
    <t>VIGENCIA 2018</t>
  </si>
  <si>
    <t>VIGENCIA 2019</t>
  </si>
  <si>
    <t>VIGENCIA 2020</t>
  </si>
  <si>
    <t>MAGNITUD META - Vigencia</t>
  </si>
  <si>
    <t>SISTEMA INTEGRADO DE GESTION DISTRITAL BAJO EL ESTÁNDAR MIPG</t>
  </si>
  <si>
    <t>PM04</t>
  </si>
  <si>
    <t>SISTEMA INTEGRADO DE GESTION DISTRITAL  BAJO EL ESTÁNDAR MIPG</t>
  </si>
  <si>
    <t>Resolver los recursos de apelación interpuestos en el desarrollo de investigaciones administrativas por infracciones a normas de tránsito y transporte público</t>
  </si>
  <si>
    <t>Analizar, expedir y notificar los actos administrativos que resuelven los recursos de apelación interpuestos en el desarrollo de investigaciones administrativas por infracciones a normas de tránsito y transporte público</t>
  </si>
  <si>
    <t>Conforme con la hoja de actividades del indicador, se realizó el seguimiento y actualización del Plan Anual de Adquisiciones PAA, donde se relacionan las contrataciones a realizarse con recursos del proyecto de inversión 7545 a cargo de la DIATT</t>
  </si>
  <si>
    <t xml:space="preserve"> Se elaboró el informe de seguimiento a las cifras de ciudadanos exonerados en el desarrollo de procesos contravencionales; en dicho documento se presentan las cifras de los meses de marzo y abril de 2019.</t>
  </si>
  <si>
    <t xml:space="preserve"> En el mes de mayo se realizó el respectivo monitoreo de los riesgos de corrupción, de conformidad con la política institucional de administración de riesgos.</t>
  </si>
  <si>
    <t xml:space="preserve"> En el mes de septiembre se realizó el respectivo monitoreo de los riesgos de corrupción, de conformidad con la política institucional de administración de riesgos.</t>
  </si>
  <si>
    <t xml:space="preserve"> Se elaboró el informe de seguimiento a las cifras de ciudadanos exonerados en el desarrollo de procesos contravencionales; en dicho documento se presentan las cifras de los meses de mayo y junio de 2019.</t>
  </si>
  <si>
    <t xml:space="preserve"> Se elaboró el informe de seguimiento a las cifras de ciudadanos exonerados en el desarrollo de procesos contravencionales; en dicho documento se presentan las cifras de los meses de julio y agosto de 2019.</t>
  </si>
  <si>
    <t>Se realizó oportunamente la actualizacción del Plan Anual de Adquisiciones</t>
  </si>
  <si>
    <t>La Dirección de Investigaciones Administrativas al Tránsito y Transporte expidió durante lo corrido del cuarto trimestre de la vigencia 2019, 476 actos administrativos que resuelven recursos de apelación interpuestos  en contra de los fallos emitidos en primera instancia por las Subdirecciones de Contravenciones  y Control e Investigaciones de Transporte Público y de las solicitudes de desvinculación administrativa,  que tenían vencimiento de términos  en dicho trimestre.  Por lo tanto, la ejecución del indicador para el periodo reportado corresponde a un 100%.</t>
  </si>
  <si>
    <t>La Dirección de Investigaciones Administrativas al Tránsito y Transporte (DIATT) atendió oportunamente el 100% de los recursos de apelación que presentaban fecha de vencimiento durante los cutro trimestres del 2019
Es importante mencionar que la DIATT ha realizado los esfuerzos necesarios para atender oportunamente los recursos de apelación recibidos, disponiendo del recurso humano idóneo y facilitando las herramientas administrativas, operativas y logísticas disponibles actualmente en la SDM, fortaleciendo sus controles en la base de datos de segunda instancia.</t>
  </si>
  <si>
    <t xml:space="preserve"> En el mes de diciembre se realizó el respectivo monitoreo de los riesgos de corrupción, de conformidad con la política institucional de administración de riesgos.</t>
  </si>
  <si>
    <t xml:space="preserve"> Se elaboró el informe de seguimiento a las cifras de ciudadanos exonerados en el desarrollo de procesos contravencionales; en dicho documento se presentan las cifras de los meses de septiembre y octubre de 2019.</t>
  </si>
  <si>
    <t xml:space="preserve"> Se elaboró el informe de seguimiento a las cifras de ciudadanos exonerados en el desarrollo de procesos contravencionales; en dicho documento se presentan las cifras de los meses de noviembre y diciembre de 2019.</t>
  </si>
  <si>
    <t>Conforme con la hoja de actividades del indicador, se elaboraron los informes de seguimiento a las cifras de ciudadanos exonerados en el desarrollo de procesos contravencionales; en dichos documentos se presentan las cifras de los meses de septiembre, octuvbre, noviembre y diciembre de 2019; así mismo, el proceso Gestión Contravencional y al Transporte Público, realizó en el mes de dictiembre el respectivo monitoreo de los riesgos de corrupción, de conformidad con la política institucional de administración de riesgos.</t>
  </si>
  <si>
    <t>Se cumplió con las actividades programadas a desarrollarse durante la vigencia 2019</t>
  </si>
  <si>
    <t>Se realizó el seguimiento y actualización del Plan Anual de Adquisiciones PAA, donde se relacionan las contrataciones a realizarse con recursos del proyecto de inversión 7545 a cargo de la DIATT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</si>
</sst>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0.00_);_(* \(#,##0.00\);_(* &quot;-&quot;??_);_(@_)"/>
    <numFmt numFmtId="165" formatCode="_-* #,##0.00\ &quot;€&quot;_-;\-* #,##0.00\ &quot;€&quot;_-;_-* &quot;-&quot;??\ &quot;€&quot;_-;_-@_-"/>
    <numFmt numFmtId="166" formatCode="_ * #,##0.00_ ;_ * \-#,##0.00_ ;_ * &quot;-&quot;??_ ;_ @_ "/>
    <numFmt numFmtId="167" formatCode="0.0%"/>
    <numFmt numFmtId="168" formatCode="0.0"/>
  </numFmts>
  <fonts count="59" x14ac:knownFonts="1">
    <font>
      <sz val="11"/>
      <color theme="1"/>
      <name val="Calibri"/>
      <family val="2"/>
      <scheme val="minor"/>
    </font>
    <font>
      <sz val="11"/>
      <color indexed="8"/>
      <name val="Calibri"/>
      <family val="2"/>
    </font>
    <font>
      <sz val="10"/>
      <name val="Arial"/>
      <family val="2"/>
    </font>
    <font>
      <sz val="10"/>
      <name val="Arial"/>
      <family val="2"/>
    </font>
    <font>
      <b/>
      <sz val="10"/>
      <name val="Arial"/>
      <family val="2"/>
    </font>
    <font>
      <b/>
      <sz val="9"/>
      <name val="Arial"/>
      <family val="2"/>
    </font>
    <font>
      <sz val="9"/>
      <name val="Arial"/>
      <family val="2"/>
    </font>
    <font>
      <sz val="11"/>
      <name val="Arial"/>
      <family val="2"/>
    </font>
    <font>
      <b/>
      <sz val="11"/>
      <name val="Arial"/>
      <family val="2"/>
    </font>
    <font>
      <sz val="12"/>
      <name val="Arial"/>
      <family val="2"/>
    </font>
    <font>
      <b/>
      <sz val="12"/>
      <name val="Arial"/>
      <family val="2"/>
    </font>
    <font>
      <u/>
      <sz val="11"/>
      <name val="Arial"/>
      <family val="2"/>
    </font>
    <font>
      <b/>
      <sz val="9"/>
      <color indexed="9"/>
      <name val="Arial"/>
      <family val="2"/>
    </font>
    <font>
      <b/>
      <sz val="10"/>
      <color indexed="9"/>
      <name val="Arial"/>
      <family val="2"/>
    </font>
    <font>
      <u/>
      <sz val="9"/>
      <name val="Arial"/>
      <family val="2"/>
    </font>
    <font>
      <sz val="11"/>
      <color theme="1"/>
      <name val="Calibri"/>
      <family val="2"/>
      <scheme val="minor"/>
    </font>
    <font>
      <b/>
      <sz val="16"/>
      <color theme="1"/>
      <name val="Calibri"/>
      <family val="2"/>
      <scheme val="minor"/>
    </font>
    <font>
      <b/>
      <sz val="18"/>
      <color theme="1"/>
      <name val="Calibri"/>
      <family val="2"/>
      <scheme val="minor"/>
    </font>
    <font>
      <sz val="9"/>
      <color theme="1"/>
      <name val="Arial"/>
      <family val="2"/>
    </font>
    <font>
      <sz val="12"/>
      <color theme="1"/>
      <name val="Arial"/>
      <family val="2"/>
    </font>
    <font>
      <sz val="10"/>
      <color theme="1"/>
      <name val="Arial"/>
      <family val="2"/>
    </font>
    <font>
      <b/>
      <sz val="10"/>
      <color theme="1"/>
      <name val="Arial"/>
      <family val="2"/>
    </font>
    <font>
      <sz val="9"/>
      <color theme="0" tint="-0.34998626667073579"/>
      <name val="Arial"/>
      <family val="2"/>
    </font>
    <font>
      <b/>
      <sz val="11"/>
      <color theme="1"/>
      <name val="Arial"/>
      <family val="2"/>
    </font>
    <font>
      <sz val="9"/>
      <color theme="0" tint="-0.14999847407452621"/>
      <name val="Arial"/>
      <family val="2"/>
    </font>
    <font>
      <sz val="9"/>
      <color theme="0" tint="-0.249977111117893"/>
      <name val="Arial"/>
      <family val="2"/>
    </font>
    <font>
      <b/>
      <sz val="9"/>
      <color theme="4"/>
      <name val="Arial"/>
      <family val="2"/>
    </font>
    <font>
      <sz val="9"/>
      <color theme="4"/>
      <name val="Arial"/>
      <family val="2"/>
    </font>
    <font>
      <sz val="11"/>
      <color theme="1"/>
      <name val="Arial"/>
      <family val="2"/>
    </font>
    <font>
      <sz val="10"/>
      <color rgb="FFFF0000"/>
      <name val="Arial"/>
      <family val="2"/>
    </font>
    <font>
      <sz val="7"/>
      <color theme="1"/>
      <name val="Arial"/>
      <family val="2"/>
    </font>
    <font>
      <b/>
      <sz val="11"/>
      <color theme="0"/>
      <name val="Arial"/>
      <family val="2"/>
    </font>
    <font>
      <b/>
      <sz val="12"/>
      <color theme="1"/>
      <name val="Arial"/>
      <family val="2"/>
    </font>
    <font>
      <sz val="10"/>
      <color rgb="FF000000"/>
      <name val="Arial"/>
      <family val="2"/>
    </font>
    <font>
      <b/>
      <sz val="14"/>
      <color theme="1"/>
      <name val="Arial"/>
      <family val="2"/>
    </font>
    <font>
      <b/>
      <sz val="9"/>
      <color theme="1"/>
      <name val="Arial"/>
      <family val="2"/>
    </font>
    <font>
      <sz val="11"/>
      <color theme="0"/>
      <name val="Arial"/>
      <family val="2"/>
    </font>
    <font>
      <b/>
      <sz val="11"/>
      <color theme="0"/>
      <name val="Calibri"/>
      <family val="2"/>
      <scheme val="minor"/>
    </font>
    <font>
      <b/>
      <sz val="11"/>
      <color theme="1"/>
      <name val="Calibri"/>
      <family val="2"/>
      <scheme val="minor"/>
    </font>
    <font>
      <sz val="9"/>
      <color rgb="FFFF0000"/>
      <name val="Arial"/>
      <family val="2"/>
    </font>
    <font>
      <b/>
      <sz val="9"/>
      <color rgb="FFFF0000"/>
      <name val="Arial"/>
      <family val="2"/>
    </font>
    <font>
      <b/>
      <sz val="10"/>
      <color indexed="8"/>
      <name val="Arial"/>
      <family val="2"/>
    </font>
    <font>
      <b/>
      <sz val="11"/>
      <color theme="3" tint="-0.499984740745262"/>
      <name val="Calibri"/>
      <family val="2"/>
      <scheme val="minor"/>
    </font>
    <font>
      <b/>
      <u/>
      <sz val="11"/>
      <color indexed="56"/>
      <name val="Calibri"/>
      <family val="2"/>
    </font>
    <font>
      <sz val="11"/>
      <name val="Calibri"/>
      <family val="2"/>
      <scheme val="minor"/>
    </font>
    <font>
      <sz val="11"/>
      <name val="Calibri"/>
      <family val="2"/>
    </font>
    <font>
      <b/>
      <sz val="11"/>
      <color theme="1"/>
      <name val="Calibri"/>
      <family val="2"/>
    </font>
    <font>
      <sz val="10"/>
      <color theme="0"/>
      <name val="Arial"/>
      <family val="2"/>
    </font>
    <font>
      <sz val="9"/>
      <color theme="0"/>
      <name val="Arial"/>
      <family val="2"/>
    </font>
    <font>
      <b/>
      <sz val="10"/>
      <color theme="0"/>
      <name val="Arial"/>
      <family val="2"/>
    </font>
    <font>
      <u/>
      <sz val="11"/>
      <color theme="0"/>
      <name val="Arial"/>
      <family val="2"/>
    </font>
    <font>
      <sz val="7"/>
      <color theme="0"/>
      <name val="Arial"/>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b/>
      <sz val="9"/>
      <color indexed="81"/>
      <name val="Tahoma"/>
      <family val="2"/>
    </font>
    <font>
      <sz val="9"/>
      <color indexed="81"/>
      <name val="Tahoma"/>
      <family val="2"/>
    </font>
  </fonts>
  <fills count="1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2"/>
        <bgColor indexed="64"/>
      </patternFill>
    </fill>
    <fill>
      <patternFill patternType="solid">
        <fgColor rgb="FF00CCFF"/>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16">
    <xf numFmtId="0" fontId="0" fillId="0" borderId="0"/>
    <xf numFmtId="166" fontId="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6"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6" fillId="0" borderId="0"/>
    <xf numFmtId="0" fontId="2" fillId="0" borderId="0"/>
    <xf numFmtId="9" fontId="15" fillId="0" borderId="0" applyFont="0" applyFill="0" applyBorder="0" applyAlignment="0" applyProtection="0"/>
    <xf numFmtId="9" fontId="2" fillId="0" borderId="0" applyFont="0" applyFill="0" applyBorder="0" applyAlignment="0" applyProtection="0"/>
    <xf numFmtId="41" fontId="15" fillId="0" borderId="0" applyFont="0" applyFill="0" applyBorder="0" applyAlignment="0" applyProtection="0"/>
  </cellStyleXfs>
  <cellXfs count="692">
    <xf numFmtId="0" fontId="0" fillId="0" borderId="0" xfId="0"/>
    <xf numFmtId="0" fontId="0" fillId="0" borderId="0" xfId="0" applyFill="1" applyProtection="1"/>
    <xf numFmtId="0" fontId="0" fillId="0" borderId="0" xfId="0" applyFont="1" applyBorder="1" applyAlignment="1" applyProtection="1"/>
    <xf numFmtId="0" fontId="16" fillId="0" borderId="0" xfId="0" applyFont="1" applyBorder="1" applyAlignment="1" applyProtection="1">
      <alignment horizontal="center" vertical="center" wrapText="1"/>
    </xf>
    <xf numFmtId="0" fontId="0" fillId="0" borderId="0" xfId="0" applyBorder="1" applyProtection="1"/>
    <xf numFmtId="0" fontId="0" fillId="0" borderId="0" xfId="0" applyProtection="1"/>
    <xf numFmtId="0" fontId="17" fillId="0" borderId="0" xfId="0" applyFont="1" applyBorder="1" applyAlignment="1" applyProtection="1">
      <alignment horizontal="center" vertical="center" wrapText="1"/>
    </xf>
    <xf numFmtId="0" fontId="16" fillId="0" borderId="0" xfId="0" applyFont="1" applyBorder="1" applyAlignment="1" applyProtection="1">
      <alignment vertical="center" wrapText="1"/>
    </xf>
    <xf numFmtId="0" fontId="0" fillId="5" borderId="0" xfId="0" applyFill="1" applyBorder="1" applyProtection="1"/>
    <xf numFmtId="0" fontId="16" fillId="5" borderId="0" xfId="0" applyFont="1" applyFill="1" applyBorder="1" applyAlignment="1" applyProtection="1">
      <alignment horizontal="center" vertical="center" wrapText="1"/>
    </xf>
    <xf numFmtId="0" fontId="16" fillId="5" borderId="0" xfId="0" applyFont="1" applyFill="1" applyBorder="1" applyAlignment="1" applyProtection="1">
      <alignment vertical="center" wrapText="1"/>
    </xf>
    <xf numFmtId="168" fontId="16" fillId="5" borderId="0" xfId="0" applyNumberFormat="1" applyFont="1" applyFill="1" applyBorder="1" applyAlignment="1" applyProtection="1">
      <alignment horizontal="center" vertical="center" wrapText="1"/>
    </xf>
    <xf numFmtId="0" fontId="17" fillId="5" borderId="0" xfId="0" applyFont="1" applyFill="1" applyBorder="1" applyAlignment="1" applyProtection="1">
      <alignment vertical="center" wrapText="1"/>
    </xf>
    <xf numFmtId="0" fontId="16" fillId="5" borderId="0" xfId="0" applyFont="1" applyFill="1" applyBorder="1" applyAlignment="1" applyProtection="1">
      <alignment vertical="center"/>
    </xf>
    <xf numFmtId="0" fontId="2" fillId="0" borderId="0" xfId="12"/>
    <xf numFmtId="0" fontId="2" fillId="0" borderId="0" xfId="12" applyAlignment="1">
      <alignment vertical="center"/>
    </xf>
    <xf numFmtId="3" fontId="4" fillId="2" borderId="0" xfId="12" applyNumberFormat="1" applyFont="1" applyFill="1" applyBorder="1" applyAlignment="1">
      <alignment vertical="center"/>
    </xf>
    <xf numFmtId="0" fontId="2" fillId="0" borderId="1" xfId="9" applyBorder="1" applyAlignment="1">
      <alignment vertical="center"/>
    </xf>
    <xf numFmtId="0" fontId="2" fillId="0" borderId="1" xfId="12" applyBorder="1" applyAlignment="1">
      <alignment vertical="center"/>
    </xf>
    <xf numFmtId="0" fontId="2" fillId="0" borderId="1" xfId="12" applyBorder="1" applyAlignment="1">
      <alignment horizontal="center" vertical="center"/>
    </xf>
    <xf numFmtId="0" fontId="5" fillId="6" borderId="1" xfId="9" applyFont="1" applyFill="1" applyBorder="1" applyAlignment="1">
      <alignment horizontal="center" vertical="center"/>
    </xf>
    <xf numFmtId="0" fontId="2" fillId="0" borderId="0" xfId="9"/>
    <xf numFmtId="0" fontId="5" fillId="6" borderId="1" xfId="9" applyFont="1" applyFill="1" applyBorder="1" applyAlignment="1">
      <alignment horizontal="center" wrapText="1"/>
    </xf>
    <xf numFmtId="0" fontId="2" fillId="0" borderId="1" xfId="9" applyBorder="1" applyAlignment="1">
      <alignment wrapText="1"/>
    </xf>
    <xf numFmtId="0" fontId="5" fillId="6" borderId="1" xfId="9" applyFont="1" applyFill="1" applyBorder="1" applyAlignment="1">
      <alignment horizontal="center" vertical="center" wrapText="1"/>
    </xf>
    <xf numFmtId="0" fontId="2" fillId="0" borderId="1" xfId="9" applyBorder="1"/>
    <xf numFmtId="3" fontId="5" fillId="0" borderId="1" xfId="9" applyNumberFormat="1" applyFont="1" applyFill="1" applyBorder="1" applyAlignment="1">
      <alignment horizontal="right"/>
    </xf>
    <xf numFmtId="0" fontId="5" fillId="0" borderId="1" xfId="9" applyFont="1" applyFill="1" applyBorder="1" applyAlignment="1">
      <alignment horizontal="center"/>
    </xf>
    <xf numFmtId="0" fontId="6" fillId="0" borderId="1" xfId="9" applyFont="1" applyFill="1" applyBorder="1" applyAlignment="1">
      <alignment horizontal="center"/>
    </xf>
    <xf numFmtId="3" fontId="6" fillId="0" borderId="1" xfId="9" applyNumberFormat="1" applyFont="1" applyFill="1" applyBorder="1" applyAlignment="1"/>
    <xf numFmtId="0" fontId="4" fillId="6" borderId="1" xfId="12" applyFont="1" applyFill="1" applyBorder="1" applyAlignment="1">
      <alignment horizontal="center" vertical="center"/>
    </xf>
    <xf numFmtId="0" fontId="2" fillId="0" borderId="1" xfId="12" applyBorder="1"/>
    <xf numFmtId="0" fontId="4" fillId="6" borderId="1" xfId="12" applyFont="1" applyFill="1" applyBorder="1" applyAlignment="1">
      <alignment horizontal="center"/>
    </xf>
    <xf numFmtId="0" fontId="2" fillId="0" borderId="1" xfId="12" applyBorder="1" applyAlignment="1">
      <alignment vertical="center" wrapText="1"/>
    </xf>
    <xf numFmtId="3" fontId="2" fillId="0" borderId="1" xfId="9" applyNumberFormat="1" applyBorder="1"/>
    <xf numFmtId="0" fontId="2" fillId="0" borderId="0" xfId="12" applyBorder="1" applyAlignment="1">
      <alignment horizontal="center" vertical="center"/>
    </xf>
    <xf numFmtId="0" fontId="2" fillId="0" borderId="0" xfId="12" applyAlignment="1">
      <alignment horizontal="center" vertical="center"/>
    </xf>
    <xf numFmtId="0" fontId="4" fillId="0" borderId="0" xfId="12" applyFont="1" applyBorder="1" applyAlignment="1">
      <alignment vertical="center"/>
    </xf>
    <xf numFmtId="0" fontId="2" fillId="0" borderId="0" xfId="12" applyBorder="1" applyAlignment="1">
      <alignment vertical="center"/>
    </xf>
    <xf numFmtId="0" fontId="18" fillId="0" borderId="0" xfId="0" applyFont="1" applyFill="1" applyProtection="1"/>
    <xf numFmtId="0" fontId="18" fillId="0" borderId="0" xfId="0" applyFont="1" applyFill="1" applyAlignment="1" applyProtection="1">
      <alignment horizontal="center" vertical="center"/>
    </xf>
    <xf numFmtId="0" fontId="19" fillId="0" borderId="0" xfId="0" applyFont="1" applyProtection="1"/>
    <xf numFmtId="0" fontId="20" fillId="0" borderId="0" xfId="0" applyFont="1"/>
    <xf numFmtId="0" fontId="21" fillId="0" borderId="0" xfId="0" applyFont="1" applyAlignment="1">
      <alignment horizontal="center"/>
    </xf>
    <xf numFmtId="0" fontId="21" fillId="0" borderId="0" xfId="0" applyFont="1"/>
    <xf numFmtId="0" fontId="20" fillId="0" borderId="0" xfId="0" applyFont="1" applyFill="1"/>
    <xf numFmtId="0" fontId="18" fillId="0" borderId="0" xfId="0" applyFont="1" applyFill="1"/>
    <xf numFmtId="0" fontId="18" fillId="0" borderId="0" xfId="0" applyFont="1"/>
    <xf numFmtId="0" fontId="21" fillId="0" borderId="0" xfId="0" applyFont="1" applyFill="1" applyBorder="1" applyAlignment="1" applyProtection="1">
      <alignment horizontal="center" vertical="center" wrapText="1"/>
      <protection locked="0"/>
    </xf>
    <xf numFmtId="0" fontId="22" fillId="0" borderId="0" xfId="6" applyFont="1" applyFill="1" applyAlignment="1" applyProtection="1">
      <alignment vertical="center" wrapText="1"/>
    </xf>
    <xf numFmtId="0" fontId="4" fillId="0" borderId="0" xfId="10" applyFont="1" applyFill="1" applyBorder="1" applyAlignment="1" applyProtection="1">
      <alignment horizontal="center" vertical="center"/>
    </xf>
    <xf numFmtId="0" fontId="21" fillId="0" borderId="0" xfId="10" applyFont="1" applyFill="1" applyBorder="1" applyAlignment="1">
      <alignment horizontal="center" vertical="center"/>
    </xf>
    <xf numFmtId="0" fontId="23" fillId="0" borderId="0" xfId="10" applyFont="1" applyFill="1" applyBorder="1" applyAlignment="1">
      <alignment horizontal="center" vertical="center"/>
    </xf>
    <xf numFmtId="0" fontId="24" fillId="0" borderId="0" xfId="0" applyFont="1" applyFill="1"/>
    <xf numFmtId="0" fontId="5" fillId="7" borderId="2" xfId="10" applyFont="1" applyFill="1" applyBorder="1" applyAlignment="1">
      <alignment horizontal="left" vertical="center" wrapText="1"/>
    </xf>
    <xf numFmtId="0" fontId="7" fillId="2" borderId="3" xfId="10" applyFont="1" applyFill="1" applyBorder="1" applyAlignment="1">
      <alignment horizontal="center" vertical="center"/>
    </xf>
    <xf numFmtId="0" fontId="7" fillId="0" borderId="0" xfId="10" applyFont="1" applyFill="1" applyBorder="1" applyAlignment="1">
      <alignment horizontal="center" vertical="top" wrapText="1"/>
    </xf>
    <xf numFmtId="0" fontId="5" fillId="7" borderId="1" xfId="10" applyFont="1" applyFill="1" applyBorder="1" applyAlignment="1">
      <alignment horizontal="left" vertical="center" wrapText="1"/>
    </xf>
    <xf numFmtId="0" fontId="7" fillId="2" borderId="1" xfId="10" applyFont="1" applyFill="1" applyBorder="1" applyAlignment="1">
      <alignment vertical="center"/>
    </xf>
    <xf numFmtId="0" fontId="5" fillId="7" borderId="1" xfId="10" applyFont="1" applyFill="1" applyBorder="1" applyAlignment="1">
      <alignment vertical="center" wrapText="1"/>
    </xf>
    <xf numFmtId="0" fontId="7" fillId="0" borderId="0" xfId="10" applyFont="1" applyFill="1" applyBorder="1" applyAlignment="1">
      <alignment horizontal="center" vertical="center"/>
    </xf>
    <xf numFmtId="0" fontId="5" fillId="7" borderId="4" xfId="10" applyFont="1" applyFill="1" applyBorder="1" applyAlignment="1">
      <alignment horizontal="left" vertical="center" wrapText="1"/>
    </xf>
    <xf numFmtId="1" fontId="8" fillId="0" borderId="0" xfId="4" applyNumberFormat="1" applyFont="1" applyFill="1" applyBorder="1" applyAlignment="1">
      <alignment horizontal="center" vertical="center" wrapText="1"/>
    </xf>
    <xf numFmtId="0" fontId="8" fillId="0" borderId="0" xfId="14" applyNumberFormat="1" applyFont="1" applyFill="1" applyBorder="1" applyAlignment="1">
      <alignment horizontal="center" vertical="center" wrapText="1"/>
    </xf>
    <xf numFmtId="0" fontId="22" fillId="0" borderId="0" xfId="6" applyFont="1" applyFill="1" applyAlignment="1" applyProtection="1">
      <alignment vertical="center"/>
    </xf>
    <xf numFmtId="0" fontId="7" fillId="0" borderId="0" xfId="10" applyFont="1" applyFill="1" applyBorder="1" applyAlignment="1">
      <alignment horizontal="left" vertical="center" wrapText="1"/>
    </xf>
    <xf numFmtId="0" fontId="7" fillId="0" borderId="0" xfId="10" applyFont="1" applyFill="1" applyBorder="1" applyAlignment="1">
      <alignment horizontal="center" vertical="center" wrapText="1"/>
    </xf>
    <xf numFmtId="0" fontId="8" fillId="0" borderId="0" xfId="10" applyFont="1" applyFill="1" applyBorder="1" applyAlignment="1">
      <alignment horizontal="center" vertical="center" wrapText="1"/>
    </xf>
    <xf numFmtId="0" fontId="11" fillId="0" borderId="0" xfId="10" applyFont="1" applyFill="1" applyBorder="1" applyAlignment="1">
      <alignment horizontal="center" vertical="center"/>
    </xf>
    <xf numFmtId="9" fontId="8" fillId="0" borderId="0" xfId="14" applyFont="1" applyFill="1" applyBorder="1" applyAlignment="1">
      <alignment horizontal="center" vertical="center"/>
    </xf>
    <xf numFmtId="0" fontId="25" fillId="0" borderId="0" xfId="6" applyFont="1" applyFill="1" applyAlignment="1" applyProtection="1">
      <alignment vertical="center"/>
    </xf>
    <xf numFmtId="167" fontId="7" fillId="0" borderId="0" xfId="14" applyNumberFormat="1" applyFont="1" applyFill="1" applyBorder="1" applyAlignment="1">
      <alignment horizontal="center" vertical="top" wrapText="1"/>
    </xf>
    <xf numFmtId="9" fontId="7" fillId="0" borderId="0" xfId="14" applyFont="1" applyFill="1" applyBorder="1" applyAlignment="1">
      <alignment horizontal="center" vertical="top" wrapText="1"/>
    </xf>
    <xf numFmtId="0" fontId="5" fillId="7" borderId="5" xfId="10" applyFont="1" applyFill="1" applyBorder="1" applyAlignment="1">
      <alignment horizontal="left" vertical="center" wrapText="1"/>
    </xf>
    <xf numFmtId="0" fontId="5" fillId="7" borderId="6" xfId="10" applyFont="1" applyFill="1" applyBorder="1" applyAlignment="1">
      <alignment vertical="top" wrapText="1"/>
    </xf>
    <xf numFmtId="0" fontId="5" fillId="7" borderId="4" xfId="10" applyFont="1" applyFill="1" applyBorder="1" applyAlignment="1">
      <alignment horizontal="center" vertical="center" wrapText="1"/>
    </xf>
    <xf numFmtId="0" fontId="5" fillId="7" borderId="1" xfId="1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7" xfId="10" applyFont="1" applyFill="1" applyBorder="1" applyAlignment="1">
      <alignment horizontal="center" vertical="center" wrapText="1"/>
    </xf>
    <xf numFmtId="0" fontId="5" fillId="7" borderId="4" xfId="10" applyFont="1" applyFill="1" applyBorder="1" applyAlignment="1">
      <alignment horizontal="center" vertical="center"/>
    </xf>
    <xf numFmtId="3" fontId="6" fillId="5" borderId="1" xfId="14" applyNumberFormat="1" applyFont="1" applyFill="1" applyBorder="1" applyAlignment="1" applyProtection="1">
      <alignment horizontal="center" vertical="center" wrapText="1"/>
      <protection locked="0"/>
    </xf>
    <xf numFmtId="9" fontId="26" fillId="0" borderId="1" xfId="13" applyFont="1" applyBorder="1" applyAlignment="1">
      <alignment horizontal="center" vertical="center" wrapText="1"/>
    </xf>
    <xf numFmtId="9" fontId="27" fillId="0" borderId="1" xfId="13" applyFont="1" applyBorder="1" applyAlignment="1">
      <alignment horizontal="center" vertical="center" wrapText="1"/>
    </xf>
    <xf numFmtId="9" fontId="18" fillId="0" borderId="7" xfId="13" applyFont="1" applyBorder="1" applyAlignment="1">
      <alignment horizontal="center" vertical="center" wrapText="1"/>
    </xf>
    <xf numFmtId="9" fontId="28" fillId="0" borderId="0" xfId="13" applyFont="1" applyFill="1" applyBorder="1" applyAlignment="1">
      <alignment horizontal="center" vertical="center" wrapText="1"/>
    </xf>
    <xf numFmtId="0" fontId="5" fillId="7" borderId="1" xfId="10" applyFont="1" applyFill="1" applyBorder="1" applyAlignment="1" applyProtection="1">
      <alignment horizontal="justify" vertical="center" wrapText="1"/>
      <protection locked="0"/>
    </xf>
    <xf numFmtId="0" fontId="29" fillId="0" borderId="0" xfId="10" applyFont="1" applyFill="1" applyBorder="1" applyAlignment="1" applyProtection="1">
      <alignment horizontal="center" vertical="center" wrapText="1"/>
      <protection locked="0"/>
    </xf>
    <xf numFmtId="0" fontId="4" fillId="0" borderId="0" xfId="10" applyFont="1" applyFill="1" applyBorder="1" applyAlignment="1">
      <alignment horizontal="center" vertical="center"/>
    </xf>
    <xf numFmtId="0" fontId="20" fillId="0" borderId="0" xfId="0" applyFont="1" applyFill="1" applyBorder="1" applyAlignment="1">
      <alignment horizontal="center" vertical="center"/>
    </xf>
    <xf numFmtId="0" fontId="5" fillId="7" borderId="1" xfId="10" applyFont="1" applyFill="1" applyBorder="1" applyAlignment="1">
      <alignment horizontal="justify" vertical="center" wrapText="1"/>
    </xf>
    <xf numFmtId="0" fontId="5" fillId="7" borderId="1" xfId="10" applyFont="1" applyFill="1" applyBorder="1" applyAlignment="1" applyProtection="1">
      <alignment horizontal="center" vertical="center" wrapText="1"/>
      <protection locked="0"/>
    </xf>
    <xf numFmtId="0" fontId="4" fillId="0" borderId="0" xfId="10" applyFont="1" applyFill="1" applyBorder="1" applyAlignment="1" applyProtection="1">
      <alignment horizontal="center" vertical="center" wrapText="1"/>
      <protection locked="0"/>
    </xf>
    <xf numFmtId="0" fontId="6" fillId="2" borderId="1" xfId="10" applyFont="1" applyFill="1" applyBorder="1" applyAlignment="1" applyProtection="1">
      <alignment vertical="center" wrapText="1"/>
      <protection locked="0"/>
    </xf>
    <xf numFmtId="0" fontId="2" fillId="0" borderId="0" xfId="10" applyFont="1" applyFill="1" applyBorder="1" applyAlignment="1" applyProtection="1">
      <alignment horizontal="center" vertical="center"/>
      <protection locked="0"/>
    </xf>
    <xf numFmtId="0" fontId="2" fillId="0" borderId="0" xfId="10" applyFont="1" applyFill="1" applyBorder="1" applyAlignment="1" applyProtection="1">
      <alignment vertical="center" wrapText="1"/>
      <protection locked="0"/>
    </xf>
    <xf numFmtId="0" fontId="30" fillId="0" borderId="0" xfId="0" applyFont="1" applyProtection="1"/>
    <xf numFmtId="0" fontId="30" fillId="0" borderId="0" xfId="0" applyFont="1" applyAlignment="1" applyProtection="1">
      <alignment horizontal="center"/>
    </xf>
    <xf numFmtId="0" fontId="30" fillId="0" borderId="0" xfId="0" applyFont="1" applyFill="1" applyAlignment="1" applyProtection="1">
      <alignment horizontal="center"/>
    </xf>
    <xf numFmtId="0" fontId="4" fillId="2" borderId="0" xfId="10" applyFont="1" applyFill="1" applyAlignment="1">
      <alignment horizontal="center" vertical="center"/>
    </xf>
    <xf numFmtId="0" fontId="2" fillId="2" borderId="0" xfId="10" applyFont="1" applyFill="1" applyAlignment="1">
      <alignment vertical="center"/>
    </xf>
    <xf numFmtId="0" fontId="2" fillId="2" borderId="0" xfId="10" applyFont="1" applyFill="1" applyAlignment="1">
      <alignment vertical="top" wrapText="1"/>
    </xf>
    <xf numFmtId="9" fontId="4" fillId="2" borderId="0" xfId="14" applyFont="1" applyFill="1" applyAlignment="1">
      <alignment vertical="center"/>
    </xf>
    <xf numFmtId="9" fontId="2" fillId="2" borderId="0" xfId="14" applyFont="1" applyFill="1" applyAlignment="1">
      <alignment vertical="center"/>
    </xf>
    <xf numFmtId="0" fontId="2" fillId="0" borderId="0" xfId="10" applyFont="1" applyFill="1" applyAlignment="1">
      <alignment vertical="center"/>
    </xf>
    <xf numFmtId="3" fontId="27" fillId="5" borderId="1" xfId="14" applyNumberFormat="1" applyFont="1" applyFill="1" applyBorder="1" applyAlignment="1">
      <alignment horizontal="center" vertical="center"/>
    </xf>
    <xf numFmtId="3" fontId="6" fillId="5" borderId="1" xfId="14" applyNumberFormat="1" applyFont="1" applyFill="1" applyBorder="1" applyAlignment="1">
      <alignment horizontal="center" vertical="center"/>
    </xf>
    <xf numFmtId="0" fontId="5" fillId="7" borderId="4" xfId="10" applyFont="1" applyFill="1" applyBorder="1" applyAlignment="1" applyProtection="1">
      <alignment horizontal="justify" vertical="center" wrapText="1"/>
      <protection locked="0"/>
    </xf>
    <xf numFmtId="0" fontId="5" fillId="7" borderId="8" xfId="10" applyFont="1" applyFill="1" applyBorder="1" applyAlignment="1">
      <alignment horizontal="justify" vertical="center" wrapText="1"/>
    </xf>
    <xf numFmtId="0" fontId="31" fillId="0" borderId="0" xfId="10" applyFont="1" applyFill="1" applyBorder="1" applyAlignment="1">
      <alignment horizontal="center" vertical="center" wrapText="1"/>
    </xf>
    <xf numFmtId="0" fontId="4" fillId="6" borderId="1" xfId="9" applyFont="1" applyFill="1" applyBorder="1" applyAlignment="1">
      <alignment horizontal="center" vertical="center"/>
    </xf>
    <xf numFmtId="10" fontId="8" fillId="8" borderId="1" xfId="6" applyNumberFormat="1" applyFont="1" applyFill="1" applyBorder="1" applyAlignment="1" applyProtection="1">
      <alignment horizontal="center" vertical="center" wrapText="1"/>
      <protection hidden="1"/>
    </xf>
    <xf numFmtId="0" fontId="4" fillId="5" borderId="0" xfId="9" applyFont="1" applyFill="1" applyBorder="1" applyAlignment="1">
      <alignment horizontal="center" vertical="center"/>
    </xf>
    <xf numFmtId="0" fontId="12" fillId="3" borderId="9" xfId="11" applyFont="1" applyFill="1" applyBorder="1" applyAlignment="1">
      <alignment horizontal="center" vertical="center"/>
    </xf>
    <xf numFmtId="0" fontId="12" fillId="3" borderId="10" xfId="11" applyFont="1" applyFill="1" applyBorder="1" applyAlignment="1">
      <alignment horizontal="center" vertical="center"/>
    </xf>
    <xf numFmtId="0" fontId="12" fillId="3" borderId="11" xfId="11" applyFont="1" applyFill="1" applyBorder="1" applyAlignment="1">
      <alignment horizontal="center" vertical="center"/>
    </xf>
    <xf numFmtId="0" fontId="12" fillId="3" borderId="12" xfId="11" applyFont="1" applyFill="1" applyBorder="1" applyAlignment="1">
      <alignment horizontal="center" vertical="center" wrapText="1"/>
    </xf>
    <xf numFmtId="0" fontId="12" fillId="3" borderId="13" xfId="11" applyFont="1" applyFill="1" applyBorder="1" applyAlignment="1">
      <alignment horizontal="center" vertical="center" wrapText="1"/>
    </xf>
    <xf numFmtId="0" fontId="12" fillId="3" borderId="14" xfId="11" applyFont="1" applyFill="1" applyBorder="1" applyAlignment="1">
      <alignment horizontal="center" vertical="center" wrapText="1"/>
    </xf>
    <xf numFmtId="0" fontId="5" fillId="4" borderId="15" xfId="11" applyFont="1" applyFill="1" applyBorder="1"/>
    <xf numFmtId="0" fontId="6" fillId="4" borderId="16" xfId="11" applyFont="1" applyFill="1" applyBorder="1" applyAlignment="1">
      <alignment horizontal="center"/>
    </xf>
    <xf numFmtId="0" fontId="6" fillId="4" borderId="0" xfId="11" applyFont="1" applyFill="1" applyBorder="1" applyAlignment="1">
      <alignment horizontal="center"/>
    </xf>
    <xf numFmtId="0" fontId="6" fillId="4" borderId="17" xfId="11" applyFont="1" applyFill="1" applyBorder="1" applyAlignment="1">
      <alignment horizontal="center"/>
    </xf>
    <xf numFmtId="0" fontId="5" fillId="5" borderId="1" xfId="11" applyFont="1" applyFill="1" applyBorder="1" applyAlignment="1">
      <alignment horizontal="center"/>
    </xf>
    <xf numFmtId="3" fontId="5" fillId="5" borderId="1" xfId="6" applyNumberFormat="1" applyFont="1" applyFill="1" applyBorder="1" applyAlignment="1">
      <alignment horizontal="right"/>
    </xf>
    <xf numFmtId="0" fontId="6" fillId="5" borderId="1" xfId="11" applyFont="1" applyFill="1" applyBorder="1" applyAlignment="1">
      <alignment horizontal="center"/>
    </xf>
    <xf numFmtId="3" fontId="6" fillId="5" borderId="1" xfId="6" applyNumberFormat="1" applyFont="1" applyFill="1" applyBorder="1" applyAlignment="1"/>
    <xf numFmtId="0" fontId="2" fillId="0" borderId="1" xfId="0" applyFont="1" applyBorder="1" applyAlignment="1">
      <alignment vertical="center" wrapText="1"/>
    </xf>
    <xf numFmtId="0" fontId="33" fillId="9" borderId="1" xfId="0" applyFont="1" applyFill="1" applyBorder="1" applyAlignment="1">
      <alignment horizontal="justify" vertical="center" wrapText="1"/>
    </xf>
    <xf numFmtId="0" fontId="2" fillId="0" borderId="0" xfId="12" applyFont="1"/>
    <xf numFmtId="0" fontId="2" fillId="0" borderId="1" xfId="12" applyFont="1" applyBorder="1" applyAlignment="1">
      <alignment vertical="center"/>
    </xf>
    <xf numFmtId="0" fontId="2" fillId="0" borderId="0" xfId="12" applyFont="1" applyAlignment="1">
      <alignment vertical="center"/>
    </xf>
    <xf numFmtId="0" fontId="2" fillId="0" borderId="0" xfId="12" applyFont="1" applyBorder="1" applyAlignment="1">
      <alignment horizontal="center" vertical="center"/>
    </xf>
    <xf numFmtId="0" fontId="2" fillId="0" borderId="1" xfId="9" applyFont="1" applyFill="1" applyBorder="1" applyAlignment="1">
      <alignment horizontal="center"/>
    </xf>
    <xf numFmtId="3" fontId="2" fillId="0" borderId="1" xfId="9" applyNumberFormat="1" applyFont="1" applyFill="1" applyBorder="1" applyAlignment="1"/>
    <xf numFmtId="0" fontId="2" fillId="0" borderId="0" xfId="9" applyFont="1"/>
    <xf numFmtId="0" fontId="13" fillId="3" borderId="9" xfId="11" applyFont="1" applyFill="1" applyBorder="1" applyAlignment="1">
      <alignment horizontal="centerContinuous" vertical="center"/>
    </xf>
    <xf numFmtId="0" fontId="13" fillId="3" borderId="10" xfId="11" applyFont="1" applyFill="1" applyBorder="1" applyAlignment="1">
      <alignment horizontal="centerContinuous" vertical="center"/>
    </xf>
    <xf numFmtId="0" fontId="13" fillId="3" borderId="11" xfId="11" applyFont="1" applyFill="1" applyBorder="1" applyAlignment="1">
      <alignment horizontal="centerContinuous" vertical="center"/>
    </xf>
    <xf numFmtId="0" fontId="2" fillId="0" borderId="0" xfId="12" applyFont="1" applyAlignment="1">
      <alignment horizontal="center" vertical="center"/>
    </xf>
    <xf numFmtId="0" fontId="13" fillId="3" borderId="12" xfId="11" applyFont="1" applyFill="1" applyBorder="1" applyAlignment="1">
      <alignment horizontal="center" vertical="center" wrapText="1"/>
    </xf>
    <xf numFmtId="0" fontId="13" fillId="3" borderId="13" xfId="11" applyFont="1" applyFill="1" applyBorder="1" applyAlignment="1">
      <alignment horizontal="center" vertical="center" wrapText="1"/>
    </xf>
    <xf numFmtId="0" fontId="13" fillId="3" borderId="14" xfId="11" applyFont="1" applyFill="1" applyBorder="1" applyAlignment="1">
      <alignment horizontal="center" vertical="center" wrapText="1"/>
    </xf>
    <xf numFmtId="0" fontId="4" fillId="4" borderId="15" xfId="11" applyFont="1" applyFill="1" applyBorder="1"/>
    <xf numFmtId="0" fontId="2" fillId="4" borderId="16" xfId="11" applyFont="1" applyFill="1" applyBorder="1" applyAlignment="1">
      <alignment horizontal="center"/>
    </xf>
    <xf numFmtId="0" fontId="2" fillId="4" borderId="0" xfId="11" applyFont="1" applyFill="1" applyBorder="1" applyAlignment="1">
      <alignment horizontal="center"/>
    </xf>
    <xf numFmtId="0" fontId="2" fillId="4" borderId="17" xfId="11" applyFont="1" applyFill="1" applyBorder="1" applyAlignment="1">
      <alignment horizontal="center"/>
    </xf>
    <xf numFmtId="0" fontId="4" fillId="0" borderId="18" xfId="11" applyFont="1" applyFill="1" applyBorder="1" applyAlignment="1">
      <alignment horizontal="center"/>
    </xf>
    <xf numFmtId="3" fontId="4" fillId="0" borderId="12" xfId="11" applyNumberFormat="1" applyFont="1" applyFill="1" applyBorder="1" applyAlignment="1">
      <alignment horizontal="right"/>
    </xf>
    <xf numFmtId="3" fontId="4" fillId="0" borderId="13" xfId="11" applyNumberFormat="1" applyFont="1" applyFill="1" applyBorder="1" applyAlignment="1">
      <alignment horizontal="right"/>
    </xf>
    <xf numFmtId="3" fontId="4" fillId="0" borderId="14" xfId="11" applyNumberFormat="1" applyFont="1" applyFill="1" applyBorder="1" applyAlignment="1">
      <alignment horizontal="right"/>
    </xf>
    <xf numFmtId="0" fontId="2" fillId="0" borderId="18" xfId="11" applyFont="1" applyFill="1" applyBorder="1" applyAlignment="1">
      <alignment horizontal="center"/>
    </xf>
    <xf numFmtId="3" fontId="2" fillId="0" borderId="12" xfId="11" applyNumberFormat="1" applyFont="1" applyFill="1" applyBorder="1" applyAlignment="1"/>
    <xf numFmtId="3" fontId="2" fillId="0" borderId="13" xfId="11" applyNumberFormat="1" applyFont="1" applyFill="1" applyBorder="1" applyAlignment="1"/>
    <xf numFmtId="3" fontId="2" fillId="0" borderId="14" xfId="11" applyNumberFormat="1" applyFont="1" applyFill="1" applyBorder="1" applyAlignment="1"/>
    <xf numFmtId="0" fontId="33" fillId="0" borderId="1" xfId="0" applyFont="1" applyBorder="1" applyAlignment="1">
      <alignment horizontal="justify" vertical="center" wrapText="1"/>
    </xf>
    <xf numFmtId="0" fontId="6" fillId="0" borderId="18" xfId="11" applyFont="1" applyFill="1" applyBorder="1" applyAlignment="1">
      <alignment horizontal="center"/>
    </xf>
    <xf numFmtId="3" fontId="6" fillId="0" borderId="12" xfId="11" applyNumberFormat="1" applyFont="1" applyFill="1" applyBorder="1" applyAlignment="1"/>
    <xf numFmtId="3" fontId="6" fillId="0" borderId="13" xfId="11" applyNumberFormat="1" applyFont="1" applyFill="1" applyBorder="1" applyAlignment="1"/>
    <xf numFmtId="3" fontId="6" fillId="0" borderId="14" xfId="11" applyNumberFormat="1" applyFont="1" applyFill="1" applyBorder="1" applyAlignment="1"/>
    <xf numFmtId="0" fontId="0" fillId="0" borderId="1" xfId="0" applyFont="1" applyBorder="1" applyAlignment="1"/>
    <xf numFmtId="0" fontId="6" fillId="0" borderId="19" xfId="11" applyFont="1" applyFill="1" applyBorder="1" applyAlignment="1">
      <alignment horizontal="center"/>
    </xf>
    <xf numFmtId="3" fontId="6" fillId="0" borderId="20" xfId="11" applyNumberFormat="1" applyFont="1" applyFill="1" applyBorder="1" applyAlignment="1"/>
    <xf numFmtId="3" fontId="6" fillId="0" borderId="21" xfId="11" applyNumberFormat="1" applyFont="1" applyFill="1" applyBorder="1" applyAlignment="1"/>
    <xf numFmtId="3" fontId="6" fillId="0" borderId="22" xfId="11" applyNumberFormat="1" applyFont="1" applyFill="1" applyBorder="1" applyAlignment="1"/>
    <xf numFmtId="0" fontId="5" fillId="7" borderId="6" xfId="10" applyFont="1" applyFill="1" applyBorder="1" applyAlignment="1">
      <alignment vertical="center" wrapText="1"/>
    </xf>
    <xf numFmtId="14" fontId="6" fillId="5" borderId="1" xfId="10" applyNumberFormat="1" applyFont="1" applyFill="1" applyBorder="1" applyAlignment="1" applyProtection="1">
      <alignment horizontal="center" vertical="center" wrapText="1"/>
      <protection locked="0"/>
    </xf>
    <xf numFmtId="0" fontId="5" fillId="7" borderId="4" xfId="10" applyFont="1" applyFill="1" applyBorder="1" applyAlignment="1">
      <alignment horizontal="justify" vertical="center" wrapText="1"/>
    </xf>
    <xf numFmtId="0" fontId="6" fillId="2" borderId="3" xfId="10" applyFont="1" applyFill="1" applyBorder="1" applyAlignment="1">
      <alignment horizontal="center" vertical="center" wrapText="1"/>
    </xf>
    <xf numFmtId="0" fontId="32" fillId="0" borderId="23" xfId="0" applyFont="1" applyBorder="1" applyAlignment="1" applyProtection="1">
      <alignment vertical="center" wrapText="1"/>
    </xf>
    <xf numFmtId="0" fontId="8" fillId="8" borderId="24" xfId="6" applyFont="1" applyFill="1" applyBorder="1" applyAlignment="1" applyProtection="1">
      <alignment horizontal="center" vertical="center" wrapText="1"/>
    </xf>
    <xf numFmtId="0" fontId="8" fillId="8" borderId="24" xfId="6" applyFont="1" applyFill="1" applyBorder="1" applyAlignment="1" applyProtection="1">
      <alignment horizontal="center" vertical="center" wrapText="1"/>
      <protection locked="0"/>
    </xf>
    <xf numFmtId="0" fontId="9" fillId="10" borderId="1" xfId="0" applyNumberFormat="1" applyFont="1" applyFill="1" applyBorder="1" applyAlignment="1" applyProtection="1">
      <alignment horizontal="justify" vertical="center" wrapText="1"/>
    </xf>
    <xf numFmtId="0" fontId="10" fillId="10" borderId="25" xfId="0" applyNumberFormat="1" applyFont="1" applyFill="1" applyBorder="1" applyAlignment="1" applyProtection="1">
      <alignment horizontal="justify" vertical="center" wrapText="1"/>
    </xf>
    <xf numFmtId="0" fontId="5" fillId="7" borderId="1" xfId="10" applyFont="1" applyFill="1" applyBorder="1" applyAlignment="1">
      <alignment horizontal="center" vertical="center"/>
    </xf>
    <xf numFmtId="0" fontId="5" fillId="7" borderId="1" xfId="10" applyFont="1" applyFill="1" applyBorder="1" applyAlignment="1" applyProtection="1">
      <alignment horizontal="center" vertical="center" wrapText="1"/>
      <protection locked="0"/>
    </xf>
    <xf numFmtId="0" fontId="5" fillId="7" borderId="1" xfId="10" applyFont="1" applyFill="1" applyBorder="1" applyAlignment="1" applyProtection="1">
      <alignment horizontal="justify" vertical="center" wrapText="1"/>
      <protection locked="0"/>
    </xf>
    <xf numFmtId="0" fontId="5" fillId="7" borderId="1" xfId="10" applyFont="1" applyFill="1" applyBorder="1" applyAlignment="1">
      <alignment horizontal="justify" vertical="center" wrapText="1"/>
    </xf>
    <xf numFmtId="0" fontId="4" fillId="6" borderId="1" xfId="9" applyFont="1" applyFill="1" applyBorder="1" applyAlignment="1">
      <alignment horizontal="center" vertical="center"/>
    </xf>
    <xf numFmtId="0" fontId="6" fillId="5" borderId="1" xfId="0" applyFont="1" applyFill="1" applyBorder="1" applyAlignment="1">
      <alignment vertical="center" wrapText="1"/>
    </xf>
    <xf numFmtId="0" fontId="4" fillId="0" borderId="0" xfId="9" applyFont="1" applyBorder="1"/>
    <xf numFmtId="0" fontId="2" fillId="0" borderId="0" xfId="9" applyBorder="1"/>
    <xf numFmtId="0" fontId="7" fillId="0" borderId="1" xfId="0" applyFont="1" applyBorder="1" applyAlignment="1">
      <alignment vertical="center" wrapText="1"/>
    </xf>
    <xf numFmtId="0" fontId="2" fillId="0" borderId="0" xfId="9" applyFont="1" applyBorder="1"/>
    <xf numFmtId="0" fontId="0" fillId="7" borderId="1" xfId="0" applyFont="1" applyFill="1" applyBorder="1" applyAlignment="1">
      <alignment wrapText="1"/>
    </xf>
    <xf numFmtId="0" fontId="0" fillId="0" borderId="1" xfId="0" applyFont="1" applyBorder="1" applyAlignment="1">
      <alignment wrapText="1"/>
    </xf>
    <xf numFmtId="1" fontId="32" fillId="5" borderId="1" xfId="2" applyNumberFormat="1" applyFont="1" applyFill="1" applyBorder="1" applyAlignment="1" applyProtection="1">
      <alignment horizontal="center" vertical="center" wrapText="1"/>
      <protection hidden="1"/>
    </xf>
    <xf numFmtId="0" fontId="24" fillId="0" borderId="0" xfId="6" applyFont="1" applyFill="1" applyAlignment="1" applyProtection="1">
      <alignment vertical="center" wrapText="1"/>
    </xf>
    <xf numFmtId="0" fontId="24" fillId="0" borderId="0" xfId="6" applyFont="1" applyFill="1" applyAlignment="1" applyProtection="1">
      <alignment vertical="center"/>
    </xf>
    <xf numFmtId="0" fontId="5" fillId="7" borderId="1" xfId="10" applyFont="1" applyFill="1" applyBorder="1" applyAlignment="1">
      <alignment vertical="top" wrapText="1"/>
    </xf>
    <xf numFmtId="14" fontId="39" fillId="0" borderId="1" xfId="10" applyNumberFormat="1" applyFont="1" applyFill="1" applyBorder="1" applyAlignment="1" applyProtection="1">
      <alignment vertical="center" wrapText="1"/>
      <protection locked="0"/>
    </xf>
    <xf numFmtId="0" fontId="20" fillId="0" borderId="0" xfId="0" applyFont="1" applyBorder="1" applyAlignment="1" applyProtection="1">
      <alignment horizontal="center"/>
      <protection locked="0"/>
    </xf>
    <xf numFmtId="0" fontId="21" fillId="0" borderId="0" xfId="0" applyFont="1" applyBorder="1" applyAlignment="1" applyProtection="1">
      <alignment horizontal="center" vertical="center" wrapText="1"/>
      <protection locked="0"/>
    </xf>
    <xf numFmtId="0" fontId="38" fillId="0" borderId="0" xfId="0" applyFont="1" applyBorder="1" applyAlignment="1">
      <alignment horizontal="center"/>
    </xf>
    <xf numFmtId="0" fontId="35" fillId="0" borderId="28" xfId="0" applyFont="1" applyBorder="1" applyAlignment="1" applyProtection="1">
      <alignment horizontal="justify" vertical="center" wrapText="1"/>
    </xf>
    <xf numFmtId="0" fontId="35" fillId="0" borderId="0" xfId="0" applyFont="1" applyBorder="1" applyAlignment="1" applyProtection="1">
      <alignment vertical="center" wrapText="1"/>
    </xf>
    <xf numFmtId="0" fontId="35" fillId="0" borderId="23" xfId="0" applyFont="1" applyBorder="1" applyAlignment="1" applyProtection="1">
      <alignment vertical="center" wrapText="1"/>
    </xf>
    <xf numFmtId="0" fontId="35" fillId="0" borderId="0" xfId="0" applyFont="1" applyBorder="1" applyAlignment="1" applyProtection="1">
      <alignment horizontal="center" vertical="center" wrapText="1"/>
    </xf>
    <xf numFmtId="0" fontId="0" fillId="0" borderId="0" xfId="0" applyAlignment="1">
      <alignment horizontal="center"/>
    </xf>
    <xf numFmtId="0" fontId="38" fillId="15" borderId="6"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4" fillId="0" borderId="1" xfId="0" applyFont="1" applyFill="1" applyBorder="1" applyAlignment="1">
      <alignment horizontal="justify" vertical="center" wrapText="1"/>
    </xf>
    <xf numFmtId="17" fontId="0" fillId="0" borderId="1" xfId="0" applyNumberFormat="1" applyFont="1" applyFill="1" applyBorder="1" applyAlignment="1" applyProtection="1">
      <alignment horizontal="right" vertical="center" wrapText="1"/>
      <protection locked="0"/>
    </xf>
    <xf numFmtId="0" fontId="0" fillId="0" borderId="0" xfId="0" applyAlignment="1">
      <alignment horizontal="center" vertical="center"/>
    </xf>
    <xf numFmtId="10" fontId="46" fillId="15" borderId="1" xfId="13" applyNumberFormat="1" applyFont="1" applyFill="1" applyBorder="1" applyAlignment="1">
      <alignment horizontal="center" vertical="center" wrapText="1"/>
    </xf>
    <xf numFmtId="9" fontId="46" fillId="15" borderId="1" xfId="13" applyFont="1" applyFill="1" applyBorder="1" applyAlignment="1">
      <alignment horizontal="center" vertical="center" wrapText="1"/>
    </xf>
    <xf numFmtId="0" fontId="38" fillId="7" borderId="1" xfId="0" applyFont="1" applyFill="1" applyBorder="1" applyAlignment="1">
      <alignment vertical="center" wrapText="1"/>
    </xf>
    <xf numFmtId="10" fontId="0" fillId="0" borderId="0" xfId="0" applyNumberFormat="1"/>
    <xf numFmtId="0" fontId="6" fillId="5" borderId="1" xfId="10" applyFont="1" applyFill="1" applyBorder="1" applyAlignment="1">
      <alignment horizontal="center" vertical="center"/>
    </xf>
    <xf numFmtId="0" fontId="6" fillId="2" borderId="1" xfId="10" applyFont="1" applyFill="1" applyBorder="1" applyAlignment="1">
      <alignment horizontal="center" vertical="center"/>
    </xf>
    <xf numFmtId="17" fontId="44" fillId="0" borderId="1" xfId="0" applyNumberFormat="1" applyFont="1" applyFill="1" applyBorder="1" applyAlignment="1" applyProtection="1">
      <alignment horizontal="center" vertical="center" wrapText="1"/>
      <protection locked="0"/>
    </xf>
    <xf numFmtId="17" fontId="0" fillId="0" borderId="1" xfId="0" applyNumberFormat="1" applyBorder="1" applyAlignment="1">
      <alignment horizontal="center" vertical="center"/>
    </xf>
    <xf numFmtId="0" fontId="47" fillId="0" borderId="0" xfId="0" applyFont="1" applyFill="1"/>
    <xf numFmtId="0" fontId="48" fillId="0" borderId="0" xfId="0" applyFont="1" applyFill="1"/>
    <xf numFmtId="0" fontId="48" fillId="0" borderId="0" xfId="0" applyFont="1"/>
    <xf numFmtId="0" fontId="48" fillId="0" borderId="0" xfId="6" applyFont="1" applyFill="1" applyAlignment="1" applyProtection="1">
      <alignment vertical="center" wrapText="1"/>
    </xf>
    <xf numFmtId="0" fontId="49" fillId="0" borderId="0" xfId="10" applyFont="1" applyFill="1" applyBorder="1" applyAlignment="1" applyProtection="1">
      <alignment horizontal="center" vertical="center"/>
    </xf>
    <xf numFmtId="0" fontId="49" fillId="0" borderId="0" xfId="10" applyFont="1" applyFill="1" applyBorder="1" applyAlignment="1">
      <alignment horizontal="center" vertical="center"/>
    </xf>
    <xf numFmtId="0" fontId="31" fillId="0" borderId="0" xfId="10" applyFont="1" applyFill="1" applyBorder="1" applyAlignment="1">
      <alignment horizontal="center" vertical="center"/>
    </xf>
    <xf numFmtId="0" fontId="36" fillId="0" borderId="0" xfId="10" applyFont="1" applyFill="1" applyBorder="1" applyAlignment="1">
      <alignment horizontal="center" vertical="top" wrapText="1"/>
    </xf>
    <xf numFmtId="0" fontId="36" fillId="0" borderId="0" xfId="10" applyFont="1" applyFill="1" applyBorder="1" applyAlignment="1">
      <alignment horizontal="center" vertical="center"/>
    </xf>
    <xf numFmtId="1" fontId="31" fillId="0" borderId="0" xfId="4" applyNumberFormat="1" applyFont="1" applyFill="1" applyBorder="1" applyAlignment="1">
      <alignment horizontal="center" vertical="center" wrapText="1"/>
    </xf>
    <xf numFmtId="0" fontId="31" fillId="0" borderId="0" xfId="14" applyNumberFormat="1" applyFont="1" applyFill="1" applyBorder="1" applyAlignment="1">
      <alignment horizontal="center" vertical="center" wrapText="1"/>
    </xf>
    <xf numFmtId="0" fontId="48" fillId="0" borderId="0" xfId="6" applyFont="1" applyFill="1" applyAlignment="1" applyProtection="1">
      <alignment vertical="center"/>
    </xf>
    <xf numFmtId="0" fontId="36" fillId="0" borderId="0" xfId="10" applyFont="1" applyFill="1" applyBorder="1" applyAlignment="1">
      <alignment horizontal="left" vertical="center" wrapText="1"/>
    </xf>
    <xf numFmtId="0" fontId="36" fillId="0" borderId="0" xfId="10" applyFont="1" applyFill="1" applyBorder="1" applyAlignment="1">
      <alignment horizontal="center" vertical="center" wrapText="1"/>
    </xf>
    <xf numFmtId="0" fontId="50" fillId="0" borderId="0" xfId="10" applyFont="1" applyFill="1" applyBorder="1" applyAlignment="1">
      <alignment horizontal="center" vertical="center"/>
    </xf>
    <xf numFmtId="9" fontId="31" fillId="0" borderId="0" xfId="14" applyFont="1" applyFill="1" applyBorder="1" applyAlignment="1">
      <alignment horizontal="center" vertical="center"/>
    </xf>
    <xf numFmtId="167" fontId="36" fillId="0" borderId="0" xfId="14" applyNumberFormat="1" applyFont="1" applyFill="1" applyBorder="1" applyAlignment="1">
      <alignment horizontal="center" vertical="top" wrapText="1"/>
    </xf>
    <xf numFmtId="9" fontId="36" fillId="0" borderId="0" xfId="14" applyFont="1" applyFill="1" applyBorder="1" applyAlignment="1">
      <alignment horizontal="center" vertical="top" wrapText="1"/>
    </xf>
    <xf numFmtId="9" fontId="36" fillId="0" borderId="0" xfId="13" applyFont="1" applyFill="1" applyBorder="1" applyAlignment="1">
      <alignment horizontal="center" vertical="center" wrapText="1"/>
    </xf>
    <xf numFmtId="0" fontId="47" fillId="0" borderId="0" xfId="10" applyFont="1" applyFill="1" applyBorder="1" applyAlignment="1" applyProtection="1">
      <alignment horizontal="center" vertical="center" wrapText="1"/>
      <protection locked="0"/>
    </xf>
    <xf numFmtId="0" fontId="47" fillId="0" borderId="0" xfId="0" applyFont="1" applyFill="1" applyBorder="1" applyAlignment="1">
      <alignment horizontal="center" vertical="center"/>
    </xf>
    <xf numFmtId="0" fontId="49" fillId="0" borderId="0" xfId="10" applyFont="1" applyFill="1" applyBorder="1" applyAlignment="1" applyProtection="1">
      <alignment horizontal="center" vertical="center" wrapText="1"/>
      <protection locked="0"/>
    </xf>
    <xf numFmtId="0" fontId="51" fillId="0" borderId="0" xfId="0" applyFont="1" applyFill="1" applyAlignment="1" applyProtection="1">
      <alignment horizontal="center"/>
    </xf>
    <xf numFmtId="0" fontId="47" fillId="0" borderId="0" xfId="10" applyFont="1" applyFill="1" applyAlignment="1">
      <alignment vertical="center"/>
    </xf>
    <xf numFmtId="10" fontId="32" fillId="0" borderId="1" xfId="13" applyNumberFormat="1" applyFont="1" applyBorder="1" applyAlignment="1" applyProtection="1">
      <alignment vertical="center"/>
      <protection hidden="1"/>
    </xf>
    <xf numFmtId="0" fontId="0" fillId="0" borderId="1" xfId="0" applyFont="1" applyFill="1" applyBorder="1" applyAlignment="1">
      <alignment vertical="top" wrapText="1"/>
    </xf>
    <xf numFmtId="0" fontId="39" fillId="0" borderId="0" xfId="0" applyFont="1" applyFill="1"/>
    <xf numFmtId="10" fontId="39" fillId="0" borderId="0" xfId="13" applyNumberFormat="1" applyFont="1" applyFill="1"/>
    <xf numFmtId="41" fontId="38" fillId="7" borderId="1" xfId="15" applyFont="1" applyFill="1" applyBorder="1" applyAlignment="1">
      <alignment horizontal="center" vertical="center" wrapText="1"/>
    </xf>
    <xf numFmtId="10" fontId="19" fillId="0" borderId="1" xfId="13" applyNumberFormat="1" applyFont="1" applyBorder="1" applyAlignment="1" applyProtection="1">
      <alignment vertical="center" wrapText="1"/>
      <protection hidden="1"/>
    </xf>
    <xf numFmtId="0" fontId="5" fillId="7" borderId="1" xfId="10" applyFont="1" applyFill="1" applyBorder="1" applyAlignment="1" applyProtection="1">
      <alignment horizontal="center" vertical="center" wrapText="1"/>
      <protection locked="0"/>
    </xf>
    <xf numFmtId="0" fontId="6" fillId="5" borderId="1" xfId="10" applyFont="1" applyFill="1" applyBorder="1" applyAlignment="1">
      <alignment horizontal="center" vertical="center"/>
    </xf>
    <xf numFmtId="0" fontId="6" fillId="5" borderId="7" xfId="10" applyFont="1" applyFill="1" applyBorder="1" applyAlignment="1">
      <alignment horizontal="center" vertical="center"/>
    </xf>
    <xf numFmtId="0" fontId="5" fillId="7" borderId="5" xfId="10" applyFont="1" applyFill="1" applyBorder="1" applyAlignment="1">
      <alignment horizontal="left" vertical="center" wrapText="1"/>
    </xf>
    <xf numFmtId="0" fontId="5" fillId="7" borderId="2" xfId="10" applyFont="1" applyFill="1" applyBorder="1" applyAlignment="1">
      <alignment horizontal="left" vertical="center" wrapText="1"/>
    </xf>
    <xf numFmtId="0" fontId="5" fillId="7" borderId="1" xfId="10" applyFont="1" applyFill="1" applyBorder="1" applyAlignment="1">
      <alignment horizontal="center" vertical="center" wrapText="1"/>
    </xf>
    <xf numFmtId="0" fontId="4" fillId="6" borderId="1" xfId="9" applyFont="1" applyFill="1" applyBorder="1" applyAlignment="1">
      <alignment horizontal="center" vertical="center"/>
    </xf>
    <xf numFmtId="10" fontId="0" fillId="0" borderId="1" xfId="13" applyNumberFormat="1" applyFont="1" applyFill="1" applyBorder="1" applyAlignment="1">
      <alignment horizontal="center" vertical="center" wrapText="1"/>
    </xf>
    <xf numFmtId="9" fontId="46" fillId="15" borderId="27" xfId="13" applyFont="1" applyFill="1" applyBorder="1" applyAlignment="1">
      <alignment vertical="center" wrapText="1"/>
    </xf>
    <xf numFmtId="164" fontId="46" fillId="15" borderId="25" xfId="2" applyFont="1" applyFill="1" applyBorder="1" applyAlignment="1">
      <alignment vertical="center" wrapText="1"/>
    </xf>
    <xf numFmtId="41" fontId="0" fillId="0" borderId="1" xfId="15" applyFont="1" applyFill="1" applyBorder="1" applyAlignment="1">
      <alignment horizontal="center" vertical="center"/>
    </xf>
    <xf numFmtId="0" fontId="5" fillId="7" borderId="1" xfId="10" applyFont="1" applyFill="1" applyBorder="1" applyAlignment="1" applyProtection="1">
      <alignment horizontal="center" vertical="center" wrapText="1"/>
      <protection locked="0"/>
    </xf>
    <xf numFmtId="0" fontId="5" fillId="7" borderId="1" xfId="10" applyFont="1" applyFill="1" applyBorder="1" applyAlignment="1" applyProtection="1">
      <alignment horizontal="justify" vertical="center" wrapText="1"/>
      <protection locked="0"/>
    </xf>
    <xf numFmtId="0" fontId="6" fillId="5" borderId="1" xfId="10" applyFont="1" applyFill="1" applyBorder="1" applyAlignment="1">
      <alignment horizontal="center" vertical="center"/>
    </xf>
    <xf numFmtId="0" fontId="5" fillId="7" borderId="1" xfId="10" applyFont="1" applyFill="1" applyBorder="1" applyAlignment="1">
      <alignment horizontal="center" vertical="center"/>
    </xf>
    <xf numFmtId="0" fontId="5" fillId="7" borderId="1" xfId="10" applyFont="1" applyFill="1" applyBorder="1" applyAlignment="1">
      <alignment horizontal="center" vertical="center" wrapText="1"/>
    </xf>
    <xf numFmtId="0" fontId="5" fillId="7" borderId="1" xfId="10" applyFont="1" applyFill="1" applyBorder="1" applyAlignment="1">
      <alignment horizontal="left" vertical="center" wrapText="1"/>
    </xf>
    <xf numFmtId="0" fontId="5" fillId="7" borderId="1" xfId="10" applyFont="1" applyFill="1" applyBorder="1" applyAlignment="1">
      <alignment horizontal="justify" vertical="center" wrapText="1"/>
    </xf>
    <xf numFmtId="9" fontId="39" fillId="0" borderId="0" xfId="13" applyFont="1" applyFill="1"/>
    <xf numFmtId="0" fontId="0" fillId="0" borderId="1" xfId="0" applyFont="1" applyBorder="1" applyAlignment="1">
      <alignment horizontal="center" vertical="center"/>
    </xf>
    <xf numFmtId="10" fontId="0" fillId="0" borderId="6" xfId="13" applyNumberFormat="1" applyFont="1" applyFill="1" applyBorder="1" applyAlignment="1">
      <alignment horizontal="center" vertical="center" wrapText="1"/>
    </xf>
    <xf numFmtId="9" fontId="32" fillId="5" borderId="1" xfId="13" applyFont="1" applyFill="1" applyBorder="1" applyAlignment="1" applyProtection="1">
      <alignment horizontal="center" vertical="center" wrapText="1"/>
      <protection hidden="1"/>
    </xf>
    <xf numFmtId="0" fontId="52" fillId="5" borderId="0" xfId="0" applyFont="1" applyFill="1" applyBorder="1" applyProtection="1"/>
    <xf numFmtId="0" fontId="52" fillId="0" borderId="0" xfId="0" applyFont="1" applyBorder="1" applyProtection="1"/>
    <xf numFmtId="0" fontId="52" fillId="0" borderId="0" xfId="0" applyFont="1" applyProtection="1"/>
    <xf numFmtId="0" fontId="53" fillId="0" borderId="0" xfId="0" applyFont="1" applyProtection="1"/>
    <xf numFmtId="0" fontId="54" fillId="8" borderId="1" xfId="0" applyFont="1" applyFill="1" applyBorder="1" applyAlignment="1" applyProtection="1">
      <alignment horizontal="center" vertical="center" wrapText="1"/>
    </xf>
    <xf numFmtId="0" fontId="55" fillId="0" borderId="0" xfId="0" applyFont="1" applyProtection="1"/>
    <xf numFmtId="0" fontId="55" fillId="0" borderId="1" xfId="0" applyFont="1" applyBorder="1" applyAlignment="1" applyProtection="1">
      <alignment horizontal="center" vertical="center" wrapText="1"/>
      <protection locked="0"/>
    </xf>
    <xf numFmtId="0" fontId="55" fillId="0" borderId="1" xfId="0" applyFont="1" applyBorder="1" applyAlignment="1" applyProtection="1">
      <alignment horizontal="justify" vertical="center" wrapText="1"/>
    </xf>
    <xf numFmtId="0" fontId="55" fillId="0" borderId="1" xfId="0" applyFont="1" applyBorder="1" applyAlignment="1" applyProtection="1">
      <alignment horizontal="center" vertical="center" wrapText="1"/>
    </xf>
    <xf numFmtId="0" fontId="56" fillId="10" borderId="1" xfId="0" applyFont="1" applyFill="1" applyBorder="1" applyAlignment="1" applyProtection="1">
      <alignment horizontal="center" vertical="center" wrapText="1"/>
    </xf>
    <xf numFmtId="41" fontId="55" fillId="5" borderId="1" xfId="15" applyFont="1" applyFill="1" applyBorder="1" applyAlignment="1">
      <alignment horizontal="center" vertical="center" wrapText="1"/>
    </xf>
    <xf numFmtId="10" fontId="55" fillId="5" borderId="1" xfId="13" applyNumberFormat="1" applyFont="1" applyFill="1" applyBorder="1" applyAlignment="1" applyProtection="1">
      <alignment horizontal="right" vertical="center" wrapText="1"/>
    </xf>
    <xf numFmtId="167" fontId="55" fillId="0" borderId="1" xfId="0" applyNumberFormat="1" applyFont="1" applyBorder="1" applyAlignment="1" applyProtection="1">
      <alignment horizontal="right" vertical="center" wrapText="1"/>
    </xf>
    <xf numFmtId="0" fontId="18" fillId="5" borderId="0" xfId="0" applyFont="1" applyFill="1"/>
    <xf numFmtId="0" fontId="48" fillId="5" borderId="0" xfId="0" applyFont="1" applyFill="1"/>
    <xf numFmtId="0" fontId="47" fillId="5" borderId="0" xfId="0" applyFont="1" applyFill="1"/>
    <xf numFmtId="0" fontId="20" fillId="5" borderId="0" xfId="0" applyFont="1" applyFill="1"/>
    <xf numFmtId="0" fontId="48" fillId="5" borderId="0" xfId="6" applyFont="1" applyFill="1" applyAlignment="1" applyProtection="1">
      <alignment vertical="center" wrapText="1"/>
    </xf>
    <xf numFmtId="0" fontId="0" fillId="5" borderId="0" xfId="0" applyFill="1"/>
    <xf numFmtId="9" fontId="55" fillId="0" borderId="1" xfId="15"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9" fontId="38" fillId="7" borderId="1" xfId="13" applyFont="1" applyFill="1" applyBorder="1" applyAlignment="1">
      <alignment horizontal="center" vertical="center" wrapText="1"/>
    </xf>
    <xf numFmtId="10" fontId="0" fillId="0" borderId="1" xfId="15" applyNumberFormat="1" applyFont="1" applyFill="1" applyBorder="1" applyAlignment="1">
      <alignment horizontal="center" vertical="center"/>
    </xf>
    <xf numFmtId="49" fontId="0" fillId="0" borderId="1" xfId="0" applyNumberFormat="1" applyFont="1" applyFill="1" applyBorder="1" applyAlignment="1">
      <alignment vertical="top" wrapText="1"/>
    </xf>
    <xf numFmtId="17" fontId="0" fillId="0" borderId="1" xfId="0" applyNumberFormat="1" applyFont="1" applyFill="1" applyBorder="1" applyAlignment="1" applyProtection="1">
      <alignment horizontal="center" vertical="center" wrapText="1"/>
      <protection locked="0"/>
    </xf>
    <xf numFmtId="1" fontId="19" fillId="0" borderId="25" xfId="2" applyNumberFormat="1" applyFont="1" applyBorder="1" applyAlignment="1" applyProtection="1">
      <alignment horizontal="center" vertical="center" wrapText="1"/>
      <protection hidden="1"/>
    </xf>
    <xf numFmtId="1" fontId="19" fillId="0" borderId="26" xfId="2" applyNumberFormat="1" applyFont="1" applyBorder="1" applyAlignment="1" applyProtection="1">
      <alignment horizontal="center" vertical="center" wrapText="1"/>
      <protection hidden="1"/>
    </xf>
    <xf numFmtId="1" fontId="19" fillId="0" borderId="27" xfId="2" applyNumberFormat="1" applyFont="1" applyBorder="1" applyAlignment="1" applyProtection="1">
      <alignment horizontal="center" vertical="center" wrapText="1"/>
      <protection hidden="1"/>
    </xf>
    <xf numFmtId="10" fontId="19" fillId="0" borderId="25" xfId="13" applyNumberFormat="1" applyFont="1" applyBorder="1" applyAlignment="1" applyProtection="1">
      <alignment horizontal="center" vertical="center" wrapText="1"/>
      <protection hidden="1"/>
    </xf>
    <xf numFmtId="10" fontId="19" fillId="0" borderId="26" xfId="13" applyNumberFormat="1" applyFont="1" applyBorder="1" applyAlignment="1" applyProtection="1">
      <alignment horizontal="center" vertical="center" wrapText="1"/>
      <protection hidden="1"/>
    </xf>
    <xf numFmtId="10" fontId="19" fillId="0" borderId="27" xfId="13" applyNumberFormat="1" applyFont="1" applyBorder="1" applyAlignment="1" applyProtection="1">
      <alignment horizontal="center" vertical="center" wrapText="1"/>
      <protection hidden="1"/>
    </xf>
    <xf numFmtId="0" fontId="9" fillId="0" borderId="1" xfId="6" applyFont="1" applyFill="1" applyBorder="1" applyAlignment="1" applyProtection="1">
      <alignment horizontal="justify" vertical="center" wrapText="1"/>
      <protection locked="0"/>
    </xf>
    <xf numFmtId="0" fontId="19" fillId="0" borderId="1" xfId="0" applyFont="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19" fillId="5" borderId="38"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protection locked="0"/>
    </xf>
    <xf numFmtId="0" fontId="19" fillId="5" borderId="38" xfId="0" applyFont="1" applyFill="1" applyBorder="1" applyAlignment="1" applyProtection="1">
      <alignment horizontal="center" vertical="center" wrapText="1"/>
      <protection locked="0"/>
    </xf>
    <xf numFmtId="0" fontId="19" fillId="5" borderId="3" xfId="0" applyFont="1" applyFill="1" applyBorder="1" applyAlignment="1" applyProtection="1">
      <alignment horizontal="center" vertical="center" wrapText="1"/>
      <protection locked="0"/>
    </xf>
    <xf numFmtId="1" fontId="19" fillId="0" borderId="1" xfId="2" applyNumberFormat="1" applyFont="1" applyBorder="1" applyAlignment="1" applyProtection="1">
      <alignment horizontal="center" vertical="center" wrapText="1"/>
      <protection hidden="1"/>
    </xf>
    <xf numFmtId="0" fontId="19" fillId="5" borderId="1" xfId="13" quotePrefix="1" applyNumberFormat="1" applyFont="1" applyFill="1" applyBorder="1" applyAlignment="1" applyProtection="1">
      <alignment horizontal="justify" vertical="center" wrapText="1"/>
      <protection hidden="1"/>
    </xf>
    <xf numFmtId="0" fontId="19" fillId="5" borderId="1" xfId="13" applyNumberFormat="1" applyFont="1" applyFill="1" applyBorder="1" applyAlignment="1" applyProtection="1">
      <alignment horizontal="justify" vertical="center" wrapText="1"/>
      <protection hidden="1"/>
    </xf>
    <xf numFmtId="0" fontId="32" fillId="0" borderId="28" xfId="0" applyFont="1" applyBorder="1" applyAlignment="1" applyProtection="1">
      <alignment horizontal="center" vertical="center" wrapText="1"/>
    </xf>
    <xf numFmtId="0" fontId="32" fillId="0" borderId="29" xfId="0" applyFont="1" applyBorder="1" applyAlignment="1" applyProtection="1">
      <alignment horizontal="center" vertical="center" wrapText="1"/>
    </xf>
    <xf numFmtId="0" fontId="32" fillId="0" borderId="30" xfId="0" applyFont="1" applyBorder="1" applyAlignment="1" applyProtection="1">
      <alignment horizontal="center" vertical="center" wrapText="1"/>
    </xf>
    <xf numFmtId="0" fontId="8" fillId="8" borderId="6" xfId="6" applyFont="1" applyFill="1" applyBorder="1" applyAlignment="1" applyProtection="1">
      <alignment horizontal="center" vertical="center" wrapText="1"/>
    </xf>
    <xf numFmtId="0" fontId="8" fillId="8" borderId="3" xfId="6" applyFont="1" applyFill="1" applyBorder="1" applyAlignment="1" applyProtection="1">
      <alignment horizontal="center" vertical="center" wrapText="1"/>
    </xf>
    <xf numFmtId="0" fontId="32" fillId="6" borderId="1" xfId="0" applyFont="1" applyFill="1" applyBorder="1" applyAlignment="1" applyProtection="1">
      <alignment horizontal="justify" vertical="center" wrapText="1"/>
    </xf>
    <xf numFmtId="10" fontId="19" fillId="0" borderId="1" xfId="13" applyNumberFormat="1" applyFont="1" applyBorder="1" applyAlignment="1" applyProtection="1">
      <alignment horizontal="center" vertical="center" wrapText="1"/>
      <protection hidden="1"/>
    </xf>
    <xf numFmtId="0" fontId="8" fillId="8" borderId="1" xfId="6" applyFont="1" applyFill="1" applyBorder="1" applyAlignment="1" applyProtection="1">
      <alignment horizontal="center" vertical="center" wrapText="1"/>
    </xf>
    <xf numFmtId="0" fontId="8" fillId="11" borderId="25" xfId="0" applyFont="1" applyFill="1" applyBorder="1" applyAlignment="1" applyProtection="1">
      <alignment horizontal="center" vertical="center"/>
    </xf>
    <xf numFmtId="0" fontId="8" fillId="11" borderId="26" xfId="0" applyFont="1" applyFill="1" applyBorder="1" applyAlignment="1" applyProtection="1">
      <alignment horizontal="center" vertical="center"/>
    </xf>
    <xf numFmtId="0" fontId="8" fillId="11" borderId="27" xfId="0" applyFont="1" applyFill="1" applyBorder="1" applyAlignment="1" applyProtection="1">
      <alignment horizontal="center" vertical="center"/>
    </xf>
    <xf numFmtId="49" fontId="19" fillId="5" borderId="1" xfId="13" quotePrefix="1" applyNumberFormat="1" applyFont="1" applyFill="1" applyBorder="1" applyAlignment="1" applyProtection="1">
      <alignment horizontal="justify" vertical="center" wrapText="1"/>
      <protection hidden="1"/>
    </xf>
    <xf numFmtId="0" fontId="8" fillId="8" borderId="1" xfId="0" applyFont="1" applyFill="1" applyBorder="1" applyAlignment="1" applyProtection="1">
      <alignment horizontal="center" vertical="center" wrapText="1"/>
      <protection hidden="1"/>
    </xf>
    <xf numFmtId="0" fontId="8" fillId="8" borderId="35" xfId="6" applyFont="1" applyFill="1" applyBorder="1" applyAlignment="1" applyProtection="1">
      <alignment horizontal="center" vertical="center" wrapText="1"/>
      <protection hidden="1"/>
    </xf>
    <xf numFmtId="0" fontId="8" fillId="8" borderId="36" xfId="6" applyFont="1" applyFill="1" applyBorder="1" applyAlignment="1" applyProtection="1">
      <alignment horizontal="center" vertical="center" wrapText="1"/>
      <protection hidden="1"/>
    </xf>
    <xf numFmtId="0" fontId="8" fillId="8" borderId="37" xfId="6" applyFont="1" applyFill="1" applyBorder="1" applyAlignment="1" applyProtection="1">
      <alignment horizontal="center" vertical="center" wrapText="1"/>
      <protection hidden="1"/>
    </xf>
    <xf numFmtId="9" fontId="19" fillId="0" borderId="25" xfId="13" applyFont="1" applyBorder="1" applyAlignment="1" applyProtection="1">
      <alignment horizontal="center" vertical="center" wrapText="1"/>
      <protection hidden="1"/>
    </xf>
    <xf numFmtId="9" fontId="19" fillId="0" borderId="26" xfId="13" applyFont="1" applyBorder="1" applyAlignment="1" applyProtection="1">
      <alignment horizontal="center" vertical="center" wrapText="1"/>
      <protection hidden="1"/>
    </xf>
    <xf numFmtId="9" fontId="19" fillId="0" borderId="27" xfId="13" applyFont="1" applyBorder="1" applyAlignment="1" applyProtection="1">
      <alignment horizontal="center" vertical="center" wrapText="1"/>
      <protection hidden="1"/>
    </xf>
    <xf numFmtId="0" fontId="0" fillId="5" borderId="31" xfId="0" applyFill="1" applyBorder="1" applyAlignment="1" applyProtection="1">
      <alignment horizontal="center"/>
    </xf>
    <xf numFmtId="0" fontId="0" fillId="5" borderId="32" xfId="0" applyFill="1" applyBorder="1" applyAlignment="1" applyProtection="1">
      <alignment horizontal="center"/>
    </xf>
    <xf numFmtId="0" fontId="0" fillId="5" borderId="16" xfId="0" applyFill="1" applyBorder="1" applyAlignment="1" applyProtection="1">
      <alignment horizontal="center"/>
    </xf>
    <xf numFmtId="0" fontId="0" fillId="5" borderId="17" xfId="0" applyFill="1" applyBorder="1" applyAlignment="1" applyProtection="1">
      <alignment horizontal="center"/>
    </xf>
    <xf numFmtId="0" fontId="0" fillId="5" borderId="33" xfId="0" applyFill="1" applyBorder="1" applyAlignment="1" applyProtection="1">
      <alignment horizontal="center"/>
    </xf>
    <xf numFmtId="0" fontId="0" fillId="5" borderId="34" xfId="0" applyFill="1" applyBorder="1" applyAlignment="1" applyProtection="1">
      <alignment horizontal="center"/>
    </xf>
    <xf numFmtId="0" fontId="34" fillId="0" borderId="28" xfId="0" applyFont="1" applyFill="1" applyBorder="1" applyAlignment="1" applyProtection="1">
      <alignment horizontal="center" vertical="center" wrapText="1"/>
    </xf>
    <xf numFmtId="0" fontId="34" fillId="0" borderId="29" xfId="0" applyFont="1" applyFill="1" applyBorder="1" applyAlignment="1" applyProtection="1">
      <alignment horizontal="center" vertical="center" wrapText="1"/>
    </xf>
    <xf numFmtId="0" fontId="34" fillId="0" borderId="30" xfId="0" applyFont="1" applyFill="1" applyBorder="1" applyAlignment="1" applyProtection="1">
      <alignment horizontal="center" vertical="center" wrapText="1"/>
    </xf>
    <xf numFmtId="0" fontId="34" fillId="0" borderId="28"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5" borderId="28" xfId="0" applyFont="1" applyFill="1" applyBorder="1" applyAlignment="1" applyProtection="1">
      <alignment horizontal="center" vertical="center"/>
    </xf>
    <xf numFmtId="0" fontId="34" fillId="5" borderId="29" xfId="0" applyFont="1" applyFill="1" applyBorder="1" applyAlignment="1" applyProtection="1">
      <alignment horizontal="center" vertical="center"/>
    </xf>
    <xf numFmtId="0" fontId="34" fillId="5" borderId="30" xfId="0" applyFont="1" applyFill="1" applyBorder="1" applyAlignment="1" applyProtection="1">
      <alignment horizontal="center" vertical="center"/>
    </xf>
    <xf numFmtId="0" fontId="54" fillId="12" borderId="1" xfId="0" applyFont="1" applyFill="1" applyBorder="1" applyAlignment="1" applyProtection="1">
      <alignment horizontal="center" vertical="center" wrapText="1"/>
    </xf>
    <xf numFmtId="0" fontId="53" fillId="0" borderId="28" xfId="0" applyFont="1" applyBorder="1" applyAlignment="1" applyProtection="1">
      <alignment horizontal="center" vertical="center" wrapText="1"/>
    </xf>
    <xf numFmtId="0" fontId="53" fillId="0" borderId="30" xfId="0" applyFont="1" applyBorder="1" applyAlignment="1" applyProtection="1">
      <alignment horizontal="center" vertical="center" wrapText="1"/>
    </xf>
    <xf numFmtId="0" fontId="53" fillId="0" borderId="29" xfId="0" applyFont="1" applyBorder="1" applyAlignment="1" applyProtection="1">
      <alignment horizontal="center" vertical="center" wrapText="1"/>
    </xf>
    <xf numFmtId="0" fontId="54" fillId="11" borderId="1" xfId="0" applyFont="1" applyFill="1" applyBorder="1" applyAlignment="1" applyProtection="1">
      <alignment horizontal="center" vertical="center" wrapText="1"/>
    </xf>
    <xf numFmtId="0" fontId="53" fillId="5" borderId="25" xfId="0" applyFont="1" applyFill="1" applyBorder="1" applyAlignment="1" applyProtection="1">
      <alignment horizontal="center" vertical="center"/>
    </xf>
    <xf numFmtId="0" fontId="53" fillId="5" borderId="26" xfId="0" applyFont="1" applyFill="1" applyBorder="1" applyAlignment="1" applyProtection="1">
      <alignment horizontal="center" vertical="center"/>
    </xf>
    <xf numFmtId="0" fontId="53" fillId="5" borderId="27" xfId="0" applyFont="1" applyFill="1" applyBorder="1" applyAlignment="1" applyProtection="1">
      <alignment horizontal="center" vertical="center"/>
    </xf>
    <xf numFmtId="0" fontId="53" fillId="5" borderId="1" xfId="0" applyFont="1" applyFill="1" applyBorder="1" applyAlignment="1" applyProtection="1">
      <alignment horizontal="center" vertical="center"/>
    </xf>
    <xf numFmtId="0" fontId="52" fillId="0" borderId="1" xfId="0" applyFont="1" applyFill="1" applyBorder="1" applyAlignment="1" applyProtection="1">
      <alignment horizontal="center"/>
    </xf>
    <xf numFmtId="0" fontId="53" fillId="0" borderId="1" xfId="0" applyFont="1" applyFill="1" applyBorder="1" applyAlignment="1" applyProtection="1">
      <alignment horizontal="center" vertical="center" wrapText="1"/>
    </xf>
    <xf numFmtId="0" fontId="5" fillId="2" borderId="16" xfId="10" applyFont="1" applyFill="1" applyBorder="1" applyAlignment="1" applyProtection="1">
      <alignment horizontal="center" vertical="center"/>
    </xf>
    <xf numFmtId="0" fontId="5" fillId="2" borderId="0" xfId="10" applyFont="1" applyFill="1" applyBorder="1" applyAlignment="1" applyProtection="1">
      <alignment horizontal="center" vertical="center"/>
    </xf>
    <xf numFmtId="0" fontId="5" fillId="2" borderId="17" xfId="10" applyFont="1" applyFill="1" applyBorder="1" applyAlignment="1" applyProtection="1">
      <alignment horizontal="center" vertical="center"/>
    </xf>
    <xf numFmtId="0" fontId="6" fillId="5" borderId="25" xfId="10" applyFont="1" applyFill="1" applyBorder="1" applyAlignment="1" applyProtection="1">
      <alignment horizontal="justify" vertical="center" wrapText="1"/>
      <protection locked="0"/>
    </xf>
    <xf numFmtId="0" fontId="6" fillId="5" borderId="26" xfId="10" applyFont="1" applyFill="1" applyBorder="1" applyAlignment="1" applyProtection="1">
      <alignment horizontal="justify" vertical="center" wrapText="1"/>
      <protection locked="0"/>
    </xf>
    <xf numFmtId="0" fontId="6" fillId="5" borderId="49" xfId="10" applyFont="1" applyFill="1" applyBorder="1" applyAlignment="1" applyProtection="1">
      <alignment horizontal="justify" vertical="center" wrapText="1"/>
      <protection locked="0"/>
    </xf>
    <xf numFmtId="0" fontId="35" fillId="12" borderId="4" xfId="10" applyFont="1" applyFill="1" applyBorder="1" applyAlignment="1">
      <alignment horizontal="center" vertical="center"/>
    </xf>
    <xf numFmtId="0" fontId="35" fillId="12" borderId="1" xfId="10" applyFont="1" applyFill="1" applyBorder="1" applyAlignment="1">
      <alignment horizontal="center" vertical="center"/>
    </xf>
    <xf numFmtId="0" fontId="35" fillId="12" borderId="7" xfId="10" applyFont="1" applyFill="1" applyBorder="1" applyAlignment="1">
      <alignment horizontal="center" vertical="center"/>
    </xf>
    <xf numFmtId="0" fontId="35" fillId="0" borderId="50" xfId="10" applyFont="1" applyFill="1" applyBorder="1" applyAlignment="1">
      <alignment horizontal="center" vertical="center"/>
    </xf>
    <xf numFmtId="0" fontId="35" fillId="0" borderId="51" xfId="10" applyFont="1" applyFill="1" applyBorder="1" applyAlignment="1">
      <alignment horizontal="center" vertical="center"/>
    </xf>
    <xf numFmtId="0" fontId="35" fillId="0" borderId="52" xfId="10" applyFont="1" applyFill="1" applyBorder="1" applyAlignment="1">
      <alignment horizontal="center" vertical="center"/>
    </xf>
    <xf numFmtId="0" fontId="35" fillId="12" borderId="2" xfId="10" applyFont="1" applyFill="1" applyBorder="1" applyAlignment="1">
      <alignment horizontal="center" vertical="center"/>
    </xf>
    <xf numFmtId="0" fontId="35" fillId="12" borderId="3" xfId="10" applyFont="1" applyFill="1" applyBorder="1" applyAlignment="1">
      <alignment horizontal="center" vertical="center"/>
    </xf>
    <xf numFmtId="0" fontId="35" fillId="12" borderId="53" xfId="10" applyFont="1" applyFill="1" applyBorder="1" applyAlignment="1">
      <alignment horizontal="center" vertical="center"/>
    </xf>
    <xf numFmtId="0" fontId="5" fillId="7" borderId="3" xfId="10" applyFont="1" applyFill="1" applyBorder="1" applyAlignment="1">
      <alignment horizontal="center" vertical="center" wrapText="1"/>
    </xf>
    <xf numFmtId="0" fontId="5" fillId="7" borderId="25" xfId="10" applyFont="1" applyFill="1" applyBorder="1" applyAlignment="1">
      <alignment horizontal="center" vertical="center" wrapText="1"/>
    </xf>
    <xf numFmtId="0" fontId="5" fillId="7" borderId="27" xfId="10" applyFont="1" applyFill="1" applyBorder="1" applyAlignment="1">
      <alignment horizontal="center" vertical="center" wrapText="1"/>
    </xf>
    <xf numFmtId="0" fontId="6" fillId="2" borderId="25" xfId="10" applyFont="1" applyFill="1" applyBorder="1" applyAlignment="1">
      <alignment horizontal="center" vertical="center" wrapText="1"/>
    </xf>
    <xf numFmtId="0" fontId="6" fillId="2" borderId="26" xfId="10" applyFont="1" applyFill="1" applyBorder="1" applyAlignment="1">
      <alignment horizontal="center" vertical="center" wrapText="1"/>
    </xf>
    <xf numFmtId="3" fontId="6" fillId="2" borderId="1" xfId="14" applyNumberFormat="1" applyFont="1" applyFill="1" applyBorder="1" applyAlignment="1">
      <alignment horizontal="center" vertical="center"/>
    </xf>
    <xf numFmtId="3" fontId="27" fillId="5" borderId="1" xfId="14" applyNumberFormat="1" applyFont="1" applyFill="1" applyBorder="1" applyAlignment="1" applyProtection="1">
      <alignment horizontal="center" vertical="center" wrapText="1"/>
      <protection locked="0"/>
    </xf>
    <xf numFmtId="3" fontId="27" fillId="0" borderId="1" xfId="14" applyNumberFormat="1" applyFont="1" applyFill="1" applyBorder="1" applyAlignment="1" applyProtection="1">
      <alignment horizontal="center" vertical="center" wrapText="1"/>
      <protection locked="0"/>
    </xf>
    <xf numFmtId="3" fontId="27" fillId="0" borderId="6" xfId="14" applyNumberFormat="1" applyFont="1" applyFill="1" applyBorder="1" applyAlignment="1" applyProtection="1">
      <alignment horizontal="center" vertical="center" wrapText="1"/>
      <protection locked="0"/>
    </xf>
    <xf numFmtId="0" fontId="6" fillId="0" borderId="25" xfId="10" applyFont="1" applyFill="1" applyBorder="1" applyAlignment="1">
      <alignment horizontal="justify" vertical="center" wrapText="1"/>
    </xf>
    <xf numFmtId="0" fontId="6" fillId="0" borderId="26" xfId="10" applyFont="1" applyFill="1" applyBorder="1" applyAlignment="1">
      <alignment horizontal="justify" vertical="center" wrapText="1"/>
    </xf>
    <xf numFmtId="0" fontId="6" fillId="0" borderId="49" xfId="10" applyFont="1" applyFill="1" applyBorder="1" applyAlignment="1">
      <alignment horizontal="justify" vertical="center" wrapText="1"/>
    </xf>
    <xf numFmtId="0" fontId="6" fillId="2" borderId="25" xfId="10" applyFont="1" applyFill="1" applyBorder="1" applyAlignment="1">
      <alignment horizontal="left" vertical="center" wrapText="1"/>
    </xf>
    <xf numFmtId="0" fontId="6" fillId="2" borderId="26" xfId="10" applyFont="1" applyFill="1" applyBorder="1" applyAlignment="1">
      <alignment horizontal="left" vertical="center" wrapText="1"/>
    </xf>
    <xf numFmtId="0" fontId="6" fillId="2" borderId="49" xfId="10" applyFont="1" applyFill="1" applyBorder="1" applyAlignment="1">
      <alignment horizontal="left" vertical="center" wrapText="1"/>
    </xf>
    <xf numFmtId="0" fontId="6" fillId="0" borderId="25" xfId="10" applyFont="1" applyBorder="1" applyAlignment="1">
      <alignment horizontal="center" vertical="center" wrapText="1"/>
    </xf>
    <xf numFmtId="0" fontId="6" fillId="0" borderId="26" xfId="10" applyFont="1" applyBorder="1" applyAlignment="1">
      <alignment horizontal="center" vertical="center" wrapText="1"/>
    </xf>
    <xf numFmtId="0" fontId="6" fillId="0" borderId="27" xfId="10" applyFont="1" applyBorder="1" applyAlignment="1">
      <alignment horizontal="center" vertical="center" wrapText="1"/>
    </xf>
    <xf numFmtId="1" fontId="6" fillId="5" borderId="1" xfId="4" applyNumberFormat="1" applyFont="1" applyFill="1" applyBorder="1" applyAlignment="1">
      <alignment horizontal="center" vertical="center" wrapText="1"/>
    </xf>
    <xf numFmtId="1" fontId="6" fillId="5" borderId="7" xfId="4" applyNumberFormat="1" applyFont="1" applyFill="1" applyBorder="1" applyAlignment="1">
      <alignment horizontal="center" vertical="center" wrapText="1"/>
    </xf>
    <xf numFmtId="9" fontId="6" fillId="2" borderId="1" xfId="14" applyFont="1" applyFill="1" applyBorder="1" applyAlignment="1">
      <alignment horizontal="center" vertical="center"/>
    </xf>
    <xf numFmtId="0" fontId="6" fillId="5" borderId="1" xfId="14" applyNumberFormat="1" applyFont="1" applyFill="1" applyBorder="1" applyAlignment="1">
      <alignment horizontal="center" vertical="center" wrapText="1"/>
    </xf>
    <xf numFmtId="0" fontId="6" fillId="5" borderId="7" xfId="14" applyNumberFormat="1" applyFont="1" applyFill="1" applyBorder="1" applyAlignment="1">
      <alignment horizontal="center" vertical="center" wrapText="1"/>
    </xf>
    <xf numFmtId="0" fontId="6" fillId="0" borderId="1" xfId="10" applyFont="1" applyFill="1" applyBorder="1" applyAlignment="1">
      <alignment horizontal="left" vertical="center" wrapText="1"/>
    </xf>
    <xf numFmtId="0" fontId="6" fillId="0" borderId="7" xfId="10" applyFont="1" applyFill="1" applyBorder="1" applyAlignment="1">
      <alignment horizontal="left" vertical="center" wrapText="1"/>
    </xf>
    <xf numFmtId="0" fontId="6" fillId="0" borderId="25" xfId="10" applyFont="1" applyFill="1" applyBorder="1" applyAlignment="1">
      <alignment horizontal="center" vertical="center"/>
    </xf>
    <xf numFmtId="0" fontId="6" fillId="0" borderId="26" xfId="10" applyFont="1" applyFill="1" applyBorder="1" applyAlignment="1">
      <alignment horizontal="center" vertical="center"/>
    </xf>
    <xf numFmtId="0" fontId="6" fillId="0" borderId="49" xfId="10" applyFont="1" applyFill="1" applyBorder="1" applyAlignment="1">
      <alignment horizontal="center" vertical="center"/>
    </xf>
    <xf numFmtId="0" fontId="6" fillId="5" borderId="25" xfId="10" applyFont="1" applyFill="1" applyBorder="1" applyAlignment="1">
      <alignment horizontal="justify" vertical="center" wrapText="1"/>
    </xf>
    <xf numFmtId="0" fontId="6" fillId="5" borderId="26" xfId="10" applyFont="1" applyFill="1" applyBorder="1" applyAlignment="1">
      <alignment horizontal="justify" vertical="center" wrapText="1"/>
    </xf>
    <xf numFmtId="0" fontId="6" fillId="5" borderId="27" xfId="10" applyFont="1" applyFill="1" applyBorder="1" applyAlignment="1">
      <alignment horizontal="justify" vertical="center" wrapText="1"/>
    </xf>
    <xf numFmtId="0" fontId="6" fillId="5" borderId="1" xfId="10" applyFont="1" applyFill="1" applyBorder="1" applyAlignment="1">
      <alignment horizontal="center" vertical="center"/>
    </xf>
    <xf numFmtId="0" fontId="6" fillId="5" borderId="7" xfId="10" applyFont="1" applyFill="1" applyBorder="1" applyAlignment="1">
      <alignment horizontal="center" vertical="center"/>
    </xf>
    <xf numFmtId="49" fontId="6" fillId="2" borderId="25" xfId="10" applyNumberFormat="1" applyFont="1" applyFill="1" applyBorder="1" applyAlignment="1">
      <alignment horizontal="center" vertical="center"/>
    </xf>
    <xf numFmtId="49" fontId="6" fillId="2" borderId="26" xfId="10" applyNumberFormat="1" applyFont="1" applyFill="1" applyBorder="1" applyAlignment="1">
      <alignment horizontal="center" vertical="center"/>
    </xf>
    <xf numFmtId="0" fontId="6" fillId="5" borderId="49" xfId="10" applyFont="1" applyFill="1" applyBorder="1" applyAlignment="1">
      <alignment horizontal="justify" vertical="center" wrapText="1"/>
    </xf>
    <xf numFmtId="0" fontId="6" fillId="5" borderId="1" xfId="10" applyFont="1" applyFill="1" applyBorder="1" applyAlignment="1">
      <alignment horizontal="center" vertical="center" wrapText="1"/>
    </xf>
    <xf numFmtId="0" fontId="6" fillId="5" borderId="7" xfId="10" applyFont="1" applyFill="1" applyBorder="1" applyAlignment="1">
      <alignment horizontal="center" vertical="center" wrapText="1"/>
    </xf>
    <xf numFmtId="0" fontId="14" fillId="2" borderId="1" xfId="10" applyFont="1" applyFill="1" applyBorder="1" applyAlignment="1">
      <alignment horizontal="center" vertical="center"/>
    </xf>
    <xf numFmtId="0" fontId="14" fillId="2" borderId="7" xfId="10" applyFont="1" applyFill="1" applyBorder="1" applyAlignment="1">
      <alignment horizontal="center" vertical="center"/>
    </xf>
    <xf numFmtId="0" fontId="5" fillId="7" borderId="5" xfId="10" applyFont="1" applyFill="1" applyBorder="1" applyAlignment="1">
      <alignment horizontal="left" vertical="center" wrapText="1"/>
    </xf>
    <xf numFmtId="0" fontId="5" fillId="7" borderId="2" xfId="10" applyFont="1" applyFill="1" applyBorder="1" applyAlignment="1">
      <alignment horizontal="left" vertical="center" wrapText="1"/>
    </xf>
    <xf numFmtId="0" fontId="5" fillId="7" borderId="1" xfId="10" applyFont="1" applyFill="1" applyBorder="1" applyAlignment="1">
      <alignment horizontal="center" vertical="center"/>
    </xf>
    <xf numFmtId="9" fontId="5" fillId="7" borderId="1" xfId="14" applyFont="1" applyFill="1" applyBorder="1" applyAlignment="1">
      <alignment horizontal="center" vertical="center"/>
    </xf>
    <xf numFmtId="9" fontId="5" fillId="7" borderId="7" xfId="14" applyFont="1" applyFill="1" applyBorder="1" applyAlignment="1">
      <alignment horizontal="center" vertical="center"/>
    </xf>
    <xf numFmtId="0" fontId="6" fillId="5" borderId="1" xfId="10" applyFont="1" applyFill="1" applyBorder="1" applyAlignment="1">
      <alignment horizontal="justify" vertical="center" wrapText="1"/>
    </xf>
    <xf numFmtId="0" fontId="6" fillId="5" borderId="7" xfId="10" applyFont="1" applyFill="1" applyBorder="1" applyAlignment="1">
      <alignment horizontal="justify" vertical="center" wrapText="1"/>
    </xf>
    <xf numFmtId="49" fontId="6" fillId="2" borderId="25" xfId="10" applyNumberFormat="1" applyFont="1" applyFill="1" applyBorder="1" applyAlignment="1">
      <alignment horizontal="center" vertical="center" wrapText="1"/>
    </xf>
    <xf numFmtId="49" fontId="6" fillId="2" borderId="26" xfId="10" applyNumberFormat="1" applyFont="1" applyFill="1" applyBorder="1" applyAlignment="1">
      <alignment horizontal="center" vertical="center" wrapText="1"/>
    </xf>
    <xf numFmtId="49" fontId="6" fillId="2" borderId="27" xfId="10" applyNumberFormat="1" applyFont="1" applyFill="1" applyBorder="1" applyAlignment="1">
      <alignment horizontal="center" vertical="center" wrapText="1"/>
    </xf>
    <xf numFmtId="10" fontId="6" fillId="5" borderId="25" xfId="14" applyNumberFormat="1" applyFont="1" applyFill="1" applyBorder="1" applyAlignment="1">
      <alignment horizontal="center" vertical="center" wrapText="1"/>
    </xf>
    <xf numFmtId="10" fontId="6" fillId="5" borderId="26" xfId="14" applyNumberFormat="1" applyFont="1" applyFill="1" applyBorder="1" applyAlignment="1">
      <alignment horizontal="center" vertical="center" wrapText="1"/>
    </xf>
    <xf numFmtId="10" fontId="6" fillId="5" borderId="49" xfId="14" applyNumberFormat="1" applyFont="1" applyFill="1" applyBorder="1" applyAlignment="1">
      <alignment horizontal="center" vertical="center" wrapText="1"/>
    </xf>
    <xf numFmtId="49" fontId="6" fillId="0" borderId="1" xfId="10" applyNumberFormat="1" applyFont="1" applyFill="1" applyBorder="1" applyAlignment="1" applyProtection="1">
      <alignment horizontal="justify" vertical="center" wrapText="1"/>
      <protection locked="0"/>
    </xf>
    <xf numFmtId="0" fontId="6" fillId="0" borderId="1" xfId="10" applyNumberFormat="1" applyFont="1" applyFill="1" applyBorder="1" applyAlignment="1" applyProtection="1">
      <alignment horizontal="justify" vertical="center" wrapText="1"/>
      <protection locked="0"/>
    </xf>
    <xf numFmtId="0" fontId="6" fillId="0" borderId="7" xfId="10" applyNumberFormat="1" applyFont="1" applyFill="1" applyBorder="1" applyAlignment="1" applyProtection="1">
      <alignment horizontal="justify" vertical="center" wrapText="1"/>
      <protection locked="0"/>
    </xf>
    <xf numFmtId="3" fontId="27" fillId="2" borderId="1" xfId="14" applyNumberFormat="1" applyFont="1" applyFill="1" applyBorder="1" applyAlignment="1">
      <alignment horizontal="center" vertical="center"/>
    </xf>
    <xf numFmtId="3" fontId="27" fillId="2" borderId="6" xfId="14" applyNumberFormat="1" applyFont="1" applyFill="1" applyBorder="1" applyAlignment="1">
      <alignment horizontal="center" vertical="center"/>
    </xf>
    <xf numFmtId="3" fontId="6" fillId="5" borderId="1" xfId="14" applyNumberFormat="1" applyFont="1" applyFill="1" applyBorder="1" applyAlignment="1" applyProtection="1">
      <alignment horizontal="center" vertical="center" wrapText="1"/>
      <protection locked="0"/>
    </xf>
    <xf numFmtId="10" fontId="5" fillId="0" borderId="6" xfId="13" applyNumberFormat="1" applyFont="1" applyBorder="1" applyAlignment="1">
      <alignment horizontal="center" vertical="center" wrapText="1"/>
    </xf>
    <xf numFmtId="10" fontId="5" fillId="0" borderId="38" xfId="13" applyNumberFormat="1" applyFont="1" applyBorder="1" applyAlignment="1">
      <alignment horizontal="center" vertical="center" wrapText="1"/>
    </xf>
    <xf numFmtId="10" fontId="6" fillId="0" borderId="6" xfId="13" applyNumberFormat="1" applyFont="1" applyBorder="1" applyAlignment="1">
      <alignment horizontal="center" vertical="center" wrapText="1"/>
    </xf>
    <xf numFmtId="10" fontId="6" fillId="0" borderId="38" xfId="13" applyNumberFormat="1" applyFont="1" applyBorder="1" applyAlignment="1">
      <alignment horizontal="center" vertical="center" wrapText="1"/>
    </xf>
    <xf numFmtId="9" fontId="6" fillId="2" borderId="25" xfId="14" applyFont="1" applyFill="1" applyBorder="1" applyAlignment="1">
      <alignment horizontal="center" vertical="center" wrapText="1"/>
    </xf>
    <xf numFmtId="9" fontId="6" fillId="2" borderId="26" xfId="14" applyFont="1" applyFill="1" applyBorder="1" applyAlignment="1">
      <alignment horizontal="center" vertical="center" wrapText="1"/>
    </xf>
    <xf numFmtId="9" fontId="6" fillId="2" borderId="49" xfId="14" applyFont="1" applyFill="1" applyBorder="1" applyAlignment="1">
      <alignment horizontal="center" vertical="center" wrapText="1"/>
    </xf>
    <xf numFmtId="0" fontId="6" fillId="2" borderId="35" xfId="10" applyFont="1" applyFill="1" applyBorder="1" applyAlignment="1">
      <alignment horizontal="center" vertical="center"/>
    </xf>
    <xf numFmtId="0" fontId="6" fillId="2" borderId="36" xfId="10" applyFont="1" applyFill="1" applyBorder="1" applyAlignment="1">
      <alignment horizontal="center" vertical="center"/>
    </xf>
    <xf numFmtId="0" fontId="6" fillId="2" borderId="37" xfId="10" applyFont="1" applyFill="1" applyBorder="1" applyAlignment="1">
      <alignment horizontal="center" vertical="center"/>
    </xf>
    <xf numFmtId="167" fontId="6" fillId="5" borderId="25" xfId="14" applyNumberFormat="1" applyFont="1" applyFill="1" applyBorder="1" applyAlignment="1">
      <alignment horizontal="center" vertical="center" wrapText="1"/>
    </xf>
    <xf numFmtId="167" fontId="6" fillId="5" borderId="26" xfId="14" applyNumberFormat="1" applyFont="1" applyFill="1" applyBorder="1" applyAlignment="1">
      <alignment horizontal="center" vertical="center" wrapText="1"/>
    </xf>
    <xf numFmtId="167" fontId="6" fillId="5" borderId="49" xfId="14" applyNumberFormat="1" applyFont="1" applyFill="1" applyBorder="1" applyAlignment="1">
      <alignment horizontal="center" vertical="center" wrapText="1"/>
    </xf>
    <xf numFmtId="0" fontId="5" fillId="7" borderId="5" xfId="10" applyFont="1" applyFill="1" applyBorder="1" applyAlignment="1">
      <alignment horizontal="justify" vertical="center" wrapText="1"/>
    </xf>
    <xf numFmtId="0" fontId="5" fillId="7" borderId="44" xfId="10" applyFont="1" applyFill="1" applyBorder="1" applyAlignment="1">
      <alignment horizontal="justify" vertical="center" wrapText="1"/>
    </xf>
    <xf numFmtId="0" fontId="35" fillId="0" borderId="45" xfId="10" applyFont="1" applyFill="1" applyBorder="1" applyAlignment="1">
      <alignment horizontal="center" vertical="center"/>
    </xf>
    <xf numFmtId="0" fontId="35" fillId="0" borderId="36" xfId="10" applyFont="1" applyFill="1" applyBorder="1" applyAlignment="1">
      <alignment horizontal="center" vertical="center"/>
    </xf>
    <xf numFmtId="0" fontId="35" fillId="0" borderId="41" xfId="10" applyFont="1" applyFill="1" applyBorder="1" applyAlignment="1">
      <alignment horizontal="center" vertical="center"/>
    </xf>
    <xf numFmtId="0" fontId="35" fillId="0" borderId="16" xfId="10" applyFont="1" applyFill="1" applyBorder="1" applyAlignment="1">
      <alignment horizontal="center" vertical="center"/>
    </xf>
    <xf numFmtId="0" fontId="35" fillId="0" borderId="0" xfId="10" applyFont="1" applyFill="1" applyBorder="1" applyAlignment="1">
      <alignment horizontal="center" vertical="center"/>
    </xf>
    <xf numFmtId="0" fontId="35" fillId="0" borderId="17" xfId="10" applyFont="1" applyFill="1" applyBorder="1" applyAlignment="1">
      <alignment horizontal="center" vertical="center"/>
    </xf>
    <xf numFmtId="0" fontId="35" fillId="0" borderId="46" xfId="10" applyFont="1" applyFill="1" applyBorder="1" applyAlignment="1">
      <alignment horizontal="center" vertical="center"/>
    </xf>
    <xf numFmtId="0" fontId="35" fillId="0" borderId="47" xfId="10" applyFont="1" applyFill="1" applyBorder="1" applyAlignment="1">
      <alignment horizontal="center" vertical="center"/>
    </xf>
    <xf numFmtId="0" fontId="35" fillId="0" borderId="48" xfId="10" applyFont="1" applyFill="1" applyBorder="1" applyAlignment="1">
      <alignment horizontal="center" vertical="center"/>
    </xf>
    <xf numFmtId="0" fontId="18" fillId="0" borderId="25" xfId="10" applyFont="1" applyFill="1" applyBorder="1" applyAlignment="1" applyProtection="1">
      <alignment horizontal="justify" vertical="center" wrapText="1"/>
      <protection locked="0"/>
    </xf>
    <xf numFmtId="0" fontId="18" fillId="0" borderId="26" xfId="10" applyFont="1" applyFill="1" applyBorder="1" applyAlignment="1" applyProtection="1">
      <alignment horizontal="justify" vertical="center" wrapText="1"/>
      <protection locked="0"/>
    </xf>
    <xf numFmtId="0" fontId="18" fillId="0" borderId="49" xfId="10" applyFont="1" applyFill="1" applyBorder="1" applyAlignment="1" applyProtection="1">
      <alignment horizontal="justify" vertical="center" wrapText="1"/>
      <protection locked="0"/>
    </xf>
    <xf numFmtId="0" fontId="6" fillId="0" borderId="25" xfId="10" applyFont="1" applyFill="1" applyBorder="1" applyAlignment="1" applyProtection="1">
      <alignment horizontal="justify" vertical="center" wrapText="1"/>
      <protection locked="0"/>
    </xf>
    <xf numFmtId="0" fontId="6" fillId="0" borderId="26" xfId="10" applyFont="1" applyFill="1" applyBorder="1" applyAlignment="1" applyProtection="1">
      <alignment horizontal="justify" vertical="center" wrapText="1"/>
      <protection locked="0"/>
    </xf>
    <xf numFmtId="0" fontId="6" fillId="0" borderId="49" xfId="10" applyFont="1" applyFill="1" applyBorder="1" applyAlignment="1" applyProtection="1">
      <alignment horizontal="justify" vertical="center" wrapText="1"/>
      <protection locked="0"/>
    </xf>
    <xf numFmtId="0" fontId="6" fillId="5" borderId="1" xfId="10" applyFont="1" applyFill="1" applyBorder="1" applyAlignment="1" applyProtection="1">
      <alignment horizontal="center" vertical="center" wrapText="1"/>
      <protection locked="0"/>
    </xf>
    <xf numFmtId="0" fontId="5" fillId="7" borderId="35" xfId="10" applyFont="1" applyFill="1" applyBorder="1" applyAlignment="1" applyProtection="1">
      <alignment horizontal="left" vertical="center" wrapText="1"/>
      <protection locked="0"/>
    </xf>
    <xf numFmtId="0" fontId="5" fillId="7" borderId="37" xfId="10" applyFont="1" applyFill="1" applyBorder="1" applyAlignment="1" applyProtection="1">
      <alignment horizontal="left" vertical="center" wrapText="1"/>
      <protection locked="0"/>
    </xf>
    <xf numFmtId="0" fontId="5" fillId="7" borderId="39" xfId="10" applyFont="1" applyFill="1" applyBorder="1" applyAlignment="1" applyProtection="1">
      <alignment horizontal="left" vertical="center" wrapText="1"/>
      <protection locked="0"/>
    </xf>
    <xf numFmtId="0" fontId="5" fillId="7" borderId="40" xfId="10" applyFont="1" applyFill="1" applyBorder="1" applyAlignment="1" applyProtection="1">
      <alignment horizontal="left" vertical="center" wrapText="1"/>
      <protection locked="0"/>
    </xf>
    <xf numFmtId="0" fontId="6" fillId="2" borderId="35" xfId="10" applyFont="1" applyFill="1" applyBorder="1" applyAlignment="1" applyProtection="1">
      <alignment horizontal="center" vertical="center" wrapText="1"/>
      <protection locked="0"/>
    </xf>
    <xf numFmtId="0" fontId="6" fillId="2" borderId="36" xfId="10" applyFont="1" applyFill="1" applyBorder="1" applyAlignment="1" applyProtection="1">
      <alignment horizontal="center" vertical="center" wrapText="1"/>
      <protection locked="0"/>
    </xf>
    <xf numFmtId="0" fontId="6" fillId="2" borderId="41" xfId="10" applyFont="1" applyFill="1" applyBorder="1" applyAlignment="1" applyProtection="1">
      <alignment horizontal="center" vertical="center" wrapText="1"/>
      <protection locked="0"/>
    </xf>
    <xf numFmtId="0" fontId="6" fillId="2" borderId="39" xfId="10" applyFont="1" applyFill="1" applyBorder="1" applyAlignment="1" applyProtection="1">
      <alignment horizontal="center" vertical="center" wrapText="1"/>
      <protection locked="0"/>
    </xf>
    <xf numFmtId="0" fontId="6" fillId="2" borderId="42" xfId="10" applyFont="1" applyFill="1" applyBorder="1" applyAlignment="1" applyProtection="1">
      <alignment horizontal="center" vertical="center" wrapText="1"/>
      <protection locked="0"/>
    </xf>
    <xf numFmtId="0" fontId="6" fillId="2" borderId="34" xfId="10" applyFont="1" applyFill="1" applyBorder="1" applyAlignment="1" applyProtection="1">
      <alignment horizontal="center" vertical="center" wrapText="1"/>
      <protection locked="0"/>
    </xf>
    <xf numFmtId="0" fontId="6" fillId="2" borderId="43" xfId="10" applyFont="1" applyFill="1" applyBorder="1" applyAlignment="1" applyProtection="1">
      <alignment horizontal="center" vertical="center" wrapText="1"/>
      <protection locked="0"/>
    </xf>
    <xf numFmtId="0" fontId="5" fillId="7" borderId="1" xfId="10" applyFont="1" applyFill="1" applyBorder="1" applyAlignment="1" applyProtection="1">
      <alignment horizontal="center" vertical="center" wrapText="1"/>
      <protection locked="0"/>
    </xf>
    <xf numFmtId="0" fontId="5" fillId="7" borderId="7" xfId="10" applyFont="1" applyFill="1" applyBorder="1" applyAlignment="1" applyProtection="1">
      <alignment horizontal="center" vertical="center" wrapText="1"/>
      <protection locked="0"/>
    </xf>
    <xf numFmtId="0" fontId="6" fillId="5" borderId="1" xfId="10" applyFont="1" applyFill="1" applyBorder="1" applyAlignment="1" applyProtection="1">
      <alignment horizontal="justify" vertical="center" wrapText="1"/>
      <protection locked="0"/>
    </xf>
    <xf numFmtId="0" fontId="6" fillId="5" borderId="7" xfId="10" applyFont="1" applyFill="1" applyBorder="1" applyAlignment="1" applyProtection="1">
      <alignment horizontal="justify" vertical="center" wrapText="1"/>
      <protection locked="0"/>
    </xf>
    <xf numFmtId="0" fontId="5" fillId="7" borderId="1" xfId="10" applyFont="1" applyFill="1" applyBorder="1" applyAlignment="1" applyProtection="1">
      <alignment horizontal="justify" vertical="center" wrapText="1"/>
      <protection locked="0"/>
    </xf>
    <xf numFmtId="0" fontId="6" fillId="5" borderId="1" xfId="10" applyFont="1" applyFill="1" applyBorder="1" applyAlignment="1" applyProtection="1">
      <alignment horizontal="center" vertical="center"/>
      <protection locked="0"/>
    </xf>
    <xf numFmtId="0" fontId="6" fillId="5" borderId="7" xfId="10" applyFont="1" applyFill="1" applyBorder="1" applyAlignment="1" applyProtection="1">
      <alignment horizontal="center" vertical="center"/>
      <protection locked="0"/>
    </xf>
    <xf numFmtId="0" fontId="5" fillId="7" borderId="1" xfId="10" applyFont="1" applyFill="1" applyBorder="1" applyAlignment="1">
      <alignment horizontal="justify" vertical="center"/>
    </xf>
    <xf numFmtId="10" fontId="6" fillId="0" borderId="62" xfId="13" applyNumberFormat="1" applyFont="1" applyBorder="1" applyAlignment="1">
      <alignment horizontal="center" vertical="center" wrapText="1"/>
    </xf>
    <xf numFmtId="10" fontId="6" fillId="0" borderId="63" xfId="13" applyNumberFormat="1" applyFont="1" applyBorder="1" applyAlignment="1">
      <alignment horizontal="center" vertical="center" wrapText="1"/>
    </xf>
    <xf numFmtId="0" fontId="20" fillId="0" borderId="1" xfId="0" applyFont="1" applyBorder="1" applyAlignment="1" applyProtection="1">
      <alignment horizontal="center"/>
      <protection locked="0"/>
    </xf>
    <xf numFmtId="0" fontId="23" fillId="0"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5" borderId="1" xfId="0" applyFont="1" applyFill="1" applyBorder="1" applyAlignment="1" applyProtection="1">
      <alignment horizontal="center" vertical="center" wrapText="1"/>
      <protection locked="0"/>
    </xf>
    <xf numFmtId="0" fontId="37" fillId="14" borderId="55" xfId="0" applyFont="1" applyFill="1" applyBorder="1" applyAlignment="1">
      <alignment horizontal="center"/>
    </xf>
    <xf numFmtId="0" fontId="37" fillId="14" borderId="0" xfId="0" applyFont="1" applyFill="1" applyBorder="1" applyAlignment="1">
      <alignment horizontal="center"/>
    </xf>
    <xf numFmtId="0" fontId="38" fillId="15" borderId="25" xfId="0" applyFont="1" applyFill="1" applyBorder="1" applyAlignment="1">
      <alignment horizontal="center" vertical="center" wrapText="1"/>
    </xf>
    <xf numFmtId="0" fontId="38" fillId="15" borderId="27" xfId="0" applyFont="1" applyFill="1" applyBorder="1" applyAlignment="1">
      <alignment horizontal="center" vertical="center" wrapText="1"/>
    </xf>
    <xf numFmtId="0" fontId="6" fillId="5" borderId="28" xfId="0" applyFont="1" applyFill="1" applyBorder="1" applyAlignment="1" applyProtection="1">
      <alignment horizontal="center" vertical="center" wrapText="1"/>
    </xf>
    <xf numFmtId="0" fontId="6" fillId="5" borderId="29"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18" fillId="0" borderId="28" xfId="0" applyFont="1" applyBorder="1" applyAlignment="1" applyProtection="1">
      <alignment horizontal="center" vertical="center" wrapText="1"/>
    </xf>
    <xf numFmtId="0" fontId="18" fillId="0" borderId="29" xfId="0" applyFont="1" applyBorder="1" applyAlignment="1" applyProtection="1">
      <alignment horizontal="center" vertical="center" wrapText="1"/>
    </xf>
    <xf numFmtId="0" fontId="18" fillId="0" borderId="30" xfId="0" applyFont="1" applyBorder="1" applyAlignment="1" applyProtection="1">
      <alignment horizontal="center" vertical="center" wrapText="1"/>
    </xf>
    <xf numFmtId="0" fontId="18" fillId="5" borderId="28" xfId="0" applyFont="1" applyFill="1" applyBorder="1" applyAlignment="1" applyProtection="1">
      <alignment horizontal="center" vertical="center" wrapText="1"/>
    </xf>
    <xf numFmtId="0" fontId="18" fillId="5" borderId="29" xfId="0" applyFont="1" applyFill="1" applyBorder="1" applyAlignment="1" applyProtection="1">
      <alignment horizontal="center" vertical="center" wrapText="1"/>
    </xf>
    <xf numFmtId="0" fontId="18" fillId="5" borderId="30" xfId="0" applyFont="1" applyFill="1" applyBorder="1" applyAlignment="1" applyProtection="1">
      <alignment horizontal="center" vertical="center" wrapText="1"/>
    </xf>
    <xf numFmtId="0" fontId="18" fillId="5" borderId="28" xfId="0" applyFont="1" applyFill="1" applyBorder="1" applyAlignment="1" applyProtection="1">
      <alignment horizontal="justify" vertical="center" wrapText="1"/>
    </xf>
    <xf numFmtId="0" fontId="18" fillId="5" borderId="29" xfId="0" applyFont="1" applyFill="1" applyBorder="1" applyAlignment="1" applyProtection="1">
      <alignment horizontal="justify" vertical="center" wrapText="1"/>
    </xf>
    <xf numFmtId="0" fontId="18" fillId="5" borderId="30" xfId="0" applyFont="1" applyFill="1" applyBorder="1" applyAlignment="1" applyProtection="1">
      <alignment horizontal="justify" vertical="center" wrapText="1"/>
    </xf>
    <xf numFmtId="0" fontId="42" fillId="13" borderId="25" xfId="0" applyFont="1" applyFill="1" applyBorder="1" applyAlignment="1">
      <alignment horizontal="center"/>
    </xf>
    <xf numFmtId="0" fontId="42" fillId="13" borderId="26" xfId="0" applyFont="1" applyFill="1" applyBorder="1" applyAlignment="1">
      <alignment horizontal="center"/>
    </xf>
    <xf numFmtId="0" fontId="42" fillId="13" borderId="27" xfId="0" applyFont="1" applyFill="1" applyBorder="1" applyAlignment="1">
      <alignment horizontal="center"/>
    </xf>
    <xf numFmtId="0" fontId="20" fillId="0" borderId="59" xfId="0" applyFont="1" applyBorder="1" applyAlignment="1" applyProtection="1">
      <alignment horizontal="center"/>
      <protection locked="0"/>
    </xf>
    <xf numFmtId="0" fontId="20" fillId="0" borderId="15" xfId="0" applyFont="1" applyBorder="1" applyAlignment="1" applyProtection="1">
      <alignment horizontal="center"/>
      <protection locked="0"/>
    </xf>
    <xf numFmtId="0" fontId="20" fillId="0" borderId="61" xfId="0" applyFont="1" applyBorder="1" applyAlignment="1" applyProtection="1">
      <alignment horizontal="center"/>
      <protection locked="0"/>
    </xf>
    <xf numFmtId="0" fontId="21" fillId="0" borderId="28" xfId="0" applyFont="1" applyFill="1" applyBorder="1" applyAlignment="1" applyProtection="1">
      <alignment horizontal="center" vertical="center" wrapText="1"/>
      <protection locked="0"/>
    </xf>
    <xf numFmtId="0" fontId="21" fillId="0" borderId="29" xfId="0" applyFont="1" applyFill="1" applyBorder="1" applyAlignment="1" applyProtection="1">
      <alignment horizontal="center" vertical="center" wrapText="1"/>
      <protection locked="0"/>
    </xf>
    <xf numFmtId="0" fontId="21" fillId="0" borderId="30" xfId="0" applyFont="1" applyFill="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38" fillId="5" borderId="28" xfId="0" applyFont="1" applyFill="1" applyBorder="1" applyAlignment="1">
      <alignment horizontal="center"/>
    </xf>
    <xf numFmtId="0" fontId="38" fillId="5" borderId="29" xfId="0" applyFont="1" applyFill="1" applyBorder="1" applyAlignment="1">
      <alignment horizontal="center"/>
    </xf>
    <xf numFmtId="0" fontId="38" fillId="5" borderId="30" xfId="0" applyFont="1" applyFill="1" applyBorder="1" applyAlignment="1">
      <alignment horizontal="center"/>
    </xf>
    <xf numFmtId="2" fontId="27" fillId="0" borderId="6" xfId="13" applyNumberFormat="1" applyFont="1" applyBorder="1" applyAlignment="1">
      <alignment horizontal="center" vertical="center" wrapText="1"/>
    </xf>
    <xf numFmtId="2" fontId="27" fillId="0" borderId="38" xfId="13" applyNumberFormat="1" applyFont="1" applyBorder="1" applyAlignment="1">
      <alignment horizontal="center" vertical="center" wrapText="1"/>
    </xf>
    <xf numFmtId="2" fontId="27" fillId="0" borderId="3" xfId="13" applyNumberFormat="1" applyFont="1" applyBorder="1" applyAlignment="1">
      <alignment horizontal="center" vertical="center" wrapText="1"/>
    </xf>
    <xf numFmtId="2" fontId="18" fillId="0" borderId="6" xfId="13" applyNumberFormat="1" applyFont="1" applyBorder="1" applyAlignment="1">
      <alignment horizontal="center" vertical="center" wrapText="1"/>
    </xf>
    <xf numFmtId="2" fontId="18" fillId="0" borderId="38" xfId="13" applyNumberFormat="1" applyFont="1" applyBorder="1" applyAlignment="1">
      <alignment horizontal="center" vertical="center" wrapText="1"/>
    </xf>
    <xf numFmtId="2" fontId="18" fillId="0" borderId="3" xfId="13" applyNumberFormat="1" applyFont="1" applyBorder="1" applyAlignment="1">
      <alignment horizontal="center" vertical="center" wrapText="1"/>
    </xf>
    <xf numFmtId="2" fontId="6" fillId="5" borderId="6" xfId="14" applyNumberFormat="1" applyFont="1" applyFill="1" applyBorder="1" applyAlignment="1" applyProtection="1">
      <alignment horizontal="center" vertical="center" wrapText="1"/>
      <protection locked="0"/>
    </xf>
    <xf numFmtId="2" fontId="6" fillId="5" borderId="38" xfId="14" applyNumberFormat="1" applyFont="1" applyFill="1" applyBorder="1" applyAlignment="1" applyProtection="1">
      <alignment horizontal="center" vertical="center" wrapText="1"/>
      <protection locked="0"/>
    </xf>
    <xf numFmtId="2" fontId="6" fillId="5" borderId="3" xfId="14" applyNumberFormat="1" applyFont="1" applyFill="1" applyBorder="1" applyAlignment="1" applyProtection="1">
      <alignment horizontal="center" vertical="center" wrapText="1"/>
      <protection locked="0"/>
    </xf>
    <xf numFmtId="2" fontId="26" fillId="0" borderId="6" xfId="13" applyNumberFormat="1" applyFont="1" applyBorder="1" applyAlignment="1">
      <alignment horizontal="center" vertical="center" wrapText="1"/>
    </xf>
    <xf numFmtId="2" fontId="26" fillId="0" borderId="38" xfId="13" applyNumberFormat="1" applyFont="1" applyBorder="1" applyAlignment="1">
      <alignment horizontal="center" vertical="center" wrapText="1"/>
    </xf>
    <xf numFmtId="2" fontId="26" fillId="0" borderId="3" xfId="13" applyNumberFormat="1" applyFont="1" applyBorder="1" applyAlignment="1">
      <alignment horizontal="center" vertical="center" wrapText="1"/>
    </xf>
    <xf numFmtId="2" fontId="6" fillId="5" borderId="6" xfId="14" applyNumberFormat="1" applyFont="1" applyFill="1" applyBorder="1" applyAlignment="1">
      <alignment horizontal="center" vertical="center"/>
    </xf>
    <xf numFmtId="2" fontId="6" fillId="5" borderId="38" xfId="14" applyNumberFormat="1" applyFont="1" applyFill="1" applyBorder="1" applyAlignment="1">
      <alignment horizontal="center" vertical="center"/>
    </xf>
    <xf numFmtId="2" fontId="6" fillId="5" borderId="3" xfId="14" applyNumberFormat="1" applyFont="1" applyFill="1" applyBorder="1" applyAlignment="1">
      <alignment horizontal="center" vertical="center"/>
    </xf>
    <xf numFmtId="2" fontId="27" fillId="5" borderId="6" xfId="14" applyNumberFormat="1" applyFont="1" applyFill="1" applyBorder="1" applyAlignment="1" applyProtection="1">
      <alignment horizontal="center" vertical="center" wrapText="1"/>
      <protection locked="0"/>
    </xf>
    <xf numFmtId="2" fontId="27" fillId="5" borderId="38" xfId="14" applyNumberFormat="1" applyFont="1" applyFill="1" applyBorder="1" applyAlignment="1" applyProtection="1">
      <alignment horizontal="center" vertical="center" wrapText="1"/>
      <protection locked="0"/>
    </xf>
    <xf numFmtId="2" fontId="27" fillId="5" borderId="3" xfId="14" applyNumberFormat="1" applyFont="1" applyFill="1" applyBorder="1" applyAlignment="1" applyProtection="1">
      <alignment horizontal="center" vertical="center" wrapText="1"/>
      <protection locked="0"/>
    </xf>
    <xf numFmtId="2" fontId="27" fillId="5" borderId="6" xfId="14" applyNumberFormat="1" applyFont="1" applyFill="1" applyBorder="1" applyAlignment="1">
      <alignment horizontal="center" vertical="center"/>
    </xf>
    <xf numFmtId="2" fontId="27" fillId="5" borderId="38" xfId="14" applyNumberFormat="1" applyFont="1" applyFill="1" applyBorder="1" applyAlignment="1">
      <alignment horizontal="center" vertical="center"/>
    </xf>
    <xf numFmtId="2" fontId="27" fillId="5" borderId="3" xfId="14" applyNumberFormat="1" applyFont="1" applyFill="1" applyBorder="1" applyAlignment="1">
      <alignment horizontal="center" vertical="center"/>
    </xf>
    <xf numFmtId="0" fontId="6" fillId="2" borderId="1" xfId="10" applyFont="1" applyFill="1" applyBorder="1" applyAlignment="1" applyProtection="1">
      <alignment horizontal="center" vertical="center" wrapText="1"/>
      <protection locked="0"/>
    </xf>
    <xf numFmtId="0" fontId="5" fillId="7" borderId="1" xfId="10" applyFont="1" applyFill="1" applyBorder="1" applyAlignment="1" applyProtection="1">
      <alignment horizontal="left" vertical="center" wrapText="1"/>
      <protection locked="0"/>
    </xf>
    <xf numFmtId="0" fontId="35" fillId="0" borderId="1" xfId="10" applyFont="1" applyFill="1" applyBorder="1" applyAlignment="1">
      <alignment horizontal="center" vertical="center"/>
    </xf>
    <xf numFmtId="0" fontId="18" fillId="5" borderId="1" xfId="0" applyFont="1" applyFill="1" applyBorder="1" applyAlignment="1">
      <alignment horizontal="justify" vertical="center" wrapText="1"/>
    </xf>
    <xf numFmtId="0" fontId="18" fillId="5" borderId="1" xfId="0" applyFont="1" applyFill="1" applyBorder="1" applyAlignment="1">
      <alignment horizontal="justify" vertical="center"/>
    </xf>
    <xf numFmtId="0" fontId="18" fillId="5" borderId="1" xfId="0" applyFont="1" applyFill="1" applyBorder="1" applyAlignment="1">
      <alignment horizontal="left" vertical="center"/>
    </xf>
    <xf numFmtId="0" fontId="6" fillId="5" borderId="1" xfId="0" applyFont="1" applyFill="1" applyBorder="1" applyAlignment="1">
      <alignment horizontal="justify" vertical="center"/>
    </xf>
    <xf numFmtId="0" fontId="5" fillId="7" borderId="1" xfId="10" applyFont="1" applyFill="1" applyBorder="1" applyAlignment="1">
      <alignment horizontal="justify" vertical="center" wrapText="1"/>
    </xf>
    <xf numFmtId="0" fontId="39" fillId="0" borderId="1" xfId="10" applyFont="1" applyFill="1" applyBorder="1" applyAlignment="1" applyProtection="1">
      <alignment horizontal="center" vertical="center" wrapText="1"/>
      <protection locked="0"/>
    </xf>
    <xf numFmtId="0" fontId="40" fillId="0" borderId="1" xfId="10" applyFont="1" applyFill="1" applyBorder="1" applyAlignment="1" applyProtection="1">
      <alignment horizontal="center" vertical="center" wrapText="1"/>
      <protection locked="0"/>
    </xf>
    <xf numFmtId="0" fontId="6" fillId="2" borderId="1" xfId="10" applyFont="1" applyFill="1" applyBorder="1" applyAlignment="1" applyProtection="1">
      <alignment horizontal="justify" vertical="center" wrapText="1"/>
      <protection locked="0"/>
    </xf>
    <xf numFmtId="0" fontId="6" fillId="0" borderId="1" xfId="10" applyFont="1" applyFill="1" applyBorder="1" applyAlignment="1">
      <alignment horizontal="justify" vertical="center" wrapText="1"/>
    </xf>
    <xf numFmtId="9" fontId="6" fillId="0" borderId="1" xfId="14" applyNumberFormat="1" applyFont="1" applyFill="1" applyBorder="1" applyAlignment="1">
      <alignment horizontal="center" vertical="center" wrapText="1"/>
    </xf>
    <xf numFmtId="9" fontId="6" fillId="2" borderId="1" xfId="14" applyFont="1" applyFill="1" applyBorder="1" applyAlignment="1">
      <alignment horizontal="center" vertical="center" wrapText="1"/>
    </xf>
    <xf numFmtId="0" fontId="6" fillId="0" borderId="1" xfId="10" applyFont="1" applyFill="1" applyBorder="1" applyAlignment="1">
      <alignment horizontal="center" vertical="center"/>
    </xf>
    <xf numFmtId="167" fontId="6" fillId="0" borderId="1" xfId="14" applyNumberFormat="1" applyFont="1" applyFill="1" applyBorder="1" applyAlignment="1">
      <alignment horizontal="center" vertical="center" wrapText="1"/>
    </xf>
    <xf numFmtId="0" fontId="5" fillId="12" borderId="1" xfId="10" applyFont="1" applyFill="1" applyBorder="1" applyAlignment="1">
      <alignment horizontal="center" vertical="center"/>
    </xf>
    <xf numFmtId="0" fontId="6" fillId="0" borderId="1" xfId="10" applyFont="1" applyFill="1" applyBorder="1" applyAlignment="1">
      <alignment horizontal="center" vertical="center" wrapText="1"/>
    </xf>
    <xf numFmtId="0" fontId="5" fillId="7" borderId="1" xfId="10" applyFont="1" applyFill="1" applyBorder="1" applyAlignment="1">
      <alignment horizontal="left" vertical="center" wrapText="1"/>
    </xf>
    <xf numFmtId="0" fontId="6" fillId="5" borderId="1" xfId="10" applyFont="1" applyFill="1" applyBorder="1" applyAlignment="1">
      <alignment horizontal="left" vertical="center" wrapText="1"/>
    </xf>
    <xf numFmtId="0" fontId="6" fillId="0" borderId="1" xfId="10" applyFont="1" applyBorder="1" applyAlignment="1">
      <alignment horizontal="center" vertical="center" wrapText="1"/>
    </xf>
    <xf numFmtId="9" fontId="6" fillId="5" borderId="1" xfId="14" applyFont="1" applyFill="1" applyBorder="1" applyAlignment="1">
      <alignment horizontal="center" vertical="center"/>
    </xf>
    <xf numFmtId="0" fontId="6" fillId="0" borderId="27" xfId="10" applyFont="1" applyFill="1" applyBorder="1" applyAlignment="1">
      <alignment horizontal="center" vertical="center"/>
    </xf>
    <xf numFmtId="49" fontId="6" fillId="2" borderId="1" xfId="10" applyNumberFormat="1" applyFont="1" applyFill="1" applyBorder="1" applyAlignment="1">
      <alignment horizontal="center" vertical="center"/>
    </xf>
    <xf numFmtId="0" fontId="5" fillId="7" borderId="1" xfId="10" applyFont="1" applyFill="1" applyBorder="1" applyAlignment="1">
      <alignment horizontal="center" vertical="center" wrapText="1"/>
    </xf>
    <xf numFmtId="0" fontId="8" fillId="2" borderId="1" xfId="10" applyFont="1" applyFill="1" applyBorder="1" applyAlignment="1" applyProtection="1">
      <alignment horizontal="center" vertical="center"/>
    </xf>
    <xf numFmtId="0" fontId="23" fillId="0" borderId="1" xfId="10" applyFont="1" applyFill="1" applyBorder="1" applyAlignment="1">
      <alignment horizontal="center" vertical="center"/>
    </xf>
    <xf numFmtId="0" fontId="0" fillId="0" borderId="35" xfId="0" applyFont="1" applyBorder="1" applyAlignment="1">
      <alignment horizontal="center" vertical="center"/>
    </xf>
    <xf numFmtId="0" fontId="0" fillId="0" borderId="55" xfId="0" applyFont="1" applyBorder="1" applyAlignment="1">
      <alignment horizontal="center" vertical="center"/>
    </xf>
    <xf numFmtId="0" fontId="0" fillId="0" borderId="24" xfId="0" applyFont="1" applyBorder="1" applyAlignment="1">
      <alignment horizontal="center" vertical="center"/>
    </xf>
    <xf numFmtId="0" fontId="0" fillId="0" borderId="37"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54" xfId="0" applyFont="1" applyBorder="1" applyAlignment="1">
      <alignment horizontal="center" vertical="center" wrapText="1"/>
    </xf>
    <xf numFmtId="10" fontId="0" fillId="0" borderId="6" xfId="13" applyNumberFormat="1" applyFont="1" applyFill="1" applyBorder="1" applyAlignment="1">
      <alignment horizontal="center" vertical="center" wrapText="1"/>
    </xf>
    <xf numFmtId="10" fontId="0" fillId="0" borderId="38" xfId="13" applyNumberFormat="1" applyFont="1" applyFill="1" applyBorder="1" applyAlignment="1">
      <alignment horizontal="center" vertical="center" wrapText="1"/>
    </xf>
    <xf numFmtId="10" fontId="0" fillId="0" borderId="3" xfId="13" applyNumberFormat="1" applyFont="1" applyFill="1" applyBorder="1" applyAlignment="1">
      <alignment horizontal="center" vertical="center" wrapText="1"/>
    </xf>
    <xf numFmtId="3" fontId="4" fillId="6" borderId="1" xfId="12" applyNumberFormat="1" applyFont="1" applyFill="1" applyBorder="1" applyAlignment="1">
      <alignment horizontal="center" vertical="center"/>
    </xf>
    <xf numFmtId="0" fontId="4" fillId="6" borderId="1" xfId="9" applyFont="1" applyFill="1" applyBorder="1" applyAlignment="1">
      <alignment horizontal="center" vertical="center"/>
    </xf>
    <xf numFmtId="49" fontId="5" fillId="6" borderId="1" xfId="9" applyNumberFormat="1" applyFont="1" applyFill="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0" fontId="8" fillId="2" borderId="16" xfId="10" applyFont="1" applyFill="1" applyBorder="1" applyAlignment="1" applyProtection="1">
      <alignment horizontal="center" vertical="center"/>
    </xf>
    <xf numFmtId="0" fontId="8" fillId="2" borderId="0" xfId="10" applyFont="1" applyFill="1" applyBorder="1" applyAlignment="1" applyProtection="1">
      <alignment horizontal="center" vertical="center"/>
    </xf>
    <xf numFmtId="0" fontId="8" fillId="2" borderId="17" xfId="10" applyFont="1" applyFill="1" applyBorder="1" applyAlignment="1" applyProtection="1">
      <alignment horizontal="center" vertical="center"/>
    </xf>
    <xf numFmtId="0" fontId="23" fillId="0" borderId="45" xfId="10" applyFont="1" applyFill="1" applyBorder="1" applyAlignment="1">
      <alignment horizontal="center" vertical="center"/>
    </xf>
    <xf numFmtId="0" fontId="23" fillId="0" borderId="36" xfId="10" applyFont="1" applyFill="1" applyBorder="1" applyAlignment="1">
      <alignment horizontal="center" vertical="center"/>
    </xf>
    <xf numFmtId="0" fontId="23" fillId="0" borderId="41" xfId="10" applyFont="1" applyFill="1" applyBorder="1" applyAlignment="1">
      <alignment horizontal="center" vertical="center"/>
    </xf>
    <xf numFmtId="0" fontId="23" fillId="12" borderId="1" xfId="10" applyFont="1" applyFill="1" applyBorder="1" applyAlignment="1">
      <alignment horizontal="center" vertical="center"/>
    </xf>
    <xf numFmtId="0" fontId="7" fillId="2" borderId="25" xfId="10" applyFont="1" applyFill="1" applyBorder="1" applyAlignment="1">
      <alignment horizontal="center" vertical="center"/>
    </xf>
    <xf numFmtId="0" fontId="7" fillId="2" borderId="26" xfId="10" applyFont="1" applyFill="1" applyBorder="1" applyAlignment="1">
      <alignment horizontal="center" vertical="center"/>
    </xf>
    <xf numFmtId="0" fontId="7" fillId="2" borderId="25" xfId="10" applyFont="1" applyFill="1" applyBorder="1" applyAlignment="1">
      <alignment horizontal="center" vertical="top" wrapText="1"/>
    </xf>
    <xf numFmtId="0" fontId="7" fillId="2" borderId="26" xfId="10" applyFont="1" applyFill="1" applyBorder="1" applyAlignment="1">
      <alignment horizontal="center" vertical="top" wrapText="1"/>
    </xf>
    <xf numFmtId="0" fontId="7" fillId="2" borderId="49" xfId="10" applyFont="1" applyFill="1" applyBorder="1" applyAlignment="1">
      <alignment horizontal="center" vertical="top" wrapText="1"/>
    </xf>
    <xf numFmtId="0" fontId="7" fillId="5" borderId="1" xfId="10" applyFont="1" applyFill="1" applyBorder="1" applyAlignment="1">
      <alignment horizontal="center" vertical="center" wrapText="1"/>
    </xf>
    <xf numFmtId="0" fontId="7" fillId="2" borderId="7" xfId="10" applyFont="1" applyFill="1" applyBorder="1" applyAlignment="1">
      <alignment horizontal="center" vertical="center" wrapText="1"/>
    </xf>
    <xf numFmtId="0" fontId="7" fillId="0" borderId="1" xfId="10" applyFont="1" applyBorder="1" applyAlignment="1">
      <alignment horizontal="left" vertical="center" wrapText="1"/>
    </xf>
    <xf numFmtId="1" fontId="8" fillId="5" borderId="1" xfId="4" applyNumberFormat="1" applyFont="1" applyFill="1" applyBorder="1" applyAlignment="1">
      <alignment horizontal="center" vertical="center" wrapText="1"/>
    </xf>
    <xf numFmtId="1" fontId="8" fillId="5" borderId="7" xfId="4" applyNumberFormat="1" applyFont="1" applyFill="1" applyBorder="1" applyAlignment="1">
      <alignment horizontal="center" vertical="center" wrapText="1"/>
    </xf>
    <xf numFmtId="9" fontId="7" fillId="2" borderId="1" xfId="14" applyFont="1" applyFill="1" applyBorder="1" applyAlignment="1">
      <alignment horizontal="center" vertical="center"/>
    </xf>
    <xf numFmtId="0" fontId="8" fillId="5" borderId="1" xfId="14" applyNumberFormat="1" applyFont="1" applyFill="1" applyBorder="1" applyAlignment="1">
      <alignment horizontal="center" vertical="center" wrapText="1"/>
    </xf>
    <xf numFmtId="0" fontId="8" fillId="5" borderId="7" xfId="14" applyNumberFormat="1" applyFont="1" applyFill="1" applyBorder="1" applyAlignment="1">
      <alignment horizontal="center" vertical="center" wrapText="1"/>
    </xf>
    <xf numFmtId="0" fontId="7" fillId="0" borderId="1" xfId="10" applyFont="1" applyFill="1" applyBorder="1" applyAlignment="1">
      <alignment horizontal="left" vertical="center" wrapText="1"/>
    </xf>
    <xf numFmtId="0" fontId="7" fillId="0" borderId="7" xfId="10" applyFont="1" applyFill="1" applyBorder="1" applyAlignment="1">
      <alignment horizontal="left" vertical="center" wrapText="1"/>
    </xf>
    <xf numFmtId="0" fontId="7" fillId="0" borderId="25" xfId="10" applyFont="1" applyFill="1" applyBorder="1" applyAlignment="1">
      <alignment horizontal="center" vertical="center"/>
    </xf>
    <xf numFmtId="0" fontId="7" fillId="0" borderId="26" xfId="10" applyFont="1" applyFill="1" applyBorder="1" applyAlignment="1">
      <alignment horizontal="center" vertical="center"/>
    </xf>
    <xf numFmtId="0" fontId="7" fillId="0" borderId="49" xfId="10" applyFont="1" applyFill="1" applyBorder="1" applyAlignment="1">
      <alignment horizontal="center" vertical="center"/>
    </xf>
    <xf numFmtId="49" fontId="7" fillId="2" borderId="25" xfId="10" applyNumberFormat="1" applyFont="1" applyFill="1" applyBorder="1" applyAlignment="1">
      <alignment horizontal="center" vertical="center"/>
    </xf>
    <xf numFmtId="49" fontId="7" fillId="2" borderId="26" xfId="10" applyNumberFormat="1" applyFont="1" applyFill="1" applyBorder="1" applyAlignment="1">
      <alignment horizontal="center" vertical="center"/>
    </xf>
    <xf numFmtId="0" fontId="7" fillId="2" borderId="1" xfId="10" applyFont="1" applyFill="1" applyBorder="1" applyAlignment="1">
      <alignment horizontal="left" vertical="center" wrapText="1"/>
    </xf>
    <xf numFmtId="0" fontId="7" fillId="2" borderId="7" xfId="10" applyFont="1" applyFill="1" applyBorder="1" applyAlignment="1">
      <alignment horizontal="left" vertical="center" wrapText="1"/>
    </xf>
    <xf numFmtId="0" fontId="8" fillId="0" borderId="1" xfId="10" applyFont="1" applyFill="1" applyBorder="1" applyAlignment="1">
      <alignment horizontal="center" vertical="center" wrapText="1"/>
    </xf>
    <xf numFmtId="0" fontId="8" fillId="0" borderId="7" xfId="10" applyFont="1" applyFill="1" applyBorder="1" applyAlignment="1">
      <alignment horizontal="center" vertical="center" wrapText="1"/>
    </xf>
    <xf numFmtId="0" fontId="11" fillId="2" borderId="1" xfId="10" applyFont="1" applyFill="1" applyBorder="1" applyAlignment="1">
      <alignment horizontal="center" vertical="center"/>
    </xf>
    <xf numFmtId="0" fontId="11" fillId="2" borderId="7" xfId="10" applyFont="1" applyFill="1" applyBorder="1" applyAlignment="1">
      <alignment horizontal="center" vertical="center"/>
    </xf>
    <xf numFmtId="0" fontId="5" fillId="0" borderId="1" xfId="10" applyFont="1" applyFill="1" applyBorder="1" applyAlignment="1">
      <alignment horizontal="center" vertical="center" wrapText="1"/>
    </xf>
    <xf numFmtId="0" fontId="5" fillId="0" borderId="7" xfId="10" applyFont="1" applyFill="1" applyBorder="1" applyAlignment="1">
      <alignment horizontal="center" vertical="center" wrapText="1"/>
    </xf>
    <xf numFmtId="0" fontId="6" fillId="0" borderId="27" xfId="10" applyFont="1" applyFill="1" applyBorder="1" applyAlignment="1">
      <alignment horizontal="justify" vertical="center" wrapText="1"/>
    </xf>
    <xf numFmtId="0" fontId="6" fillId="0" borderId="25" xfId="10" applyFont="1" applyFill="1" applyBorder="1" applyAlignment="1">
      <alignment horizontal="center" vertical="center" wrapText="1"/>
    </xf>
    <xf numFmtId="0" fontId="6" fillId="0" borderId="26" xfId="10" applyFont="1" applyFill="1" applyBorder="1" applyAlignment="1">
      <alignment horizontal="center" vertical="center" wrapText="1"/>
    </xf>
    <xf numFmtId="0" fontId="6" fillId="0" borderId="49" xfId="10" applyFont="1" applyFill="1" applyBorder="1" applyAlignment="1">
      <alignment horizontal="center" vertical="center" wrapText="1"/>
    </xf>
    <xf numFmtId="17" fontId="6" fillId="2" borderId="25" xfId="10" applyNumberFormat="1" applyFont="1" applyFill="1" applyBorder="1" applyAlignment="1">
      <alignment horizontal="center" vertical="top" wrapText="1"/>
    </xf>
    <xf numFmtId="17" fontId="6" fillId="2" borderId="26" xfId="10" applyNumberFormat="1" applyFont="1" applyFill="1" applyBorder="1" applyAlignment="1">
      <alignment horizontal="center" vertical="top" wrapText="1"/>
    </xf>
    <xf numFmtId="17" fontId="6" fillId="2" borderId="27" xfId="10" applyNumberFormat="1" applyFont="1" applyFill="1" applyBorder="1" applyAlignment="1">
      <alignment horizontal="center" vertical="top" wrapText="1"/>
    </xf>
    <xf numFmtId="167" fontId="6" fillId="0" borderId="25" xfId="14" applyNumberFormat="1" applyFont="1" applyFill="1" applyBorder="1" applyAlignment="1">
      <alignment horizontal="center" vertical="top" wrapText="1"/>
    </xf>
    <xf numFmtId="167" fontId="6" fillId="0" borderId="26" xfId="14" applyNumberFormat="1" applyFont="1" applyFill="1" applyBorder="1" applyAlignment="1">
      <alignment horizontal="center" vertical="top" wrapText="1"/>
    </xf>
    <xf numFmtId="167" fontId="6" fillId="0" borderId="49" xfId="14" applyNumberFormat="1" applyFont="1" applyFill="1" applyBorder="1" applyAlignment="1">
      <alignment horizontal="center" vertical="top" wrapText="1"/>
    </xf>
    <xf numFmtId="17" fontId="6" fillId="2" borderId="25" xfId="10" applyNumberFormat="1" applyFont="1" applyFill="1" applyBorder="1" applyAlignment="1">
      <alignment horizontal="center" vertical="center" wrapText="1"/>
    </xf>
    <xf numFmtId="0" fontId="6" fillId="2" borderId="27" xfId="10" applyFont="1" applyFill="1" applyBorder="1" applyAlignment="1">
      <alignment horizontal="center" vertical="center" wrapText="1"/>
    </xf>
    <xf numFmtId="9" fontId="6" fillId="2" borderId="25" xfId="14" applyFont="1" applyFill="1" applyBorder="1" applyAlignment="1">
      <alignment horizontal="center" vertical="top" wrapText="1"/>
    </xf>
    <xf numFmtId="9" fontId="6" fillId="2" borderId="26" xfId="14" applyFont="1" applyFill="1" applyBorder="1" applyAlignment="1">
      <alignment horizontal="center" vertical="top" wrapText="1"/>
    </xf>
    <xf numFmtId="9" fontId="6" fillId="2" borderId="49" xfId="14" applyFont="1" applyFill="1" applyBorder="1" applyAlignment="1">
      <alignment horizontal="center" vertical="top" wrapText="1"/>
    </xf>
    <xf numFmtId="9" fontId="5" fillId="2" borderId="35" xfId="14" applyFont="1" applyFill="1" applyBorder="1" applyAlignment="1">
      <alignment horizontal="center" vertical="center"/>
    </xf>
    <xf numFmtId="9" fontId="5" fillId="2" borderId="36" xfId="14" applyFont="1" applyFill="1" applyBorder="1" applyAlignment="1">
      <alignment horizontal="center" vertical="center"/>
    </xf>
    <xf numFmtId="9" fontId="5" fillId="2" borderId="41" xfId="14" applyFont="1" applyFill="1" applyBorder="1" applyAlignment="1">
      <alignment horizontal="center" vertical="center"/>
    </xf>
    <xf numFmtId="0" fontId="23" fillId="0" borderId="35" xfId="10" applyFont="1" applyFill="1" applyBorder="1" applyAlignment="1">
      <alignment horizontal="center" vertical="center"/>
    </xf>
    <xf numFmtId="0" fontId="23" fillId="0" borderId="37" xfId="10" applyFont="1" applyFill="1" applyBorder="1" applyAlignment="1">
      <alignment horizontal="center" vertical="center"/>
    </xf>
    <xf numFmtId="0" fontId="23" fillId="0" borderId="55" xfId="10" applyFont="1" applyFill="1" applyBorder="1" applyAlignment="1">
      <alignment horizontal="center" vertical="center"/>
    </xf>
    <xf numFmtId="0" fontId="23" fillId="0" borderId="0" xfId="10" applyFont="1" applyFill="1" applyBorder="1" applyAlignment="1">
      <alignment horizontal="center" vertical="center"/>
    </xf>
    <xf numFmtId="0" fontId="23" fillId="0" borderId="56" xfId="10" applyFont="1" applyFill="1" applyBorder="1" applyAlignment="1">
      <alignment horizontal="center" vertical="center"/>
    </xf>
    <xf numFmtId="0" fontId="23" fillId="0" borderId="24" xfId="10" applyFont="1" applyFill="1" applyBorder="1" applyAlignment="1">
      <alignment horizontal="center" vertical="center"/>
    </xf>
    <xf numFmtId="0" fontId="23" fillId="0" borderId="47" xfId="10" applyFont="1" applyFill="1" applyBorder="1" applyAlignment="1">
      <alignment horizontal="center" vertical="center"/>
    </xf>
    <xf numFmtId="0" fontId="23" fillId="0" borderId="54" xfId="10" applyFont="1" applyFill="1" applyBorder="1" applyAlignment="1">
      <alignment horizontal="center" vertical="center"/>
    </xf>
    <xf numFmtId="0" fontId="5" fillId="2" borderId="1" xfId="10" applyFont="1" applyFill="1" applyBorder="1" applyAlignment="1" applyProtection="1">
      <alignment horizontal="center" vertical="center" wrapText="1"/>
      <protection locked="0"/>
    </xf>
    <xf numFmtId="0" fontId="5" fillId="7" borderId="24" xfId="10" applyFont="1" applyFill="1" applyBorder="1" applyAlignment="1" applyProtection="1">
      <alignment horizontal="left" vertical="center" wrapText="1"/>
      <protection locked="0"/>
    </xf>
    <xf numFmtId="0" fontId="5" fillId="7" borderId="54" xfId="10" applyFont="1" applyFill="1" applyBorder="1" applyAlignment="1" applyProtection="1">
      <alignment horizontal="left" vertical="center" wrapText="1"/>
      <protection locked="0"/>
    </xf>
    <xf numFmtId="0" fontId="6" fillId="2" borderId="37" xfId="10" applyFont="1" applyFill="1" applyBorder="1" applyAlignment="1" applyProtection="1">
      <alignment horizontal="center" vertical="center" wrapText="1"/>
      <protection locked="0"/>
    </xf>
    <xf numFmtId="0" fontId="6" fillId="2" borderId="24" xfId="10" applyFont="1" applyFill="1" applyBorder="1" applyAlignment="1" applyProtection="1">
      <alignment horizontal="center" vertical="center" wrapText="1"/>
      <protection locked="0"/>
    </xf>
    <xf numFmtId="0" fontId="6" fillId="2" borderId="47" xfId="10" applyFont="1" applyFill="1" applyBorder="1" applyAlignment="1" applyProtection="1">
      <alignment horizontal="center" vertical="center" wrapText="1"/>
      <protection locked="0"/>
    </xf>
    <xf numFmtId="0" fontId="6" fillId="2" borderId="54" xfId="10" applyFont="1" applyFill="1" applyBorder="1" applyAlignment="1" applyProtection="1">
      <alignment horizontal="center" vertical="center" wrapText="1"/>
      <protection locked="0"/>
    </xf>
    <xf numFmtId="0" fontId="6" fillId="0" borderId="1" xfId="10" applyFont="1" applyFill="1" applyBorder="1" applyAlignment="1" applyProtection="1">
      <alignment horizontal="justify" vertical="center" wrapText="1"/>
      <protection locked="0"/>
    </xf>
    <xf numFmtId="9" fontId="27" fillId="0" borderId="6" xfId="13" applyFont="1" applyBorder="1" applyAlignment="1">
      <alignment horizontal="center" vertical="center" wrapText="1"/>
    </xf>
    <xf numFmtId="9" fontId="27" fillId="0" borderId="38" xfId="13" applyFont="1" applyBorder="1" applyAlignment="1">
      <alignment horizontal="center" vertical="center" wrapText="1"/>
    </xf>
    <xf numFmtId="9" fontId="27" fillId="0" borderId="3" xfId="13" applyFont="1" applyBorder="1" applyAlignment="1">
      <alignment horizontal="center" vertical="center" wrapText="1"/>
    </xf>
    <xf numFmtId="9" fontId="18" fillId="0" borderId="6" xfId="13" applyFont="1" applyBorder="1" applyAlignment="1">
      <alignment horizontal="center" vertical="center" wrapText="1"/>
    </xf>
    <xf numFmtId="9" fontId="18" fillId="0" borderId="38" xfId="13" applyFont="1" applyBorder="1" applyAlignment="1">
      <alignment horizontal="center" vertical="center" wrapText="1"/>
    </xf>
    <xf numFmtId="9" fontId="18" fillId="0" borderId="3" xfId="13" applyFont="1" applyBorder="1" applyAlignment="1">
      <alignment horizontal="center" vertical="center" wrapText="1"/>
    </xf>
    <xf numFmtId="9" fontId="27" fillId="5" borderId="6" xfId="13" applyFont="1" applyFill="1" applyBorder="1" applyAlignment="1">
      <alignment horizontal="center" vertical="center"/>
    </xf>
    <xf numFmtId="9" fontId="27" fillId="5" borderId="38" xfId="13" applyFont="1" applyFill="1" applyBorder="1" applyAlignment="1">
      <alignment horizontal="center" vertical="center"/>
    </xf>
    <xf numFmtId="9" fontId="27" fillId="5" borderId="3" xfId="13" applyFont="1" applyFill="1" applyBorder="1" applyAlignment="1">
      <alignment horizontal="center" vertical="center"/>
    </xf>
    <xf numFmtId="9" fontId="6" fillId="5" borderId="6" xfId="13" applyFont="1" applyFill="1" applyBorder="1" applyAlignment="1">
      <alignment horizontal="center" vertical="center"/>
    </xf>
    <xf numFmtId="9" fontId="6" fillId="5" borderId="38" xfId="13" applyFont="1" applyFill="1" applyBorder="1" applyAlignment="1">
      <alignment horizontal="center" vertical="center"/>
    </xf>
    <xf numFmtId="9" fontId="6" fillId="5" borderId="3" xfId="13" applyFont="1" applyFill="1" applyBorder="1" applyAlignment="1">
      <alignment horizontal="center" vertical="center"/>
    </xf>
    <xf numFmtId="9" fontId="27" fillId="0" borderId="6" xfId="13" applyFont="1" applyFill="1" applyBorder="1" applyAlignment="1">
      <alignment horizontal="center" vertical="center"/>
    </xf>
    <xf numFmtId="9" fontId="27" fillId="0" borderId="38" xfId="13" applyFont="1" applyFill="1" applyBorder="1" applyAlignment="1">
      <alignment horizontal="center" vertical="center"/>
    </xf>
    <xf numFmtId="9" fontId="27" fillId="0" borderId="3" xfId="13" applyFont="1" applyFill="1" applyBorder="1" applyAlignment="1">
      <alignment horizontal="center" vertical="center"/>
    </xf>
    <xf numFmtId="9" fontId="6" fillId="5" borderId="6" xfId="13" applyFont="1" applyFill="1" applyBorder="1" applyAlignment="1" applyProtection="1">
      <alignment horizontal="center" vertical="center" wrapText="1"/>
      <protection locked="0"/>
    </xf>
    <xf numFmtId="9" fontId="6" fillId="5" borderId="38" xfId="13" applyFont="1" applyFill="1" applyBorder="1" applyAlignment="1" applyProtection="1">
      <alignment horizontal="center" vertical="center" wrapText="1"/>
      <protection locked="0"/>
    </xf>
    <xf numFmtId="9" fontId="6" fillId="5" borderId="3" xfId="13" applyFont="1" applyFill="1" applyBorder="1" applyAlignment="1" applyProtection="1">
      <alignment horizontal="center" vertical="center" wrapText="1"/>
      <protection locked="0"/>
    </xf>
    <xf numFmtId="9" fontId="26" fillId="0" borderId="6" xfId="13" applyFont="1" applyBorder="1" applyAlignment="1">
      <alignment horizontal="center" vertical="center" wrapText="1"/>
    </xf>
    <xf numFmtId="9" fontId="26" fillId="0" borderId="38" xfId="13" applyFont="1" applyBorder="1" applyAlignment="1">
      <alignment horizontal="center" vertical="center" wrapText="1"/>
    </xf>
    <xf numFmtId="9" fontId="26" fillId="0" borderId="3" xfId="13" applyFont="1" applyBorder="1" applyAlignment="1">
      <alignment horizontal="center" vertical="center" wrapText="1"/>
    </xf>
    <xf numFmtId="9" fontId="27" fillId="0" borderId="6" xfId="13" applyFont="1" applyFill="1" applyBorder="1" applyAlignment="1" applyProtection="1">
      <alignment horizontal="center" vertical="center" wrapText="1"/>
      <protection locked="0"/>
    </xf>
    <xf numFmtId="9" fontId="27" fillId="0" borderId="38" xfId="13" applyFont="1" applyFill="1" applyBorder="1" applyAlignment="1" applyProtection="1">
      <alignment horizontal="center" vertical="center" wrapText="1"/>
      <protection locked="0"/>
    </xf>
    <xf numFmtId="9" fontId="27" fillId="0" borderId="3" xfId="13" applyFont="1" applyFill="1" applyBorder="1" applyAlignment="1" applyProtection="1">
      <alignment horizontal="center" vertical="center" wrapText="1"/>
      <protection locked="0"/>
    </xf>
    <xf numFmtId="9" fontId="27" fillId="5" borderId="6" xfId="13" applyFont="1" applyFill="1" applyBorder="1" applyAlignment="1" applyProtection="1">
      <alignment horizontal="center" vertical="center" wrapText="1"/>
      <protection locked="0"/>
    </xf>
    <xf numFmtId="9" fontId="27" fillId="5" borderId="38" xfId="13" applyFont="1" applyFill="1" applyBorder="1" applyAlignment="1" applyProtection="1">
      <alignment horizontal="center" vertical="center" wrapText="1"/>
      <protection locked="0"/>
    </xf>
    <xf numFmtId="9" fontId="27" fillId="5" borderId="3" xfId="13" applyFont="1" applyFill="1" applyBorder="1" applyAlignment="1" applyProtection="1">
      <alignment horizontal="center" vertical="center" wrapText="1"/>
      <protection locked="0"/>
    </xf>
    <xf numFmtId="0" fontId="18" fillId="0" borderId="1" xfId="0" applyFont="1" applyFill="1" applyBorder="1" applyAlignment="1">
      <alignment horizontal="justify" vertical="center" wrapText="1"/>
    </xf>
    <xf numFmtId="0" fontId="18" fillId="0" borderId="1" xfId="0" applyFont="1" applyFill="1" applyBorder="1" applyAlignment="1">
      <alignment horizontal="justify" vertical="center"/>
    </xf>
    <xf numFmtId="0" fontId="18" fillId="0" borderId="1" xfId="0" applyFont="1" applyFill="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0" fontId="15" fillId="0" borderId="38" xfId="13" applyNumberFormat="1" applyFont="1" applyFill="1" applyBorder="1" applyAlignment="1">
      <alignment horizontal="center" vertical="center" wrapText="1"/>
    </xf>
    <xf numFmtId="0" fontId="4" fillId="0" borderId="31" xfId="11" applyFont="1" applyBorder="1" applyAlignment="1">
      <alignment horizontal="center" vertical="center" wrapText="1"/>
    </xf>
    <xf numFmtId="0" fontId="4" fillId="0" borderId="57" xfId="11" applyFont="1" applyBorder="1" applyAlignment="1">
      <alignment horizontal="center" vertical="center" wrapText="1"/>
    </xf>
    <xf numFmtId="0" fontId="4" fillId="0" borderId="32" xfId="11" applyFont="1" applyBorder="1" applyAlignment="1">
      <alignment horizontal="center" vertical="center" wrapText="1"/>
    </xf>
    <xf numFmtId="0" fontId="4" fillId="0" borderId="33" xfId="11" applyFont="1" applyFill="1" applyBorder="1" applyAlignment="1">
      <alignment horizontal="center" vertical="center" wrapText="1"/>
    </xf>
    <xf numFmtId="0" fontId="4" fillId="0" borderId="42" xfId="11" applyFont="1" applyFill="1" applyBorder="1" applyAlignment="1">
      <alignment horizontal="center" vertical="center" wrapText="1"/>
    </xf>
    <xf numFmtId="0" fontId="4" fillId="0" borderId="34" xfId="11" applyFont="1" applyFill="1" applyBorder="1" applyAlignment="1">
      <alignment horizontal="center" vertical="center" wrapText="1"/>
    </xf>
    <xf numFmtId="49" fontId="13" fillId="3" borderId="58" xfId="11" applyNumberFormat="1" applyFont="1" applyFill="1" applyBorder="1" applyAlignment="1">
      <alignment horizontal="center" vertical="center" wrapText="1"/>
    </xf>
    <xf numFmtId="49" fontId="13" fillId="3" borderId="18" xfId="11" applyNumberFormat="1" applyFont="1" applyFill="1" applyBorder="1" applyAlignment="1">
      <alignment horizontal="center" vertical="center" wrapText="1"/>
    </xf>
    <xf numFmtId="0" fontId="4" fillId="0" borderId="1" xfId="11" applyFont="1" applyBorder="1" applyAlignment="1">
      <alignment horizontal="center" vertical="center" wrapText="1"/>
    </xf>
    <xf numFmtId="3" fontId="4" fillId="6" borderId="27" xfId="12" applyNumberFormat="1" applyFont="1" applyFill="1" applyBorder="1" applyAlignment="1">
      <alignment horizontal="center" vertical="center"/>
    </xf>
    <xf numFmtId="49" fontId="12" fillId="3" borderId="59" xfId="11" applyNumberFormat="1" applyFont="1" applyFill="1" applyBorder="1" applyAlignment="1">
      <alignment horizontal="center" vertical="center" wrapText="1"/>
    </xf>
    <xf numFmtId="49" fontId="12" fillId="3" borderId="60" xfId="11" applyNumberFormat="1" applyFont="1" applyFill="1" applyBorder="1" applyAlignment="1">
      <alignment horizontal="center" vertical="center" wrapText="1"/>
    </xf>
  </cellXfs>
  <cellStyles count="16">
    <cellStyle name="Coma 2" xfId="1"/>
    <cellStyle name="Millares" xfId="2" builtinId="3"/>
    <cellStyle name="Millares [0]" xfId="15" builtinId="6"/>
    <cellStyle name="Millares 2" xfId="3"/>
    <cellStyle name="Millares 3" xfId="4"/>
    <cellStyle name="Moneda 2" xfId="5"/>
    <cellStyle name="Normal" xfId="0" builtinId="0"/>
    <cellStyle name="Normal 2" xfId="6"/>
    <cellStyle name="Normal 2 2" xfId="7"/>
    <cellStyle name="Normal 3" xfId="8"/>
    <cellStyle name="Normal 3 2" xfId="9"/>
    <cellStyle name="Normal 4" xfId="10"/>
    <cellStyle name="Normal 8" xfId="11"/>
    <cellStyle name="Normal_573_2009_ Actualizado 22_12_2009" xfId="12"/>
    <cellStyle name="Porcentaje" xfId="13" builtinId="5"/>
    <cellStyle name="Porcentual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 1'!$J$28</c:f>
              <c:strCache>
                <c:ptCount val="1"/>
                <c:pt idx="0">
                  <c:v>% de meta programado</c:v>
                </c:pt>
              </c:strCache>
            </c:strRef>
          </c:tx>
          <c:cat>
            <c:strRef>
              <c:f>'HV 1'!$B$29:$B$40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1'!$C$29:$C$40</c:f>
              <c:numCache>
                <c:formatCode>#,##0</c:formatCode>
                <c:ptCount val="12"/>
                <c:pt idx="0">
                  <c:v>430</c:v>
                </c:pt>
                <c:pt idx="3">
                  <c:v>344</c:v>
                </c:pt>
                <c:pt idx="6">
                  <c:v>885</c:v>
                </c:pt>
                <c:pt idx="9">
                  <c:v>476</c:v>
                </c:pt>
              </c:numCache>
            </c:numRef>
          </c:val>
          <c:smooth val="0"/>
          <c:extLst>
            <c:ext xmlns:c16="http://schemas.microsoft.com/office/drawing/2014/chart" uri="{C3380CC4-5D6E-409C-BE32-E72D297353CC}">
              <c16:uniqueId val="{00000000-F85F-4920-ABA1-B03A5159161A}"/>
            </c:ext>
          </c:extLst>
        </c:ser>
        <c:ser>
          <c:idx val="1"/>
          <c:order val="1"/>
          <c:tx>
            <c:strRef>
              <c:f>'HV 1'!$E$28</c:f>
              <c:strCache>
                <c:ptCount val="1"/>
                <c:pt idx="0">
                  <c:v>30. Denominador (Variable 2)</c:v>
                </c:pt>
              </c:strCache>
            </c:strRef>
          </c:tx>
          <c:cat>
            <c:strRef>
              <c:f>'HV 1'!$B$29:$B$40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1'!$E$29:$E$40</c:f>
              <c:numCache>
                <c:formatCode>#,##0</c:formatCode>
                <c:ptCount val="12"/>
                <c:pt idx="0">
                  <c:v>430</c:v>
                </c:pt>
                <c:pt idx="3">
                  <c:v>344</c:v>
                </c:pt>
                <c:pt idx="6">
                  <c:v>885</c:v>
                </c:pt>
                <c:pt idx="9">
                  <c:v>476</c:v>
                </c:pt>
              </c:numCache>
            </c:numRef>
          </c:val>
          <c:smooth val="0"/>
          <c:extLst>
            <c:ext xmlns:c16="http://schemas.microsoft.com/office/drawing/2014/chart" uri="{C3380CC4-5D6E-409C-BE32-E72D297353CC}">
              <c16:uniqueId val="{00000001-F85F-4920-ABA1-B03A5159161A}"/>
            </c:ext>
          </c:extLst>
        </c:ser>
        <c:dLbls>
          <c:showLegendKey val="0"/>
          <c:showVal val="0"/>
          <c:showCatName val="0"/>
          <c:showSerName val="0"/>
          <c:showPercent val="0"/>
          <c:showBubbleSize val="0"/>
        </c:dLbls>
        <c:marker val="1"/>
        <c:smooth val="0"/>
        <c:axId val="143981952"/>
        <c:axId val="239871080"/>
      </c:lineChart>
      <c:catAx>
        <c:axId val="14398195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239871080"/>
        <c:crosses val="autoZero"/>
        <c:auto val="1"/>
        <c:lblAlgn val="ctr"/>
        <c:lblOffset val="100"/>
        <c:noMultiLvlLbl val="0"/>
      </c:catAx>
      <c:valAx>
        <c:axId val="23987108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43981952"/>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'HV 2_PAAC'!$D$29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2_PAAC'!$B$30:$B$41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2_PAAC'!$D$30:$D$41</c:f>
              <c:numCache>
                <c:formatCode>0.00</c:formatCode>
                <c:ptCount val="12"/>
                <c:pt idx="0">
                  <c:v>1</c:v>
                </c:pt>
                <c:pt idx="3">
                  <c:v>3</c:v>
                </c:pt>
                <c:pt idx="6">
                  <c:v>6</c:v>
                </c:pt>
                <c:pt idx="9">
                  <c:v>9</c:v>
                </c:pt>
              </c:numCache>
            </c:numRef>
          </c:val>
          <c:smooth val="0"/>
          <c:extLst>
            <c:ext xmlns:c16="http://schemas.microsoft.com/office/drawing/2014/chart" uri="{C3380CC4-5D6E-409C-BE32-E72D297353CC}">
              <c16:uniqueId val="{00000000-4BA8-4456-B44D-0FE039532110}"/>
            </c:ext>
          </c:extLst>
        </c:ser>
        <c:ser>
          <c:idx val="1"/>
          <c:order val="1"/>
          <c:tx>
            <c:strRef>
              <c:f>'HV 2_PAAC'!$F$29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2_PAAC'!$B$30:$B$41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2_PAAC'!$F$30:$F$41</c:f>
              <c:numCache>
                <c:formatCode>0.00</c:formatCode>
                <c:ptCount val="12"/>
                <c:pt idx="0">
                  <c:v>1</c:v>
                </c:pt>
                <c:pt idx="3">
                  <c:v>3</c:v>
                </c:pt>
                <c:pt idx="6">
                  <c:v>6</c:v>
                </c:pt>
                <c:pt idx="9">
                  <c:v>9</c:v>
                </c:pt>
              </c:numCache>
            </c:numRef>
          </c:val>
          <c:smooth val="0"/>
          <c:extLst>
            <c:ext xmlns:c16="http://schemas.microsoft.com/office/drawing/2014/chart" uri="{C3380CC4-5D6E-409C-BE32-E72D297353CC}">
              <c16:uniqueId val="{00000001-4BA8-4456-B44D-0FE039532110}"/>
            </c:ext>
          </c:extLst>
        </c:ser>
        <c:dLbls>
          <c:showLegendKey val="0"/>
          <c:showVal val="0"/>
          <c:showCatName val="0"/>
          <c:showSerName val="0"/>
          <c:showPercent val="0"/>
          <c:showBubbleSize val="0"/>
        </c:dLbls>
        <c:marker val="1"/>
        <c:smooth val="0"/>
        <c:axId val="239870296"/>
        <c:axId val="239869904"/>
      </c:lineChart>
      <c:catAx>
        <c:axId val="239870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9869904"/>
        <c:crosses val="autoZero"/>
        <c:auto val="1"/>
        <c:lblAlgn val="ctr"/>
        <c:lblOffset val="100"/>
        <c:noMultiLvlLbl val="0"/>
      </c:catAx>
      <c:valAx>
        <c:axId val="239869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9870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'HV 3_MIPG'!$D$29</c:f>
              <c:strCache>
                <c:ptCount val="1"/>
                <c:pt idx="0">
                  <c:v>Numerador Acumulado (Variable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3_MIPG'!$B$30:$B$41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3_MIPG'!$D$30:$D$41</c:f>
              <c:numCache>
                <c:formatCode>0%</c:formatCode>
                <c:ptCount val="12"/>
                <c:pt idx="0">
                  <c:v>0.4</c:v>
                </c:pt>
                <c:pt idx="3">
                  <c:v>0.60000000000000009</c:v>
                </c:pt>
                <c:pt idx="6">
                  <c:v>0.8</c:v>
                </c:pt>
                <c:pt idx="9">
                  <c:v>1</c:v>
                </c:pt>
              </c:numCache>
            </c:numRef>
          </c:val>
          <c:smooth val="0"/>
          <c:extLst>
            <c:ext xmlns:c16="http://schemas.microsoft.com/office/drawing/2014/chart" uri="{C3380CC4-5D6E-409C-BE32-E72D297353CC}">
              <c16:uniqueId val="{00000000-A7E2-401A-B2E9-AE5CA3EF7AA3}"/>
            </c:ext>
          </c:extLst>
        </c:ser>
        <c:ser>
          <c:idx val="1"/>
          <c:order val="1"/>
          <c:tx>
            <c:strRef>
              <c:f>'HV 3_MIPG'!$F$29</c:f>
              <c:strCache>
                <c:ptCount val="1"/>
                <c:pt idx="0">
                  <c:v>Denominador Acumulado (Variable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3_MIPG'!$B$30:$B$41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3_MIPG'!$F$30:$F$41</c:f>
              <c:numCache>
                <c:formatCode>0%</c:formatCode>
                <c:ptCount val="12"/>
                <c:pt idx="0">
                  <c:v>0.4</c:v>
                </c:pt>
                <c:pt idx="3">
                  <c:v>0.60000000000000009</c:v>
                </c:pt>
                <c:pt idx="6">
                  <c:v>0.8</c:v>
                </c:pt>
                <c:pt idx="9">
                  <c:v>1</c:v>
                </c:pt>
              </c:numCache>
            </c:numRef>
          </c:val>
          <c:smooth val="0"/>
          <c:extLst>
            <c:ext xmlns:c16="http://schemas.microsoft.com/office/drawing/2014/chart" uri="{C3380CC4-5D6E-409C-BE32-E72D297353CC}">
              <c16:uniqueId val="{00000001-A7E2-401A-B2E9-AE5CA3EF7AA3}"/>
            </c:ext>
          </c:extLst>
        </c:ser>
        <c:dLbls>
          <c:showLegendKey val="0"/>
          <c:showVal val="0"/>
          <c:showCatName val="0"/>
          <c:showSerName val="0"/>
          <c:showPercent val="0"/>
          <c:showBubbleSize val="0"/>
        </c:dLbls>
        <c:marker val="1"/>
        <c:smooth val="0"/>
        <c:axId val="239870296"/>
        <c:axId val="239869904"/>
      </c:lineChart>
      <c:catAx>
        <c:axId val="239870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9869904"/>
        <c:crosses val="autoZero"/>
        <c:auto val="1"/>
        <c:lblAlgn val="ctr"/>
        <c:lblOffset val="100"/>
        <c:noMultiLvlLbl val="0"/>
      </c:catAx>
      <c:valAx>
        <c:axId val="239869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9870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104775</xdr:rowOff>
    </xdr:from>
    <xdr:to>
      <xdr:col>1</xdr:col>
      <xdr:colOff>1762125</xdr:colOff>
      <xdr:row>3</xdr:row>
      <xdr:rowOff>285750</xdr:rowOff>
    </xdr:to>
    <xdr:pic>
      <xdr:nvPicPr>
        <xdr:cNvPr id="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228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104775</xdr:rowOff>
    </xdr:from>
    <xdr:to>
      <xdr:col>1</xdr:col>
      <xdr:colOff>1457325</xdr:colOff>
      <xdr:row>3</xdr:row>
      <xdr:rowOff>285750</xdr:rowOff>
    </xdr:to>
    <xdr:pic>
      <xdr:nvPicPr>
        <xdr:cNvPr id="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
          <a:ext cx="206692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438150</xdr:colOff>
      <xdr:row>0</xdr:row>
      <xdr:rowOff>38100</xdr:rowOff>
    </xdr:from>
    <xdr:to>
      <xdr:col>1</xdr:col>
      <xdr:colOff>1428750</xdr:colOff>
      <xdr:row>3</xdr:row>
      <xdr:rowOff>180975</xdr:rowOff>
    </xdr:to>
    <xdr:pic>
      <xdr:nvPicPr>
        <xdr:cNvPr id="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38100"/>
          <a:ext cx="9906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524986"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87"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88"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89"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0"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1"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4"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24995"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76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0</xdr:row>
      <xdr:rowOff>85725</xdr:rowOff>
    </xdr:from>
    <xdr:to>
      <xdr:col>2</xdr:col>
      <xdr:colOff>428625</xdr:colOff>
      <xdr:row>3</xdr:row>
      <xdr:rowOff>38100</xdr:rowOff>
    </xdr:to>
    <xdr:pic>
      <xdr:nvPicPr>
        <xdr:cNvPr id="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485775" y="228600"/>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714375</xdr:colOff>
      <xdr:row>42</xdr:row>
      <xdr:rowOff>428625</xdr:rowOff>
    </xdr:from>
    <xdr:to>
      <xdr:col>6</xdr:col>
      <xdr:colOff>1181100</xdr:colOff>
      <xdr:row>45</xdr:row>
      <xdr:rowOff>285750</xdr:rowOff>
    </xdr:to>
    <xdr:graphicFrame macro="">
      <xdr:nvGraphicFramePr>
        <xdr:cNvPr id="1117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0</xdr:row>
      <xdr:rowOff>76200</xdr:rowOff>
    </xdr:from>
    <xdr:to>
      <xdr:col>1</xdr:col>
      <xdr:colOff>1314450</xdr:colOff>
      <xdr:row>3</xdr:row>
      <xdr:rowOff>276225</xdr:rowOff>
    </xdr:to>
    <xdr:pic>
      <xdr:nvPicPr>
        <xdr:cNvPr id="5"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0</xdr:row>
      <xdr:rowOff>66675</xdr:rowOff>
    </xdr:from>
    <xdr:to>
      <xdr:col>1</xdr:col>
      <xdr:colOff>1143000</xdr:colOff>
      <xdr:row>3</xdr:row>
      <xdr:rowOff>180975</xdr:rowOff>
    </xdr:to>
    <xdr:pic>
      <xdr:nvPicPr>
        <xdr:cNvPr id="6"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0</xdr:row>
      <xdr:rowOff>47625</xdr:rowOff>
    </xdr:from>
    <xdr:to>
      <xdr:col>1</xdr:col>
      <xdr:colOff>1314450</xdr:colOff>
      <xdr:row>3</xdr:row>
      <xdr:rowOff>238125</xdr:rowOff>
    </xdr:to>
    <xdr:pic>
      <xdr:nvPicPr>
        <xdr:cNvPr id="7"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295275</xdr:colOff>
      <xdr:row>0</xdr:row>
      <xdr:rowOff>0</xdr:rowOff>
    </xdr:from>
    <xdr:to>
      <xdr:col>1</xdr:col>
      <xdr:colOff>1590675</xdr:colOff>
      <xdr:row>3</xdr:row>
      <xdr:rowOff>142875</xdr:rowOff>
    </xdr:to>
    <xdr:pic>
      <xdr:nvPicPr>
        <xdr:cNvPr id="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2954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452437</xdr:colOff>
      <xdr:row>43</xdr:row>
      <xdr:rowOff>152400</xdr:rowOff>
    </xdr:from>
    <xdr:to>
      <xdr:col>7</xdr:col>
      <xdr:colOff>607217</xdr:colOff>
      <xdr:row>47</xdr:row>
      <xdr:rowOff>561975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1</xdr:row>
      <xdr:rowOff>76200</xdr:rowOff>
    </xdr:from>
    <xdr:to>
      <xdr:col>1</xdr:col>
      <xdr:colOff>1314450</xdr:colOff>
      <xdr:row>4</xdr:row>
      <xdr:rowOff>276225</xdr:rowOff>
    </xdr:to>
    <xdr:pic>
      <xdr:nvPicPr>
        <xdr:cNvPr id="5"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7"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381000</xdr:colOff>
      <xdr:row>0</xdr:row>
      <xdr:rowOff>57150</xdr:rowOff>
    </xdr:from>
    <xdr:to>
      <xdr:col>1</xdr:col>
      <xdr:colOff>1485900</xdr:colOff>
      <xdr:row>3</xdr:row>
      <xdr:rowOff>200025</xdr:rowOff>
    </xdr:to>
    <xdr:pic>
      <xdr:nvPicPr>
        <xdr:cNvPr id="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57150"/>
          <a:ext cx="11049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289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289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289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266700</xdr:colOff>
      <xdr:row>1</xdr:row>
      <xdr:rowOff>38100</xdr:rowOff>
    </xdr:from>
    <xdr:to>
      <xdr:col>1</xdr:col>
      <xdr:colOff>1257300</xdr:colOff>
      <xdr:row>4</xdr:row>
      <xdr:rowOff>238125</xdr:rowOff>
    </xdr:to>
    <xdr:pic>
      <xdr:nvPicPr>
        <xdr:cNvPr id="985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33375" y="114300"/>
          <a:ext cx="990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219075</xdr:colOff>
      <xdr:row>1</xdr:row>
      <xdr:rowOff>57150</xdr:rowOff>
    </xdr:from>
    <xdr:to>
      <xdr:col>8</xdr:col>
      <xdr:colOff>1295400</xdr:colOff>
      <xdr:row>4</xdr:row>
      <xdr:rowOff>266700</xdr:rowOff>
    </xdr:to>
    <xdr:pic>
      <xdr:nvPicPr>
        <xdr:cNvPr id="9851"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9896475" y="133350"/>
          <a:ext cx="10763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452437</xdr:colOff>
      <xdr:row>43</xdr:row>
      <xdr:rowOff>152400</xdr:rowOff>
    </xdr:from>
    <xdr:to>
      <xdr:col>7</xdr:col>
      <xdr:colOff>607217</xdr:colOff>
      <xdr:row>47</xdr:row>
      <xdr:rowOff>561975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1</xdr:row>
      <xdr:rowOff>76200</xdr:rowOff>
    </xdr:from>
    <xdr:to>
      <xdr:col>1</xdr:col>
      <xdr:colOff>1314450</xdr:colOff>
      <xdr:row>4</xdr:row>
      <xdr:rowOff>276225</xdr:rowOff>
    </xdr:to>
    <xdr:pic>
      <xdr:nvPicPr>
        <xdr:cNvPr id="5"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7"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tabSelected="1" topLeftCell="A7" zoomScale="60" zoomScaleNormal="60" zoomScaleSheetLayoutView="40" workbookViewId="0">
      <selection activeCell="F13" sqref="F13:F15"/>
    </sheetView>
  </sheetViews>
  <sheetFormatPr baseColWidth="10" defaultRowHeight="15" x14ac:dyDescent="0.25"/>
  <cols>
    <col min="1" max="1" width="9.140625" style="5" customWidth="1"/>
    <col min="2" max="2" width="26.28515625" style="5" customWidth="1"/>
    <col min="3" max="3" width="28.140625" style="5" customWidth="1"/>
    <col min="4" max="4" width="34.5703125" style="5" customWidth="1"/>
    <col min="5" max="5" width="24.5703125" style="5" customWidth="1"/>
    <col min="6" max="6" width="41" style="5" customWidth="1"/>
    <col min="7" max="7" width="26.85546875" style="5" customWidth="1"/>
    <col min="8" max="8" width="42.85546875" style="5" customWidth="1"/>
    <col min="9" max="20" width="10.42578125" style="5" customWidth="1"/>
    <col min="21" max="21" width="18.85546875" style="5" customWidth="1"/>
    <col min="22" max="23" width="24.7109375" style="5" customWidth="1"/>
    <col min="24" max="16384" width="11.42578125" style="5"/>
  </cols>
  <sheetData>
    <row r="1" spans="1:23" s="8" customFormat="1" ht="39.75" customHeight="1" thickBot="1" x14ac:dyDescent="0.3">
      <c r="A1" s="327"/>
      <c r="B1" s="328"/>
      <c r="C1" s="333" t="s">
        <v>388</v>
      </c>
      <c r="D1" s="334"/>
      <c r="E1" s="334"/>
      <c r="F1" s="334"/>
      <c r="G1" s="334"/>
      <c r="H1" s="334"/>
      <c r="I1" s="334"/>
      <c r="J1" s="334"/>
      <c r="K1" s="334"/>
      <c r="L1" s="334"/>
      <c r="M1" s="334"/>
      <c r="N1" s="334"/>
      <c r="O1" s="334"/>
      <c r="P1" s="334"/>
      <c r="Q1" s="334"/>
      <c r="R1" s="334"/>
      <c r="S1" s="334"/>
      <c r="T1" s="335"/>
    </row>
    <row r="2" spans="1:23" s="8" customFormat="1" ht="40.5" customHeight="1" thickBot="1" x14ac:dyDescent="0.3">
      <c r="A2" s="329"/>
      <c r="B2" s="330"/>
      <c r="C2" s="333" t="s">
        <v>17</v>
      </c>
      <c r="D2" s="334"/>
      <c r="E2" s="334"/>
      <c r="F2" s="334"/>
      <c r="G2" s="334"/>
      <c r="H2" s="334"/>
      <c r="I2" s="334"/>
      <c r="J2" s="334"/>
      <c r="K2" s="334"/>
      <c r="L2" s="334"/>
      <c r="M2" s="334"/>
      <c r="N2" s="334"/>
      <c r="O2" s="334"/>
      <c r="P2" s="334"/>
      <c r="Q2" s="334"/>
      <c r="R2" s="334"/>
      <c r="S2" s="334"/>
      <c r="T2" s="335"/>
    </row>
    <row r="3" spans="1:23" s="8" customFormat="1" ht="42.75" customHeight="1" thickBot="1" x14ac:dyDescent="0.3">
      <c r="A3" s="329"/>
      <c r="B3" s="330"/>
      <c r="C3" s="333" t="s">
        <v>384</v>
      </c>
      <c r="D3" s="334"/>
      <c r="E3" s="334"/>
      <c r="F3" s="334"/>
      <c r="G3" s="334"/>
      <c r="H3" s="334"/>
      <c r="I3" s="334"/>
      <c r="J3" s="334"/>
      <c r="K3" s="334"/>
      <c r="L3" s="334"/>
      <c r="M3" s="334"/>
      <c r="N3" s="334"/>
      <c r="O3" s="334"/>
      <c r="P3" s="334"/>
      <c r="Q3" s="334"/>
      <c r="R3" s="334"/>
      <c r="S3" s="334"/>
      <c r="T3" s="335"/>
    </row>
    <row r="4" spans="1:23" s="8" customFormat="1" ht="33.75" customHeight="1" thickBot="1" x14ac:dyDescent="0.3">
      <c r="A4" s="331"/>
      <c r="B4" s="332"/>
      <c r="C4" s="336" t="s">
        <v>21</v>
      </c>
      <c r="D4" s="337"/>
      <c r="E4" s="337"/>
      <c r="F4" s="337"/>
      <c r="G4" s="337"/>
      <c r="H4" s="338"/>
      <c r="I4" s="339" t="s">
        <v>385</v>
      </c>
      <c r="J4" s="340"/>
      <c r="K4" s="340"/>
      <c r="L4" s="340"/>
      <c r="M4" s="340"/>
      <c r="N4" s="340"/>
      <c r="O4" s="340"/>
      <c r="P4" s="340"/>
      <c r="Q4" s="340"/>
      <c r="R4" s="340"/>
      <c r="S4" s="340"/>
      <c r="T4" s="341"/>
    </row>
    <row r="5" spans="1:23" s="8" customFormat="1" ht="21.75" customHeight="1" x14ac:dyDescent="0.25">
      <c r="C5" s="13"/>
      <c r="D5" s="13"/>
      <c r="E5" s="13"/>
      <c r="F5" s="13"/>
      <c r="G5" s="10"/>
      <c r="H5" s="9"/>
      <c r="I5" s="10"/>
      <c r="J5" s="11"/>
      <c r="K5" s="12"/>
      <c r="L5" s="12"/>
      <c r="M5" s="12"/>
      <c r="N5" s="12"/>
    </row>
    <row r="6" spans="1:23" s="1" customFormat="1" ht="30" customHeight="1" thickBot="1" x14ac:dyDescent="0.3">
      <c r="C6" s="3"/>
      <c r="D6" s="3"/>
      <c r="E6" s="3"/>
      <c r="F6" s="3"/>
      <c r="G6" s="7"/>
      <c r="H6" s="7"/>
      <c r="I6" s="7"/>
      <c r="J6" s="7"/>
      <c r="K6" s="3"/>
      <c r="L6" s="3"/>
      <c r="M6" s="3"/>
      <c r="N6" s="3"/>
      <c r="O6" s="3"/>
      <c r="P6" s="6"/>
      <c r="Q6" s="6"/>
      <c r="R6" s="6"/>
      <c r="S6" s="6"/>
      <c r="T6" s="4"/>
      <c r="U6" s="4"/>
      <c r="V6" s="2"/>
      <c r="W6" s="2"/>
    </row>
    <row r="7" spans="1:23" s="1" customFormat="1" ht="36.75" customHeight="1" thickBot="1" x14ac:dyDescent="0.3">
      <c r="B7" s="168" t="s">
        <v>25</v>
      </c>
      <c r="C7" s="308" t="s">
        <v>362</v>
      </c>
      <c r="D7" s="309"/>
      <c r="E7" s="309"/>
      <c r="F7" s="309"/>
      <c r="G7" s="310"/>
      <c r="H7" s="3"/>
      <c r="I7" s="3"/>
      <c r="J7" s="3"/>
      <c r="K7" s="3"/>
      <c r="L7" s="3"/>
      <c r="M7" s="3"/>
      <c r="N7" s="3"/>
      <c r="O7" s="3"/>
      <c r="P7" s="6"/>
      <c r="Q7" s="6"/>
      <c r="R7" s="6"/>
      <c r="S7" s="6"/>
      <c r="T7" s="4"/>
      <c r="U7" s="4"/>
      <c r="V7" s="2"/>
      <c r="W7" s="2"/>
    </row>
    <row r="8" spans="1:23" s="1" customFormat="1" ht="39.75" customHeight="1" x14ac:dyDescent="0.25"/>
    <row r="9" spans="1:23" s="1" customFormat="1" x14ac:dyDescent="0.25"/>
    <row r="10" spans="1:23" s="39" customFormat="1" ht="45" customHeight="1" x14ac:dyDescent="0.2">
      <c r="A10" s="316" t="s">
        <v>24</v>
      </c>
      <c r="B10" s="317"/>
      <c r="C10" s="317"/>
      <c r="D10" s="317"/>
      <c r="E10" s="317"/>
      <c r="F10" s="317"/>
      <c r="G10" s="317"/>
      <c r="H10" s="317"/>
      <c r="I10" s="317"/>
      <c r="J10" s="317"/>
      <c r="K10" s="317"/>
      <c r="L10" s="317"/>
      <c r="M10" s="317"/>
      <c r="N10" s="317"/>
      <c r="O10" s="317"/>
      <c r="P10" s="317"/>
      <c r="Q10" s="317"/>
      <c r="R10" s="317"/>
      <c r="S10" s="317"/>
      <c r="T10" s="317"/>
      <c r="U10" s="317"/>
      <c r="V10" s="317"/>
      <c r="W10" s="318"/>
    </row>
    <row r="11" spans="1:23" s="40" customFormat="1" ht="38.25" customHeight="1" x14ac:dyDescent="0.25">
      <c r="A11" s="315" t="s">
        <v>7</v>
      </c>
      <c r="B11" s="315" t="s">
        <v>8</v>
      </c>
      <c r="C11" s="315"/>
      <c r="D11" s="315"/>
      <c r="E11" s="311" t="s">
        <v>20</v>
      </c>
      <c r="F11" s="311" t="s">
        <v>130</v>
      </c>
      <c r="G11" s="315" t="s">
        <v>15</v>
      </c>
      <c r="H11" s="315" t="s">
        <v>131</v>
      </c>
      <c r="I11" s="321" t="s">
        <v>360</v>
      </c>
      <c r="J11" s="322"/>
      <c r="K11" s="322"/>
      <c r="L11" s="322"/>
      <c r="M11" s="322"/>
      <c r="N11" s="322"/>
      <c r="O11" s="322"/>
      <c r="P11" s="322"/>
      <c r="Q11" s="322"/>
      <c r="R11" s="322"/>
      <c r="S11" s="322"/>
      <c r="T11" s="322"/>
      <c r="U11" s="322"/>
      <c r="V11" s="322"/>
      <c r="W11" s="323"/>
    </row>
    <row r="12" spans="1:23" s="40" customFormat="1" ht="51" customHeight="1" x14ac:dyDescent="0.25">
      <c r="A12" s="315"/>
      <c r="B12" s="169" t="s">
        <v>23</v>
      </c>
      <c r="C12" s="169" t="s">
        <v>9</v>
      </c>
      <c r="D12" s="170" t="s">
        <v>297</v>
      </c>
      <c r="E12" s="312"/>
      <c r="F12" s="312"/>
      <c r="G12" s="315"/>
      <c r="H12" s="315"/>
      <c r="I12" s="110" t="s">
        <v>13</v>
      </c>
      <c r="J12" s="110" t="s">
        <v>14</v>
      </c>
      <c r="K12" s="110" t="s">
        <v>10</v>
      </c>
      <c r="L12" s="110" t="s">
        <v>11</v>
      </c>
      <c r="M12" s="110" t="s">
        <v>12</v>
      </c>
      <c r="N12" s="110" t="s">
        <v>0</v>
      </c>
      <c r="O12" s="110" t="s">
        <v>1</v>
      </c>
      <c r="P12" s="110" t="s">
        <v>2</v>
      </c>
      <c r="Q12" s="110" t="s">
        <v>3</v>
      </c>
      <c r="R12" s="110" t="s">
        <v>4</v>
      </c>
      <c r="S12" s="110" t="s">
        <v>5</v>
      </c>
      <c r="T12" s="110" t="s">
        <v>6</v>
      </c>
      <c r="U12" s="110" t="s">
        <v>18</v>
      </c>
      <c r="V12" s="320" t="s">
        <v>19</v>
      </c>
      <c r="W12" s="320"/>
    </row>
    <row r="13" spans="1:23" s="41" customFormat="1" ht="113.25" customHeight="1" x14ac:dyDescent="0.2">
      <c r="A13" s="297">
        <v>1</v>
      </c>
      <c r="B13" s="298" t="s">
        <v>275</v>
      </c>
      <c r="C13" s="299" t="str">
        <f>+'HV 1'!C12</f>
        <v xml:space="preserve">7. Prestar servicios eficientes, oportunos y de calidad a la ciudadanía, tanto en gestión como en trámites de la movilidad </v>
      </c>
      <c r="D13" s="302" t="s">
        <v>298</v>
      </c>
      <c r="E13" s="298" t="s">
        <v>22</v>
      </c>
      <c r="F13" s="313" t="str">
        <f>+'HV 1'!F8</f>
        <v xml:space="preserve">1. 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v>
      </c>
      <c r="G13" s="296" t="str">
        <f>+'HV 1'!C14</f>
        <v>Recursos de apelación resueltos por la Dirección de Investigaciones Administrativas al Tránsito y Transporte</v>
      </c>
      <c r="H13" s="171" t="str">
        <f>+'HV 1'!C21</f>
        <v>Número de recursos de apelación resueltos por la Dirección de Investigaciones Administrativas al Tránsito y Transporte antes del vencimiento del término legal.</v>
      </c>
      <c r="I13" s="305">
        <f>+'HV 1'!C29</f>
        <v>430</v>
      </c>
      <c r="J13" s="305"/>
      <c r="K13" s="305"/>
      <c r="L13" s="305">
        <f>+'HV 1'!C32</f>
        <v>344</v>
      </c>
      <c r="M13" s="305"/>
      <c r="N13" s="305"/>
      <c r="O13" s="305">
        <f>+'HV 1'!C35</f>
        <v>885</v>
      </c>
      <c r="P13" s="305"/>
      <c r="Q13" s="305"/>
      <c r="R13" s="305">
        <f>+'HV 1'!C38</f>
        <v>476</v>
      </c>
      <c r="S13" s="305"/>
      <c r="T13" s="305"/>
      <c r="U13" s="185">
        <f>SUM(I13:T13)</f>
        <v>2135</v>
      </c>
      <c r="V13" s="319" t="str">
        <f>+'HV 1'!C41</f>
        <v>La Dirección de Investigaciones Administrativas al Tránsito y Transporte expidió durante lo corrido del cuarto trimestre de la vigencia 2019, 476 actos administrativos que resuelven recursos de apelación interpuestos  en contra de los fallos emitidos en primera instancia por las Subdirecciones de Contravenciones  y Control e Investigaciones de Transporte Público y de las solicitudes de desvinculación administrativa,  que tenían vencimiento de términos  en dicho trimestre.  Por lo tanto, la ejecución del indicador para el periodo reportado corresponde a un 100%.</v>
      </c>
      <c r="W13" s="307"/>
    </row>
    <row r="14" spans="1:23" s="41" customFormat="1" ht="147" customHeight="1" x14ac:dyDescent="0.2">
      <c r="A14" s="297"/>
      <c r="B14" s="298"/>
      <c r="C14" s="300"/>
      <c r="D14" s="303"/>
      <c r="E14" s="298"/>
      <c r="F14" s="313"/>
      <c r="G14" s="296"/>
      <c r="H14" s="171" t="str">
        <f>+'HV 1'!F21</f>
        <v>Número de recursos de apelación interpuestos en contra de los fallos de primera instancia emitidos por las Subdirecciones de Contravenciones, y control e Investigaciones de Transporte Público y de las solicitudes de desvinculación administrativa, con vencimiento en la vigencia.</v>
      </c>
      <c r="I14" s="305">
        <f>+'HV 1'!E29</f>
        <v>430</v>
      </c>
      <c r="J14" s="305"/>
      <c r="K14" s="305"/>
      <c r="L14" s="305">
        <f>+'HV 1'!E32</f>
        <v>344</v>
      </c>
      <c r="M14" s="305"/>
      <c r="N14" s="305"/>
      <c r="O14" s="305">
        <f>+'HV 1'!E35</f>
        <v>885</v>
      </c>
      <c r="P14" s="305"/>
      <c r="Q14" s="305"/>
      <c r="R14" s="305">
        <f>+'HV 1'!E38</f>
        <v>476</v>
      </c>
      <c r="S14" s="305"/>
      <c r="T14" s="305"/>
      <c r="U14" s="185">
        <f>SUM(I14:T14)</f>
        <v>2135</v>
      </c>
      <c r="V14" s="307"/>
      <c r="W14" s="307"/>
    </row>
    <row r="15" spans="1:23" s="41" customFormat="1" ht="89.25" customHeight="1" x14ac:dyDescent="0.2">
      <c r="A15" s="297"/>
      <c r="B15" s="298"/>
      <c r="C15" s="301"/>
      <c r="D15" s="304"/>
      <c r="E15" s="298"/>
      <c r="F15" s="313"/>
      <c r="G15" s="296"/>
      <c r="H15" s="172" t="s">
        <v>132</v>
      </c>
      <c r="I15" s="314">
        <f>+I13/I14</f>
        <v>1</v>
      </c>
      <c r="J15" s="314"/>
      <c r="K15" s="314"/>
      <c r="L15" s="314">
        <f t="shared" ref="L15" si="0">+L13/L14</f>
        <v>1</v>
      </c>
      <c r="M15" s="314"/>
      <c r="N15" s="314"/>
      <c r="O15" s="314">
        <f t="shared" ref="O15" si="1">+O13/O14</f>
        <v>1</v>
      </c>
      <c r="P15" s="314"/>
      <c r="Q15" s="314"/>
      <c r="R15" s="314">
        <f t="shared" ref="R15" si="2">+R13/R14</f>
        <v>1</v>
      </c>
      <c r="S15" s="314"/>
      <c r="T15" s="314"/>
      <c r="U15" s="237">
        <f>+U13/U14</f>
        <v>1</v>
      </c>
      <c r="V15" s="307"/>
      <c r="W15" s="307"/>
    </row>
    <row r="16" spans="1:23" s="41" customFormat="1" ht="66" customHeight="1" x14ac:dyDescent="0.2">
      <c r="A16" s="297">
        <v>2</v>
      </c>
      <c r="B16" s="298" t="s">
        <v>275</v>
      </c>
      <c r="C16" s="299" t="str">
        <f>+Variables!A21</f>
        <v>4. Ser ejemplo en la rendición de cuentas a la ciudadanía</v>
      </c>
      <c r="D16" s="302" t="s">
        <v>311</v>
      </c>
      <c r="E16" s="298" t="s">
        <v>22</v>
      </c>
      <c r="F16" s="313" t="str">
        <f>+'HV 2_PAAC'!F9</f>
        <v>2. Realizar el 100% de las actividades programadas en el Plan Anticorrupción y de Atención al Ciudadano de la vigencia por la Dirección de Investigaciones Administrativas al Tránsito y Transporte</v>
      </c>
      <c r="G16" s="296" t="str">
        <f>+'HV 2_PAAC'!C15</f>
        <v>Cumplimiento del P.A.A.C</v>
      </c>
      <c r="H16" s="171" t="str">
        <f>+'HV 2_PAAC'!C22</f>
        <v xml:space="preserve">Total actividades ejecutadas </v>
      </c>
      <c r="I16" s="290">
        <f>+'HV 2_PAAC'!C30</f>
        <v>1</v>
      </c>
      <c r="J16" s="291"/>
      <c r="K16" s="292"/>
      <c r="L16" s="290">
        <f>+'HV 2_PAAC'!C33</f>
        <v>2</v>
      </c>
      <c r="M16" s="291"/>
      <c r="N16" s="292"/>
      <c r="O16" s="290">
        <f>+'HV 2_PAAC'!C36</f>
        <v>3</v>
      </c>
      <c r="P16" s="291"/>
      <c r="Q16" s="292"/>
      <c r="R16" s="290">
        <f>+'HV 2_PAAC'!C39</f>
        <v>3</v>
      </c>
      <c r="S16" s="291"/>
      <c r="T16" s="292"/>
      <c r="U16" s="185">
        <f>SUM(I16:T16)</f>
        <v>9</v>
      </c>
      <c r="V16" s="306" t="str">
        <f>+'HV 2_PAAC'!C42</f>
        <v>Conforme con la hoja de actividades del indicador, se elaboraron los informes de seguimiento a las cifras de ciudadanos exonerados en el desarrollo de procesos contravencionales; en dichos documentos se presentan las cifras de los meses de septiembre, octuvbre, noviembre y diciembre de 2019; así mismo, el proceso Gestión Contravencional y al Transporte Público, realizó en el mes de dictiembre el respectivo monitoreo de los riesgos de corrupción, de conformidad con la política institucional de administración de riesgos.</v>
      </c>
      <c r="W16" s="307"/>
    </row>
    <row r="17" spans="1:23" s="41" customFormat="1" ht="68.25" customHeight="1" x14ac:dyDescent="0.2">
      <c r="A17" s="297"/>
      <c r="B17" s="298"/>
      <c r="C17" s="300"/>
      <c r="D17" s="303"/>
      <c r="E17" s="298"/>
      <c r="F17" s="313"/>
      <c r="G17" s="296"/>
      <c r="H17" s="171" t="str">
        <f>+'HV 2_PAAC'!F22</f>
        <v>Total actividades programadas</v>
      </c>
      <c r="I17" s="290">
        <f>+'HV 2_PAAC'!E30</f>
        <v>1</v>
      </c>
      <c r="J17" s="291"/>
      <c r="K17" s="292"/>
      <c r="L17" s="290">
        <f>+'HV 2_PAAC'!E33</f>
        <v>2</v>
      </c>
      <c r="M17" s="291"/>
      <c r="N17" s="292"/>
      <c r="O17" s="290">
        <f>+'HV 2_PAAC'!E36</f>
        <v>3</v>
      </c>
      <c r="P17" s="291"/>
      <c r="Q17" s="292"/>
      <c r="R17" s="290">
        <f>+'HV 2_PAAC'!E39</f>
        <v>3</v>
      </c>
      <c r="S17" s="291"/>
      <c r="T17" s="292"/>
      <c r="U17" s="185">
        <f>SUM(I17:T17)</f>
        <v>9</v>
      </c>
      <c r="V17" s="307"/>
      <c r="W17" s="307"/>
    </row>
    <row r="18" spans="1:23" s="41" customFormat="1" ht="57" customHeight="1" x14ac:dyDescent="0.2">
      <c r="A18" s="297"/>
      <c r="B18" s="298"/>
      <c r="C18" s="301"/>
      <c r="D18" s="304"/>
      <c r="E18" s="298"/>
      <c r="F18" s="313"/>
      <c r="G18" s="296"/>
      <c r="H18" s="172" t="s">
        <v>132</v>
      </c>
      <c r="I18" s="293">
        <f>+I16/I17</f>
        <v>1</v>
      </c>
      <c r="J18" s="294"/>
      <c r="K18" s="295"/>
      <c r="L18" s="293">
        <f t="shared" ref="L18:U18" si="3">+L16/L17</f>
        <v>1</v>
      </c>
      <c r="M18" s="294"/>
      <c r="N18" s="295"/>
      <c r="O18" s="293">
        <f t="shared" si="3"/>
        <v>1</v>
      </c>
      <c r="P18" s="294"/>
      <c r="Q18" s="295"/>
      <c r="R18" s="293">
        <f t="shared" si="3"/>
        <v>1</v>
      </c>
      <c r="S18" s="294"/>
      <c r="T18" s="295"/>
      <c r="U18" s="242">
        <f t="shared" si="3"/>
        <v>1</v>
      </c>
      <c r="V18" s="307"/>
      <c r="W18" s="307"/>
    </row>
    <row r="19" spans="1:23" ht="90.75" customHeight="1" x14ac:dyDescent="0.25">
      <c r="A19" s="297">
        <v>3</v>
      </c>
      <c r="B19" s="298" t="s">
        <v>275</v>
      </c>
      <c r="C19" s="299" t="str">
        <f>+Variables!A24</f>
        <v xml:space="preserve">7. Prestar servicios eficientes, oportunos y de calidad a la ciudadanía, tanto en gestión como en trámites de la movilidad </v>
      </c>
      <c r="D19" s="302" t="s">
        <v>311</v>
      </c>
      <c r="E19" s="298" t="s">
        <v>22</v>
      </c>
      <c r="F19" s="313" t="str">
        <f>+'HV 3_MIPG'!F9</f>
        <v>3. Realizar el 100% de las actividades programadas en el Modelo Integrado de Planeación y Gestión - MIPG de la vigencia, por la Dirección de Investigaciones Administrativas al Tránsito y Transporte</v>
      </c>
      <c r="G19" s="296" t="str">
        <f>+'HV 3_MIPG'!C15</f>
        <v>Cumplimiento del MIPG</v>
      </c>
      <c r="H19" s="171" t="str">
        <f>+'HV 3_MIPG'!C24</f>
        <v>Corresponde a las actividades del Modelo Integrado de Planeación y Gestión - MIPG efectivamente realizadas y evidenciadas.</v>
      </c>
      <c r="I19" s="324">
        <f>+'HV 3_MIPG'!C30</f>
        <v>0.4</v>
      </c>
      <c r="J19" s="325"/>
      <c r="K19" s="326"/>
      <c r="L19" s="324">
        <f>+'HV 3_MIPG'!C33</f>
        <v>0.2</v>
      </c>
      <c r="M19" s="325"/>
      <c r="N19" s="326"/>
      <c r="O19" s="324">
        <f>+'HV 3_MIPG'!C36</f>
        <v>0.2</v>
      </c>
      <c r="P19" s="325"/>
      <c r="Q19" s="326"/>
      <c r="R19" s="324">
        <f>+'HV 3_MIPG'!C39</f>
        <v>0.2</v>
      </c>
      <c r="S19" s="325"/>
      <c r="T19" s="326"/>
      <c r="U19" s="264">
        <f>SUM(I19:T19)</f>
        <v>1</v>
      </c>
      <c r="V19" s="306" t="str">
        <f>+'HV 3_MIPG'!C42</f>
        <v>Conforme con la hoja de actividades del indicador, se realizó el seguimiento y actualización del Plan Anual de Adquisiciones PAA, donde se relacionan las contrataciones a realizarse con recursos del proyecto de inversión 7545 a cargo de la DIATT</v>
      </c>
      <c r="W19" s="307"/>
    </row>
    <row r="20" spans="1:23" ht="140.25" customHeight="1" x14ac:dyDescent="0.25">
      <c r="A20" s="297"/>
      <c r="B20" s="298"/>
      <c r="C20" s="300"/>
      <c r="D20" s="303"/>
      <c r="E20" s="298"/>
      <c r="F20" s="313"/>
      <c r="G20" s="296"/>
      <c r="H20" s="171" t="str">
        <f>+'HV 3_MIPG'!F24</f>
        <v xml:space="preserve">Corresponde a las actividades registradas en cada componente del Modelo Integrado de Planeación y Gestión - MIPG donde participa la Dirección de Investigaciones Administrativas al Tránsito y Transporte, de conformidad con el anexo de actividades de este indicador. </v>
      </c>
      <c r="I20" s="324">
        <f>+'HV 3_MIPG'!E30</f>
        <v>0.4</v>
      </c>
      <c r="J20" s="325"/>
      <c r="K20" s="326"/>
      <c r="L20" s="324">
        <f>+'HV 3_MIPG'!E33</f>
        <v>0.2</v>
      </c>
      <c r="M20" s="325"/>
      <c r="N20" s="326"/>
      <c r="O20" s="324">
        <f>+'HV 3_MIPG'!E36</f>
        <v>0.2</v>
      </c>
      <c r="P20" s="325"/>
      <c r="Q20" s="326"/>
      <c r="R20" s="324">
        <f>+'HV 3_MIPG'!E39</f>
        <v>0.2</v>
      </c>
      <c r="S20" s="325"/>
      <c r="T20" s="326"/>
      <c r="U20" s="264">
        <f>SUM(I20:T20)</f>
        <v>1</v>
      </c>
      <c r="V20" s="307"/>
      <c r="W20" s="307"/>
    </row>
    <row r="21" spans="1:23" ht="68.25" customHeight="1" x14ac:dyDescent="0.25">
      <c r="A21" s="297"/>
      <c r="B21" s="298"/>
      <c r="C21" s="301"/>
      <c r="D21" s="304"/>
      <c r="E21" s="298"/>
      <c r="F21" s="313"/>
      <c r="G21" s="296"/>
      <c r="H21" s="172" t="s">
        <v>132</v>
      </c>
      <c r="I21" s="293">
        <f>+I19/I20</f>
        <v>1</v>
      </c>
      <c r="J21" s="294"/>
      <c r="K21" s="295"/>
      <c r="L21" s="293">
        <f t="shared" ref="L21" si="4">+L19/L20</f>
        <v>1</v>
      </c>
      <c r="M21" s="294"/>
      <c r="N21" s="295"/>
      <c r="O21" s="293">
        <f t="shared" ref="O21" si="5">+O19/O20</f>
        <v>1</v>
      </c>
      <c r="P21" s="294"/>
      <c r="Q21" s="295"/>
      <c r="R21" s="293">
        <f t="shared" ref="R21" si="6">+R19/R20</f>
        <v>1</v>
      </c>
      <c r="S21" s="294"/>
      <c r="T21" s="295"/>
      <c r="U21" s="242">
        <f t="shared" ref="U21" si="7">+U19/U20</f>
        <v>1</v>
      </c>
      <c r="V21" s="307"/>
      <c r="W21" s="307"/>
    </row>
  </sheetData>
  <mergeCells count="76">
    <mergeCell ref="A1:B4"/>
    <mergeCell ref="C1:T1"/>
    <mergeCell ref="C2:T2"/>
    <mergeCell ref="C3:T3"/>
    <mergeCell ref="C4:H4"/>
    <mergeCell ref="I4:T4"/>
    <mergeCell ref="R19:T19"/>
    <mergeCell ref="F16:F18"/>
    <mergeCell ref="V19:W21"/>
    <mergeCell ref="I20:K20"/>
    <mergeCell ref="L20:N20"/>
    <mergeCell ref="O20:Q20"/>
    <mergeCell ref="R20:T20"/>
    <mergeCell ref="I21:K21"/>
    <mergeCell ref="L21:N21"/>
    <mergeCell ref="O21:Q21"/>
    <mergeCell ref="R21:T21"/>
    <mergeCell ref="F19:F21"/>
    <mergeCell ref="G19:G21"/>
    <mergeCell ref="I19:K19"/>
    <mergeCell ref="L19:N19"/>
    <mergeCell ref="O19:Q19"/>
    <mergeCell ref="A19:A21"/>
    <mergeCell ref="B19:B21"/>
    <mergeCell ref="C19:C21"/>
    <mergeCell ref="D19:D21"/>
    <mergeCell ref="E19:E21"/>
    <mergeCell ref="A11:A12"/>
    <mergeCell ref="A13:A15"/>
    <mergeCell ref="A10:W10"/>
    <mergeCell ref="E11:E12"/>
    <mergeCell ref="V13:W15"/>
    <mergeCell ref="V12:W12"/>
    <mergeCell ref="G11:G12"/>
    <mergeCell ref="I11:W11"/>
    <mergeCell ref="B11:D11"/>
    <mergeCell ref="D13:D15"/>
    <mergeCell ref="O15:Q15"/>
    <mergeCell ref="O13:Q13"/>
    <mergeCell ref="L15:N15"/>
    <mergeCell ref="L13:N13"/>
    <mergeCell ref="R15:T15"/>
    <mergeCell ref="L14:N14"/>
    <mergeCell ref="C7:G7"/>
    <mergeCell ref="F11:F12"/>
    <mergeCell ref="I13:K13"/>
    <mergeCell ref="B13:B15"/>
    <mergeCell ref="C13:C15"/>
    <mergeCell ref="E13:E15"/>
    <mergeCell ref="F13:F15"/>
    <mergeCell ref="I15:K15"/>
    <mergeCell ref="G13:G15"/>
    <mergeCell ref="I14:K14"/>
    <mergeCell ref="H11:H12"/>
    <mergeCell ref="O14:Q14"/>
    <mergeCell ref="R14:T14"/>
    <mergeCell ref="R13:T13"/>
    <mergeCell ref="V16:W18"/>
    <mergeCell ref="O16:Q16"/>
    <mergeCell ref="O17:Q17"/>
    <mergeCell ref="O18:Q18"/>
    <mergeCell ref="R16:T16"/>
    <mergeCell ref="R17:T17"/>
    <mergeCell ref="R18:T18"/>
    <mergeCell ref="G16:G18"/>
    <mergeCell ref="A16:A18"/>
    <mergeCell ref="B16:B18"/>
    <mergeCell ref="C16:C18"/>
    <mergeCell ref="D16:D18"/>
    <mergeCell ref="E16:E18"/>
    <mergeCell ref="I16:K16"/>
    <mergeCell ref="I17:K17"/>
    <mergeCell ref="L16:N16"/>
    <mergeCell ref="I18:K18"/>
    <mergeCell ref="L17:N17"/>
    <mergeCell ref="L18:N18"/>
  </mergeCells>
  <pageMargins left="0.70866141732283472" right="0.70866141732283472" top="0.74803149606299213" bottom="0.74803149606299213" header="0.31496062992125984" footer="0.31496062992125984"/>
  <pageSetup paperSize="17" scale="46"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6"/>
  <sheetViews>
    <sheetView topLeftCell="A10" workbookViewId="0">
      <selection activeCell="K17" sqref="K17"/>
    </sheetView>
  </sheetViews>
  <sheetFormatPr baseColWidth="10" defaultRowHeight="15" x14ac:dyDescent="0.25"/>
  <cols>
    <col min="1" max="1" width="1.28515625" customWidth="1"/>
    <col min="2" max="2" width="30.28515625" style="197" customWidth="1"/>
    <col min="3" max="3" width="31.28515625" customWidth="1"/>
    <col min="4" max="4" width="19.5703125" customWidth="1"/>
    <col min="5" max="5" width="5.85546875" customWidth="1"/>
    <col min="6" max="6" width="59" customWidth="1"/>
    <col min="7" max="7" width="19.140625" customWidth="1"/>
    <col min="8" max="8" width="16.140625" customWidth="1"/>
    <col min="9" max="9" width="16.28515625" customWidth="1"/>
    <col min="10" max="10" width="15.7109375" customWidth="1"/>
    <col min="11" max="11" width="47.1406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18.75" customHeight="1" thickBot="1" x14ac:dyDescent="0.3">
      <c r="A1" s="283"/>
      <c r="B1" s="505"/>
      <c r="C1" s="508" t="s">
        <v>406</v>
      </c>
      <c r="D1" s="509"/>
      <c r="E1" s="509"/>
      <c r="F1" s="509"/>
      <c r="G1" s="509"/>
      <c r="H1" s="509"/>
      <c r="I1" s="509"/>
      <c r="J1" s="510"/>
      <c r="K1" s="283"/>
      <c r="L1" s="283"/>
      <c r="M1" s="283"/>
      <c r="N1" s="283"/>
      <c r="O1" s="283"/>
      <c r="P1" s="283"/>
      <c r="Q1" s="283"/>
      <c r="R1" s="283"/>
      <c r="S1" s="283"/>
    </row>
    <row r="2" spans="1:19" ht="18.75" customHeight="1" thickBot="1" x14ac:dyDescent="0.3">
      <c r="A2" s="283"/>
      <c r="B2" s="506"/>
      <c r="C2" s="511" t="s">
        <v>17</v>
      </c>
      <c r="D2" s="512"/>
      <c r="E2" s="512"/>
      <c r="F2" s="512"/>
      <c r="G2" s="512"/>
      <c r="H2" s="512"/>
      <c r="I2" s="512"/>
      <c r="J2" s="513"/>
      <c r="K2" s="283"/>
      <c r="L2" s="283"/>
      <c r="M2" s="283"/>
      <c r="N2" s="283"/>
      <c r="O2" s="283"/>
      <c r="P2" s="283"/>
      <c r="Q2" s="283"/>
      <c r="R2" s="283"/>
      <c r="S2" s="283"/>
    </row>
    <row r="3" spans="1:19" ht="18.75" customHeight="1" thickBot="1" x14ac:dyDescent="0.3">
      <c r="A3" s="283"/>
      <c r="B3" s="506"/>
      <c r="C3" s="511" t="s">
        <v>322</v>
      </c>
      <c r="D3" s="512"/>
      <c r="E3" s="512"/>
      <c r="F3" s="512"/>
      <c r="G3" s="512"/>
      <c r="H3" s="512"/>
      <c r="I3" s="512"/>
      <c r="J3" s="513"/>
      <c r="K3" s="283"/>
      <c r="L3" s="283"/>
      <c r="M3" s="283"/>
      <c r="N3" s="283"/>
      <c r="O3" s="283"/>
      <c r="P3" s="283"/>
      <c r="Q3" s="283"/>
      <c r="R3" s="283"/>
      <c r="S3" s="283"/>
    </row>
    <row r="4" spans="1:19" ht="18.75" customHeight="1" thickBot="1" x14ac:dyDescent="0.3">
      <c r="A4" s="283"/>
      <c r="B4" s="507"/>
      <c r="C4" s="511" t="s">
        <v>387</v>
      </c>
      <c r="D4" s="512"/>
      <c r="E4" s="512"/>
      <c r="F4" s="512"/>
      <c r="G4" s="512"/>
      <c r="H4" s="514" t="s">
        <v>386</v>
      </c>
      <c r="I4" s="515"/>
      <c r="J4" s="516"/>
      <c r="K4" s="283"/>
      <c r="L4" s="283"/>
      <c r="M4" s="283"/>
      <c r="N4" s="283"/>
      <c r="O4" s="283"/>
      <c r="P4" s="283"/>
      <c r="Q4" s="283"/>
      <c r="R4" s="283"/>
      <c r="S4" s="283"/>
    </row>
    <row r="5" spans="1:19" ht="15.75" thickBot="1" x14ac:dyDescent="0.3">
      <c r="B5" s="190"/>
      <c r="C5" s="191"/>
      <c r="D5" s="191"/>
      <c r="E5" s="191"/>
      <c r="F5" s="191"/>
      <c r="G5" s="191"/>
      <c r="H5" s="191"/>
      <c r="I5" s="191"/>
      <c r="J5" s="192"/>
    </row>
    <row r="6" spans="1:19" ht="36.75" thickBot="1" x14ac:dyDescent="0.3">
      <c r="B6" s="193" t="s">
        <v>323</v>
      </c>
      <c r="C6" s="487" t="s">
        <v>376</v>
      </c>
      <c r="D6" s="488"/>
      <c r="E6" s="489"/>
      <c r="F6" s="194"/>
      <c r="G6" s="191"/>
      <c r="H6" s="191"/>
      <c r="I6" s="191"/>
      <c r="J6" s="192"/>
    </row>
    <row r="7" spans="1:19" ht="21.75" customHeight="1" thickBot="1" x14ac:dyDescent="0.3">
      <c r="B7" s="195" t="s">
        <v>25</v>
      </c>
      <c r="C7" s="490" t="s">
        <v>377</v>
      </c>
      <c r="D7" s="491"/>
      <c r="E7" s="492"/>
      <c r="F7" s="194"/>
      <c r="G7" s="191"/>
      <c r="H7" s="191"/>
      <c r="I7" s="191"/>
      <c r="J7" s="192"/>
    </row>
    <row r="8" spans="1:19" ht="24" customHeight="1" thickBot="1" x14ac:dyDescent="0.3">
      <c r="B8" s="195" t="s">
        <v>324</v>
      </c>
      <c r="C8" s="493" t="s">
        <v>383</v>
      </c>
      <c r="D8" s="494"/>
      <c r="E8" s="495"/>
      <c r="F8" s="196"/>
      <c r="G8" s="191"/>
      <c r="H8" s="191"/>
      <c r="I8" s="191"/>
      <c r="J8" s="192"/>
    </row>
    <row r="9" spans="1:19" ht="19.5" customHeight="1" thickBot="1" x14ac:dyDescent="0.3">
      <c r="B9" s="195" t="s">
        <v>325</v>
      </c>
      <c r="C9" s="496" t="s">
        <v>343</v>
      </c>
      <c r="D9" s="497"/>
      <c r="E9" s="498"/>
      <c r="F9" s="194"/>
      <c r="G9" s="191"/>
      <c r="H9" s="191"/>
      <c r="I9" s="191"/>
      <c r="J9" s="192"/>
    </row>
    <row r="10" spans="1:19" ht="39.75" customHeight="1" thickBot="1" x14ac:dyDescent="0.3">
      <c r="B10" s="195" t="s">
        <v>326</v>
      </c>
      <c r="C10" s="499" t="str">
        <f>+'HV 3_MIPG'!F9</f>
        <v>3. Realizar el 100% de las actividades programadas en el Modelo Integrado de Planeación y Gestión - MIPG de la vigencia, por la Dirección de Investigaciones Administrativas al Tránsito y Transporte</v>
      </c>
      <c r="D10" s="500"/>
      <c r="E10" s="501"/>
      <c r="F10" s="194"/>
      <c r="G10" s="191"/>
      <c r="H10" s="191"/>
      <c r="I10" s="191"/>
      <c r="J10" s="192"/>
    </row>
    <row r="12" spans="1:19" x14ac:dyDescent="0.25">
      <c r="B12" s="502" t="s">
        <v>354</v>
      </c>
      <c r="C12" s="503"/>
      <c r="D12" s="503"/>
      <c r="E12" s="503"/>
      <c r="F12" s="503"/>
      <c r="G12" s="503"/>
      <c r="H12" s="504"/>
      <c r="I12" s="483" t="s">
        <v>327</v>
      </c>
      <c r="J12" s="484"/>
      <c r="K12" s="484"/>
    </row>
    <row r="13" spans="1:19" s="200" customFormat="1" ht="45" x14ac:dyDescent="0.25">
      <c r="B13" s="198" t="s">
        <v>328</v>
      </c>
      <c r="C13" s="198" t="s">
        <v>329</v>
      </c>
      <c r="D13" s="198" t="s">
        <v>330</v>
      </c>
      <c r="E13" s="198" t="s">
        <v>331</v>
      </c>
      <c r="F13" s="198" t="s">
        <v>332</v>
      </c>
      <c r="G13" s="198" t="s">
        <v>333</v>
      </c>
      <c r="H13" s="198" t="s">
        <v>334</v>
      </c>
      <c r="I13" s="199" t="s">
        <v>335</v>
      </c>
      <c r="J13" s="199" t="s">
        <v>336</v>
      </c>
      <c r="K13" s="199" t="s">
        <v>337</v>
      </c>
    </row>
    <row r="14" spans="1:19" ht="46.5" customHeight="1" x14ac:dyDescent="0.25">
      <c r="B14" s="677">
        <v>1</v>
      </c>
      <c r="C14" s="678" t="s">
        <v>358</v>
      </c>
      <c r="D14" s="571">
        <v>1</v>
      </c>
      <c r="E14" s="201">
        <v>1</v>
      </c>
      <c r="F14" s="202" t="s">
        <v>359</v>
      </c>
      <c r="G14" s="250">
        <v>0.2</v>
      </c>
      <c r="H14" s="211">
        <v>43466</v>
      </c>
      <c r="I14" s="287">
        <f>+G14</f>
        <v>0.2</v>
      </c>
      <c r="J14" s="211">
        <v>43466</v>
      </c>
      <c r="K14" s="238"/>
    </row>
    <row r="15" spans="1:19" ht="46.5" customHeight="1" x14ac:dyDescent="0.25">
      <c r="B15" s="677"/>
      <c r="C15" s="678"/>
      <c r="D15" s="572"/>
      <c r="E15" s="201">
        <v>2</v>
      </c>
      <c r="F15" s="202" t="s">
        <v>382</v>
      </c>
      <c r="G15" s="250">
        <v>0.2</v>
      </c>
      <c r="H15" s="211">
        <v>43525</v>
      </c>
      <c r="I15" s="287">
        <f>+G15</f>
        <v>0.2</v>
      </c>
      <c r="J15" s="211">
        <v>43525</v>
      </c>
      <c r="K15" s="238" t="s">
        <v>415</v>
      </c>
    </row>
    <row r="16" spans="1:19" ht="46.5" customHeight="1" x14ac:dyDescent="0.25">
      <c r="B16" s="677"/>
      <c r="C16" s="678"/>
      <c r="D16" s="572"/>
      <c r="E16" s="201">
        <v>3</v>
      </c>
      <c r="F16" s="202" t="s">
        <v>382</v>
      </c>
      <c r="G16" s="250">
        <v>0.2</v>
      </c>
      <c r="H16" s="211">
        <v>43617</v>
      </c>
      <c r="I16" s="287">
        <f>+G16</f>
        <v>0.2</v>
      </c>
      <c r="J16" s="211">
        <v>43617</v>
      </c>
      <c r="K16" s="238" t="s">
        <v>423</v>
      </c>
    </row>
    <row r="17" spans="2:11" ht="46.5" customHeight="1" x14ac:dyDescent="0.25">
      <c r="B17" s="677"/>
      <c r="C17" s="678"/>
      <c r="D17" s="572"/>
      <c r="E17" s="201">
        <v>4</v>
      </c>
      <c r="F17" s="202" t="s">
        <v>382</v>
      </c>
      <c r="G17" s="250">
        <v>0.2</v>
      </c>
      <c r="H17" s="211">
        <v>43709</v>
      </c>
      <c r="I17" s="287">
        <f>+G17</f>
        <v>0.2</v>
      </c>
      <c r="J17" s="211">
        <v>43709</v>
      </c>
      <c r="K17" s="238" t="s">
        <v>415</v>
      </c>
    </row>
    <row r="18" spans="2:11" ht="46.5" customHeight="1" x14ac:dyDescent="0.25">
      <c r="B18" s="677"/>
      <c r="C18" s="678"/>
      <c r="D18" s="679"/>
      <c r="E18" s="201">
        <v>5</v>
      </c>
      <c r="F18" s="202" t="s">
        <v>382</v>
      </c>
      <c r="G18" s="250">
        <v>0.2</v>
      </c>
      <c r="H18" s="211">
        <v>43800</v>
      </c>
      <c r="I18" s="287">
        <f>+G18</f>
        <v>0.2</v>
      </c>
      <c r="J18" s="289">
        <v>43800</v>
      </c>
      <c r="K18" s="238" t="s">
        <v>415</v>
      </c>
    </row>
    <row r="19" spans="2:11" ht="15" customHeight="1" x14ac:dyDescent="0.25">
      <c r="B19" s="485" t="s">
        <v>341</v>
      </c>
      <c r="C19" s="486"/>
      <c r="D19" s="205">
        <f>SUM(D11:D18)</f>
        <v>1</v>
      </c>
      <c r="E19" s="252">
        <f>+COUNT(E14:E18)</f>
        <v>5</v>
      </c>
      <c r="F19" s="251"/>
      <c r="G19" s="205">
        <f>SUM(G11:G18)</f>
        <v>1</v>
      </c>
      <c r="H19" s="206"/>
      <c r="I19" s="286">
        <f>+SUM(I14:I18)</f>
        <v>1</v>
      </c>
      <c r="J19" s="207"/>
      <c r="K19" s="207"/>
    </row>
    <row r="21" spans="2:11" x14ac:dyDescent="0.25">
      <c r="H21" s="208"/>
    </row>
    <row r="22" spans="2:11" x14ac:dyDescent="0.25">
      <c r="H22" s="208"/>
      <c r="I22" s="208"/>
    </row>
    <row r="23" spans="2:11" x14ac:dyDescent="0.25">
      <c r="H23" s="208"/>
    </row>
    <row r="24" spans="2:11" x14ac:dyDescent="0.25">
      <c r="H24" s="208"/>
    </row>
    <row r="25" spans="2:11" x14ac:dyDescent="0.25">
      <c r="H25" s="208"/>
    </row>
    <row r="26" spans="2:11" x14ac:dyDescent="0.25">
      <c r="H26" s="208"/>
    </row>
  </sheetData>
  <mergeCells count="17">
    <mergeCell ref="B1:B4"/>
    <mergeCell ref="C1:J1"/>
    <mergeCell ref="C2:J2"/>
    <mergeCell ref="C3:J3"/>
    <mergeCell ref="C4:G4"/>
    <mergeCell ref="H4:J4"/>
    <mergeCell ref="I12:K12"/>
    <mergeCell ref="B14:B18"/>
    <mergeCell ref="C14:C18"/>
    <mergeCell ref="D14:D18"/>
    <mergeCell ref="B19:C19"/>
    <mergeCell ref="B12:H12"/>
    <mergeCell ref="C6:E6"/>
    <mergeCell ref="C7:E7"/>
    <mergeCell ref="C8:E8"/>
    <mergeCell ref="C9:E9"/>
    <mergeCell ref="C10:E10"/>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34" workbookViewId="0">
      <selection activeCell="A49" sqref="A49"/>
    </sheetView>
  </sheetViews>
  <sheetFormatPr baseColWidth="10" defaultRowHeight="12.75" x14ac:dyDescent="0.2"/>
  <cols>
    <col min="1" max="1" width="65.28515625" style="14" bestFit="1" customWidth="1"/>
    <col min="2" max="2" width="11.42578125" style="14"/>
    <col min="3" max="3" width="63.42578125" style="15" customWidth="1"/>
    <col min="4" max="4" width="11.42578125" style="15"/>
    <col min="5" max="5" width="11.42578125" style="36"/>
    <col min="6" max="10" width="18.85546875" style="36" customWidth="1"/>
    <col min="11" max="11" width="15.28515625" style="14" customWidth="1"/>
    <col min="12" max="16" width="11.42578125" style="14" hidden="1" customWidth="1"/>
    <col min="17" max="17" width="15.85546875" style="14" hidden="1" customWidth="1"/>
    <col min="18" max="20" width="11.42578125" style="14" hidden="1" customWidth="1"/>
    <col min="21" max="22" width="0" style="14" hidden="1" customWidth="1"/>
    <col min="23" max="16384" width="11.42578125" style="14"/>
  </cols>
  <sheetData>
    <row r="1" spans="1:20" ht="37.5" customHeight="1" x14ac:dyDescent="0.2">
      <c r="A1" s="109" t="s">
        <v>242</v>
      </c>
      <c r="C1" s="109" t="s">
        <v>26</v>
      </c>
      <c r="E1" s="109" t="s">
        <v>27</v>
      </c>
      <c r="F1" s="109" t="s">
        <v>28</v>
      </c>
      <c r="G1" s="111"/>
      <c r="H1" s="688" t="s">
        <v>243</v>
      </c>
      <c r="I1" s="688"/>
      <c r="J1" s="688"/>
      <c r="K1" s="688"/>
      <c r="L1" s="689" t="s">
        <v>29</v>
      </c>
      <c r="M1" s="574"/>
      <c r="N1" s="574"/>
      <c r="O1" s="574"/>
      <c r="P1" s="16"/>
      <c r="Q1" s="575" t="s">
        <v>30</v>
      </c>
      <c r="R1" s="575"/>
      <c r="S1" s="575"/>
      <c r="T1" s="575"/>
    </row>
    <row r="2" spans="1:20" ht="30.75" customHeight="1" thickBot="1" x14ac:dyDescent="0.25">
      <c r="A2" s="17" t="s">
        <v>244</v>
      </c>
      <c r="C2" s="18" t="s">
        <v>31</v>
      </c>
      <c r="E2" s="19">
        <v>1</v>
      </c>
      <c r="F2" s="19" t="s">
        <v>32</v>
      </c>
      <c r="G2" s="35"/>
      <c r="H2" s="683" t="s">
        <v>245</v>
      </c>
      <c r="I2" s="684"/>
      <c r="J2" s="684"/>
      <c r="K2" s="685"/>
      <c r="L2" s="576" t="s">
        <v>33</v>
      </c>
      <c r="M2" s="20">
        <v>2012</v>
      </c>
      <c r="N2" s="20"/>
      <c r="O2" s="20"/>
      <c r="P2" s="21"/>
      <c r="Q2" s="109"/>
      <c r="R2" s="22" t="s">
        <v>34</v>
      </c>
      <c r="S2" s="22" t="s">
        <v>35</v>
      </c>
      <c r="T2" s="22" t="s">
        <v>36</v>
      </c>
    </row>
    <row r="3" spans="1:20" ht="19.5" customHeight="1" x14ac:dyDescent="0.2">
      <c r="A3" s="23" t="s">
        <v>246</v>
      </c>
      <c r="C3" s="18" t="s">
        <v>37</v>
      </c>
      <c r="E3" s="19">
        <v>2</v>
      </c>
      <c r="F3" s="19" t="s">
        <v>38</v>
      </c>
      <c r="G3" s="35"/>
      <c r="H3" s="690" t="s">
        <v>33</v>
      </c>
      <c r="I3" s="112">
        <v>2017</v>
      </c>
      <c r="J3" s="113"/>
      <c r="K3" s="114"/>
      <c r="L3" s="576"/>
      <c r="M3" s="24" t="s">
        <v>34</v>
      </c>
      <c r="N3" s="24" t="s">
        <v>35</v>
      </c>
      <c r="O3" s="24" t="s">
        <v>36</v>
      </c>
      <c r="P3" s="21"/>
      <c r="Q3" s="25" t="s">
        <v>39</v>
      </c>
      <c r="R3" s="26">
        <v>479830</v>
      </c>
      <c r="S3" s="26">
        <v>222331</v>
      </c>
      <c r="T3" s="26">
        <v>257499</v>
      </c>
    </row>
    <row r="4" spans="1:20" ht="15.75" customHeight="1" x14ac:dyDescent="0.2">
      <c r="A4" s="31" t="s">
        <v>247</v>
      </c>
      <c r="C4" s="18" t="s">
        <v>40</v>
      </c>
      <c r="E4" s="19">
        <v>3</v>
      </c>
      <c r="F4" s="19" t="s">
        <v>41</v>
      </c>
      <c r="G4" s="35"/>
      <c r="H4" s="691"/>
      <c r="I4" s="115" t="s">
        <v>34</v>
      </c>
      <c r="J4" s="116" t="s">
        <v>35</v>
      </c>
      <c r="K4" s="117" t="s">
        <v>36</v>
      </c>
      <c r="L4" s="27" t="s">
        <v>34</v>
      </c>
      <c r="M4" s="26">
        <v>7571345</v>
      </c>
      <c r="N4" s="26">
        <v>3653868</v>
      </c>
      <c r="O4" s="26">
        <v>3917477</v>
      </c>
      <c r="P4" s="21"/>
      <c r="Q4" s="25" t="s">
        <v>42</v>
      </c>
      <c r="R4" s="26">
        <v>135160</v>
      </c>
      <c r="S4" s="26">
        <v>62795</v>
      </c>
      <c r="T4" s="26">
        <v>72365</v>
      </c>
    </row>
    <row r="5" spans="1:20" x14ac:dyDescent="0.2">
      <c r="C5" s="18" t="s">
        <v>43</v>
      </c>
      <c r="E5" s="19">
        <v>4</v>
      </c>
      <c r="F5" s="19" t="s">
        <v>44</v>
      </c>
      <c r="G5" s="35"/>
      <c r="H5" s="118" t="s">
        <v>248</v>
      </c>
      <c r="I5" s="119"/>
      <c r="J5" s="120"/>
      <c r="K5" s="121"/>
      <c r="L5" s="28">
        <v>0</v>
      </c>
      <c r="M5" s="29">
        <v>120482</v>
      </c>
      <c r="N5" s="29">
        <v>61704</v>
      </c>
      <c r="O5" s="29">
        <v>58778</v>
      </c>
      <c r="P5" s="21"/>
      <c r="Q5" s="25" t="s">
        <v>45</v>
      </c>
      <c r="R5" s="26">
        <v>109955</v>
      </c>
      <c r="S5" s="26">
        <v>55153</v>
      </c>
      <c r="T5" s="26">
        <v>54802</v>
      </c>
    </row>
    <row r="6" spans="1:20" x14ac:dyDescent="0.2">
      <c r="A6" s="30" t="s">
        <v>20</v>
      </c>
      <c r="C6" s="18" t="s">
        <v>46</v>
      </c>
      <c r="E6" s="19">
        <v>5</v>
      </c>
      <c r="F6" s="19" t="s">
        <v>47</v>
      </c>
      <c r="G6" s="35"/>
      <c r="H6" s="122" t="s">
        <v>34</v>
      </c>
      <c r="I6" s="123">
        <v>8080734</v>
      </c>
      <c r="J6" s="123">
        <v>3912910</v>
      </c>
      <c r="K6" s="123">
        <v>4167824</v>
      </c>
      <c r="L6" s="28">
        <v>1</v>
      </c>
      <c r="M6" s="29">
        <v>120064</v>
      </c>
      <c r="N6" s="29">
        <v>61454</v>
      </c>
      <c r="O6" s="29">
        <v>58610</v>
      </c>
      <c r="P6" s="21"/>
      <c r="Q6" s="25" t="s">
        <v>48</v>
      </c>
      <c r="R6" s="26">
        <v>409257</v>
      </c>
      <c r="S6" s="26">
        <v>199566</v>
      </c>
      <c r="T6" s="26">
        <v>209691</v>
      </c>
    </row>
    <row r="7" spans="1:20" ht="12.75" customHeight="1" x14ac:dyDescent="0.2">
      <c r="A7" s="31" t="s">
        <v>49</v>
      </c>
      <c r="C7" s="18" t="s">
        <v>50</v>
      </c>
      <c r="E7" s="19">
        <v>6</v>
      </c>
      <c r="F7" s="19" t="s">
        <v>51</v>
      </c>
      <c r="G7" s="35"/>
      <c r="H7" s="124" t="s">
        <v>249</v>
      </c>
      <c r="I7" s="125">
        <v>607390</v>
      </c>
      <c r="J7" s="125">
        <v>312062</v>
      </c>
      <c r="K7" s="125">
        <v>295328</v>
      </c>
      <c r="L7" s="28">
        <v>2</v>
      </c>
      <c r="M7" s="29">
        <v>119780</v>
      </c>
      <c r="N7" s="29">
        <v>61272</v>
      </c>
      <c r="O7" s="29">
        <v>58508</v>
      </c>
      <c r="P7" s="21"/>
      <c r="Q7" s="25" t="s">
        <v>52</v>
      </c>
      <c r="R7" s="26">
        <v>400686</v>
      </c>
      <c r="S7" s="26">
        <v>197911</v>
      </c>
      <c r="T7" s="26">
        <v>202775</v>
      </c>
    </row>
    <row r="8" spans="1:20" ht="14.25" customHeight="1" x14ac:dyDescent="0.2">
      <c r="A8" s="31" t="s">
        <v>53</v>
      </c>
      <c r="C8" s="18" t="s">
        <v>54</v>
      </c>
      <c r="E8" s="19">
        <v>7</v>
      </c>
      <c r="F8" s="19" t="s">
        <v>55</v>
      </c>
      <c r="G8" s="35"/>
      <c r="H8" s="124" t="s">
        <v>250</v>
      </c>
      <c r="I8" s="125">
        <v>601914</v>
      </c>
      <c r="J8" s="125">
        <v>308936</v>
      </c>
      <c r="K8" s="125">
        <v>292978</v>
      </c>
      <c r="L8" s="28">
        <v>3</v>
      </c>
      <c r="M8" s="29">
        <v>119273</v>
      </c>
      <c r="N8" s="29">
        <v>61064</v>
      </c>
      <c r="O8" s="29">
        <v>58209</v>
      </c>
      <c r="P8" s="21"/>
      <c r="Q8" s="25" t="s">
        <v>56</v>
      </c>
      <c r="R8" s="26">
        <v>201593</v>
      </c>
      <c r="S8" s="26">
        <v>99557</v>
      </c>
      <c r="T8" s="26">
        <v>102036</v>
      </c>
    </row>
    <row r="9" spans="1:20" ht="15.75" customHeight="1" x14ac:dyDescent="0.2">
      <c r="A9" s="31" t="s">
        <v>57</v>
      </c>
      <c r="C9" s="109" t="s">
        <v>58</v>
      </c>
      <c r="E9" s="19">
        <v>8</v>
      </c>
      <c r="F9" s="19" t="s">
        <v>59</v>
      </c>
      <c r="G9" s="35"/>
      <c r="H9" s="124" t="s">
        <v>251</v>
      </c>
      <c r="I9" s="125">
        <v>602967</v>
      </c>
      <c r="J9" s="125">
        <v>308654</v>
      </c>
      <c r="K9" s="125">
        <v>294313</v>
      </c>
      <c r="L9" s="28">
        <v>4</v>
      </c>
      <c r="M9" s="29">
        <v>118935</v>
      </c>
      <c r="N9" s="29">
        <v>60931</v>
      </c>
      <c r="O9" s="29">
        <v>58004</v>
      </c>
      <c r="P9" s="21"/>
      <c r="Q9" s="25" t="s">
        <v>60</v>
      </c>
      <c r="R9" s="26">
        <v>597522</v>
      </c>
      <c r="S9" s="26">
        <v>292176</v>
      </c>
      <c r="T9" s="26">
        <v>305346</v>
      </c>
    </row>
    <row r="10" spans="1:20" x14ac:dyDescent="0.2">
      <c r="A10" s="31" t="s">
        <v>61</v>
      </c>
      <c r="C10" s="18" t="s">
        <v>62</v>
      </c>
      <c r="E10" s="19">
        <v>9</v>
      </c>
      <c r="F10" s="19" t="s">
        <v>63</v>
      </c>
      <c r="G10" s="35"/>
      <c r="H10" s="124" t="s">
        <v>252</v>
      </c>
      <c r="I10" s="125">
        <v>632370</v>
      </c>
      <c r="J10" s="125">
        <v>321173</v>
      </c>
      <c r="K10" s="125">
        <v>311197</v>
      </c>
      <c r="L10" s="28">
        <v>5</v>
      </c>
      <c r="M10" s="29">
        <v>118833</v>
      </c>
      <c r="N10" s="29">
        <v>60903</v>
      </c>
      <c r="O10" s="29">
        <v>57930</v>
      </c>
      <c r="P10" s="21"/>
      <c r="Q10" s="25" t="s">
        <v>64</v>
      </c>
      <c r="R10" s="26">
        <v>1030623</v>
      </c>
      <c r="S10" s="26">
        <v>502287</v>
      </c>
      <c r="T10" s="26">
        <v>528336</v>
      </c>
    </row>
    <row r="11" spans="1:20" x14ac:dyDescent="0.2">
      <c r="A11" s="31" t="s">
        <v>65</v>
      </c>
      <c r="C11" s="18" t="s">
        <v>66</v>
      </c>
      <c r="E11" s="19">
        <v>10</v>
      </c>
      <c r="F11" s="19" t="s">
        <v>67</v>
      </c>
      <c r="G11" s="35"/>
      <c r="H11" s="124" t="s">
        <v>253</v>
      </c>
      <c r="I11" s="125">
        <v>672749</v>
      </c>
      <c r="J11" s="125">
        <v>339928</v>
      </c>
      <c r="K11" s="125">
        <v>332821</v>
      </c>
      <c r="L11" s="28">
        <v>6</v>
      </c>
      <c r="M11" s="29">
        <v>118730</v>
      </c>
      <c r="N11" s="29">
        <v>60874</v>
      </c>
      <c r="O11" s="29">
        <v>57856</v>
      </c>
      <c r="P11" s="21"/>
      <c r="Q11" s="25" t="s">
        <v>68</v>
      </c>
      <c r="R11" s="26">
        <v>353859</v>
      </c>
      <c r="S11" s="26">
        <v>167533</v>
      </c>
      <c r="T11" s="26">
        <v>186326</v>
      </c>
    </row>
    <row r="12" spans="1:20" x14ac:dyDescent="0.2">
      <c r="A12" s="31" t="s">
        <v>69</v>
      </c>
      <c r="C12" s="18" t="s">
        <v>70</v>
      </c>
      <c r="E12" s="19">
        <v>11</v>
      </c>
      <c r="F12" s="19" t="s">
        <v>71</v>
      </c>
      <c r="G12" s="35"/>
      <c r="H12" s="124" t="s">
        <v>254</v>
      </c>
      <c r="I12" s="125">
        <v>650902</v>
      </c>
      <c r="J12" s="125">
        <v>329064</v>
      </c>
      <c r="K12" s="125">
        <v>321838</v>
      </c>
      <c r="L12" s="28">
        <v>7</v>
      </c>
      <c r="M12" s="29">
        <v>118696</v>
      </c>
      <c r="N12" s="29">
        <v>60878</v>
      </c>
      <c r="O12" s="29">
        <v>57818</v>
      </c>
      <c r="P12" s="21"/>
      <c r="Q12" s="25" t="s">
        <v>72</v>
      </c>
      <c r="R12" s="26">
        <v>851299</v>
      </c>
      <c r="S12" s="26">
        <v>406597</v>
      </c>
      <c r="T12" s="26">
        <v>444702</v>
      </c>
    </row>
    <row r="13" spans="1:20" x14ac:dyDescent="0.2">
      <c r="A13" s="31" t="s">
        <v>73</v>
      </c>
      <c r="C13" s="18" t="s">
        <v>74</v>
      </c>
      <c r="E13" s="19">
        <v>12</v>
      </c>
      <c r="F13" s="19" t="s">
        <v>75</v>
      </c>
      <c r="G13" s="35"/>
      <c r="H13" s="124" t="s">
        <v>255</v>
      </c>
      <c r="I13" s="125">
        <v>651442</v>
      </c>
      <c r="J13" s="125">
        <v>316050</v>
      </c>
      <c r="K13" s="125">
        <v>335392</v>
      </c>
      <c r="L13" s="28">
        <v>8</v>
      </c>
      <c r="M13" s="29">
        <v>119101</v>
      </c>
      <c r="N13" s="29">
        <v>61076</v>
      </c>
      <c r="O13" s="29">
        <v>58025</v>
      </c>
      <c r="P13" s="21"/>
      <c r="Q13" s="25" t="s">
        <v>76</v>
      </c>
      <c r="R13" s="26">
        <v>1094488</v>
      </c>
      <c r="S13" s="26">
        <v>518960</v>
      </c>
      <c r="T13" s="26">
        <v>575528</v>
      </c>
    </row>
    <row r="14" spans="1:20" x14ac:dyDescent="0.2">
      <c r="A14" s="31" t="s">
        <v>77</v>
      </c>
      <c r="C14" s="18" t="s">
        <v>78</v>
      </c>
      <c r="E14" s="19">
        <v>13</v>
      </c>
      <c r="F14" s="19" t="s">
        <v>79</v>
      </c>
      <c r="G14" s="35"/>
      <c r="H14" s="124" t="s">
        <v>256</v>
      </c>
      <c r="I14" s="125">
        <v>640060</v>
      </c>
      <c r="J14" s="125">
        <v>303971</v>
      </c>
      <c r="K14" s="125">
        <v>336089</v>
      </c>
      <c r="L14" s="28">
        <v>9</v>
      </c>
      <c r="M14" s="29">
        <v>119856</v>
      </c>
      <c r="N14" s="29">
        <v>61418</v>
      </c>
      <c r="O14" s="29">
        <v>58438</v>
      </c>
      <c r="P14" s="21"/>
      <c r="Q14" s="25" t="s">
        <v>80</v>
      </c>
      <c r="R14" s="26">
        <v>234948</v>
      </c>
      <c r="S14" s="26">
        <v>112703</v>
      </c>
      <c r="T14" s="26">
        <v>122245</v>
      </c>
    </row>
    <row r="15" spans="1:20" x14ac:dyDescent="0.2">
      <c r="A15" s="31" t="s">
        <v>81</v>
      </c>
      <c r="C15" s="18" t="s">
        <v>82</v>
      </c>
      <c r="E15" s="19">
        <v>14</v>
      </c>
      <c r="F15" s="19" t="s">
        <v>83</v>
      </c>
      <c r="G15" s="35"/>
      <c r="H15" s="124" t="s">
        <v>257</v>
      </c>
      <c r="I15" s="125">
        <v>563389</v>
      </c>
      <c r="J15" s="125">
        <v>268367</v>
      </c>
      <c r="K15" s="125">
        <v>295022</v>
      </c>
      <c r="L15" s="28">
        <v>10</v>
      </c>
      <c r="M15" s="29">
        <v>121019</v>
      </c>
      <c r="N15" s="29">
        <v>61921</v>
      </c>
      <c r="O15" s="29">
        <v>59098</v>
      </c>
      <c r="P15" s="21"/>
      <c r="Q15" s="25" t="s">
        <v>84</v>
      </c>
      <c r="R15" s="26">
        <v>147933</v>
      </c>
      <c r="S15" s="26">
        <v>68544</v>
      </c>
      <c r="T15" s="26">
        <v>79389</v>
      </c>
    </row>
    <row r="16" spans="1:20" x14ac:dyDescent="0.2">
      <c r="A16" s="31" t="s">
        <v>22</v>
      </c>
      <c r="C16" s="18" t="s">
        <v>85</v>
      </c>
      <c r="E16" s="19">
        <v>15</v>
      </c>
      <c r="F16" s="19" t="s">
        <v>86</v>
      </c>
      <c r="G16" s="35"/>
      <c r="H16" s="124" t="s">
        <v>258</v>
      </c>
      <c r="I16" s="125">
        <v>519261</v>
      </c>
      <c r="J16" s="125">
        <v>244556</v>
      </c>
      <c r="K16" s="125">
        <v>274705</v>
      </c>
      <c r="L16" s="28">
        <v>11</v>
      </c>
      <c r="M16" s="29">
        <v>122272</v>
      </c>
      <c r="N16" s="29">
        <v>62471</v>
      </c>
      <c r="O16" s="29">
        <v>59801</v>
      </c>
      <c r="P16" s="21"/>
      <c r="Q16" s="25" t="s">
        <v>87</v>
      </c>
      <c r="R16" s="26">
        <v>98209</v>
      </c>
      <c r="S16" s="26">
        <v>49277</v>
      </c>
      <c r="T16" s="26">
        <v>48932</v>
      </c>
    </row>
    <row r="17" spans="1:20" x14ac:dyDescent="0.2">
      <c r="A17" s="32" t="s">
        <v>88</v>
      </c>
      <c r="C17" s="18" t="s">
        <v>89</v>
      </c>
      <c r="E17" s="19">
        <v>16</v>
      </c>
      <c r="F17" s="19" t="s">
        <v>90</v>
      </c>
      <c r="G17" s="35"/>
      <c r="H17" s="124" t="s">
        <v>259</v>
      </c>
      <c r="I17" s="125">
        <v>503389</v>
      </c>
      <c r="J17" s="125">
        <v>233302</v>
      </c>
      <c r="K17" s="125">
        <v>270087</v>
      </c>
      <c r="L17" s="28">
        <v>12</v>
      </c>
      <c r="M17" s="29">
        <v>123722</v>
      </c>
      <c r="N17" s="29">
        <v>63080</v>
      </c>
      <c r="O17" s="29">
        <v>60642</v>
      </c>
      <c r="P17" s="21"/>
      <c r="Q17" s="25" t="s">
        <v>91</v>
      </c>
      <c r="R17" s="26">
        <v>108457</v>
      </c>
      <c r="S17" s="26">
        <v>52580</v>
      </c>
      <c r="T17" s="26">
        <v>55877</v>
      </c>
    </row>
    <row r="18" spans="1:20" ht="33.75" customHeight="1" x14ac:dyDescent="0.2">
      <c r="A18" s="126" t="s">
        <v>173</v>
      </c>
      <c r="C18" s="18" t="s">
        <v>92</v>
      </c>
      <c r="E18" s="19">
        <v>17</v>
      </c>
      <c r="F18" s="19" t="s">
        <v>93</v>
      </c>
      <c r="G18" s="35"/>
      <c r="H18" s="124" t="s">
        <v>260</v>
      </c>
      <c r="I18" s="125">
        <v>439872</v>
      </c>
      <c r="J18" s="125">
        <v>200142</v>
      </c>
      <c r="K18" s="125">
        <v>239730</v>
      </c>
      <c r="L18" s="28">
        <v>13</v>
      </c>
      <c r="M18" s="29">
        <v>125124</v>
      </c>
      <c r="N18" s="29">
        <v>63639</v>
      </c>
      <c r="O18" s="29">
        <v>61485</v>
      </c>
      <c r="P18" s="21"/>
      <c r="Q18" s="25" t="s">
        <v>94</v>
      </c>
      <c r="R18" s="26">
        <v>258212</v>
      </c>
      <c r="S18" s="26">
        <v>125944</v>
      </c>
      <c r="T18" s="26">
        <v>132268</v>
      </c>
    </row>
    <row r="19" spans="1:20" ht="33.75" customHeight="1" x14ac:dyDescent="0.2">
      <c r="A19" s="126" t="s">
        <v>176</v>
      </c>
      <c r="C19" s="18" t="s">
        <v>95</v>
      </c>
      <c r="E19" s="19">
        <v>18</v>
      </c>
      <c r="F19" s="19" t="s">
        <v>96</v>
      </c>
      <c r="G19" s="35"/>
      <c r="H19" s="124" t="s">
        <v>261</v>
      </c>
      <c r="I19" s="125">
        <v>341916</v>
      </c>
      <c r="J19" s="125">
        <v>152813</v>
      </c>
      <c r="K19" s="125">
        <v>189103</v>
      </c>
      <c r="L19" s="28">
        <v>14</v>
      </c>
      <c r="M19" s="29">
        <v>126598</v>
      </c>
      <c r="N19" s="29">
        <v>64282</v>
      </c>
      <c r="O19" s="29">
        <v>62316</v>
      </c>
      <c r="P19" s="21"/>
      <c r="Q19" s="25" t="s">
        <v>97</v>
      </c>
      <c r="R19" s="26">
        <v>24160</v>
      </c>
      <c r="S19" s="26">
        <v>12726</v>
      </c>
      <c r="T19" s="26">
        <v>11434</v>
      </c>
    </row>
    <row r="20" spans="1:20" ht="33.75" customHeight="1" x14ac:dyDescent="0.2">
      <c r="A20" s="126" t="s">
        <v>178</v>
      </c>
      <c r="C20" s="18" t="s">
        <v>98</v>
      </c>
      <c r="E20" s="19">
        <v>19</v>
      </c>
      <c r="F20" s="19" t="s">
        <v>99</v>
      </c>
      <c r="G20" s="35"/>
      <c r="H20" s="124" t="s">
        <v>262</v>
      </c>
      <c r="I20" s="125">
        <v>253646</v>
      </c>
      <c r="J20" s="125">
        <v>111646</v>
      </c>
      <c r="K20" s="125">
        <v>142000</v>
      </c>
      <c r="L20" s="28">
        <v>15</v>
      </c>
      <c r="M20" s="29">
        <v>128143</v>
      </c>
      <c r="N20" s="29">
        <v>65043</v>
      </c>
      <c r="O20" s="29">
        <v>63100</v>
      </c>
      <c r="P20" s="21"/>
      <c r="Q20" s="25" t="s">
        <v>100</v>
      </c>
      <c r="R20" s="26">
        <v>377272</v>
      </c>
      <c r="S20" s="26">
        <v>184951</v>
      </c>
      <c r="T20" s="26">
        <v>192321</v>
      </c>
    </row>
    <row r="21" spans="1:20" ht="33.75" customHeight="1" x14ac:dyDescent="0.2">
      <c r="A21" s="126" t="s">
        <v>181</v>
      </c>
      <c r="C21" s="18" t="s">
        <v>101</v>
      </c>
      <c r="E21" s="19">
        <v>20</v>
      </c>
      <c r="F21" s="19" t="s">
        <v>102</v>
      </c>
      <c r="G21" s="35"/>
      <c r="H21" s="124" t="s">
        <v>263</v>
      </c>
      <c r="I21" s="125">
        <v>177853</v>
      </c>
      <c r="J21" s="125">
        <v>76747</v>
      </c>
      <c r="K21" s="125">
        <v>101106</v>
      </c>
      <c r="L21" s="28">
        <v>16</v>
      </c>
      <c r="M21" s="29">
        <v>129625</v>
      </c>
      <c r="N21" s="29">
        <v>65820</v>
      </c>
      <c r="O21" s="29">
        <v>63805</v>
      </c>
      <c r="P21" s="21"/>
      <c r="Q21" s="25" t="s">
        <v>103</v>
      </c>
      <c r="R21" s="26">
        <v>651586</v>
      </c>
      <c r="S21" s="26">
        <v>319009</v>
      </c>
      <c r="T21" s="26">
        <v>332577</v>
      </c>
    </row>
    <row r="22" spans="1:20" ht="33.75" customHeight="1" x14ac:dyDescent="0.2">
      <c r="A22" s="126" t="s">
        <v>185</v>
      </c>
      <c r="C22" s="18" t="s">
        <v>104</v>
      </c>
      <c r="E22" s="19">
        <v>55</v>
      </c>
      <c r="F22" s="19" t="s">
        <v>105</v>
      </c>
      <c r="G22" s="35"/>
      <c r="H22" s="124" t="s">
        <v>264</v>
      </c>
      <c r="I22" s="125">
        <v>113108</v>
      </c>
      <c r="J22" s="125">
        <v>45521</v>
      </c>
      <c r="K22" s="125">
        <v>67587</v>
      </c>
      <c r="L22" s="28">
        <v>17</v>
      </c>
      <c r="M22" s="29">
        <v>131107</v>
      </c>
      <c r="N22" s="29">
        <v>66558</v>
      </c>
      <c r="O22" s="29">
        <v>64549</v>
      </c>
      <c r="P22" s="21"/>
      <c r="Q22" s="25" t="s">
        <v>106</v>
      </c>
      <c r="R22" s="26">
        <v>6296</v>
      </c>
      <c r="S22" s="26">
        <v>3268</v>
      </c>
      <c r="T22" s="26">
        <v>3028</v>
      </c>
    </row>
    <row r="23" spans="1:20" ht="33.75" customHeight="1" x14ac:dyDescent="0.2">
      <c r="A23" s="126" t="s">
        <v>187</v>
      </c>
      <c r="C23" s="33" t="s">
        <v>107</v>
      </c>
      <c r="E23" s="19">
        <v>66</v>
      </c>
      <c r="F23" s="19" t="s">
        <v>108</v>
      </c>
      <c r="G23" s="35"/>
      <c r="H23" s="124" t="s">
        <v>128</v>
      </c>
      <c r="I23" s="125">
        <v>108506</v>
      </c>
      <c r="J23" s="125">
        <v>39978</v>
      </c>
      <c r="K23" s="125">
        <v>68528</v>
      </c>
      <c r="L23" s="28">
        <v>18</v>
      </c>
      <c r="M23" s="29">
        <v>132790</v>
      </c>
      <c r="N23" s="29">
        <v>67353</v>
      </c>
      <c r="O23" s="29">
        <v>65437</v>
      </c>
      <c r="P23" s="21"/>
      <c r="Q23" s="27" t="s">
        <v>34</v>
      </c>
      <c r="R23" s="34">
        <f>SUM(R3:R22)</f>
        <v>7571345</v>
      </c>
      <c r="S23" s="34">
        <f>SUM(S3:S22)</f>
        <v>3653868</v>
      </c>
      <c r="T23" s="34">
        <f>SUM(T3:T22)</f>
        <v>3917477</v>
      </c>
    </row>
    <row r="24" spans="1:20" ht="33.75" customHeight="1" thickBot="1" x14ac:dyDescent="0.25">
      <c r="A24" s="126" t="s">
        <v>189</v>
      </c>
      <c r="C24" s="18" t="s">
        <v>109</v>
      </c>
      <c r="E24" s="19">
        <v>77</v>
      </c>
      <c r="F24" s="19" t="s">
        <v>110</v>
      </c>
      <c r="G24" s="35"/>
      <c r="H24" s="35"/>
      <c r="I24" s="35"/>
      <c r="J24" s="35"/>
      <c r="L24" s="28">
        <v>19</v>
      </c>
      <c r="M24" s="29">
        <v>133340</v>
      </c>
      <c r="N24" s="29">
        <v>67602</v>
      </c>
      <c r="O24" s="29">
        <v>65738</v>
      </c>
      <c r="P24" s="21"/>
    </row>
    <row r="25" spans="1:20" ht="33.75" customHeight="1" x14ac:dyDescent="0.2">
      <c r="A25" s="126" t="s">
        <v>191</v>
      </c>
      <c r="C25" s="18" t="s">
        <v>111</v>
      </c>
      <c r="E25" s="19">
        <v>88</v>
      </c>
      <c r="F25" s="19" t="s">
        <v>112</v>
      </c>
      <c r="G25" s="35"/>
      <c r="H25" s="35"/>
      <c r="I25" s="35"/>
      <c r="J25" s="35"/>
      <c r="L25" s="28">
        <v>20</v>
      </c>
      <c r="M25" s="29">
        <v>132165</v>
      </c>
      <c r="N25" s="29">
        <v>67024</v>
      </c>
      <c r="O25" s="29">
        <v>65141</v>
      </c>
      <c r="P25" s="21"/>
      <c r="Q25" s="680" t="s">
        <v>265</v>
      </c>
      <c r="R25" s="681"/>
      <c r="S25" s="681"/>
      <c r="T25" s="682"/>
    </row>
    <row r="26" spans="1:20" ht="15" customHeight="1" thickBot="1" x14ac:dyDescent="0.25">
      <c r="A26" s="32" t="s">
        <v>129</v>
      </c>
      <c r="C26" s="18" t="s">
        <v>113</v>
      </c>
      <c r="E26" s="19">
        <v>98</v>
      </c>
      <c r="F26" s="19" t="s">
        <v>114</v>
      </c>
      <c r="G26" s="35"/>
      <c r="H26" s="35"/>
      <c r="I26" s="35"/>
      <c r="J26" s="35"/>
      <c r="L26" s="28">
        <v>21</v>
      </c>
      <c r="M26" s="29">
        <v>129957</v>
      </c>
      <c r="N26" s="29">
        <v>65924</v>
      </c>
      <c r="O26" s="29">
        <v>64033</v>
      </c>
      <c r="P26" s="21"/>
      <c r="Q26" s="683" t="s">
        <v>245</v>
      </c>
      <c r="R26" s="684"/>
      <c r="S26" s="684"/>
      <c r="T26" s="685"/>
    </row>
    <row r="27" spans="1:20" s="128" customFormat="1" ht="26.25" customHeight="1" x14ac:dyDescent="0.2">
      <c r="A27" s="127" t="s">
        <v>266</v>
      </c>
      <c r="C27" s="129" t="s">
        <v>115</v>
      </c>
      <c r="D27" s="130"/>
      <c r="E27" s="131"/>
      <c r="F27" s="131"/>
      <c r="G27" s="131"/>
      <c r="H27" s="131"/>
      <c r="I27" s="131"/>
      <c r="J27" s="131"/>
      <c r="L27" s="132">
        <v>22</v>
      </c>
      <c r="M27" s="133">
        <v>127797</v>
      </c>
      <c r="N27" s="133">
        <v>64838</v>
      </c>
      <c r="O27" s="133">
        <v>62959</v>
      </c>
      <c r="P27" s="134"/>
      <c r="Q27" s="686" t="s">
        <v>33</v>
      </c>
      <c r="R27" s="135">
        <v>2015</v>
      </c>
      <c r="S27" s="136"/>
      <c r="T27" s="137"/>
    </row>
    <row r="28" spans="1:20" s="128" customFormat="1" ht="26.25" customHeight="1" x14ac:dyDescent="0.2">
      <c r="A28" s="127" t="s">
        <v>267</v>
      </c>
      <c r="C28" s="129" t="s">
        <v>116</v>
      </c>
      <c r="D28" s="130"/>
      <c r="E28" s="138"/>
      <c r="F28" s="138"/>
      <c r="G28" s="138"/>
      <c r="H28" s="138"/>
      <c r="I28" s="138"/>
      <c r="J28" s="138"/>
      <c r="L28" s="132">
        <v>23</v>
      </c>
      <c r="M28" s="133">
        <v>125232</v>
      </c>
      <c r="N28" s="133">
        <v>63602</v>
      </c>
      <c r="O28" s="133">
        <v>61630</v>
      </c>
      <c r="P28" s="134"/>
      <c r="Q28" s="687"/>
      <c r="R28" s="139" t="s">
        <v>34</v>
      </c>
      <c r="S28" s="140" t="s">
        <v>35</v>
      </c>
      <c r="T28" s="141" t="s">
        <v>36</v>
      </c>
    </row>
    <row r="29" spans="1:20" s="128" customFormat="1" ht="44.25" customHeight="1" x14ac:dyDescent="0.2">
      <c r="A29" s="127" t="s">
        <v>268</v>
      </c>
      <c r="C29" s="129" t="s">
        <v>117</v>
      </c>
      <c r="D29" s="130"/>
      <c r="E29" s="138"/>
      <c r="F29" s="138"/>
      <c r="G29" s="138"/>
      <c r="H29" s="138"/>
      <c r="I29" s="138"/>
      <c r="J29" s="138"/>
      <c r="L29" s="132">
        <v>24</v>
      </c>
      <c r="M29" s="133">
        <v>124055</v>
      </c>
      <c r="N29" s="133">
        <v>62761</v>
      </c>
      <c r="O29" s="133">
        <v>61294</v>
      </c>
      <c r="P29" s="134"/>
      <c r="Q29" s="142" t="s">
        <v>248</v>
      </c>
      <c r="R29" s="143"/>
      <c r="S29" s="144"/>
      <c r="T29" s="145"/>
    </row>
    <row r="30" spans="1:20" s="128" customFormat="1" ht="35.25" customHeight="1" x14ac:dyDescent="0.2">
      <c r="A30" s="127" t="s">
        <v>269</v>
      </c>
      <c r="C30" s="129" t="s">
        <v>118</v>
      </c>
      <c r="D30" s="130"/>
      <c r="E30" s="138"/>
      <c r="F30" s="138"/>
      <c r="G30" s="138"/>
      <c r="H30" s="138"/>
      <c r="I30" s="138"/>
      <c r="J30" s="138"/>
      <c r="L30" s="132">
        <v>25</v>
      </c>
      <c r="M30" s="133">
        <v>125190</v>
      </c>
      <c r="N30" s="133">
        <v>62619</v>
      </c>
      <c r="O30" s="133">
        <v>62571</v>
      </c>
      <c r="P30" s="134"/>
      <c r="Q30" s="146" t="s">
        <v>34</v>
      </c>
      <c r="R30" s="147">
        <v>7878783</v>
      </c>
      <c r="S30" s="148">
        <v>3810013</v>
      </c>
      <c r="T30" s="149">
        <v>4068770</v>
      </c>
    </row>
    <row r="31" spans="1:20" s="128" customFormat="1" ht="26.25" customHeight="1" x14ac:dyDescent="0.2">
      <c r="A31" s="30" t="s">
        <v>270</v>
      </c>
      <c r="C31" s="129" t="s">
        <v>119</v>
      </c>
      <c r="D31" s="130"/>
      <c r="E31" s="138"/>
      <c r="F31" s="138"/>
      <c r="G31" s="138"/>
      <c r="H31" s="138"/>
      <c r="I31" s="138"/>
      <c r="J31" s="138"/>
      <c r="L31" s="132">
        <v>26</v>
      </c>
      <c r="M31" s="133">
        <v>127692</v>
      </c>
      <c r="N31" s="133">
        <v>62895</v>
      </c>
      <c r="O31" s="133">
        <v>64797</v>
      </c>
      <c r="P31" s="134"/>
      <c r="Q31" s="150" t="s">
        <v>249</v>
      </c>
      <c r="R31" s="151">
        <v>603230</v>
      </c>
      <c r="S31" s="152">
        <v>309432</v>
      </c>
      <c r="T31" s="153">
        <v>293798</v>
      </c>
    </row>
    <row r="32" spans="1:20" ht="25.5" customHeight="1" x14ac:dyDescent="0.2">
      <c r="A32" s="154" t="s">
        <v>271</v>
      </c>
      <c r="C32" s="18" t="s">
        <v>120</v>
      </c>
      <c r="L32" s="28">
        <v>27</v>
      </c>
      <c r="M32" s="29">
        <v>129742</v>
      </c>
      <c r="N32" s="29">
        <v>62993</v>
      </c>
      <c r="O32" s="29">
        <v>66749</v>
      </c>
      <c r="P32" s="21"/>
      <c r="Q32" s="155" t="s">
        <v>250</v>
      </c>
      <c r="R32" s="156">
        <v>598182</v>
      </c>
      <c r="S32" s="157">
        <v>306434</v>
      </c>
      <c r="T32" s="158">
        <v>291748</v>
      </c>
    </row>
    <row r="33" spans="1:20" ht="21" customHeight="1" x14ac:dyDescent="0.2">
      <c r="A33" s="154" t="s">
        <v>272</v>
      </c>
      <c r="C33" s="109" t="s">
        <v>121</v>
      </c>
      <c r="L33" s="28">
        <v>28</v>
      </c>
      <c r="M33" s="29">
        <v>131768</v>
      </c>
      <c r="N33" s="29">
        <v>63030</v>
      </c>
      <c r="O33" s="29">
        <v>68738</v>
      </c>
      <c r="P33" s="21"/>
      <c r="Q33" s="155" t="s">
        <v>251</v>
      </c>
      <c r="R33" s="156">
        <v>605068</v>
      </c>
      <c r="S33" s="157">
        <v>309819</v>
      </c>
      <c r="T33" s="158">
        <v>295249</v>
      </c>
    </row>
    <row r="34" spans="1:20" ht="25.5" x14ac:dyDescent="0.2">
      <c r="A34" s="154" t="s">
        <v>273</v>
      </c>
      <c r="C34" s="18" t="s">
        <v>54</v>
      </c>
      <c r="L34" s="28">
        <v>29</v>
      </c>
      <c r="M34" s="29">
        <v>132712</v>
      </c>
      <c r="N34" s="29">
        <v>62862</v>
      </c>
      <c r="O34" s="29">
        <v>69850</v>
      </c>
      <c r="P34" s="21"/>
      <c r="Q34" s="155" t="s">
        <v>252</v>
      </c>
      <c r="R34" s="156">
        <v>642476</v>
      </c>
      <c r="S34" s="157">
        <v>325752</v>
      </c>
      <c r="T34" s="158">
        <v>316724</v>
      </c>
    </row>
    <row r="35" spans="1:20" ht="23.25" customHeight="1" x14ac:dyDescent="0.2">
      <c r="A35" s="154" t="s">
        <v>274</v>
      </c>
      <c r="C35" s="18" t="s">
        <v>122</v>
      </c>
      <c r="L35" s="28">
        <v>30</v>
      </c>
      <c r="M35" s="29">
        <v>131882</v>
      </c>
      <c r="N35" s="29">
        <v>62354</v>
      </c>
      <c r="O35" s="29">
        <v>69528</v>
      </c>
      <c r="P35" s="21"/>
      <c r="Q35" s="155" t="s">
        <v>253</v>
      </c>
      <c r="R35" s="156">
        <v>669960</v>
      </c>
      <c r="S35" s="157">
        <v>338888</v>
      </c>
      <c r="T35" s="158">
        <v>331072</v>
      </c>
    </row>
    <row r="36" spans="1:20" ht="25.5" x14ac:dyDescent="0.2">
      <c r="A36" s="154" t="s">
        <v>275</v>
      </c>
      <c r="C36" s="18" t="s">
        <v>123</v>
      </c>
      <c r="L36" s="28">
        <v>31</v>
      </c>
      <c r="M36" s="29">
        <v>129823</v>
      </c>
      <c r="N36" s="29">
        <v>61588</v>
      </c>
      <c r="O36" s="29">
        <v>68235</v>
      </c>
      <c r="P36" s="21"/>
      <c r="Q36" s="155" t="s">
        <v>254</v>
      </c>
      <c r="R36" s="156">
        <v>635633</v>
      </c>
      <c r="S36" s="157">
        <v>319048</v>
      </c>
      <c r="T36" s="158">
        <v>316585</v>
      </c>
    </row>
    <row r="37" spans="1:20" ht="25.5" x14ac:dyDescent="0.2">
      <c r="A37" s="154" t="s">
        <v>276</v>
      </c>
      <c r="C37" s="18" t="s">
        <v>124</v>
      </c>
      <c r="D37" s="37"/>
      <c r="L37" s="28">
        <v>32</v>
      </c>
      <c r="M37" s="29">
        <v>127922</v>
      </c>
      <c r="N37" s="29">
        <v>60850</v>
      </c>
      <c r="O37" s="29">
        <v>67072</v>
      </c>
      <c r="P37" s="21"/>
      <c r="Q37" s="155" t="s">
        <v>255</v>
      </c>
      <c r="R37" s="156">
        <v>657874</v>
      </c>
      <c r="S37" s="157">
        <v>313458</v>
      </c>
      <c r="T37" s="158">
        <v>344416</v>
      </c>
    </row>
    <row r="38" spans="1:20" x14ac:dyDescent="0.2">
      <c r="C38" s="18" t="s">
        <v>125</v>
      </c>
      <c r="D38" s="38"/>
      <c r="L38" s="28">
        <v>33</v>
      </c>
      <c r="M38" s="29">
        <v>126082</v>
      </c>
      <c r="N38" s="29">
        <v>60165</v>
      </c>
      <c r="O38" s="29">
        <v>65917</v>
      </c>
      <c r="P38" s="21"/>
      <c r="Q38" s="155" t="s">
        <v>256</v>
      </c>
      <c r="R38" s="156">
        <v>614779</v>
      </c>
      <c r="S38" s="157">
        <v>293158</v>
      </c>
      <c r="T38" s="158">
        <v>321621</v>
      </c>
    </row>
    <row r="39" spans="1:20" x14ac:dyDescent="0.2">
      <c r="A39" s="109" t="s">
        <v>277</v>
      </c>
      <c r="C39" s="18" t="s">
        <v>126</v>
      </c>
      <c r="D39" s="38"/>
      <c r="L39" s="28">
        <v>34</v>
      </c>
      <c r="M39" s="29">
        <v>123600</v>
      </c>
      <c r="N39" s="29">
        <v>59117</v>
      </c>
      <c r="O39" s="29">
        <v>64483</v>
      </c>
      <c r="P39" s="21"/>
      <c r="Q39" s="155" t="s">
        <v>257</v>
      </c>
      <c r="R39" s="156">
        <v>536343</v>
      </c>
      <c r="S39" s="157">
        <v>254902</v>
      </c>
      <c r="T39" s="158">
        <v>281441</v>
      </c>
    </row>
    <row r="40" spans="1:20" x14ac:dyDescent="0.2">
      <c r="A40" s="17" t="s">
        <v>278</v>
      </c>
      <c r="C40" s="18" t="s">
        <v>127</v>
      </c>
      <c r="D40" s="38"/>
      <c r="L40" s="28">
        <v>35</v>
      </c>
      <c r="M40" s="29">
        <v>120324</v>
      </c>
      <c r="N40" s="29">
        <v>57551</v>
      </c>
      <c r="O40" s="29">
        <v>62773</v>
      </c>
      <c r="P40" s="21"/>
      <c r="Q40" s="155" t="s">
        <v>258</v>
      </c>
      <c r="R40" s="156">
        <v>516837</v>
      </c>
      <c r="S40" s="157">
        <v>242123</v>
      </c>
      <c r="T40" s="158">
        <v>274714</v>
      </c>
    </row>
    <row r="41" spans="1:20" x14ac:dyDescent="0.2">
      <c r="A41" s="23" t="s">
        <v>279</v>
      </c>
      <c r="L41" s="28">
        <v>36</v>
      </c>
      <c r="M41" s="29">
        <v>116606</v>
      </c>
      <c r="N41" s="29">
        <v>55686</v>
      </c>
      <c r="O41" s="29">
        <v>60920</v>
      </c>
      <c r="P41" s="21"/>
      <c r="Q41" s="155" t="s">
        <v>259</v>
      </c>
      <c r="R41" s="156">
        <v>489703</v>
      </c>
      <c r="S41" s="157">
        <v>225926</v>
      </c>
      <c r="T41" s="158">
        <v>263777</v>
      </c>
    </row>
    <row r="42" spans="1:20" x14ac:dyDescent="0.2">
      <c r="A42" s="31" t="s">
        <v>280</v>
      </c>
      <c r="L42" s="28">
        <v>37</v>
      </c>
      <c r="M42" s="29">
        <v>112852</v>
      </c>
      <c r="N42" s="29">
        <v>53849</v>
      </c>
      <c r="O42" s="29">
        <v>59003</v>
      </c>
      <c r="P42" s="21"/>
      <c r="Q42" s="155" t="s">
        <v>260</v>
      </c>
      <c r="R42" s="156">
        <v>406084</v>
      </c>
      <c r="S42" s="157">
        <v>183930</v>
      </c>
      <c r="T42" s="158">
        <v>222154</v>
      </c>
    </row>
    <row r="43" spans="1:20" x14ac:dyDescent="0.2">
      <c r="A43" s="31" t="s">
        <v>281</v>
      </c>
      <c r="L43" s="28">
        <v>38</v>
      </c>
      <c r="M43" s="29">
        <v>108852</v>
      </c>
      <c r="N43" s="29">
        <v>51919</v>
      </c>
      <c r="O43" s="29">
        <v>56933</v>
      </c>
      <c r="P43" s="21"/>
      <c r="Q43" s="155" t="s">
        <v>261</v>
      </c>
      <c r="R43" s="156">
        <v>309925</v>
      </c>
      <c r="S43" s="157">
        <v>138521</v>
      </c>
      <c r="T43" s="158">
        <v>171404</v>
      </c>
    </row>
    <row r="44" spans="1:20" x14ac:dyDescent="0.2">
      <c r="A44" s="31" t="s">
        <v>282</v>
      </c>
      <c r="L44" s="28">
        <v>39</v>
      </c>
      <c r="M44" s="29">
        <v>105945</v>
      </c>
      <c r="N44" s="29">
        <v>50470</v>
      </c>
      <c r="O44" s="29">
        <v>55475</v>
      </c>
      <c r="P44" s="21"/>
      <c r="Q44" s="155" t="s">
        <v>262</v>
      </c>
      <c r="R44" s="156">
        <v>230197</v>
      </c>
      <c r="S44" s="157">
        <v>101631</v>
      </c>
      <c r="T44" s="158">
        <v>128566</v>
      </c>
    </row>
    <row r="45" spans="1:20" x14ac:dyDescent="0.2">
      <c r="A45" s="109" t="s">
        <v>283</v>
      </c>
      <c r="L45" s="28">
        <v>40</v>
      </c>
      <c r="M45" s="29">
        <v>104800</v>
      </c>
      <c r="N45" s="29">
        <v>49806</v>
      </c>
      <c r="O45" s="29">
        <v>54994</v>
      </c>
      <c r="P45" s="21"/>
      <c r="Q45" s="155" t="s">
        <v>263</v>
      </c>
      <c r="R45" s="156">
        <v>158670</v>
      </c>
      <c r="S45" s="157">
        <v>68583</v>
      </c>
      <c r="T45" s="158">
        <v>90087</v>
      </c>
    </row>
    <row r="46" spans="1:20" ht="15" x14ac:dyDescent="0.25">
      <c r="A46" s="159" t="s">
        <v>284</v>
      </c>
      <c r="L46" s="28">
        <v>41</v>
      </c>
      <c r="M46" s="29">
        <v>104794</v>
      </c>
      <c r="N46" s="29">
        <v>49648</v>
      </c>
      <c r="O46" s="29">
        <v>55146</v>
      </c>
      <c r="P46" s="21"/>
      <c r="Q46" s="155" t="s">
        <v>264</v>
      </c>
      <c r="R46" s="156">
        <v>103406</v>
      </c>
      <c r="S46" s="157">
        <v>41392</v>
      </c>
      <c r="T46" s="158">
        <v>62014</v>
      </c>
    </row>
    <row r="47" spans="1:20" ht="15.75" thickBot="1" x14ac:dyDescent="0.3">
      <c r="A47" s="159" t="s">
        <v>285</v>
      </c>
      <c r="L47" s="28">
        <v>42</v>
      </c>
      <c r="M47" s="29">
        <v>104561</v>
      </c>
      <c r="N47" s="29">
        <v>49381</v>
      </c>
      <c r="O47" s="29">
        <v>55180</v>
      </c>
      <c r="P47" s="21"/>
      <c r="Q47" s="160" t="s">
        <v>128</v>
      </c>
      <c r="R47" s="161">
        <v>100416</v>
      </c>
      <c r="S47" s="162">
        <v>37016</v>
      </c>
      <c r="T47" s="163">
        <v>63400</v>
      </c>
    </row>
    <row r="48" spans="1:20" ht="15" x14ac:dyDescent="0.25">
      <c r="A48" s="159" t="s">
        <v>286</v>
      </c>
      <c r="L48" s="28">
        <v>43</v>
      </c>
      <c r="M48" s="29">
        <v>104278</v>
      </c>
      <c r="N48" s="29">
        <v>49084</v>
      </c>
      <c r="O48" s="29">
        <v>55194</v>
      </c>
      <c r="P48" s="21"/>
      <c r="Q48" s="21"/>
      <c r="R48" s="21"/>
      <c r="S48" s="21"/>
      <c r="T48" s="21"/>
    </row>
    <row r="49" spans="1:20" ht="15" x14ac:dyDescent="0.25">
      <c r="A49" s="159" t="s">
        <v>287</v>
      </c>
      <c r="L49" s="28">
        <v>44</v>
      </c>
      <c r="M49" s="29">
        <v>103962</v>
      </c>
      <c r="N49" s="29">
        <v>48778</v>
      </c>
      <c r="O49" s="29">
        <v>55184</v>
      </c>
      <c r="P49" s="21"/>
      <c r="Q49" s="21"/>
      <c r="R49" s="21"/>
      <c r="S49" s="21"/>
      <c r="T49" s="21"/>
    </row>
    <row r="50" spans="1:20" ht="15" x14ac:dyDescent="0.25">
      <c r="A50" s="159" t="s">
        <v>288</v>
      </c>
      <c r="L50" s="28">
        <v>45</v>
      </c>
      <c r="M50" s="29">
        <v>103448</v>
      </c>
      <c r="N50" s="29">
        <v>48396</v>
      </c>
      <c r="O50" s="29">
        <v>55052</v>
      </c>
      <c r="P50" s="21"/>
      <c r="Q50" s="21"/>
      <c r="R50" s="21"/>
      <c r="S50" s="21"/>
      <c r="T50" s="21"/>
    </row>
    <row r="51" spans="1:20" ht="15" x14ac:dyDescent="0.25">
      <c r="A51" s="159" t="s">
        <v>289</v>
      </c>
      <c r="L51" s="28">
        <v>46</v>
      </c>
      <c r="M51" s="29">
        <v>102715</v>
      </c>
      <c r="N51" s="29">
        <v>47923</v>
      </c>
      <c r="O51" s="29">
        <v>54792</v>
      </c>
      <c r="P51" s="21"/>
      <c r="Q51" s="21"/>
      <c r="R51" s="21"/>
      <c r="S51" s="21"/>
      <c r="T51" s="21"/>
    </row>
    <row r="52" spans="1:20" ht="15" x14ac:dyDescent="0.25">
      <c r="A52" s="159" t="s">
        <v>290</v>
      </c>
      <c r="L52" s="28">
        <v>47</v>
      </c>
      <c r="M52" s="29">
        <v>101971</v>
      </c>
      <c r="N52" s="29">
        <v>47444</v>
      </c>
      <c r="O52" s="29">
        <v>54527</v>
      </c>
      <c r="P52" s="21"/>
      <c r="Q52" s="21"/>
      <c r="R52" s="21"/>
      <c r="S52" s="21"/>
      <c r="T52" s="21"/>
    </row>
    <row r="53" spans="1:20" ht="15" x14ac:dyDescent="0.25">
      <c r="A53" s="159" t="s">
        <v>291</v>
      </c>
      <c r="L53" s="28">
        <v>48</v>
      </c>
      <c r="M53" s="29">
        <v>101260</v>
      </c>
      <c r="N53" s="29">
        <v>46986</v>
      </c>
      <c r="O53" s="29">
        <v>54274</v>
      </c>
      <c r="P53" s="21"/>
      <c r="Q53" s="21"/>
      <c r="R53" s="21"/>
      <c r="S53" s="21"/>
      <c r="T53" s="21"/>
    </row>
    <row r="54" spans="1:20" ht="15" x14ac:dyDescent="0.25">
      <c r="A54" s="159" t="s">
        <v>292</v>
      </c>
      <c r="L54" s="28">
        <v>49</v>
      </c>
      <c r="M54" s="29">
        <v>99728</v>
      </c>
      <c r="N54" s="29">
        <v>46141</v>
      </c>
      <c r="O54" s="29">
        <v>53587</v>
      </c>
      <c r="P54" s="21"/>
      <c r="Q54" s="21"/>
      <c r="R54" s="21"/>
      <c r="S54" s="21"/>
      <c r="T54" s="21"/>
    </row>
    <row r="55" spans="1:20" ht="15" x14ac:dyDescent="0.25">
      <c r="A55" s="159" t="s">
        <v>293</v>
      </c>
      <c r="L55" s="28">
        <v>50</v>
      </c>
      <c r="M55" s="29">
        <v>97001</v>
      </c>
      <c r="N55" s="29">
        <v>44730</v>
      </c>
      <c r="O55" s="29">
        <v>52271</v>
      </c>
      <c r="P55" s="21"/>
      <c r="Q55" s="21"/>
      <c r="R55" s="21"/>
      <c r="S55" s="21"/>
      <c r="T55" s="21"/>
    </row>
    <row r="56" spans="1:20" x14ac:dyDescent="0.2">
      <c r="A56" s="249" t="s">
        <v>308</v>
      </c>
      <c r="L56" s="28">
        <v>51</v>
      </c>
      <c r="M56" s="29">
        <v>93445</v>
      </c>
      <c r="N56" s="29">
        <v>42931</v>
      </c>
      <c r="O56" s="29">
        <v>50514</v>
      </c>
      <c r="P56" s="21"/>
      <c r="Q56" s="21"/>
      <c r="R56" s="21"/>
      <c r="S56" s="21"/>
      <c r="T56" s="21"/>
    </row>
    <row r="57" spans="1:20" ht="75" x14ac:dyDescent="0.25">
      <c r="A57" s="183" t="s">
        <v>309</v>
      </c>
      <c r="L57" s="28">
        <v>52</v>
      </c>
      <c r="M57" s="29">
        <v>89853</v>
      </c>
      <c r="N57" s="29">
        <v>41126</v>
      </c>
      <c r="O57" s="29">
        <v>48727</v>
      </c>
      <c r="P57" s="21"/>
      <c r="Q57" s="21"/>
      <c r="R57" s="21"/>
      <c r="S57" s="21"/>
      <c r="T57" s="21"/>
    </row>
    <row r="58" spans="1:20" ht="45" x14ac:dyDescent="0.25">
      <c r="A58" s="184" t="s">
        <v>310</v>
      </c>
      <c r="L58" s="28">
        <v>53</v>
      </c>
      <c r="M58" s="29">
        <v>86123</v>
      </c>
      <c r="N58" s="29">
        <v>39261</v>
      </c>
      <c r="O58" s="29">
        <v>46862</v>
      </c>
      <c r="P58" s="21"/>
      <c r="Q58" s="21"/>
      <c r="R58" s="21"/>
      <c r="S58" s="21"/>
      <c r="T58" s="21"/>
    </row>
    <row r="59" spans="1:20" ht="30" x14ac:dyDescent="0.25">
      <c r="A59" s="184" t="s">
        <v>311</v>
      </c>
      <c r="L59" s="28">
        <v>54</v>
      </c>
      <c r="M59" s="29">
        <v>82296</v>
      </c>
      <c r="N59" s="29">
        <v>37385</v>
      </c>
      <c r="O59" s="29">
        <v>44911</v>
      </c>
      <c r="P59" s="21"/>
      <c r="Q59" s="21"/>
      <c r="R59" s="21"/>
      <c r="S59" s="21"/>
      <c r="T59" s="21"/>
    </row>
    <row r="60" spans="1:20" ht="60" x14ac:dyDescent="0.25">
      <c r="A60" s="184" t="s">
        <v>312</v>
      </c>
      <c r="L60" s="28">
        <v>55</v>
      </c>
      <c r="M60" s="29">
        <v>78491</v>
      </c>
      <c r="N60" s="29">
        <v>35569</v>
      </c>
      <c r="O60" s="29">
        <v>42922</v>
      </c>
      <c r="P60" s="21"/>
      <c r="Q60" s="21"/>
      <c r="R60" s="21"/>
      <c r="S60" s="21"/>
      <c r="T60" s="21"/>
    </row>
    <row r="61" spans="1:20" ht="30" x14ac:dyDescent="0.25">
      <c r="A61" s="184" t="s">
        <v>313</v>
      </c>
      <c r="L61" s="28">
        <v>56</v>
      </c>
      <c r="M61" s="29">
        <v>74708</v>
      </c>
      <c r="N61" s="29">
        <v>33799</v>
      </c>
      <c r="O61" s="29">
        <v>40909</v>
      </c>
      <c r="P61" s="21"/>
      <c r="Q61" s="21"/>
      <c r="R61" s="21"/>
      <c r="S61" s="21"/>
      <c r="T61" s="21"/>
    </row>
    <row r="62" spans="1:20" ht="30" x14ac:dyDescent="0.25">
      <c r="A62" s="184" t="s">
        <v>314</v>
      </c>
      <c r="L62" s="28">
        <v>57</v>
      </c>
      <c r="M62" s="29">
        <v>70811</v>
      </c>
      <c r="N62" s="29">
        <v>31979</v>
      </c>
      <c r="O62" s="29">
        <v>38832</v>
      </c>
      <c r="P62" s="21"/>
      <c r="Q62" s="21"/>
      <c r="R62" s="21"/>
      <c r="S62" s="21"/>
      <c r="T62" s="21"/>
    </row>
    <row r="63" spans="1:20" ht="45" x14ac:dyDescent="0.25">
      <c r="A63" s="184" t="s">
        <v>315</v>
      </c>
      <c r="L63" s="28">
        <v>58</v>
      </c>
      <c r="M63" s="29">
        <v>66807</v>
      </c>
      <c r="N63" s="29">
        <v>30117</v>
      </c>
      <c r="O63" s="29">
        <v>36690</v>
      </c>
      <c r="P63" s="21"/>
      <c r="Q63" s="21"/>
      <c r="R63" s="21"/>
      <c r="S63" s="21"/>
      <c r="T63" s="21"/>
    </row>
    <row r="64" spans="1:20" x14ac:dyDescent="0.2">
      <c r="L64" s="28">
        <v>59</v>
      </c>
      <c r="M64" s="29">
        <v>63071</v>
      </c>
      <c r="N64" s="29">
        <v>28387</v>
      </c>
      <c r="O64" s="29">
        <v>34684</v>
      </c>
      <c r="P64" s="21"/>
      <c r="Q64" s="21"/>
      <c r="R64" s="21"/>
      <c r="S64" s="21"/>
      <c r="T64" s="21"/>
    </row>
    <row r="65" spans="12:20" x14ac:dyDescent="0.2">
      <c r="L65" s="28">
        <v>60</v>
      </c>
      <c r="M65" s="29">
        <v>59761</v>
      </c>
      <c r="N65" s="29">
        <v>26856</v>
      </c>
      <c r="O65" s="29">
        <v>32905</v>
      </c>
      <c r="P65" s="21"/>
      <c r="Q65" s="21"/>
      <c r="R65" s="21"/>
      <c r="S65" s="21"/>
      <c r="T65" s="21"/>
    </row>
    <row r="66" spans="12:20" x14ac:dyDescent="0.2">
      <c r="L66" s="28">
        <v>61</v>
      </c>
      <c r="M66" s="29">
        <v>56749</v>
      </c>
      <c r="N66" s="29">
        <v>25466</v>
      </c>
      <c r="O66" s="29">
        <v>31283</v>
      </c>
      <c r="P66" s="21"/>
      <c r="Q66" s="21"/>
      <c r="R66" s="21"/>
      <c r="S66" s="21"/>
      <c r="T66" s="21"/>
    </row>
    <row r="67" spans="12:20" x14ac:dyDescent="0.2">
      <c r="L67" s="28">
        <v>62</v>
      </c>
      <c r="M67" s="29">
        <v>53748</v>
      </c>
      <c r="N67" s="29">
        <v>24086</v>
      </c>
      <c r="O67" s="29">
        <v>29662</v>
      </c>
      <c r="P67" s="21"/>
      <c r="Q67" s="21"/>
      <c r="R67" s="21"/>
      <c r="S67" s="21"/>
      <c r="T67" s="21"/>
    </row>
    <row r="68" spans="12:20" x14ac:dyDescent="0.2">
      <c r="L68" s="28">
        <v>63</v>
      </c>
      <c r="M68" s="29">
        <v>50833</v>
      </c>
      <c r="N68" s="29">
        <v>22745</v>
      </c>
      <c r="O68" s="29">
        <v>28088</v>
      </c>
      <c r="P68" s="21"/>
      <c r="Q68" s="21"/>
      <c r="R68" s="21"/>
      <c r="S68" s="21"/>
      <c r="T68" s="21"/>
    </row>
    <row r="69" spans="12:20" x14ac:dyDescent="0.2">
      <c r="L69" s="28">
        <v>64</v>
      </c>
      <c r="M69" s="29">
        <v>47916</v>
      </c>
      <c r="N69" s="29">
        <v>21407</v>
      </c>
      <c r="O69" s="29">
        <v>26509</v>
      </c>
      <c r="P69" s="21"/>
      <c r="Q69" s="21"/>
      <c r="R69" s="21"/>
      <c r="S69" s="21"/>
      <c r="T69" s="21"/>
    </row>
    <row r="70" spans="12:20" x14ac:dyDescent="0.2">
      <c r="L70" s="28">
        <v>65</v>
      </c>
      <c r="M70" s="29">
        <v>44929</v>
      </c>
      <c r="N70" s="29">
        <v>20042</v>
      </c>
      <c r="O70" s="29">
        <v>24887</v>
      </c>
      <c r="P70" s="21"/>
      <c r="Q70" s="21"/>
      <c r="R70" s="21"/>
      <c r="S70" s="21"/>
      <c r="T70" s="21"/>
    </row>
    <row r="71" spans="12:20" x14ac:dyDescent="0.2">
      <c r="L71" s="28">
        <v>66</v>
      </c>
      <c r="M71" s="29">
        <v>41939</v>
      </c>
      <c r="N71" s="29">
        <v>18676</v>
      </c>
      <c r="O71" s="29">
        <v>23263</v>
      </c>
      <c r="P71" s="21"/>
      <c r="Q71" s="21"/>
      <c r="R71" s="21"/>
      <c r="S71" s="21"/>
      <c r="T71" s="21"/>
    </row>
    <row r="72" spans="12:20" x14ac:dyDescent="0.2">
      <c r="L72" s="28">
        <v>67</v>
      </c>
      <c r="M72" s="29">
        <v>39086</v>
      </c>
      <c r="N72" s="29">
        <v>17369</v>
      </c>
      <c r="O72" s="29">
        <v>21717</v>
      </c>
      <c r="P72" s="21"/>
      <c r="Q72" s="21"/>
      <c r="R72" s="21"/>
      <c r="S72" s="21"/>
      <c r="T72" s="21"/>
    </row>
    <row r="73" spans="12:20" x14ac:dyDescent="0.2">
      <c r="L73" s="28">
        <v>68</v>
      </c>
      <c r="M73" s="29">
        <v>36348</v>
      </c>
      <c r="N73" s="29">
        <v>16117</v>
      </c>
      <c r="O73" s="29">
        <v>20231</v>
      </c>
      <c r="P73" s="21"/>
      <c r="Q73" s="21"/>
      <c r="R73" s="21"/>
      <c r="S73" s="21"/>
      <c r="T73" s="21"/>
    </row>
    <row r="74" spans="12:20" x14ac:dyDescent="0.2">
      <c r="L74" s="28">
        <v>69</v>
      </c>
      <c r="M74" s="29">
        <v>33755</v>
      </c>
      <c r="N74" s="29">
        <v>14898</v>
      </c>
      <c r="O74" s="29">
        <v>18857</v>
      </c>
      <c r="P74" s="21"/>
      <c r="Q74" s="21"/>
      <c r="R74" s="21"/>
      <c r="S74" s="21"/>
      <c r="T74" s="21"/>
    </row>
    <row r="75" spans="12:20" x14ac:dyDescent="0.2">
      <c r="L75" s="28">
        <v>70</v>
      </c>
      <c r="M75" s="29">
        <v>31333</v>
      </c>
      <c r="N75" s="29">
        <v>13708</v>
      </c>
      <c r="O75" s="29">
        <v>17625</v>
      </c>
      <c r="P75" s="21"/>
      <c r="Q75" s="21"/>
      <c r="R75" s="21"/>
      <c r="S75" s="21"/>
      <c r="T75" s="21"/>
    </row>
    <row r="76" spans="12:20" x14ac:dyDescent="0.2">
      <c r="L76" s="28">
        <v>71</v>
      </c>
      <c r="M76" s="29">
        <v>28832</v>
      </c>
      <c r="N76" s="29">
        <v>12440</v>
      </c>
      <c r="O76" s="29">
        <v>16392</v>
      </c>
      <c r="P76" s="21"/>
      <c r="Q76" s="21"/>
      <c r="R76" s="21"/>
      <c r="S76" s="21"/>
      <c r="T76" s="21"/>
    </row>
    <row r="77" spans="12:20" x14ac:dyDescent="0.2">
      <c r="L77" s="28">
        <v>72</v>
      </c>
      <c r="M77" s="29">
        <v>26662</v>
      </c>
      <c r="N77" s="29">
        <v>11342</v>
      </c>
      <c r="O77" s="29">
        <v>15320</v>
      </c>
      <c r="P77" s="21"/>
      <c r="Q77" s="21"/>
      <c r="R77" s="21"/>
      <c r="S77" s="21"/>
      <c r="T77" s="21"/>
    </row>
    <row r="78" spans="12:20" x14ac:dyDescent="0.2">
      <c r="L78" s="28">
        <v>73</v>
      </c>
      <c r="M78" s="29">
        <v>24625</v>
      </c>
      <c r="N78" s="29">
        <v>10306</v>
      </c>
      <c r="O78" s="29">
        <v>14319</v>
      </c>
      <c r="P78" s="21"/>
      <c r="Q78" s="21"/>
      <c r="R78" s="21"/>
      <c r="S78" s="21"/>
      <c r="T78" s="21"/>
    </row>
    <row r="79" spans="12:20" x14ac:dyDescent="0.2">
      <c r="L79" s="28">
        <v>74</v>
      </c>
      <c r="M79" s="29">
        <v>22734</v>
      </c>
      <c r="N79" s="29">
        <v>9334</v>
      </c>
      <c r="O79" s="29">
        <v>13400</v>
      </c>
      <c r="P79" s="21"/>
      <c r="Q79" s="21"/>
      <c r="R79" s="21"/>
      <c r="S79" s="21"/>
      <c r="T79" s="21"/>
    </row>
    <row r="80" spans="12:20" x14ac:dyDescent="0.2">
      <c r="L80" s="28">
        <v>75</v>
      </c>
      <c r="M80" s="29">
        <v>20994</v>
      </c>
      <c r="N80" s="29">
        <v>8432</v>
      </c>
      <c r="O80" s="29">
        <v>12562</v>
      </c>
      <c r="P80" s="21"/>
      <c r="Q80" s="21"/>
      <c r="R80" s="21"/>
      <c r="S80" s="21"/>
      <c r="T80" s="21"/>
    </row>
    <row r="81" spans="12:20" x14ac:dyDescent="0.2">
      <c r="L81" s="28">
        <v>76</v>
      </c>
      <c r="M81" s="29">
        <v>19408</v>
      </c>
      <c r="N81" s="29">
        <v>7603</v>
      </c>
      <c r="O81" s="29">
        <v>11805</v>
      </c>
      <c r="P81" s="21"/>
      <c r="Q81" s="21"/>
      <c r="R81" s="21"/>
      <c r="S81" s="21"/>
      <c r="T81" s="21"/>
    </row>
    <row r="82" spans="12:20" x14ac:dyDescent="0.2">
      <c r="L82" s="28">
        <v>77</v>
      </c>
      <c r="M82" s="29">
        <v>17988</v>
      </c>
      <c r="N82" s="29">
        <v>7002</v>
      </c>
      <c r="O82" s="29">
        <v>10986</v>
      </c>
      <c r="P82" s="21"/>
      <c r="Q82" s="21"/>
      <c r="R82" s="21"/>
      <c r="S82" s="21"/>
      <c r="T82" s="21"/>
    </row>
    <row r="83" spans="12:20" x14ac:dyDescent="0.2">
      <c r="L83" s="28">
        <v>78</v>
      </c>
      <c r="M83" s="29">
        <v>16675</v>
      </c>
      <c r="N83" s="29">
        <v>6510</v>
      </c>
      <c r="O83" s="29">
        <v>10165</v>
      </c>
      <c r="P83" s="21"/>
      <c r="Q83" s="21"/>
      <c r="R83" s="21"/>
      <c r="S83" s="21"/>
      <c r="T83" s="21"/>
    </row>
    <row r="84" spans="12:20" x14ac:dyDescent="0.2">
      <c r="L84" s="28">
        <v>79</v>
      </c>
      <c r="M84" s="29">
        <v>15472</v>
      </c>
      <c r="N84" s="29">
        <v>6134</v>
      </c>
      <c r="O84" s="29">
        <v>9338</v>
      </c>
      <c r="P84" s="21"/>
      <c r="Q84" s="21"/>
      <c r="R84" s="21"/>
      <c r="S84" s="21"/>
      <c r="T84" s="21"/>
    </row>
    <row r="85" spans="12:20" x14ac:dyDescent="0.2">
      <c r="L85" s="28" t="s">
        <v>128</v>
      </c>
      <c r="M85" s="25">
        <v>89747</v>
      </c>
      <c r="N85" s="25">
        <v>33084</v>
      </c>
      <c r="O85" s="25">
        <v>56663</v>
      </c>
      <c r="P85" s="21"/>
      <c r="Q85" s="21"/>
      <c r="R85" s="21"/>
      <c r="S85" s="21"/>
      <c r="T85" s="21"/>
    </row>
  </sheetData>
  <mergeCells count="9">
    <mergeCell ref="Q25:T25"/>
    <mergeCell ref="Q26:T26"/>
    <mergeCell ref="Q27:Q28"/>
    <mergeCell ref="H1:K1"/>
    <mergeCell ref="L1:O1"/>
    <mergeCell ref="Q1:T1"/>
    <mergeCell ref="H2:K2"/>
    <mergeCell ref="L2:L3"/>
    <mergeCell ref="H3:H4"/>
  </mergeCells>
  <dataValidations disablePrompts="1" count="1">
    <dataValidation type="list" allowBlank="1" showInputMessage="1" showErrorMessage="1" sqref="A10">
      <formula1>$A$13:$A$42</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workbookViewId="0">
      <selection activeCell="L14" sqref="L14"/>
    </sheetView>
  </sheetViews>
  <sheetFormatPr baseColWidth="10" defaultRowHeight="11.25" x14ac:dyDescent="0.2"/>
  <cols>
    <col min="1" max="1" width="1.85546875" style="267" customWidth="1"/>
    <col min="2" max="2" width="8.5703125" style="267" customWidth="1"/>
    <col min="3" max="3" width="32.140625" style="267" customWidth="1"/>
    <col min="4" max="4" width="19.5703125" style="267" customWidth="1"/>
    <col min="5" max="5" width="14.7109375" style="267" customWidth="1"/>
    <col min="6" max="6" width="20.7109375" style="267" customWidth="1"/>
    <col min="7" max="11" width="10.5703125" style="267" customWidth="1"/>
    <col min="12" max="12" width="13.7109375" style="267" customWidth="1"/>
    <col min="13" max="256" width="11.42578125" style="267"/>
    <col min="257" max="257" width="1.85546875" style="267" customWidth="1"/>
    <col min="258" max="258" width="8.5703125" style="267" customWidth="1"/>
    <col min="259" max="259" width="30.140625" style="267" customWidth="1"/>
    <col min="260" max="260" width="19.5703125" style="267" customWidth="1"/>
    <col min="261" max="261" width="14.7109375" style="267" customWidth="1"/>
    <col min="262" max="262" width="20.7109375" style="267" customWidth="1"/>
    <col min="263" max="267" width="10.5703125" style="267" customWidth="1"/>
    <col min="268" max="268" width="13.7109375" style="267" customWidth="1"/>
    <col min="269" max="512" width="11.42578125" style="267"/>
    <col min="513" max="513" width="1.85546875" style="267" customWidth="1"/>
    <col min="514" max="514" width="8.5703125" style="267" customWidth="1"/>
    <col min="515" max="515" width="30.140625" style="267" customWidth="1"/>
    <col min="516" max="516" width="19.5703125" style="267" customWidth="1"/>
    <col min="517" max="517" width="14.7109375" style="267" customWidth="1"/>
    <col min="518" max="518" width="20.7109375" style="267" customWidth="1"/>
    <col min="519" max="523" width="10.5703125" style="267" customWidth="1"/>
    <col min="524" max="524" width="13.7109375" style="267" customWidth="1"/>
    <col min="525" max="768" width="11.42578125" style="267"/>
    <col min="769" max="769" width="1.85546875" style="267" customWidth="1"/>
    <col min="770" max="770" width="8.5703125" style="267" customWidth="1"/>
    <col min="771" max="771" width="30.140625" style="267" customWidth="1"/>
    <col min="772" max="772" width="19.5703125" style="267" customWidth="1"/>
    <col min="773" max="773" width="14.7109375" style="267" customWidth="1"/>
    <col min="774" max="774" width="20.7109375" style="267" customWidth="1"/>
    <col min="775" max="779" width="10.5703125" style="267" customWidth="1"/>
    <col min="780" max="780" width="13.7109375" style="267" customWidth="1"/>
    <col min="781" max="1024" width="11.42578125" style="267"/>
    <col min="1025" max="1025" width="1.85546875" style="267" customWidth="1"/>
    <col min="1026" max="1026" width="8.5703125" style="267" customWidth="1"/>
    <col min="1027" max="1027" width="30.140625" style="267" customWidth="1"/>
    <col min="1028" max="1028" width="19.5703125" style="267" customWidth="1"/>
    <col min="1029" max="1029" width="14.7109375" style="267" customWidth="1"/>
    <col min="1030" max="1030" width="20.7109375" style="267" customWidth="1"/>
    <col min="1031" max="1035" width="10.5703125" style="267" customWidth="1"/>
    <col min="1036" max="1036" width="13.7109375" style="267" customWidth="1"/>
    <col min="1037" max="1280" width="11.42578125" style="267"/>
    <col min="1281" max="1281" width="1.85546875" style="267" customWidth="1"/>
    <col min="1282" max="1282" width="8.5703125" style="267" customWidth="1"/>
    <col min="1283" max="1283" width="30.140625" style="267" customWidth="1"/>
    <col min="1284" max="1284" width="19.5703125" style="267" customWidth="1"/>
    <col min="1285" max="1285" width="14.7109375" style="267" customWidth="1"/>
    <col min="1286" max="1286" width="20.7109375" style="267" customWidth="1"/>
    <col min="1287" max="1291" width="10.5703125" style="267" customWidth="1"/>
    <col min="1292" max="1292" width="13.7109375" style="267" customWidth="1"/>
    <col min="1293" max="1536" width="11.42578125" style="267"/>
    <col min="1537" max="1537" width="1.85546875" style="267" customWidth="1"/>
    <col min="1538" max="1538" width="8.5703125" style="267" customWidth="1"/>
    <col min="1539" max="1539" width="30.140625" style="267" customWidth="1"/>
    <col min="1540" max="1540" width="19.5703125" style="267" customWidth="1"/>
    <col min="1541" max="1541" width="14.7109375" style="267" customWidth="1"/>
    <col min="1542" max="1542" width="20.7109375" style="267" customWidth="1"/>
    <col min="1543" max="1547" width="10.5703125" style="267" customWidth="1"/>
    <col min="1548" max="1548" width="13.7109375" style="267" customWidth="1"/>
    <col min="1549" max="1792" width="11.42578125" style="267"/>
    <col min="1793" max="1793" width="1.85546875" style="267" customWidth="1"/>
    <col min="1794" max="1794" width="8.5703125" style="267" customWidth="1"/>
    <col min="1795" max="1795" width="30.140625" style="267" customWidth="1"/>
    <col min="1796" max="1796" width="19.5703125" style="267" customWidth="1"/>
    <col min="1797" max="1797" width="14.7109375" style="267" customWidth="1"/>
    <col min="1798" max="1798" width="20.7109375" style="267" customWidth="1"/>
    <col min="1799" max="1803" width="10.5703125" style="267" customWidth="1"/>
    <col min="1804" max="1804" width="13.7109375" style="267" customWidth="1"/>
    <col min="1805" max="2048" width="11.42578125" style="267"/>
    <col min="2049" max="2049" width="1.85546875" style="267" customWidth="1"/>
    <col min="2050" max="2050" width="8.5703125" style="267" customWidth="1"/>
    <col min="2051" max="2051" width="30.140625" style="267" customWidth="1"/>
    <col min="2052" max="2052" width="19.5703125" style="267" customWidth="1"/>
    <col min="2053" max="2053" width="14.7109375" style="267" customWidth="1"/>
    <col min="2054" max="2054" width="20.7109375" style="267" customWidth="1"/>
    <col min="2055" max="2059" width="10.5703125" style="267" customWidth="1"/>
    <col min="2060" max="2060" width="13.7109375" style="267" customWidth="1"/>
    <col min="2061" max="2304" width="11.42578125" style="267"/>
    <col min="2305" max="2305" width="1.85546875" style="267" customWidth="1"/>
    <col min="2306" max="2306" width="8.5703125" style="267" customWidth="1"/>
    <col min="2307" max="2307" width="30.140625" style="267" customWidth="1"/>
    <col min="2308" max="2308" width="19.5703125" style="267" customWidth="1"/>
    <col min="2309" max="2309" width="14.7109375" style="267" customWidth="1"/>
    <col min="2310" max="2310" width="20.7109375" style="267" customWidth="1"/>
    <col min="2311" max="2315" width="10.5703125" style="267" customWidth="1"/>
    <col min="2316" max="2316" width="13.7109375" style="267" customWidth="1"/>
    <col min="2317" max="2560" width="11.42578125" style="267"/>
    <col min="2561" max="2561" width="1.85546875" style="267" customWidth="1"/>
    <col min="2562" max="2562" width="8.5703125" style="267" customWidth="1"/>
    <col min="2563" max="2563" width="30.140625" style="267" customWidth="1"/>
    <col min="2564" max="2564" width="19.5703125" style="267" customWidth="1"/>
    <col min="2565" max="2565" width="14.7109375" style="267" customWidth="1"/>
    <col min="2566" max="2566" width="20.7109375" style="267" customWidth="1"/>
    <col min="2567" max="2571" width="10.5703125" style="267" customWidth="1"/>
    <col min="2572" max="2572" width="13.7109375" style="267" customWidth="1"/>
    <col min="2573" max="2816" width="11.42578125" style="267"/>
    <col min="2817" max="2817" width="1.85546875" style="267" customWidth="1"/>
    <col min="2818" max="2818" width="8.5703125" style="267" customWidth="1"/>
    <col min="2819" max="2819" width="30.140625" style="267" customWidth="1"/>
    <col min="2820" max="2820" width="19.5703125" style="267" customWidth="1"/>
    <col min="2821" max="2821" width="14.7109375" style="267" customWidth="1"/>
    <col min="2822" max="2822" width="20.7109375" style="267" customWidth="1"/>
    <col min="2823" max="2827" width="10.5703125" style="267" customWidth="1"/>
    <col min="2828" max="2828" width="13.7109375" style="267" customWidth="1"/>
    <col min="2829" max="3072" width="11.42578125" style="267"/>
    <col min="3073" max="3073" width="1.85546875" style="267" customWidth="1"/>
    <col min="3074" max="3074" width="8.5703125" style="267" customWidth="1"/>
    <col min="3075" max="3075" width="30.140625" style="267" customWidth="1"/>
    <col min="3076" max="3076" width="19.5703125" style="267" customWidth="1"/>
    <col min="3077" max="3077" width="14.7109375" style="267" customWidth="1"/>
    <col min="3078" max="3078" width="20.7109375" style="267" customWidth="1"/>
    <col min="3079" max="3083" width="10.5703125" style="267" customWidth="1"/>
    <col min="3084" max="3084" width="13.7109375" style="267" customWidth="1"/>
    <col min="3085" max="3328" width="11.42578125" style="267"/>
    <col min="3329" max="3329" width="1.85546875" style="267" customWidth="1"/>
    <col min="3330" max="3330" width="8.5703125" style="267" customWidth="1"/>
    <col min="3331" max="3331" width="30.140625" style="267" customWidth="1"/>
    <col min="3332" max="3332" width="19.5703125" style="267" customWidth="1"/>
    <col min="3333" max="3333" width="14.7109375" style="267" customWidth="1"/>
    <col min="3334" max="3334" width="20.7109375" style="267" customWidth="1"/>
    <col min="3335" max="3339" width="10.5703125" style="267" customWidth="1"/>
    <col min="3340" max="3340" width="13.7109375" style="267" customWidth="1"/>
    <col min="3341" max="3584" width="11.42578125" style="267"/>
    <col min="3585" max="3585" width="1.85546875" style="267" customWidth="1"/>
    <col min="3586" max="3586" width="8.5703125" style="267" customWidth="1"/>
    <col min="3587" max="3587" width="30.140625" style="267" customWidth="1"/>
    <col min="3588" max="3588" width="19.5703125" style="267" customWidth="1"/>
    <col min="3589" max="3589" width="14.7109375" style="267" customWidth="1"/>
    <col min="3590" max="3590" width="20.7109375" style="267" customWidth="1"/>
    <col min="3591" max="3595" width="10.5703125" style="267" customWidth="1"/>
    <col min="3596" max="3596" width="13.7109375" style="267" customWidth="1"/>
    <col min="3597" max="3840" width="11.42578125" style="267"/>
    <col min="3841" max="3841" width="1.85546875" style="267" customWidth="1"/>
    <col min="3842" max="3842" width="8.5703125" style="267" customWidth="1"/>
    <col min="3843" max="3843" width="30.140625" style="267" customWidth="1"/>
    <col min="3844" max="3844" width="19.5703125" style="267" customWidth="1"/>
    <col min="3845" max="3845" width="14.7109375" style="267" customWidth="1"/>
    <col min="3846" max="3846" width="20.7109375" style="267" customWidth="1"/>
    <col min="3847" max="3851" width="10.5703125" style="267" customWidth="1"/>
    <col min="3852" max="3852" width="13.7109375" style="267" customWidth="1"/>
    <col min="3853" max="4096" width="11.42578125" style="267"/>
    <col min="4097" max="4097" width="1.85546875" style="267" customWidth="1"/>
    <col min="4098" max="4098" width="8.5703125" style="267" customWidth="1"/>
    <col min="4099" max="4099" width="30.140625" style="267" customWidth="1"/>
    <col min="4100" max="4100" width="19.5703125" style="267" customWidth="1"/>
    <col min="4101" max="4101" width="14.7109375" style="267" customWidth="1"/>
    <col min="4102" max="4102" width="20.7109375" style="267" customWidth="1"/>
    <col min="4103" max="4107" width="10.5703125" style="267" customWidth="1"/>
    <col min="4108" max="4108" width="13.7109375" style="267" customWidth="1"/>
    <col min="4109" max="4352" width="11.42578125" style="267"/>
    <col min="4353" max="4353" width="1.85546875" style="267" customWidth="1"/>
    <col min="4354" max="4354" width="8.5703125" style="267" customWidth="1"/>
    <col min="4355" max="4355" width="30.140625" style="267" customWidth="1"/>
    <col min="4356" max="4356" width="19.5703125" style="267" customWidth="1"/>
    <col min="4357" max="4357" width="14.7109375" style="267" customWidth="1"/>
    <col min="4358" max="4358" width="20.7109375" style="267" customWidth="1"/>
    <col min="4359" max="4363" width="10.5703125" style="267" customWidth="1"/>
    <col min="4364" max="4364" width="13.7109375" style="267" customWidth="1"/>
    <col min="4365" max="4608" width="11.42578125" style="267"/>
    <col min="4609" max="4609" width="1.85546875" style="267" customWidth="1"/>
    <col min="4610" max="4610" width="8.5703125" style="267" customWidth="1"/>
    <col min="4611" max="4611" width="30.140625" style="267" customWidth="1"/>
    <col min="4612" max="4612" width="19.5703125" style="267" customWidth="1"/>
    <col min="4613" max="4613" width="14.7109375" style="267" customWidth="1"/>
    <col min="4614" max="4614" width="20.7109375" style="267" customWidth="1"/>
    <col min="4615" max="4619" width="10.5703125" style="267" customWidth="1"/>
    <col min="4620" max="4620" width="13.7109375" style="267" customWidth="1"/>
    <col min="4621" max="4864" width="11.42578125" style="267"/>
    <col min="4865" max="4865" width="1.85546875" style="267" customWidth="1"/>
    <col min="4866" max="4866" width="8.5703125" style="267" customWidth="1"/>
    <col min="4867" max="4867" width="30.140625" style="267" customWidth="1"/>
    <col min="4868" max="4868" width="19.5703125" style="267" customWidth="1"/>
    <col min="4869" max="4869" width="14.7109375" style="267" customWidth="1"/>
    <col min="4870" max="4870" width="20.7109375" style="267" customWidth="1"/>
    <col min="4871" max="4875" width="10.5703125" style="267" customWidth="1"/>
    <col min="4876" max="4876" width="13.7109375" style="267" customWidth="1"/>
    <col min="4877" max="5120" width="11.42578125" style="267"/>
    <col min="5121" max="5121" width="1.85546875" style="267" customWidth="1"/>
    <col min="5122" max="5122" width="8.5703125" style="267" customWidth="1"/>
    <col min="5123" max="5123" width="30.140625" style="267" customWidth="1"/>
    <col min="5124" max="5124" width="19.5703125" style="267" customWidth="1"/>
    <col min="5125" max="5125" width="14.7109375" style="267" customWidth="1"/>
    <col min="5126" max="5126" width="20.7109375" style="267" customWidth="1"/>
    <col min="5127" max="5131" width="10.5703125" style="267" customWidth="1"/>
    <col min="5132" max="5132" width="13.7109375" style="267" customWidth="1"/>
    <col min="5133" max="5376" width="11.42578125" style="267"/>
    <col min="5377" max="5377" width="1.85546875" style="267" customWidth="1"/>
    <col min="5378" max="5378" width="8.5703125" style="267" customWidth="1"/>
    <col min="5379" max="5379" width="30.140625" style="267" customWidth="1"/>
    <col min="5380" max="5380" width="19.5703125" style="267" customWidth="1"/>
    <col min="5381" max="5381" width="14.7109375" style="267" customWidth="1"/>
    <col min="5382" max="5382" width="20.7109375" style="267" customWidth="1"/>
    <col min="5383" max="5387" width="10.5703125" style="267" customWidth="1"/>
    <col min="5388" max="5388" width="13.7109375" style="267" customWidth="1"/>
    <col min="5389" max="5632" width="11.42578125" style="267"/>
    <col min="5633" max="5633" width="1.85546875" style="267" customWidth="1"/>
    <col min="5634" max="5634" width="8.5703125" style="267" customWidth="1"/>
    <col min="5635" max="5635" width="30.140625" style="267" customWidth="1"/>
    <col min="5636" max="5636" width="19.5703125" style="267" customWidth="1"/>
    <col min="5637" max="5637" width="14.7109375" style="267" customWidth="1"/>
    <col min="5638" max="5638" width="20.7109375" style="267" customWidth="1"/>
    <col min="5639" max="5643" width="10.5703125" style="267" customWidth="1"/>
    <col min="5644" max="5644" width="13.7109375" style="267" customWidth="1"/>
    <col min="5645" max="5888" width="11.42578125" style="267"/>
    <col min="5889" max="5889" width="1.85546875" style="267" customWidth="1"/>
    <col min="5890" max="5890" width="8.5703125" style="267" customWidth="1"/>
    <col min="5891" max="5891" width="30.140625" style="267" customWidth="1"/>
    <col min="5892" max="5892" width="19.5703125" style="267" customWidth="1"/>
    <col min="5893" max="5893" width="14.7109375" style="267" customWidth="1"/>
    <col min="5894" max="5894" width="20.7109375" style="267" customWidth="1"/>
    <col min="5895" max="5899" width="10.5703125" style="267" customWidth="1"/>
    <col min="5900" max="5900" width="13.7109375" style="267" customWidth="1"/>
    <col min="5901" max="6144" width="11.42578125" style="267"/>
    <col min="6145" max="6145" width="1.85546875" style="267" customWidth="1"/>
    <col min="6146" max="6146" width="8.5703125" style="267" customWidth="1"/>
    <col min="6147" max="6147" width="30.140625" style="267" customWidth="1"/>
    <col min="6148" max="6148" width="19.5703125" style="267" customWidth="1"/>
    <col min="6149" max="6149" width="14.7109375" style="267" customWidth="1"/>
    <col min="6150" max="6150" width="20.7109375" style="267" customWidth="1"/>
    <col min="6151" max="6155" width="10.5703125" style="267" customWidth="1"/>
    <col min="6156" max="6156" width="13.7109375" style="267" customWidth="1"/>
    <col min="6157" max="6400" width="11.42578125" style="267"/>
    <col min="6401" max="6401" width="1.85546875" style="267" customWidth="1"/>
    <col min="6402" max="6402" width="8.5703125" style="267" customWidth="1"/>
    <col min="6403" max="6403" width="30.140625" style="267" customWidth="1"/>
    <col min="6404" max="6404" width="19.5703125" style="267" customWidth="1"/>
    <col min="6405" max="6405" width="14.7109375" style="267" customWidth="1"/>
    <col min="6406" max="6406" width="20.7109375" style="267" customWidth="1"/>
    <col min="6407" max="6411" width="10.5703125" style="267" customWidth="1"/>
    <col min="6412" max="6412" width="13.7109375" style="267" customWidth="1"/>
    <col min="6413" max="6656" width="11.42578125" style="267"/>
    <col min="6657" max="6657" width="1.85546875" style="267" customWidth="1"/>
    <col min="6658" max="6658" width="8.5703125" style="267" customWidth="1"/>
    <col min="6659" max="6659" width="30.140625" style="267" customWidth="1"/>
    <col min="6660" max="6660" width="19.5703125" style="267" customWidth="1"/>
    <col min="6661" max="6661" width="14.7109375" style="267" customWidth="1"/>
    <col min="6662" max="6662" width="20.7109375" style="267" customWidth="1"/>
    <col min="6663" max="6667" width="10.5703125" style="267" customWidth="1"/>
    <col min="6668" max="6668" width="13.7109375" style="267" customWidth="1"/>
    <col min="6669" max="6912" width="11.42578125" style="267"/>
    <col min="6913" max="6913" width="1.85546875" style="267" customWidth="1"/>
    <col min="6914" max="6914" width="8.5703125" style="267" customWidth="1"/>
    <col min="6915" max="6915" width="30.140625" style="267" customWidth="1"/>
    <col min="6916" max="6916" width="19.5703125" style="267" customWidth="1"/>
    <col min="6917" max="6917" width="14.7109375" style="267" customWidth="1"/>
    <col min="6918" max="6918" width="20.7109375" style="267" customWidth="1"/>
    <col min="6919" max="6923" width="10.5703125" style="267" customWidth="1"/>
    <col min="6924" max="6924" width="13.7109375" style="267" customWidth="1"/>
    <col min="6925" max="7168" width="11.42578125" style="267"/>
    <col min="7169" max="7169" width="1.85546875" style="267" customWidth="1"/>
    <col min="7170" max="7170" width="8.5703125" style="267" customWidth="1"/>
    <col min="7171" max="7171" width="30.140625" style="267" customWidth="1"/>
    <col min="7172" max="7172" width="19.5703125" style="267" customWidth="1"/>
    <col min="7173" max="7173" width="14.7109375" style="267" customWidth="1"/>
    <col min="7174" max="7174" width="20.7109375" style="267" customWidth="1"/>
    <col min="7175" max="7179" width="10.5703125" style="267" customWidth="1"/>
    <col min="7180" max="7180" width="13.7109375" style="267" customWidth="1"/>
    <col min="7181" max="7424" width="11.42578125" style="267"/>
    <col min="7425" max="7425" width="1.85546875" style="267" customWidth="1"/>
    <col min="7426" max="7426" width="8.5703125" style="267" customWidth="1"/>
    <col min="7427" max="7427" width="30.140625" style="267" customWidth="1"/>
    <col min="7428" max="7428" width="19.5703125" style="267" customWidth="1"/>
    <col min="7429" max="7429" width="14.7109375" style="267" customWidth="1"/>
    <col min="7430" max="7430" width="20.7109375" style="267" customWidth="1"/>
    <col min="7431" max="7435" width="10.5703125" style="267" customWidth="1"/>
    <col min="7436" max="7436" width="13.7109375" style="267" customWidth="1"/>
    <col min="7437" max="7680" width="11.42578125" style="267"/>
    <col min="7681" max="7681" width="1.85546875" style="267" customWidth="1"/>
    <col min="7682" max="7682" width="8.5703125" style="267" customWidth="1"/>
    <col min="7683" max="7683" width="30.140625" style="267" customWidth="1"/>
    <col min="7684" max="7684" width="19.5703125" style="267" customWidth="1"/>
    <col min="7685" max="7685" width="14.7109375" style="267" customWidth="1"/>
    <col min="7686" max="7686" width="20.7109375" style="267" customWidth="1"/>
    <col min="7687" max="7691" width="10.5703125" style="267" customWidth="1"/>
    <col min="7692" max="7692" width="13.7109375" style="267" customWidth="1"/>
    <col min="7693" max="7936" width="11.42578125" style="267"/>
    <col min="7937" max="7937" width="1.85546875" style="267" customWidth="1"/>
    <col min="7938" max="7938" width="8.5703125" style="267" customWidth="1"/>
    <col min="7939" max="7939" width="30.140625" style="267" customWidth="1"/>
    <col min="7940" max="7940" width="19.5703125" style="267" customWidth="1"/>
    <col min="7941" max="7941" width="14.7109375" style="267" customWidth="1"/>
    <col min="7942" max="7942" width="20.7109375" style="267" customWidth="1"/>
    <col min="7943" max="7947" width="10.5703125" style="267" customWidth="1"/>
    <col min="7948" max="7948" width="13.7109375" style="267" customWidth="1"/>
    <col min="7949" max="8192" width="11.42578125" style="267"/>
    <col min="8193" max="8193" width="1.85546875" style="267" customWidth="1"/>
    <col min="8194" max="8194" width="8.5703125" style="267" customWidth="1"/>
    <col min="8195" max="8195" width="30.140625" style="267" customWidth="1"/>
    <col min="8196" max="8196" width="19.5703125" style="267" customWidth="1"/>
    <col min="8197" max="8197" width="14.7109375" style="267" customWidth="1"/>
    <col min="8198" max="8198" width="20.7109375" style="267" customWidth="1"/>
    <col min="8199" max="8203" width="10.5703125" style="267" customWidth="1"/>
    <col min="8204" max="8204" width="13.7109375" style="267" customWidth="1"/>
    <col min="8205" max="8448" width="11.42578125" style="267"/>
    <col min="8449" max="8449" width="1.85546875" style="267" customWidth="1"/>
    <col min="8450" max="8450" width="8.5703125" style="267" customWidth="1"/>
    <col min="8451" max="8451" width="30.140625" style="267" customWidth="1"/>
    <col min="8452" max="8452" width="19.5703125" style="267" customWidth="1"/>
    <col min="8453" max="8453" width="14.7109375" style="267" customWidth="1"/>
    <col min="8454" max="8454" width="20.7109375" style="267" customWidth="1"/>
    <col min="8455" max="8459" width="10.5703125" style="267" customWidth="1"/>
    <col min="8460" max="8460" width="13.7109375" style="267" customWidth="1"/>
    <col min="8461" max="8704" width="11.42578125" style="267"/>
    <col min="8705" max="8705" width="1.85546875" style="267" customWidth="1"/>
    <col min="8706" max="8706" width="8.5703125" style="267" customWidth="1"/>
    <col min="8707" max="8707" width="30.140625" style="267" customWidth="1"/>
    <col min="8708" max="8708" width="19.5703125" style="267" customWidth="1"/>
    <col min="8709" max="8709" width="14.7109375" style="267" customWidth="1"/>
    <col min="8710" max="8710" width="20.7109375" style="267" customWidth="1"/>
    <col min="8711" max="8715" width="10.5703125" style="267" customWidth="1"/>
    <col min="8716" max="8716" width="13.7109375" style="267" customWidth="1"/>
    <col min="8717" max="8960" width="11.42578125" style="267"/>
    <col min="8961" max="8961" width="1.85546875" style="267" customWidth="1"/>
    <col min="8962" max="8962" width="8.5703125" style="267" customWidth="1"/>
    <col min="8963" max="8963" width="30.140625" style="267" customWidth="1"/>
    <col min="8964" max="8964" width="19.5703125" style="267" customWidth="1"/>
    <col min="8965" max="8965" width="14.7109375" style="267" customWidth="1"/>
    <col min="8966" max="8966" width="20.7109375" style="267" customWidth="1"/>
    <col min="8967" max="8971" width="10.5703125" style="267" customWidth="1"/>
    <col min="8972" max="8972" width="13.7109375" style="267" customWidth="1"/>
    <col min="8973" max="9216" width="11.42578125" style="267"/>
    <col min="9217" max="9217" width="1.85546875" style="267" customWidth="1"/>
    <col min="9218" max="9218" width="8.5703125" style="267" customWidth="1"/>
    <col min="9219" max="9219" width="30.140625" style="267" customWidth="1"/>
    <col min="9220" max="9220" width="19.5703125" style="267" customWidth="1"/>
    <col min="9221" max="9221" width="14.7109375" style="267" customWidth="1"/>
    <col min="9222" max="9222" width="20.7109375" style="267" customWidth="1"/>
    <col min="9223" max="9227" width="10.5703125" style="267" customWidth="1"/>
    <col min="9228" max="9228" width="13.7109375" style="267" customWidth="1"/>
    <col min="9229" max="9472" width="11.42578125" style="267"/>
    <col min="9473" max="9473" width="1.85546875" style="267" customWidth="1"/>
    <col min="9474" max="9474" width="8.5703125" style="267" customWidth="1"/>
    <col min="9475" max="9475" width="30.140625" style="267" customWidth="1"/>
    <col min="9476" max="9476" width="19.5703125" style="267" customWidth="1"/>
    <col min="9477" max="9477" width="14.7109375" style="267" customWidth="1"/>
    <col min="9478" max="9478" width="20.7109375" style="267" customWidth="1"/>
    <col min="9479" max="9483" width="10.5703125" style="267" customWidth="1"/>
    <col min="9484" max="9484" width="13.7109375" style="267" customWidth="1"/>
    <col min="9485" max="9728" width="11.42578125" style="267"/>
    <col min="9729" max="9729" width="1.85546875" style="267" customWidth="1"/>
    <col min="9730" max="9730" width="8.5703125" style="267" customWidth="1"/>
    <col min="9731" max="9731" width="30.140625" style="267" customWidth="1"/>
    <col min="9732" max="9732" width="19.5703125" style="267" customWidth="1"/>
    <col min="9733" max="9733" width="14.7109375" style="267" customWidth="1"/>
    <col min="9734" max="9734" width="20.7109375" style="267" customWidth="1"/>
    <col min="9735" max="9739" width="10.5703125" style="267" customWidth="1"/>
    <col min="9740" max="9740" width="13.7109375" style="267" customWidth="1"/>
    <col min="9741" max="9984" width="11.42578125" style="267"/>
    <col min="9985" max="9985" width="1.85546875" style="267" customWidth="1"/>
    <col min="9986" max="9986" width="8.5703125" style="267" customWidth="1"/>
    <col min="9987" max="9987" width="30.140625" style="267" customWidth="1"/>
    <col min="9988" max="9988" width="19.5703125" style="267" customWidth="1"/>
    <col min="9989" max="9989" width="14.7109375" style="267" customWidth="1"/>
    <col min="9990" max="9990" width="20.7109375" style="267" customWidth="1"/>
    <col min="9991" max="9995" width="10.5703125" style="267" customWidth="1"/>
    <col min="9996" max="9996" width="13.7109375" style="267" customWidth="1"/>
    <col min="9997" max="10240" width="11.42578125" style="267"/>
    <col min="10241" max="10241" width="1.85546875" style="267" customWidth="1"/>
    <col min="10242" max="10242" width="8.5703125" style="267" customWidth="1"/>
    <col min="10243" max="10243" width="30.140625" style="267" customWidth="1"/>
    <col min="10244" max="10244" width="19.5703125" style="267" customWidth="1"/>
    <col min="10245" max="10245" width="14.7109375" style="267" customWidth="1"/>
    <col min="10246" max="10246" width="20.7109375" style="267" customWidth="1"/>
    <col min="10247" max="10251" width="10.5703125" style="267" customWidth="1"/>
    <col min="10252" max="10252" width="13.7109375" style="267" customWidth="1"/>
    <col min="10253" max="10496" width="11.42578125" style="267"/>
    <col min="10497" max="10497" width="1.85546875" style="267" customWidth="1"/>
    <col min="10498" max="10498" width="8.5703125" style="267" customWidth="1"/>
    <col min="10499" max="10499" width="30.140625" style="267" customWidth="1"/>
    <col min="10500" max="10500" width="19.5703125" style="267" customWidth="1"/>
    <col min="10501" max="10501" width="14.7109375" style="267" customWidth="1"/>
    <col min="10502" max="10502" width="20.7109375" style="267" customWidth="1"/>
    <col min="10503" max="10507" width="10.5703125" style="267" customWidth="1"/>
    <col min="10508" max="10508" width="13.7109375" style="267" customWidth="1"/>
    <col min="10509" max="10752" width="11.42578125" style="267"/>
    <col min="10753" max="10753" width="1.85546875" style="267" customWidth="1"/>
    <col min="10754" max="10754" width="8.5703125" style="267" customWidth="1"/>
    <col min="10755" max="10755" width="30.140625" style="267" customWidth="1"/>
    <col min="10756" max="10756" width="19.5703125" style="267" customWidth="1"/>
    <col min="10757" max="10757" width="14.7109375" style="267" customWidth="1"/>
    <col min="10758" max="10758" width="20.7109375" style="267" customWidth="1"/>
    <col min="10759" max="10763" width="10.5703125" style="267" customWidth="1"/>
    <col min="10764" max="10764" width="13.7109375" style="267" customWidth="1"/>
    <col min="10765" max="11008" width="11.42578125" style="267"/>
    <col min="11009" max="11009" width="1.85546875" style="267" customWidth="1"/>
    <col min="11010" max="11010" width="8.5703125" style="267" customWidth="1"/>
    <col min="11011" max="11011" width="30.140625" style="267" customWidth="1"/>
    <col min="11012" max="11012" width="19.5703125" style="267" customWidth="1"/>
    <col min="11013" max="11013" width="14.7109375" style="267" customWidth="1"/>
    <col min="11014" max="11014" width="20.7109375" style="267" customWidth="1"/>
    <col min="11015" max="11019" width="10.5703125" style="267" customWidth="1"/>
    <col min="11020" max="11020" width="13.7109375" style="267" customWidth="1"/>
    <col min="11021" max="11264" width="11.42578125" style="267"/>
    <col min="11265" max="11265" width="1.85546875" style="267" customWidth="1"/>
    <col min="11266" max="11266" width="8.5703125" style="267" customWidth="1"/>
    <col min="11267" max="11267" width="30.140625" style="267" customWidth="1"/>
    <col min="11268" max="11268" width="19.5703125" style="267" customWidth="1"/>
    <col min="11269" max="11269" width="14.7109375" style="267" customWidth="1"/>
    <col min="11270" max="11270" width="20.7109375" style="267" customWidth="1"/>
    <col min="11271" max="11275" width="10.5703125" style="267" customWidth="1"/>
    <col min="11276" max="11276" width="13.7109375" style="267" customWidth="1"/>
    <col min="11277" max="11520" width="11.42578125" style="267"/>
    <col min="11521" max="11521" width="1.85546875" style="267" customWidth="1"/>
    <col min="11522" max="11522" width="8.5703125" style="267" customWidth="1"/>
    <col min="11523" max="11523" width="30.140625" style="267" customWidth="1"/>
    <col min="11524" max="11524" width="19.5703125" style="267" customWidth="1"/>
    <col min="11525" max="11525" width="14.7109375" style="267" customWidth="1"/>
    <col min="11526" max="11526" width="20.7109375" style="267" customWidth="1"/>
    <col min="11527" max="11531" width="10.5703125" style="267" customWidth="1"/>
    <col min="11532" max="11532" width="13.7109375" style="267" customWidth="1"/>
    <col min="11533" max="11776" width="11.42578125" style="267"/>
    <col min="11777" max="11777" width="1.85546875" style="267" customWidth="1"/>
    <col min="11778" max="11778" width="8.5703125" style="267" customWidth="1"/>
    <col min="11779" max="11779" width="30.140625" style="267" customWidth="1"/>
    <col min="11780" max="11780" width="19.5703125" style="267" customWidth="1"/>
    <col min="11781" max="11781" width="14.7109375" style="267" customWidth="1"/>
    <col min="11782" max="11782" width="20.7109375" style="267" customWidth="1"/>
    <col min="11783" max="11787" width="10.5703125" style="267" customWidth="1"/>
    <col min="11788" max="11788" width="13.7109375" style="267" customWidth="1"/>
    <col min="11789" max="12032" width="11.42578125" style="267"/>
    <col min="12033" max="12033" width="1.85546875" style="267" customWidth="1"/>
    <col min="12034" max="12034" width="8.5703125" style="267" customWidth="1"/>
    <col min="12035" max="12035" width="30.140625" style="267" customWidth="1"/>
    <col min="12036" max="12036" width="19.5703125" style="267" customWidth="1"/>
    <col min="12037" max="12037" width="14.7109375" style="267" customWidth="1"/>
    <col min="12038" max="12038" width="20.7109375" style="267" customWidth="1"/>
    <col min="12039" max="12043" width="10.5703125" style="267" customWidth="1"/>
    <col min="12044" max="12044" width="13.7109375" style="267" customWidth="1"/>
    <col min="12045" max="12288" width="11.42578125" style="267"/>
    <col min="12289" max="12289" width="1.85546875" style="267" customWidth="1"/>
    <col min="12290" max="12290" width="8.5703125" style="267" customWidth="1"/>
    <col min="12291" max="12291" width="30.140625" style="267" customWidth="1"/>
    <col min="12292" max="12292" width="19.5703125" style="267" customWidth="1"/>
    <col min="12293" max="12293" width="14.7109375" style="267" customWidth="1"/>
    <col min="12294" max="12294" width="20.7109375" style="267" customWidth="1"/>
    <col min="12295" max="12299" width="10.5703125" style="267" customWidth="1"/>
    <col min="12300" max="12300" width="13.7109375" style="267" customWidth="1"/>
    <col min="12301" max="12544" width="11.42578125" style="267"/>
    <col min="12545" max="12545" width="1.85546875" style="267" customWidth="1"/>
    <col min="12546" max="12546" width="8.5703125" style="267" customWidth="1"/>
    <col min="12547" max="12547" width="30.140625" style="267" customWidth="1"/>
    <col min="12548" max="12548" width="19.5703125" style="267" customWidth="1"/>
    <col min="12549" max="12549" width="14.7109375" style="267" customWidth="1"/>
    <col min="12550" max="12550" width="20.7109375" style="267" customWidth="1"/>
    <col min="12551" max="12555" width="10.5703125" style="267" customWidth="1"/>
    <col min="12556" max="12556" width="13.7109375" style="267" customWidth="1"/>
    <col min="12557" max="12800" width="11.42578125" style="267"/>
    <col min="12801" max="12801" width="1.85546875" style="267" customWidth="1"/>
    <col min="12802" max="12802" width="8.5703125" style="267" customWidth="1"/>
    <col min="12803" max="12803" width="30.140625" style="267" customWidth="1"/>
    <col min="12804" max="12804" width="19.5703125" style="267" customWidth="1"/>
    <col min="12805" max="12805" width="14.7109375" style="267" customWidth="1"/>
    <col min="12806" max="12806" width="20.7109375" style="267" customWidth="1"/>
    <col min="12807" max="12811" width="10.5703125" style="267" customWidth="1"/>
    <col min="12812" max="12812" width="13.7109375" style="267" customWidth="1"/>
    <col min="12813" max="13056" width="11.42578125" style="267"/>
    <col min="13057" max="13057" width="1.85546875" style="267" customWidth="1"/>
    <col min="13058" max="13058" width="8.5703125" style="267" customWidth="1"/>
    <col min="13059" max="13059" width="30.140625" style="267" customWidth="1"/>
    <col min="13060" max="13060" width="19.5703125" style="267" customWidth="1"/>
    <col min="13061" max="13061" width="14.7109375" style="267" customWidth="1"/>
    <col min="13062" max="13062" width="20.7109375" style="267" customWidth="1"/>
    <col min="13063" max="13067" width="10.5703125" style="267" customWidth="1"/>
    <col min="13068" max="13068" width="13.7109375" style="267" customWidth="1"/>
    <col min="13069" max="13312" width="11.42578125" style="267"/>
    <col min="13313" max="13313" width="1.85546875" style="267" customWidth="1"/>
    <col min="13314" max="13314" width="8.5703125" style="267" customWidth="1"/>
    <col min="13315" max="13315" width="30.140625" style="267" customWidth="1"/>
    <col min="13316" max="13316" width="19.5703125" style="267" customWidth="1"/>
    <col min="13317" max="13317" width="14.7109375" style="267" customWidth="1"/>
    <col min="13318" max="13318" width="20.7109375" style="267" customWidth="1"/>
    <col min="13319" max="13323" width="10.5703125" style="267" customWidth="1"/>
    <col min="13324" max="13324" width="13.7109375" style="267" customWidth="1"/>
    <col min="13325" max="13568" width="11.42578125" style="267"/>
    <col min="13569" max="13569" width="1.85546875" style="267" customWidth="1"/>
    <col min="13570" max="13570" width="8.5703125" style="267" customWidth="1"/>
    <col min="13571" max="13571" width="30.140625" style="267" customWidth="1"/>
    <col min="13572" max="13572" width="19.5703125" style="267" customWidth="1"/>
    <col min="13573" max="13573" width="14.7109375" style="267" customWidth="1"/>
    <col min="13574" max="13574" width="20.7109375" style="267" customWidth="1"/>
    <col min="13575" max="13579" width="10.5703125" style="267" customWidth="1"/>
    <col min="13580" max="13580" width="13.7109375" style="267" customWidth="1"/>
    <col min="13581" max="13824" width="11.42578125" style="267"/>
    <col min="13825" max="13825" width="1.85546875" style="267" customWidth="1"/>
    <col min="13826" max="13826" width="8.5703125" style="267" customWidth="1"/>
    <col min="13827" max="13827" width="30.140625" style="267" customWidth="1"/>
    <col min="13828" max="13828" width="19.5703125" style="267" customWidth="1"/>
    <col min="13829" max="13829" width="14.7109375" style="267" customWidth="1"/>
    <col min="13830" max="13830" width="20.7109375" style="267" customWidth="1"/>
    <col min="13831" max="13835" width="10.5703125" style="267" customWidth="1"/>
    <col min="13836" max="13836" width="13.7109375" style="267" customWidth="1"/>
    <col min="13837" max="14080" width="11.42578125" style="267"/>
    <col min="14081" max="14081" width="1.85546875" style="267" customWidth="1"/>
    <col min="14082" max="14082" width="8.5703125" style="267" customWidth="1"/>
    <col min="14083" max="14083" width="30.140625" style="267" customWidth="1"/>
    <col min="14084" max="14084" width="19.5703125" style="267" customWidth="1"/>
    <col min="14085" max="14085" width="14.7109375" style="267" customWidth="1"/>
    <col min="14086" max="14086" width="20.7109375" style="267" customWidth="1"/>
    <col min="14087" max="14091" width="10.5703125" style="267" customWidth="1"/>
    <col min="14092" max="14092" width="13.7109375" style="267" customWidth="1"/>
    <col min="14093" max="14336" width="11.42578125" style="267"/>
    <col min="14337" max="14337" width="1.85546875" style="267" customWidth="1"/>
    <col min="14338" max="14338" width="8.5703125" style="267" customWidth="1"/>
    <col min="14339" max="14339" width="30.140625" style="267" customWidth="1"/>
    <col min="14340" max="14340" width="19.5703125" style="267" customWidth="1"/>
    <col min="14341" max="14341" width="14.7109375" style="267" customWidth="1"/>
    <col min="14342" max="14342" width="20.7109375" style="267" customWidth="1"/>
    <col min="14343" max="14347" width="10.5703125" style="267" customWidth="1"/>
    <col min="14348" max="14348" width="13.7109375" style="267" customWidth="1"/>
    <col min="14349" max="14592" width="11.42578125" style="267"/>
    <col min="14593" max="14593" width="1.85546875" style="267" customWidth="1"/>
    <col min="14594" max="14594" width="8.5703125" style="267" customWidth="1"/>
    <col min="14595" max="14595" width="30.140625" style="267" customWidth="1"/>
    <col min="14596" max="14596" width="19.5703125" style="267" customWidth="1"/>
    <col min="14597" max="14597" width="14.7109375" style="267" customWidth="1"/>
    <col min="14598" max="14598" width="20.7109375" style="267" customWidth="1"/>
    <col min="14599" max="14603" width="10.5703125" style="267" customWidth="1"/>
    <col min="14604" max="14604" width="13.7109375" style="267" customWidth="1"/>
    <col min="14605" max="14848" width="11.42578125" style="267"/>
    <col min="14849" max="14849" width="1.85546875" style="267" customWidth="1"/>
    <col min="14850" max="14850" width="8.5703125" style="267" customWidth="1"/>
    <col min="14851" max="14851" width="30.140625" style="267" customWidth="1"/>
    <col min="14852" max="14852" width="19.5703125" style="267" customWidth="1"/>
    <col min="14853" max="14853" width="14.7109375" style="267" customWidth="1"/>
    <col min="14854" max="14854" width="20.7109375" style="267" customWidth="1"/>
    <col min="14855" max="14859" width="10.5703125" style="267" customWidth="1"/>
    <col min="14860" max="14860" width="13.7109375" style="267" customWidth="1"/>
    <col min="14861" max="15104" width="11.42578125" style="267"/>
    <col min="15105" max="15105" width="1.85546875" style="267" customWidth="1"/>
    <col min="15106" max="15106" width="8.5703125" style="267" customWidth="1"/>
    <col min="15107" max="15107" width="30.140625" style="267" customWidth="1"/>
    <col min="15108" max="15108" width="19.5703125" style="267" customWidth="1"/>
    <col min="15109" max="15109" width="14.7109375" style="267" customWidth="1"/>
    <col min="15110" max="15110" width="20.7109375" style="267" customWidth="1"/>
    <col min="15111" max="15115" width="10.5703125" style="267" customWidth="1"/>
    <col min="15116" max="15116" width="13.7109375" style="267" customWidth="1"/>
    <col min="15117" max="15360" width="11.42578125" style="267"/>
    <col min="15361" max="15361" width="1.85546875" style="267" customWidth="1"/>
    <col min="15362" max="15362" width="8.5703125" style="267" customWidth="1"/>
    <col min="15363" max="15363" width="30.140625" style="267" customWidth="1"/>
    <col min="15364" max="15364" width="19.5703125" style="267" customWidth="1"/>
    <col min="15365" max="15365" width="14.7109375" style="267" customWidth="1"/>
    <col min="15366" max="15366" width="20.7109375" style="267" customWidth="1"/>
    <col min="15367" max="15371" width="10.5703125" style="267" customWidth="1"/>
    <col min="15372" max="15372" width="13.7109375" style="267" customWidth="1"/>
    <col min="15373" max="15616" width="11.42578125" style="267"/>
    <col min="15617" max="15617" width="1.85546875" style="267" customWidth="1"/>
    <col min="15618" max="15618" width="8.5703125" style="267" customWidth="1"/>
    <col min="15619" max="15619" width="30.140625" style="267" customWidth="1"/>
    <col min="15620" max="15620" width="19.5703125" style="267" customWidth="1"/>
    <col min="15621" max="15621" width="14.7109375" style="267" customWidth="1"/>
    <col min="15622" max="15622" width="20.7109375" style="267" customWidth="1"/>
    <col min="15623" max="15627" width="10.5703125" style="267" customWidth="1"/>
    <col min="15628" max="15628" width="13.7109375" style="267" customWidth="1"/>
    <col min="15629" max="15872" width="11.42578125" style="267"/>
    <col min="15873" max="15873" width="1.85546875" style="267" customWidth="1"/>
    <col min="15874" max="15874" width="8.5703125" style="267" customWidth="1"/>
    <col min="15875" max="15875" width="30.140625" style="267" customWidth="1"/>
    <col min="15876" max="15876" width="19.5703125" style="267" customWidth="1"/>
    <col min="15877" max="15877" width="14.7109375" style="267" customWidth="1"/>
    <col min="15878" max="15878" width="20.7109375" style="267" customWidth="1"/>
    <col min="15879" max="15883" width="10.5703125" style="267" customWidth="1"/>
    <col min="15884" max="15884" width="13.7109375" style="267" customWidth="1"/>
    <col min="15885" max="16128" width="11.42578125" style="267"/>
    <col min="16129" max="16129" width="1.85546875" style="267" customWidth="1"/>
    <col min="16130" max="16130" width="8.5703125" style="267" customWidth="1"/>
    <col min="16131" max="16131" width="30.140625" style="267" customWidth="1"/>
    <col min="16132" max="16132" width="19.5703125" style="267" customWidth="1"/>
    <col min="16133" max="16133" width="14.7109375" style="267" customWidth="1"/>
    <col min="16134" max="16134" width="20.7109375" style="267" customWidth="1"/>
    <col min="16135" max="16139" width="10.5703125" style="267" customWidth="1"/>
    <col min="16140" max="16140" width="13.7109375" style="267" customWidth="1"/>
    <col min="16141" max="16384" width="11.42578125" style="267"/>
  </cols>
  <sheetData>
    <row r="1" spans="1:19" s="265" customFormat="1" ht="21.75" customHeight="1" x14ac:dyDescent="0.2">
      <c r="B1" s="351"/>
      <c r="C1" s="351"/>
      <c r="D1" s="352" t="s">
        <v>404</v>
      </c>
      <c r="E1" s="352"/>
      <c r="F1" s="352"/>
      <c r="G1" s="352"/>
      <c r="H1" s="352"/>
      <c r="I1" s="352"/>
      <c r="J1" s="352"/>
      <c r="K1" s="352"/>
    </row>
    <row r="2" spans="1:19" s="265" customFormat="1" ht="18" customHeight="1" x14ac:dyDescent="0.2">
      <c r="B2" s="351"/>
      <c r="C2" s="351"/>
      <c r="D2" s="352" t="s">
        <v>17</v>
      </c>
      <c r="E2" s="352"/>
      <c r="F2" s="352"/>
      <c r="G2" s="352"/>
      <c r="H2" s="352"/>
      <c r="I2" s="352"/>
      <c r="J2" s="352"/>
      <c r="K2" s="352"/>
    </row>
    <row r="3" spans="1:19" s="265" customFormat="1" ht="18" customHeight="1" x14ac:dyDescent="0.2">
      <c r="B3" s="351"/>
      <c r="C3" s="351"/>
      <c r="D3" s="352" t="s">
        <v>384</v>
      </c>
      <c r="E3" s="352"/>
      <c r="F3" s="352"/>
      <c r="G3" s="352"/>
      <c r="H3" s="352"/>
      <c r="I3" s="352"/>
      <c r="J3" s="352"/>
      <c r="K3" s="352"/>
    </row>
    <row r="4" spans="1:19" s="265" customFormat="1" ht="18" customHeight="1" x14ac:dyDescent="0.2">
      <c r="B4" s="351"/>
      <c r="C4" s="351"/>
      <c r="D4" s="347" t="s">
        <v>389</v>
      </c>
      <c r="E4" s="348"/>
      <c r="F4" s="348"/>
      <c r="G4" s="349"/>
      <c r="H4" s="350" t="s">
        <v>390</v>
      </c>
      <c r="I4" s="350"/>
      <c r="J4" s="350"/>
      <c r="K4" s="350"/>
    </row>
    <row r="5" spans="1:19" s="265" customFormat="1" ht="29.25" customHeight="1" thickBot="1" x14ac:dyDescent="0.25"/>
    <row r="6" spans="1:19" ht="27" customHeight="1" thickBot="1" x14ac:dyDescent="0.25">
      <c r="A6" s="266"/>
      <c r="B6" s="343" t="s">
        <v>25</v>
      </c>
      <c r="C6" s="344"/>
      <c r="D6" s="343" t="str">
        <f>+Metas_Magnitud!C7</f>
        <v>Dirección de Investigaciones Administrativas al Tránsito y Transporte</v>
      </c>
      <c r="E6" s="345"/>
      <c r="F6" s="344"/>
      <c r="G6" s="265"/>
      <c r="H6" s="265"/>
      <c r="I6" s="265"/>
      <c r="J6" s="265"/>
      <c r="K6" s="265"/>
      <c r="L6" s="265"/>
      <c r="M6" s="265"/>
      <c r="N6" s="265"/>
      <c r="O6" s="265"/>
      <c r="P6" s="265"/>
      <c r="Q6" s="265"/>
      <c r="R6" s="265"/>
      <c r="S6" s="265"/>
    </row>
    <row r="7" spans="1:19" ht="21" customHeight="1" thickBot="1" x14ac:dyDescent="0.25">
      <c r="A7" s="266"/>
      <c r="B7" s="343" t="s">
        <v>391</v>
      </c>
      <c r="C7" s="344"/>
      <c r="D7" s="343" t="s">
        <v>392</v>
      </c>
      <c r="E7" s="345"/>
      <c r="F7" s="344"/>
      <c r="G7" s="265"/>
      <c r="H7" s="265"/>
      <c r="I7" s="265"/>
      <c r="J7" s="265"/>
      <c r="K7" s="265"/>
      <c r="L7" s="265"/>
      <c r="M7" s="265"/>
      <c r="N7" s="265"/>
      <c r="O7" s="265"/>
      <c r="P7" s="265"/>
      <c r="Q7" s="265"/>
      <c r="R7" s="265"/>
      <c r="S7" s="265"/>
    </row>
    <row r="8" spans="1:19" ht="21.75" customHeight="1" x14ac:dyDescent="0.2">
      <c r="A8" s="266"/>
      <c r="B8" s="265"/>
      <c r="C8" s="265"/>
      <c r="D8" s="265"/>
      <c r="E8" s="265"/>
      <c r="F8" s="265"/>
      <c r="G8" s="265"/>
      <c r="H8" s="265"/>
      <c r="I8" s="265"/>
      <c r="J8" s="265"/>
      <c r="K8" s="265"/>
      <c r="L8" s="265"/>
      <c r="M8" s="265"/>
      <c r="N8" s="265"/>
      <c r="O8" s="265"/>
      <c r="P8" s="265"/>
      <c r="Q8" s="265"/>
      <c r="R8" s="265"/>
      <c r="S8" s="265"/>
    </row>
    <row r="9" spans="1:19" s="268" customFormat="1" x14ac:dyDescent="0.2">
      <c r="B9" s="346" t="s">
        <v>393</v>
      </c>
      <c r="C9" s="346"/>
      <c r="D9" s="346"/>
      <c r="E9" s="346"/>
      <c r="F9" s="346"/>
      <c r="G9" s="346"/>
      <c r="H9" s="346"/>
      <c r="I9" s="346"/>
      <c r="J9" s="346"/>
      <c r="K9" s="346"/>
      <c r="L9" s="342" t="s">
        <v>394</v>
      </c>
      <c r="M9" s="265"/>
      <c r="N9" s="265"/>
      <c r="O9" s="265"/>
      <c r="P9" s="265"/>
      <c r="Q9" s="265"/>
      <c r="R9" s="265"/>
      <c r="S9" s="265"/>
    </row>
    <row r="10" spans="1:19" s="268" customFormat="1" ht="22.5" x14ac:dyDescent="0.2">
      <c r="B10" s="269" t="s">
        <v>7</v>
      </c>
      <c r="C10" s="269" t="s">
        <v>130</v>
      </c>
      <c r="D10" s="269" t="s">
        <v>395</v>
      </c>
      <c r="E10" s="269" t="s">
        <v>396</v>
      </c>
      <c r="F10" s="269" t="s">
        <v>397</v>
      </c>
      <c r="G10" s="269" t="s">
        <v>398</v>
      </c>
      <c r="H10" s="269" t="s">
        <v>399</v>
      </c>
      <c r="I10" s="269" t="s">
        <v>400</v>
      </c>
      <c r="J10" s="269" t="s">
        <v>401</v>
      </c>
      <c r="K10" s="269" t="s">
        <v>402</v>
      </c>
      <c r="L10" s="342"/>
      <c r="M10" s="265"/>
      <c r="N10" s="265"/>
      <c r="O10" s="265"/>
      <c r="P10" s="265"/>
      <c r="Q10" s="265"/>
      <c r="R10" s="265"/>
      <c r="S10" s="265"/>
    </row>
    <row r="11" spans="1:19" s="270" customFormat="1" ht="90" x14ac:dyDescent="0.2">
      <c r="B11" s="271">
        <v>1</v>
      </c>
      <c r="C11" s="272" t="s">
        <v>363</v>
      </c>
      <c r="D11" s="273" t="s">
        <v>156</v>
      </c>
      <c r="E11" s="274" t="s">
        <v>403</v>
      </c>
      <c r="F11" s="277">
        <v>1</v>
      </c>
      <c r="G11" s="275" t="s">
        <v>236</v>
      </c>
      <c r="H11" s="275" t="s">
        <v>236</v>
      </c>
      <c r="I11" s="277">
        <v>0.99929999999999997</v>
      </c>
      <c r="J11" s="284">
        <v>1</v>
      </c>
      <c r="K11" s="284">
        <v>1</v>
      </c>
      <c r="L11" s="276">
        <f>+AVERAGE(I11,Metas_Magnitud!U15,0)/F11</f>
        <v>0.66643333333333332</v>
      </c>
      <c r="M11" s="265"/>
      <c r="N11" s="265"/>
      <c r="O11" s="265"/>
      <c r="P11" s="265"/>
      <c r="Q11" s="265"/>
      <c r="R11" s="265"/>
      <c r="S11" s="265"/>
    </row>
    <row r="12" spans="1:19" s="270" customFormat="1" ht="56.25" x14ac:dyDescent="0.2">
      <c r="B12" s="271">
        <v>2</v>
      </c>
      <c r="C12" s="272" t="s">
        <v>373</v>
      </c>
      <c r="D12" s="273" t="s">
        <v>143</v>
      </c>
      <c r="E12" s="274" t="s">
        <v>403</v>
      </c>
      <c r="F12" s="277">
        <v>1</v>
      </c>
      <c r="G12" s="275" t="s">
        <v>236</v>
      </c>
      <c r="H12" s="275" t="s">
        <v>236</v>
      </c>
      <c r="I12" s="277">
        <v>1</v>
      </c>
      <c r="J12" s="284">
        <v>1</v>
      </c>
      <c r="K12" s="284">
        <v>1</v>
      </c>
      <c r="L12" s="276">
        <f>+AVERAGE(I12,Metas_Magnitud!U18,0)/F12</f>
        <v>0.66666666666666663</v>
      </c>
    </row>
    <row r="13" spans="1:19" s="270" customFormat="1" ht="62.25" customHeight="1" x14ac:dyDescent="0.2">
      <c r="B13" s="271">
        <v>3</v>
      </c>
      <c r="C13" s="272" t="s">
        <v>379</v>
      </c>
      <c r="D13" s="273" t="s">
        <v>143</v>
      </c>
      <c r="E13" s="274" t="s">
        <v>403</v>
      </c>
      <c r="F13" s="277">
        <v>1</v>
      </c>
      <c r="G13" s="275" t="s">
        <v>236</v>
      </c>
      <c r="H13" s="275" t="s">
        <v>236</v>
      </c>
      <c r="I13" s="275" t="s">
        <v>236</v>
      </c>
      <c r="J13" s="284">
        <v>1</v>
      </c>
      <c r="K13" s="284">
        <v>1</v>
      </c>
      <c r="L13" s="276">
        <f>+AVERAGE(Metas_Magnitud!U21,0)/F13</f>
        <v>0.5</v>
      </c>
    </row>
    <row r="14" spans="1:19" s="270" customFormat="1" x14ac:dyDescent="0.2"/>
  </sheetData>
  <mergeCells count="12">
    <mergeCell ref="D4:G4"/>
    <mergeCell ref="H4:K4"/>
    <mergeCell ref="B1:C4"/>
    <mergeCell ref="D1:K1"/>
    <mergeCell ref="D2:K2"/>
    <mergeCell ref="D3:K3"/>
    <mergeCell ref="L9:L10"/>
    <mergeCell ref="B6:C6"/>
    <mergeCell ref="D6:F6"/>
    <mergeCell ref="B7:C7"/>
    <mergeCell ref="D7:F7"/>
    <mergeCell ref="B9:K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62"/>
  <sheetViews>
    <sheetView topLeftCell="A7" zoomScale="80" zoomScaleNormal="80" zoomScaleSheetLayoutView="80" workbookViewId="0">
      <selection activeCell="K49" sqref="K49"/>
    </sheetView>
  </sheetViews>
  <sheetFormatPr baseColWidth="10" defaultRowHeight="12.75" x14ac:dyDescent="0.2"/>
  <cols>
    <col min="1" max="1" width="1" style="42" customWidth="1"/>
    <col min="2" max="2" width="25.42578125" style="43" customWidth="1"/>
    <col min="3" max="3" width="14.5703125" style="42" customWidth="1"/>
    <col min="4" max="5" width="20.140625" style="42" customWidth="1"/>
    <col min="6" max="6" width="25" style="42" customWidth="1"/>
    <col min="7" max="7" width="22" style="44" customWidth="1"/>
    <col min="8" max="8" width="20.5703125" style="42" customWidth="1"/>
    <col min="9" max="9" width="22.42578125" style="42" customWidth="1"/>
    <col min="10" max="11" width="22.42578125" style="213" customWidth="1"/>
    <col min="12" max="21" width="11.42578125" style="214"/>
    <col min="22" max="23" width="11.42578125" style="215"/>
    <col min="24" max="24" width="11.42578125" style="47"/>
    <col min="25" max="16384" width="11.42578125" style="42"/>
  </cols>
  <sheetData>
    <row r="1" spans="1:15" s="281" customFormat="1" ht="31.5" customHeight="1" x14ac:dyDescent="0.2">
      <c r="A1" s="42"/>
      <c r="B1" s="479"/>
      <c r="C1" s="480" t="s">
        <v>404</v>
      </c>
      <c r="D1" s="480"/>
      <c r="E1" s="480"/>
      <c r="F1" s="480"/>
      <c r="G1" s="480"/>
      <c r="H1" s="480"/>
      <c r="I1" s="480"/>
      <c r="J1" s="278"/>
      <c r="K1" s="279"/>
      <c r="L1" s="279"/>
      <c r="M1" s="280"/>
      <c r="N1" s="280"/>
      <c r="O1" s="280"/>
    </row>
    <row r="2" spans="1:15" s="281" customFormat="1" ht="19.5" customHeight="1" x14ac:dyDescent="0.2">
      <c r="A2" s="42"/>
      <c r="B2" s="479"/>
      <c r="C2" s="481" t="s">
        <v>17</v>
      </c>
      <c r="D2" s="481"/>
      <c r="E2" s="481"/>
      <c r="F2" s="481"/>
      <c r="G2" s="481"/>
      <c r="H2" s="481"/>
      <c r="I2" s="481"/>
      <c r="J2" s="278"/>
      <c r="K2" s="279"/>
      <c r="L2" s="282" t="s">
        <v>133</v>
      </c>
      <c r="M2" s="279"/>
      <c r="N2" s="279"/>
      <c r="O2" s="279"/>
    </row>
    <row r="3" spans="1:15" s="281" customFormat="1" ht="19.5" customHeight="1" x14ac:dyDescent="0.2">
      <c r="A3" s="42"/>
      <c r="B3" s="479"/>
      <c r="C3" s="481" t="s">
        <v>135</v>
      </c>
      <c r="D3" s="481"/>
      <c r="E3" s="481"/>
      <c r="F3" s="481"/>
      <c r="G3" s="481"/>
      <c r="H3" s="481"/>
      <c r="I3" s="481"/>
      <c r="J3" s="278"/>
      <c r="K3" s="279"/>
      <c r="L3" s="282" t="s">
        <v>134</v>
      </c>
      <c r="M3" s="279"/>
      <c r="N3" s="279"/>
      <c r="O3" s="279"/>
    </row>
    <row r="4" spans="1:15" s="281" customFormat="1" ht="19.5" customHeight="1" x14ac:dyDescent="0.2">
      <c r="A4" s="42"/>
      <c r="B4" s="479"/>
      <c r="C4" s="481" t="s">
        <v>137</v>
      </c>
      <c r="D4" s="481"/>
      <c r="E4" s="481"/>
      <c r="F4" s="481"/>
      <c r="G4" s="482" t="s">
        <v>386</v>
      </c>
      <c r="H4" s="482"/>
      <c r="I4" s="482"/>
      <c r="J4" s="278"/>
      <c r="K4" s="279"/>
      <c r="L4" s="282" t="s">
        <v>136</v>
      </c>
      <c r="M4" s="279"/>
      <c r="N4" s="279"/>
      <c r="O4" s="279"/>
    </row>
    <row r="5" spans="1:15" ht="23.25" customHeight="1" x14ac:dyDescent="0.2">
      <c r="B5" s="353" t="s">
        <v>140</v>
      </c>
      <c r="C5" s="354"/>
      <c r="D5" s="354"/>
      <c r="E5" s="354"/>
      <c r="F5" s="354"/>
      <c r="G5" s="354"/>
      <c r="H5" s="354"/>
      <c r="I5" s="355"/>
      <c r="J5" s="217"/>
      <c r="K5" s="217"/>
    </row>
    <row r="6" spans="1:15" ht="24" customHeight="1" thickBot="1" x14ac:dyDescent="0.25">
      <c r="B6" s="362" t="s">
        <v>141</v>
      </c>
      <c r="C6" s="363"/>
      <c r="D6" s="363"/>
      <c r="E6" s="363"/>
      <c r="F6" s="363"/>
      <c r="G6" s="363"/>
      <c r="H6" s="363"/>
      <c r="I6" s="364"/>
      <c r="J6" s="218"/>
      <c r="K6" s="218"/>
    </row>
    <row r="7" spans="1:15" ht="24" customHeight="1" x14ac:dyDescent="0.2">
      <c r="B7" s="365" t="s">
        <v>142</v>
      </c>
      <c r="C7" s="366"/>
      <c r="D7" s="366"/>
      <c r="E7" s="366"/>
      <c r="F7" s="366"/>
      <c r="G7" s="366"/>
      <c r="H7" s="366"/>
      <c r="I7" s="367"/>
      <c r="J7" s="219"/>
      <c r="K7" s="219"/>
      <c r="N7" s="214" t="s">
        <v>143</v>
      </c>
    </row>
    <row r="8" spans="1:15" ht="39" customHeight="1" x14ac:dyDescent="0.2">
      <c r="B8" s="247" t="s">
        <v>347</v>
      </c>
      <c r="C8" s="167">
        <v>1</v>
      </c>
      <c r="D8" s="368" t="s">
        <v>348</v>
      </c>
      <c r="E8" s="368"/>
      <c r="F8" s="377" t="s">
        <v>363</v>
      </c>
      <c r="G8" s="378"/>
      <c r="H8" s="378"/>
      <c r="I8" s="379"/>
      <c r="J8" s="220"/>
      <c r="K8" s="220"/>
      <c r="M8" s="216" t="s">
        <v>146</v>
      </c>
      <c r="N8" s="214" t="s">
        <v>147</v>
      </c>
    </row>
    <row r="9" spans="1:15" ht="30.75" customHeight="1" x14ac:dyDescent="0.2">
      <c r="B9" s="61" t="s">
        <v>148</v>
      </c>
      <c r="C9" s="244" t="s">
        <v>167</v>
      </c>
      <c r="D9" s="369" t="s">
        <v>149</v>
      </c>
      <c r="E9" s="370"/>
      <c r="F9" s="371" t="s">
        <v>362</v>
      </c>
      <c r="G9" s="372"/>
      <c r="H9" s="59" t="s">
        <v>150</v>
      </c>
      <c r="I9" s="245" t="s">
        <v>167</v>
      </c>
      <c r="J9" s="221"/>
      <c r="K9" s="221"/>
      <c r="M9" s="216" t="s">
        <v>151</v>
      </c>
      <c r="N9" s="214" t="s">
        <v>152</v>
      </c>
    </row>
    <row r="10" spans="1:15" ht="30.75" customHeight="1" x14ac:dyDescent="0.2">
      <c r="B10" s="61" t="s">
        <v>153</v>
      </c>
      <c r="C10" s="383" t="s">
        <v>239</v>
      </c>
      <c r="D10" s="384"/>
      <c r="E10" s="384"/>
      <c r="F10" s="385"/>
      <c r="G10" s="59" t="s">
        <v>154</v>
      </c>
      <c r="H10" s="386" t="s">
        <v>239</v>
      </c>
      <c r="I10" s="387"/>
      <c r="J10" s="222"/>
      <c r="K10" s="222"/>
      <c r="M10" s="216" t="s">
        <v>155</v>
      </c>
      <c r="N10" s="214" t="s">
        <v>156</v>
      </c>
    </row>
    <row r="11" spans="1:15" ht="30.75" customHeight="1" x14ac:dyDescent="0.2">
      <c r="B11" s="61" t="s">
        <v>157</v>
      </c>
      <c r="C11" s="388" t="s">
        <v>151</v>
      </c>
      <c r="D11" s="388"/>
      <c r="E11" s="388"/>
      <c r="F11" s="388"/>
      <c r="G11" s="59" t="s">
        <v>158</v>
      </c>
      <c r="H11" s="389" t="s">
        <v>405</v>
      </c>
      <c r="I11" s="390"/>
      <c r="J11" s="223"/>
      <c r="K11" s="223"/>
      <c r="M11" s="224" t="s">
        <v>159</v>
      </c>
    </row>
    <row r="12" spans="1:15" ht="30.75" customHeight="1" x14ac:dyDescent="0.2">
      <c r="B12" s="61" t="s">
        <v>160</v>
      </c>
      <c r="C12" s="391" t="s">
        <v>189</v>
      </c>
      <c r="D12" s="391"/>
      <c r="E12" s="391"/>
      <c r="F12" s="391"/>
      <c r="G12" s="391"/>
      <c r="H12" s="391"/>
      <c r="I12" s="392"/>
      <c r="J12" s="225"/>
      <c r="K12" s="225"/>
      <c r="M12" s="224"/>
    </row>
    <row r="13" spans="1:15" ht="30.75" customHeight="1" x14ac:dyDescent="0.2">
      <c r="B13" s="61" t="s">
        <v>161</v>
      </c>
      <c r="C13" s="393" t="s">
        <v>239</v>
      </c>
      <c r="D13" s="394"/>
      <c r="E13" s="394"/>
      <c r="F13" s="394"/>
      <c r="G13" s="394"/>
      <c r="H13" s="394"/>
      <c r="I13" s="395"/>
      <c r="J13" s="221"/>
      <c r="K13" s="221"/>
      <c r="M13" s="224"/>
      <c r="N13" s="214" t="s">
        <v>162</v>
      </c>
    </row>
    <row r="14" spans="1:15" ht="40.5" customHeight="1" x14ac:dyDescent="0.2">
      <c r="B14" s="61" t="s">
        <v>163</v>
      </c>
      <c r="C14" s="396" t="s">
        <v>364</v>
      </c>
      <c r="D14" s="397"/>
      <c r="E14" s="397"/>
      <c r="F14" s="398"/>
      <c r="G14" s="59" t="s">
        <v>164</v>
      </c>
      <c r="H14" s="399" t="s">
        <v>180</v>
      </c>
      <c r="I14" s="400"/>
      <c r="J14" s="221"/>
      <c r="K14" s="221"/>
      <c r="M14" s="224" t="s">
        <v>166</v>
      </c>
      <c r="N14" s="214" t="s">
        <v>167</v>
      </c>
    </row>
    <row r="15" spans="1:15" ht="30.75" customHeight="1" x14ac:dyDescent="0.2">
      <c r="B15" s="61" t="s">
        <v>168</v>
      </c>
      <c r="C15" s="401" t="s">
        <v>353</v>
      </c>
      <c r="D15" s="402"/>
      <c r="E15" s="402"/>
      <c r="F15" s="402"/>
      <c r="G15" s="59" t="s">
        <v>169</v>
      </c>
      <c r="H15" s="399" t="s">
        <v>143</v>
      </c>
      <c r="I15" s="400"/>
      <c r="J15" s="221"/>
      <c r="K15" s="221"/>
      <c r="M15" s="224" t="s">
        <v>170</v>
      </c>
    </row>
    <row r="16" spans="1:15" ht="72.75" customHeight="1" x14ac:dyDescent="0.2">
      <c r="B16" s="61" t="s">
        <v>171</v>
      </c>
      <c r="C16" s="396" t="s">
        <v>365</v>
      </c>
      <c r="D16" s="397"/>
      <c r="E16" s="397"/>
      <c r="F16" s="397"/>
      <c r="G16" s="397"/>
      <c r="H16" s="397"/>
      <c r="I16" s="403"/>
      <c r="J16" s="225"/>
      <c r="K16" s="225"/>
      <c r="M16" s="224" t="s">
        <v>172</v>
      </c>
      <c r="N16" s="214" t="s">
        <v>173</v>
      </c>
    </row>
    <row r="17" spans="2:14" ht="49.5" customHeight="1" x14ac:dyDescent="0.2">
      <c r="B17" s="61" t="s">
        <v>174</v>
      </c>
      <c r="C17" s="380" t="s">
        <v>366</v>
      </c>
      <c r="D17" s="381"/>
      <c r="E17" s="381"/>
      <c r="F17" s="381"/>
      <c r="G17" s="381"/>
      <c r="H17" s="381"/>
      <c r="I17" s="382"/>
      <c r="J17" s="226"/>
      <c r="K17" s="226"/>
      <c r="M17" s="224" t="s">
        <v>175</v>
      </c>
      <c r="N17" s="214" t="s">
        <v>176</v>
      </c>
    </row>
    <row r="18" spans="2:14" ht="51" customHeight="1" x14ac:dyDescent="0.2">
      <c r="B18" s="61" t="s">
        <v>177</v>
      </c>
      <c r="C18" s="404" t="s">
        <v>367</v>
      </c>
      <c r="D18" s="404"/>
      <c r="E18" s="404"/>
      <c r="F18" s="404"/>
      <c r="G18" s="404"/>
      <c r="H18" s="404"/>
      <c r="I18" s="405"/>
      <c r="J18" s="108"/>
      <c r="K18" s="108"/>
      <c r="M18" s="224"/>
      <c r="N18" s="214" t="s">
        <v>295</v>
      </c>
    </row>
    <row r="19" spans="2:14" ht="30.75" customHeight="1" x14ac:dyDescent="0.2">
      <c r="B19" s="61" t="s">
        <v>179</v>
      </c>
      <c r="C19" s="406" t="s">
        <v>238</v>
      </c>
      <c r="D19" s="406"/>
      <c r="E19" s="406"/>
      <c r="F19" s="406"/>
      <c r="G19" s="406"/>
      <c r="H19" s="406"/>
      <c r="I19" s="407"/>
      <c r="J19" s="227"/>
      <c r="K19" s="227"/>
      <c r="M19" s="224" t="s">
        <v>180</v>
      </c>
      <c r="N19" s="214" t="s">
        <v>181</v>
      </c>
    </row>
    <row r="20" spans="2:14" ht="27.75" customHeight="1" x14ac:dyDescent="0.2">
      <c r="B20" s="408" t="s">
        <v>182</v>
      </c>
      <c r="C20" s="410" t="s">
        <v>183</v>
      </c>
      <c r="D20" s="410"/>
      <c r="E20" s="410"/>
      <c r="F20" s="411" t="s">
        <v>184</v>
      </c>
      <c r="G20" s="411"/>
      <c r="H20" s="411"/>
      <c r="I20" s="412"/>
      <c r="J20" s="228"/>
      <c r="K20" s="228"/>
      <c r="M20" s="224" t="s">
        <v>165</v>
      </c>
      <c r="N20" s="214" t="s">
        <v>296</v>
      </c>
    </row>
    <row r="21" spans="2:14" ht="46.5" customHeight="1" x14ac:dyDescent="0.2">
      <c r="B21" s="409"/>
      <c r="C21" s="413" t="s">
        <v>368</v>
      </c>
      <c r="D21" s="413"/>
      <c r="E21" s="413"/>
      <c r="F21" s="413" t="s">
        <v>370</v>
      </c>
      <c r="G21" s="413"/>
      <c r="H21" s="413"/>
      <c r="I21" s="414"/>
      <c r="J21" s="108"/>
      <c r="K21" s="108"/>
      <c r="M21" s="224" t="s">
        <v>186</v>
      </c>
      <c r="N21" s="214" t="s">
        <v>187</v>
      </c>
    </row>
    <row r="22" spans="2:14" ht="36.75" customHeight="1" x14ac:dyDescent="0.2">
      <c r="B22" s="61" t="s">
        <v>188</v>
      </c>
      <c r="C22" s="399" t="s">
        <v>240</v>
      </c>
      <c r="D22" s="399"/>
      <c r="E22" s="399"/>
      <c r="F22" s="399" t="s">
        <v>240</v>
      </c>
      <c r="G22" s="399"/>
      <c r="H22" s="399"/>
      <c r="I22" s="400"/>
      <c r="J22" s="221"/>
      <c r="K22" s="221"/>
      <c r="M22" s="224"/>
      <c r="N22" s="214" t="s">
        <v>189</v>
      </c>
    </row>
    <row r="23" spans="2:14" ht="96.75" customHeight="1" x14ac:dyDescent="0.2">
      <c r="B23" s="61" t="s">
        <v>190</v>
      </c>
      <c r="C23" s="396" t="s">
        <v>371</v>
      </c>
      <c r="D23" s="397"/>
      <c r="E23" s="398"/>
      <c r="F23" s="396" t="s">
        <v>372</v>
      </c>
      <c r="G23" s="397"/>
      <c r="H23" s="397"/>
      <c r="I23" s="403"/>
      <c r="J23" s="226"/>
      <c r="K23" s="226"/>
      <c r="M23" s="224"/>
      <c r="N23" s="214" t="s">
        <v>191</v>
      </c>
    </row>
    <row r="24" spans="2:14" ht="24" customHeight="1" x14ac:dyDescent="0.2">
      <c r="B24" s="61" t="s">
        <v>192</v>
      </c>
      <c r="C24" s="415" t="s">
        <v>351</v>
      </c>
      <c r="D24" s="416"/>
      <c r="E24" s="417"/>
      <c r="F24" s="59" t="s">
        <v>193</v>
      </c>
      <c r="G24" s="418">
        <v>0.99929999999999997</v>
      </c>
      <c r="H24" s="419"/>
      <c r="I24" s="420"/>
      <c r="J24" s="229"/>
      <c r="K24" s="229"/>
      <c r="M24" s="224"/>
    </row>
    <row r="25" spans="2:14" ht="24" customHeight="1" x14ac:dyDescent="0.2">
      <c r="B25" s="61" t="s">
        <v>194</v>
      </c>
      <c r="C25" s="415" t="s">
        <v>352</v>
      </c>
      <c r="D25" s="416"/>
      <c r="E25" s="417"/>
      <c r="F25" s="59" t="s">
        <v>195</v>
      </c>
      <c r="G25" s="431">
        <v>1</v>
      </c>
      <c r="H25" s="432"/>
      <c r="I25" s="433"/>
      <c r="J25" s="230"/>
      <c r="K25" s="230"/>
      <c r="M25" s="224"/>
    </row>
    <row r="26" spans="2:14" ht="43.5" customHeight="1" x14ac:dyDescent="0.2">
      <c r="B26" s="246" t="s">
        <v>196</v>
      </c>
      <c r="C26" s="434" t="s">
        <v>172</v>
      </c>
      <c r="D26" s="435"/>
      <c r="E26" s="436"/>
      <c r="F26" s="164" t="s">
        <v>197</v>
      </c>
      <c r="G26" s="437" t="s">
        <v>239</v>
      </c>
      <c r="H26" s="438"/>
      <c r="I26" s="439"/>
      <c r="J26" s="228"/>
      <c r="K26" s="228"/>
      <c r="M26" s="224"/>
    </row>
    <row r="27" spans="2:14" ht="30" customHeight="1" x14ac:dyDescent="0.2">
      <c r="B27" s="359" t="s">
        <v>198</v>
      </c>
      <c r="C27" s="360"/>
      <c r="D27" s="360"/>
      <c r="E27" s="360"/>
      <c r="F27" s="360"/>
      <c r="G27" s="360"/>
      <c r="H27" s="360"/>
      <c r="I27" s="361"/>
      <c r="J27" s="219"/>
      <c r="K27" s="219"/>
      <c r="M27" s="224"/>
    </row>
    <row r="28" spans="2:14" ht="56.25" customHeight="1" x14ac:dyDescent="0.2">
      <c r="B28" s="75" t="s">
        <v>199</v>
      </c>
      <c r="C28" s="248" t="s">
        <v>200</v>
      </c>
      <c r="D28" s="248" t="s">
        <v>201</v>
      </c>
      <c r="E28" s="248" t="s">
        <v>202</v>
      </c>
      <c r="F28" s="248" t="s">
        <v>203</v>
      </c>
      <c r="G28" s="77" t="s">
        <v>204</v>
      </c>
      <c r="H28" s="77" t="s">
        <v>205</v>
      </c>
      <c r="I28" s="78" t="s">
        <v>206</v>
      </c>
      <c r="J28" s="108" t="s">
        <v>241</v>
      </c>
      <c r="K28" s="108"/>
      <c r="M28" s="224"/>
    </row>
    <row r="29" spans="2:14" ht="19.5" customHeight="1" x14ac:dyDescent="0.2">
      <c r="B29" s="79" t="s">
        <v>207</v>
      </c>
      <c r="C29" s="424">
        <v>430</v>
      </c>
      <c r="D29" s="373">
        <f>C29</f>
        <v>430</v>
      </c>
      <c r="E29" s="374">
        <v>430</v>
      </c>
      <c r="F29" s="426">
        <f>+E29</f>
        <v>430</v>
      </c>
      <c r="G29" s="427">
        <f>+C29/E29</f>
        <v>1</v>
      </c>
      <c r="H29" s="429">
        <f>+D29/F29</f>
        <v>1</v>
      </c>
      <c r="I29" s="477">
        <f>+H29/$G$25</f>
        <v>1</v>
      </c>
      <c r="J29" s="231">
        <v>1</v>
      </c>
      <c r="K29" s="231"/>
      <c r="M29" s="224"/>
    </row>
    <row r="30" spans="2:14" ht="19.5" customHeight="1" x14ac:dyDescent="0.2">
      <c r="B30" s="79" t="s">
        <v>208</v>
      </c>
      <c r="C30" s="424"/>
      <c r="D30" s="373"/>
      <c r="E30" s="374"/>
      <c r="F30" s="426"/>
      <c r="G30" s="428"/>
      <c r="H30" s="430"/>
      <c r="I30" s="478"/>
      <c r="J30" s="231"/>
      <c r="K30" s="231"/>
      <c r="M30" s="224"/>
    </row>
    <row r="31" spans="2:14" ht="19.5" customHeight="1" x14ac:dyDescent="0.2">
      <c r="B31" s="79" t="s">
        <v>209</v>
      </c>
      <c r="C31" s="424"/>
      <c r="D31" s="373"/>
      <c r="E31" s="374"/>
      <c r="F31" s="426"/>
      <c r="G31" s="428"/>
      <c r="H31" s="430"/>
      <c r="I31" s="478"/>
      <c r="J31" s="231"/>
      <c r="K31" s="231"/>
      <c r="M31" s="224"/>
    </row>
    <row r="32" spans="2:14" ht="19.5" customHeight="1" x14ac:dyDescent="0.2">
      <c r="B32" s="79" t="s">
        <v>210</v>
      </c>
      <c r="C32" s="424">
        <v>344</v>
      </c>
      <c r="D32" s="373">
        <f>+D29+C32</f>
        <v>774</v>
      </c>
      <c r="E32" s="374">
        <v>344</v>
      </c>
      <c r="F32" s="426">
        <f>+F29+E32</f>
        <v>774</v>
      </c>
      <c r="G32" s="427">
        <f t="shared" ref="G32" si="0">+C32/E32</f>
        <v>1</v>
      </c>
      <c r="H32" s="429">
        <f t="shared" ref="H32" si="1">+D32/F32</f>
        <v>1</v>
      </c>
      <c r="I32" s="477">
        <f t="shared" ref="I32" si="2">+H32/$G$25</f>
        <v>1</v>
      </c>
      <c r="J32" s="231">
        <v>1</v>
      </c>
      <c r="K32" s="231"/>
    </row>
    <row r="33" spans="2:17" ht="19.5" customHeight="1" x14ac:dyDescent="0.2">
      <c r="B33" s="79" t="s">
        <v>211</v>
      </c>
      <c r="C33" s="424"/>
      <c r="D33" s="373"/>
      <c r="E33" s="374"/>
      <c r="F33" s="426"/>
      <c r="G33" s="428"/>
      <c r="H33" s="430"/>
      <c r="I33" s="478"/>
      <c r="J33" s="231"/>
      <c r="K33" s="231"/>
    </row>
    <row r="34" spans="2:17" ht="19.5" customHeight="1" x14ac:dyDescent="0.2">
      <c r="B34" s="79" t="s">
        <v>212</v>
      </c>
      <c r="C34" s="424"/>
      <c r="D34" s="373"/>
      <c r="E34" s="374"/>
      <c r="F34" s="426"/>
      <c r="G34" s="428"/>
      <c r="H34" s="430"/>
      <c r="I34" s="478"/>
      <c r="J34" s="231"/>
      <c r="K34" s="231"/>
      <c r="L34" s="240"/>
    </row>
    <row r="35" spans="2:17" ht="19.5" customHeight="1" x14ac:dyDescent="0.2">
      <c r="B35" s="79" t="s">
        <v>213</v>
      </c>
      <c r="C35" s="424">
        <v>885</v>
      </c>
      <c r="D35" s="373">
        <f t="shared" ref="D35" si="3">+D32+C35</f>
        <v>1659</v>
      </c>
      <c r="E35" s="375">
        <v>885</v>
      </c>
      <c r="F35" s="426">
        <f t="shared" ref="F35" si="4">+F32+E35</f>
        <v>1659</v>
      </c>
      <c r="G35" s="427">
        <f t="shared" ref="G35" si="5">+C35/E35</f>
        <v>1</v>
      </c>
      <c r="H35" s="429">
        <f t="shared" ref="H35" si="6">+D35/F35</f>
        <v>1</v>
      </c>
      <c r="I35" s="477">
        <f t="shared" ref="I35" si="7">+H35/$G$25</f>
        <v>1</v>
      </c>
      <c r="J35" s="231">
        <v>1</v>
      </c>
      <c r="K35" s="231"/>
      <c r="L35" s="239"/>
      <c r="M35" s="239"/>
      <c r="N35" s="239"/>
    </row>
    <row r="36" spans="2:17" ht="19.5" customHeight="1" x14ac:dyDescent="0.2">
      <c r="B36" s="79" t="s">
        <v>214</v>
      </c>
      <c r="C36" s="424"/>
      <c r="D36" s="373"/>
      <c r="E36" s="375"/>
      <c r="F36" s="426"/>
      <c r="G36" s="428"/>
      <c r="H36" s="430"/>
      <c r="I36" s="478"/>
      <c r="J36" s="231"/>
      <c r="K36" s="231"/>
      <c r="L36" s="239"/>
      <c r="M36" s="239"/>
      <c r="N36" s="239"/>
    </row>
    <row r="37" spans="2:17" ht="19.5" customHeight="1" x14ac:dyDescent="0.2">
      <c r="B37" s="79" t="s">
        <v>215</v>
      </c>
      <c r="C37" s="425"/>
      <c r="D37" s="373"/>
      <c r="E37" s="376"/>
      <c r="F37" s="426"/>
      <c r="G37" s="428"/>
      <c r="H37" s="430"/>
      <c r="I37" s="478"/>
      <c r="J37" s="231"/>
      <c r="K37" s="231"/>
      <c r="L37" s="239"/>
      <c r="M37" s="239"/>
      <c r="N37" s="239"/>
    </row>
    <row r="38" spans="2:17" ht="19.5" customHeight="1" x14ac:dyDescent="0.2">
      <c r="B38" s="79" t="s">
        <v>216</v>
      </c>
      <c r="C38" s="424">
        <v>476</v>
      </c>
      <c r="D38" s="373">
        <f t="shared" ref="D38" si="8">+D35+C38</f>
        <v>2135</v>
      </c>
      <c r="E38" s="375">
        <v>476</v>
      </c>
      <c r="F38" s="426">
        <f t="shared" ref="F38" si="9">+F35+E38</f>
        <v>2135</v>
      </c>
      <c r="G38" s="427">
        <f t="shared" ref="G38" si="10">+C38/E38</f>
        <v>1</v>
      </c>
      <c r="H38" s="429">
        <f t="shared" ref="H38" si="11">+D38/F38</f>
        <v>1</v>
      </c>
      <c r="I38" s="477">
        <f t="shared" ref="I38" si="12">+H38/$G$25</f>
        <v>1</v>
      </c>
      <c r="J38" s="231">
        <v>1</v>
      </c>
      <c r="K38" s="231"/>
      <c r="L38" s="239"/>
      <c r="M38" s="239"/>
      <c r="N38" s="239"/>
    </row>
    <row r="39" spans="2:17" ht="19.5" customHeight="1" x14ac:dyDescent="0.2">
      <c r="B39" s="79" t="s">
        <v>217</v>
      </c>
      <c r="C39" s="424"/>
      <c r="D39" s="373"/>
      <c r="E39" s="375"/>
      <c r="F39" s="426"/>
      <c r="G39" s="428"/>
      <c r="H39" s="430"/>
      <c r="I39" s="478"/>
      <c r="J39" s="231"/>
      <c r="K39" s="231"/>
      <c r="L39" s="239"/>
      <c r="M39" s="239"/>
      <c r="N39" s="239"/>
    </row>
    <row r="40" spans="2:17" ht="19.5" customHeight="1" x14ac:dyDescent="0.2">
      <c r="B40" s="79" t="s">
        <v>218</v>
      </c>
      <c r="C40" s="424"/>
      <c r="D40" s="373"/>
      <c r="E40" s="375"/>
      <c r="F40" s="426"/>
      <c r="G40" s="428"/>
      <c r="H40" s="430"/>
      <c r="I40" s="478"/>
      <c r="J40" s="231"/>
      <c r="K40" s="231"/>
    </row>
    <row r="41" spans="2:17" ht="66.75" customHeight="1" x14ac:dyDescent="0.2">
      <c r="B41" s="106" t="s">
        <v>219</v>
      </c>
      <c r="C41" s="421" t="str">
        <f>+ACT_HV1!K14</f>
        <v>La Dirección de Investigaciones Administrativas al Tránsito y Transporte expidió durante lo corrido del cuarto trimestre de la vigencia 2019, 476 actos administrativos que resuelven recursos de apelación interpuestos  en contra de los fallos emitidos en primera instancia por las Subdirecciones de Contravenciones  y Control e Investigaciones de Transporte Público y de las solicitudes de desvinculación administrativa,  que tenían vencimiento de términos  en dicho trimestre.  Por lo tanto, la ejecución del indicador para el periodo reportado corresponde a un 100%.</v>
      </c>
      <c r="D41" s="422"/>
      <c r="E41" s="422"/>
      <c r="F41" s="422"/>
      <c r="G41" s="422"/>
      <c r="H41" s="422"/>
      <c r="I41" s="423"/>
      <c r="J41" s="232"/>
      <c r="K41" s="86"/>
      <c r="L41" s="239"/>
      <c r="M41" s="261"/>
      <c r="N41" s="239"/>
      <c r="O41" s="240"/>
      <c r="P41" s="239"/>
      <c r="Q41" s="239"/>
    </row>
    <row r="42" spans="2:17" ht="29.25" customHeight="1" x14ac:dyDescent="0.2">
      <c r="B42" s="359" t="s">
        <v>220</v>
      </c>
      <c r="C42" s="360"/>
      <c r="D42" s="360"/>
      <c r="E42" s="360"/>
      <c r="F42" s="360"/>
      <c r="G42" s="360"/>
      <c r="H42" s="360"/>
      <c r="I42" s="361"/>
      <c r="J42" s="219"/>
      <c r="K42" s="219"/>
    </row>
    <row r="43" spans="2:17" ht="160.5" customHeight="1" x14ac:dyDescent="0.2">
      <c r="B43" s="442"/>
      <c r="C43" s="443"/>
      <c r="D43" s="443"/>
      <c r="E43" s="443"/>
      <c r="F43" s="443"/>
      <c r="G43" s="443"/>
      <c r="H43" s="443"/>
      <c r="I43" s="444"/>
      <c r="J43" s="219"/>
      <c r="K43" s="219"/>
    </row>
    <row r="44" spans="2:17" ht="33.75" customHeight="1" x14ac:dyDescent="0.2">
      <c r="B44" s="445"/>
      <c r="C44" s="446"/>
      <c r="D44" s="446"/>
      <c r="E44" s="446"/>
      <c r="F44" s="446"/>
      <c r="G44" s="446"/>
      <c r="H44" s="446"/>
      <c r="I44" s="447"/>
      <c r="J44" s="232"/>
      <c r="K44" s="232"/>
    </row>
    <row r="45" spans="2:17" ht="33.75" customHeight="1" x14ac:dyDescent="0.2">
      <c r="B45" s="445"/>
      <c r="C45" s="446"/>
      <c r="D45" s="446"/>
      <c r="E45" s="446"/>
      <c r="F45" s="446"/>
      <c r="G45" s="446"/>
      <c r="H45" s="446"/>
      <c r="I45" s="447"/>
      <c r="J45" s="232"/>
      <c r="K45" s="232"/>
    </row>
    <row r="46" spans="2:17" ht="33.75" customHeight="1" x14ac:dyDescent="0.2">
      <c r="B46" s="445"/>
      <c r="C46" s="446"/>
      <c r="D46" s="446"/>
      <c r="E46" s="446"/>
      <c r="F46" s="446"/>
      <c r="G46" s="446"/>
      <c r="H46" s="446"/>
      <c r="I46" s="447"/>
      <c r="J46" s="232"/>
      <c r="K46" s="232"/>
    </row>
    <row r="47" spans="2:17" ht="16.5" customHeight="1" x14ac:dyDescent="0.2">
      <c r="B47" s="448"/>
      <c r="C47" s="449"/>
      <c r="D47" s="449"/>
      <c r="E47" s="449"/>
      <c r="F47" s="449"/>
      <c r="G47" s="449"/>
      <c r="H47" s="449"/>
      <c r="I47" s="450"/>
      <c r="J47" s="218"/>
      <c r="K47" s="218"/>
    </row>
    <row r="48" spans="2:17" ht="87.75" customHeight="1" x14ac:dyDescent="0.2">
      <c r="B48" s="61" t="s">
        <v>221</v>
      </c>
      <c r="C48" s="451" t="s">
        <v>417</v>
      </c>
      <c r="D48" s="452"/>
      <c r="E48" s="452"/>
      <c r="F48" s="452"/>
      <c r="G48" s="452"/>
      <c r="H48" s="452"/>
      <c r="I48" s="453"/>
      <c r="J48" s="233"/>
      <c r="K48" s="233"/>
    </row>
    <row r="49" spans="2:11" ht="50.25" customHeight="1" x14ac:dyDescent="0.2">
      <c r="B49" s="61" t="s">
        <v>299</v>
      </c>
      <c r="C49" s="454" t="s">
        <v>239</v>
      </c>
      <c r="D49" s="455"/>
      <c r="E49" s="455"/>
      <c r="F49" s="455"/>
      <c r="G49" s="455"/>
      <c r="H49" s="455"/>
      <c r="I49" s="456"/>
      <c r="J49" s="233"/>
      <c r="K49" s="233"/>
    </row>
    <row r="50" spans="2:11" ht="58.5" customHeight="1" x14ac:dyDescent="0.2">
      <c r="B50" s="166" t="s">
        <v>223</v>
      </c>
      <c r="C50" s="356" t="s">
        <v>369</v>
      </c>
      <c r="D50" s="357"/>
      <c r="E50" s="357"/>
      <c r="F50" s="357"/>
      <c r="G50" s="357"/>
      <c r="H50" s="357"/>
      <c r="I50" s="358"/>
      <c r="J50" s="233"/>
      <c r="K50" s="233"/>
    </row>
    <row r="51" spans="2:11" ht="29.25" customHeight="1" x14ac:dyDescent="0.2">
      <c r="B51" s="359" t="s">
        <v>224</v>
      </c>
      <c r="C51" s="360"/>
      <c r="D51" s="360"/>
      <c r="E51" s="360"/>
      <c r="F51" s="360"/>
      <c r="G51" s="360"/>
      <c r="H51" s="360"/>
      <c r="I51" s="361"/>
      <c r="J51" s="233"/>
      <c r="K51" s="233"/>
    </row>
    <row r="52" spans="2:11" ht="33" customHeight="1" x14ac:dyDescent="0.2">
      <c r="B52" s="440" t="s">
        <v>225</v>
      </c>
      <c r="C52" s="243" t="s">
        <v>226</v>
      </c>
      <c r="D52" s="469" t="s">
        <v>227</v>
      </c>
      <c r="E52" s="469"/>
      <c r="F52" s="469"/>
      <c r="G52" s="469" t="s">
        <v>228</v>
      </c>
      <c r="H52" s="469"/>
      <c r="I52" s="470"/>
      <c r="J52" s="234"/>
      <c r="K52" s="234"/>
    </row>
    <row r="53" spans="2:11" ht="35.25" customHeight="1" x14ac:dyDescent="0.2">
      <c r="B53" s="441"/>
      <c r="C53" s="165"/>
      <c r="D53" s="457"/>
      <c r="E53" s="457"/>
      <c r="F53" s="457"/>
      <c r="G53" s="471"/>
      <c r="H53" s="471"/>
      <c r="I53" s="472"/>
      <c r="J53" s="234"/>
      <c r="K53" s="234"/>
    </row>
    <row r="54" spans="2:11" ht="38.25" customHeight="1" x14ac:dyDescent="0.2">
      <c r="B54" s="166" t="s">
        <v>229</v>
      </c>
      <c r="C54" s="457" t="s">
        <v>350</v>
      </c>
      <c r="D54" s="457"/>
      <c r="E54" s="476" t="s">
        <v>230</v>
      </c>
      <c r="F54" s="476"/>
      <c r="G54" s="474" t="s">
        <v>350</v>
      </c>
      <c r="H54" s="474"/>
      <c r="I54" s="475"/>
      <c r="J54" s="235"/>
      <c r="K54" s="235"/>
    </row>
    <row r="55" spans="2:11" ht="38.25" customHeight="1" x14ac:dyDescent="0.2">
      <c r="B55" s="166" t="s">
        <v>231</v>
      </c>
      <c r="C55" s="457" t="s">
        <v>349</v>
      </c>
      <c r="D55" s="457"/>
      <c r="E55" s="473" t="s">
        <v>232</v>
      </c>
      <c r="F55" s="473"/>
      <c r="G55" s="474" t="s">
        <v>294</v>
      </c>
      <c r="H55" s="474"/>
      <c r="I55" s="475"/>
      <c r="J55" s="236"/>
      <c r="K55" s="236"/>
    </row>
    <row r="56" spans="2:11" ht="33.75" customHeight="1" x14ac:dyDescent="0.2">
      <c r="B56" s="166" t="s">
        <v>233</v>
      </c>
      <c r="C56" s="457"/>
      <c r="D56" s="457"/>
      <c r="E56" s="458" t="s">
        <v>234</v>
      </c>
      <c r="F56" s="459"/>
      <c r="G56" s="462"/>
      <c r="H56" s="463"/>
      <c r="I56" s="464"/>
      <c r="J56" s="236"/>
      <c r="K56" s="236"/>
    </row>
    <row r="57" spans="2:11" ht="33.75" customHeight="1" thickBot="1" x14ac:dyDescent="0.25">
      <c r="B57" s="107" t="s">
        <v>235</v>
      </c>
      <c r="C57" s="468"/>
      <c r="D57" s="468"/>
      <c r="E57" s="460"/>
      <c r="F57" s="461"/>
      <c r="G57" s="465"/>
      <c r="H57" s="466"/>
      <c r="I57" s="467"/>
      <c r="J57" s="236"/>
      <c r="K57" s="236"/>
    </row>
    <row r="58" spans="2:11" x14ac:dyDescent="0.2">
      <c r="B58" s="98"/>
      <c r="C58" s="99"/>
      <c r="D58" s="99"/>
      <c r="E58" s="100"/>
      <c r="F58" s="100"/>
      <c r="G58" s="101"/>
      <c r="H58" s="102"/>
      <c r="I58" s="99"/>
      <c r="J58" s="236"/>
      <c r="K58" s="236"/>
    </row>
    <row r="59" spans="2:11" x14ac:dyDescent="0.2">
      <c r="B59" s="98"/>
      <c r="C59" s="99"/>
      <c r="D59" s="99"/>
      <c r="E59" s="100"/>
      <c r="F59" s="100"/>
      <c r="G59" s="101"/>
      <c r="H59" s="102"/>
      <c r="I59" s="99"/>
      <c r="J59" s="236"/>
      <c r="K59" s="236"/>
    </row>
    <row r="60" spans="2:11" x14ac:dyDescent="0.2">
      <c r="B60" s="98"/>
      <c r="C60" s="99"/>
      <c r="D60" s="99"/>
      <c r="E60" s="100"/>
      <c r="F60" s="100"/>
      <c r="G60" s="101"/>
      <c r="H60" s="102"/>
      <c r="I60" s="99"/>
      <c r="J60" s="236"/>
      <c r="K60" s="236"/>
    </row>
    <row r="61" spans="2:11" x14ac:dyDescent="0.2">
      <c r="B61" s="98"/>
      <c r="C61" s="99"/>
      <c r="D61" s="99"/>
      <c r="E61" s="100"/>
      <c r="F61" s="100"/>
      <c r="G61" s="101"/>
      <c r="H61" s="102"/>
      <c r="I61" s="99"/>
      <c r="J61" s="236"/>
      <c r="K61" s="236"/>
    </row>
    <row r="62" spans="2:11" x14ac:dyDescent="0.2">
      <c r="B62" s="98"/>
      <c r="C62" s="99"/>
      <c r="D62" s="99"/>
      <c r="E62" s="100"/>
      <c r="F62" s="100"/>
      <c r="G62" s="101"/>
      <c r="H62" s="102"/>
      <c r="I62" s="99"/>
      <c r="J62" s="236"/>
      <c r="K62" s="236"/>
    </row>
  </sheetData>
  <mergeCells count="93">
    <mergeCell ref="B1:B4"/>
    <mergeCell ref="C1:I1"/>
    <mergeCell ref="C2:I2"/>
    <mergeCell ref="C3:I3"/>
    <mergeCell ref="C4:F4"/>
    <mergeCell ref="G4:I4"/>
    <mergeCell ref="H38:H40"/>
    <mergeCell ref="I35:I37"/>
    <mergeCell ref="I38:I40"/>
    <mergeCell ref="I29:I31"/>
    <mergeCell ref="I32:I34"/>
    <mergeCell ref="C56:D56"/>
    <mergeCell ref="E56:F57"/>
    <mergeCell ref="G56:I57"/>
    <mergeCell ref="C57:D57"/>
    <mergeCell ref="D52:F52"/>
    <mergeCell ref="G52:I52"/>
    <mergeCell ref="D53:F53"/>
    <mergeCell ref="G53:I53"/>
    <mergeCell ref="C54:D54"/>
    <mergeCell ref="C55:D55"/>
    <mergeCell ref="E55:F55"/>
    <mergeCell ref="G55:I55"/>
    <mergeCell ref="E54:F54"/>
    <mergeCell ref="G54:I54"/>
    <mergeCell ref="B52:B53"/>
    <mergeCell ref="B42:I42"/>
    <mergeCell ref="B43:I47"/>
    <mergeCell ref="C48:I48"/>
    <mergeCell ref="C49:I49"/>
    <mergeCell ref="C25:E25"/>
    <mergeCell ref="G25:I25"/>
    <mergeCell ref="C26:E26"/>
    <mergeCell ref="G26:I26"/>
    <mergeCell ref="B27:I27"/>
    <mergeCell ref="C41:I41"/>
    <mergeCell ref="C29:C31"/>
    <mergeCell ref="C32:C34"/>
    <mergeCell ref="C35:C37"/>
    <mergeCell ref="C38:C40"/>
    <mergeCell ref="F29:F31"/>
    <mergeCell ref="F32:F34"/>
    <mergeCell ref="F35:F37"/>
    <mergeCell ref="F38:F40"/>
    <mergeCell ref="G29:G31"/>
    <mergeCell ref="G32:G34"/>
    <mergeCell ref="H29:H31"/>
    <mergeCell ref="H32:H34"/>
    <mergeCell ref="G35:G37"/>
    <mergeCell ref="H35:H37"/>
    <mergeCell ref="G38:G40"/>
    <mergeCell ref="C22:E22"/>
    <mergeCell ref="F22:I22"/>
    <mergeCell ref="C23:E23"/>
    <mergeCell ref="F23:I23"/>
    <mergeCell ref="C24:E24"/>
    <mergeCell ref="G24:I24"/>
    <mergeCell ref="C18:I18"/>
    <mergeCell ref="C19:I19"/>
    <mergeCell ref="B20:B21"/>
    <mergeCell ref="C20:E20"/>
    <mergeCell ref="F20:I20"/>
    <mergeCell ref="C21:E21"/>
    <mergeCell ref="F21:I21"/>
    <mergeCell ref="F8:I8"/>
    <mergeCell ref="C17:I17"/>
    <mergeCell ref="C10:F10"/>
    <mergeCell ref="H10:I10"/>
    <mergeCell ref="C11:F11"/>
    <mergeCell ref="H11:I11"/>
    <mergeCell ref="C12:I12"/>
    <mergeCell ref="C13:I13"/>
    <mergeCell ref="C14:F14"/>
    <mergeCell ref="H14:I14"/>
    <mergeCell ref="C15:F15"/>
    <mergeCell ref="H15:I15"/>
    <mergeCell ref="C16:I16"/>
    <mergeCell ref="B5:I5"/>
    <mergeCell ref="C50:I50"/>
    <mergeCell ref="B51:I51"/>
    <mergeCell ref="B6:I6"/>
    <mergeCell ref="B7:I7"/>
    <mergeCell ref="D8:E8"/>
    <mergeCell ref="D9:E9"/>
    <mergeCell ref="F9:G9"/>
    <mergeCell ref="D29:D31"/>
    <mergeCell ref="D32:D34"/>
    <mergeCell ref="D35:D37"/>
    <mergeCell ref="D38:D40"/>
    <mergeCell ref="E29:E31"/>
    <mergeCell ref="E32:E34"/>
    <mergeCell ref="E35:E37"/>
    <mergeCell ref="E38:E40"/>
  </mergeCells>
  <dataValidations disablePrompts="1" count="8">
    <dataValidation type="list" allowBlank="1" showInputMessage="1" showErrorMessage="1" sqref="C26:E26">
      <formula1>$M$14:$M$17</formula1>
    </dataValidation>
    <dataValidation type="list" allowBlank="1" showInputMessage="1" showErrorMessage="1" sqref="C11:F11">
      <formula1>$M$8:$M$11</formula1>
    </dataValidation>
    <dataValidation type="list" allowBlank="1" showInputMessage="1" showErrorMessage="1" sqref="K14">
      <formula1>O19:O21</formula1>
    </dataValidation>
    <dataValidation type="list" allowBlank="1" showInputMessage="1" showErrorMessage="1" sqref="H14:J14">
      <formula1>M19:M21</formula1>
    </dataValidation>
    <dataValidation type="list" allowBlank="1" showInputMessage="1" showErrorMessage="1" sqref="J12:K12">
      <formula1>$M$23:$M$30</formula1>
    </dataValidation>
    <dataValidation type="list" allowBlank="1" showInputMessage="1" showErrorMessage="1" sqref="C12:I12">
      <formula1>$N$16:$N$23</formula1>
    </dataValidation>
    <dataValidation type="list" allowBlank="1" showInputMessage="1" showErrorMessage="1" sqref="H15:I15">
      <formula1>$N$7:$N$10</formula1>
    </dataValidation>
    <dataValidation type="list" allowBlank="1" showInputMessage="1" showErrorMessage="1" sqref="C9 I9">
      <formula1>$N$13:$N$14</formula1>
    </dataValidation>
  </dataValidations>
  <pageMargins left="0.17" right="0.17" top="0.44" bottom="0.28000000000000003" header="0.3" footer="0.17"/>
  <pageSetup scale="60" orientation="portrait" r:id="rId1"/>
  <rowBreaks count="1" manualBreakCount="1">
    <brk id="26"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2"/>
  <sheetViews>
    <sheetView topLeftCell="A7" workbookViewId="0">
      <selection activeCell="I14" sqref="I14"/>
    </sheetView>
  </sheetViews>
  <sheetFormatPr baseColWidth="10" defaultRowHeight="15" x14ac:dyDescent="0.25"/>
  <cols>
    <col min="1" max="1" width="1.28515625" customWidth="1"/>
    <col min="2" max="2" width="30.28515625" style="197" customWidth="1"/>
    <col min="3" max="3" width="31.28515625" customWidth="1"/>
    <col min="4" max="4" width="19.5703125" customWidth="1"/>
    <col min="5" max="5" width="5.85546875" customWidth="1"/>
    <col min="6" max="6" width="59" customWidth="1"/>
    <col min="7" max="7" width="19.140625" customWidth="1"/>
    <col min="8" max="8" width="16.140625" customWidth="1"/>
    <col min="9" max="9" width="16.28515625" customWidth="1"/>
    <col min="10" max="10" width="15.7109375" customWidth="1"/>
    <col min="11" max="11" width="47.1406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283"/>
      <c r="B1" s="505"/>
      <c r="C1" s="508" t="s">
        <v>406</v>
      </c>
      <c r="D1" s="509"/>
      <c r="E1" s="509"/>
      <c r="F1" s="509"/>
      <c r="G1" s="509"/>
      <c r="H1" s="509"/>
      <c r="I1" s="509"/>
      <c r="J1" s="510"/>
      <c r="K1" s="283"/>
      <c r="L1" s="283"/>
      <c r="M1" s="283"/>
      <c r="N1" s="283"/>
      <c r="O1" s="283"/>
      <c r="P1" s="283"/>
      <c r="Q1" s="283"/>
      <c r="R1" s="283"/>
      <c r="S1" s="283"/>
    </row>
    <row r="2" spans="1:19" ht="26.25" customHeight="1" thickBot="1" x14ac:dyDescent="0.3">
      <c r="A2" s="283"/>
      <c r="B2" s="506"/>
      <c r="C2" s="511" t="s">
        <v>17</v>
      </c>
      <c r="D2" s="512"/>
      <c r="E2" s="512"/>
      <c r="F2" s="512"/>
      <c r="G2" s="512"/>
      <c r="H2" s="512"/>
      <c r="I2" s="512"/>
      <c r="J2" s="513"/>
      <c r="K2" s="283"/>
      <c r="L2" s="283"/>
      <c r="M2" s="283"/>
      <c r="N2" s="283"/>
      <c r="O2" s="283"/>
      <c r="P2" s="283"/>
      <c r="Q2" s="283"/>
      <c r="R2" s="283"/>
      <c r="S2" s="283"/>
    </row>
    <row r="3" spans="1:19" ht="26.25" customHeight="1" thickBot="1" x14ac:dyDescent="0.3">
      <c r="A3" s="283"/>
      <c r="B3" s="506"/>
      <c r="C3" s="511" t="s">
        <v>322</v>
      </c>
      <c r="D3" s="512"/>
      <c r="E3" s="512"/>
      <c r="F3" s="512"/>
      <c r="G3" s="512"/>
      <c r="H3" s="512"/>
      <c r="I3" s="512"/>
      <c r="J3" s="513"/>
      <c r="K3" s="283"/>
      <c r="L3" s="283"/>
      <c r="M3" s="283"/>
      <c r="N3" s="283"/>
      <c r="O3" s="283"/>
      <c r="P3" s="283"/>
      <c r="Q3" s="283"/>
      <c r="R3" s="283"/>
      <c r="S3" s="283"/>
    </row>
    <row r="4" spans="1:19" ht="26.25" customHeight="1" thickBot="1" x14ac:dyDescent="0.3">
      <c r="A4" s="283"/>
      <c r="B4" s="507"/>
      <c r="C4" s="511" t="s">
        <v>387</v>
      </c>
      <c r="D4" s="512"/>
      <c r="E4" s="512"/>
      <c r="F4" s="512"/>
      <c r="G4" s="512"/>
      <c r="H4" s="514" t="s">
        <v>386</v>
      </c>
      <c r="I4" s="515"/>
      <c r="J4" s="516"/>
      <c r="K4" s="283"/>
      <c r="L4" s="283"/>
      <c r="M4" s="283"/>
      <c r="N4" s="283"/>
      <c r="O4" s="283"/>
      <c r="P4" s="283"/>
      <c r="Q4" s="283"/>
      <c r="R4" s="283"/>
      <c r="S4" s="283"/>
    </row>
    <row r="5" spans="1:19" ht="15.75" thickBot="1" x14ac:dyDescent="0.3">
      <c r="B5" s="190"/>
      <c r="C5" s="191"/>
      <c r="D5" s="191"/>
      <c r="E5" s="191"/>
      <c r="F5" s="191"/>
      <c r="G5" s="191"/>
      <c r="H5" s="191"/>
      <c r="I5" s="191"/>
      <c r="J5" s="192"/>
    </row>
    <row r="6" spans="1:19" ht="36.75" thickBot="1" x14ac:dyDescent="0.3">
      <c r="B6" s="193" t="s">
        <v>323</v>
      </c>
      <c r="C6" s="487" t="s">
        <v>376</v>
      </c>
      <c r="D6" s="488"/>
      <c r="E6" s="489"/>
      <c r="F6" s="194"/>
      <c r="G6" s="191"/>
      <c r="H6" s="191"/>
      <c r="I6" s="191"/>
      <c r="J6" s="192"/>
    </row>
    <row r="7" spans="1:19" ht="21.75" customHeight="1" thickBot="1" x14ac:dyDescent="0.3">
      <c r="B7" s="195" t="s">
        <v>25</v>
      </c>
      <c r="C7" s="490" t="s">
        <v>377</v>
      </c>
      <c r="D7" s="491"/>
      <c r="E7" s="492"/>
      <c r="F7" s="194"/>
      <c r="G7" s="191"/>
      <c r="H7" s="191"/>
      <c r="I7" s="191"/>
      <c r="J7" s="192"/>
    </row>
    <row r="8" spans="1:19" ht="24" customHeight="1" thickBot="1" x14ac:dyDescent="0.3">
      <c r="B8" s="195" t="s">
        <v>324</v>
      </c>
      <c r="C8" s="493" t="s">
        <v>378</v>
      </c>
      <c r="D8" s="494"/>
      <c r="E8" s="495"/>
      <c r="F8" s="196"/>
      <c r="G8" s="191"/>
      <c r="H8" s="191"/>
      <c r="I8" s="191"/>
      <c r="J8" s="192"/>
    </row>
    <row r="9" spans="1:19" ht="19.5" customHeight="1" thickBot="1" x14ac:dyDescent="0.3">
      <c r="B9" s="195" t="s">
        <v>325</v>
      </c>
      <c r="C9" s="496" t="s">
        <v>343</v>
      </c>
      <c r="D9" s="497"/>
      <c r="E9" s="498"/>
      <c r="F9" s="194"/>
      <c r="G9" s="191"/>
      <c r="H9" s="191"/>
      <c r="I9" s="191"/>
      <c r="J9" s="192"/>
    </row>
    <row r="10" spans="1:19" ht="72" customHeight="1" thickBot="1" x14ac:dyDescent="0.3">
      <c r="B10" s="195" t="s">
        <v>326</v>
      </c>
      <c r="C10" s="499" t="str">
        <f>+'HV 1'!F8</f>
        <v xml:space="preserve">1. 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v>
      </c>
      <c r="D10" s="500"/>
      <c r="E10" s="501"/>
      <c r="F10" s="194"/>
      <c r="G10" s="191"/>
      <c r="H10" s="191"/>
      <c r="I10" s="191"/>
      <c r="J10" s="192"/>
    </row>
    <row r="12" spans="1:19" x14ac:dyDescent="0.25">
      <c r="B12" s="502" t="s">
        <v>354</v>
      </c>
      <c r="C12" s="503"/>
      <c r="D12" s="503"/>
      <c r="E12" s="503"/>
      <c r="F12" s="503"/>
      <c r="G12" s="503"/>
      <c r="H12" s="504"/>
      <c r="I12" s="483" t="s">
        <v>327</v>
      </c>
      <c r="J12" s="484"/>
      <c r="K12" s="484"/>
    </row>
    <row r="13" spans="1:19" s="200" customFormat="1" ht="45" x14ac:dyDescent="0.25">
      <c r="B13" s="198" t="s">
        <v>328</v>
      </c>
      <c r="C13" s="198" t="s">
        <v>329</v>
      </c>
      <c r="D13" s="198" t="s">
        <v>330</v>
      </c>
      <c r="E13" s="198" t="s">
        <v>331</v>
      </c>
      <c r="F13" s="198" t="s">
        <v>332</v>
      </c>
      <c r="G13" s="198" t="s">
        <v>333</v>
      </c>
      <c r="H13" s="198" t="s">
        <v>334</v>
      </c>
      <c r="I13" s="199" t="s">
        <v>335</v>
      </c>
      <c r="J13" s="199" t="s">
        <v>336</v>
      </c>
      <c r="K13" s="199" t="s">
        <v>337</v>
      </c>
    </row>
    <row r="14" spans="1:19" ht="184.5" customHeight="1" x14ac:dyDescent="0.25">
      <c r="B14" s="262">
        <v>1</v>
      </c>
      <c r="C14" s="285" t="s">
        <v>407</v>
      </c>
      <c r="D14" s="263" t="s">
        <v>236</v>
      </c>
      <c r="E14" s="201">
        <v>1</v>
      </c>
      <c r="F14" s="202" t="s">
        <v>408</v>
      </c>
      <c r="G14" s="250" t="s">
        <v>236</v>
      </c>
      <c r="H14" s="211">
        <v>43800</v>
      </c>
      <c r="I14" s="253"/>
      <c r="J14" s="203">
        <v>43800</v>
      </c>
      <c r="K14" s="288" t="s">
        <v>416</v>
      </c>
    </row>
    <row r="15" spans="1:19" ht="30" customHeight="1" x14ac:dyDescent="0.25">
      <c r="B15" s="485" t="s">
        <v>341</v>
      </c>
      <c r="C15" s="486"/>
      <c r="D15" s="205">
        <f>SUM(D11:D14)</f>
        <v>0</v>
      </c>
      <c r="E15" s="252">
        <f>SUM(E14:E14)</f>
        <v>1</v>
      </c>
      <c r="F15" s="251"/>
      <c r="G15" s="205">
        <f>SUM(G11:G14)</f>
        <v>0</v>
      </c>
      <c r="H15" s="206"/>
      <c r="I15" s="241">
        <f>+SUM(I14:I14)</f>
        <v>0</v>
      </c>
      <c r="J15" s="207"/>
      <c r="K15" s="207"/>
    </row>
    <row r="17" spans="8:9" x14ac:dyDescent="0.25">
      <c r="H17" s="208"/>
    </row>
    <row r="18" spans="8:9" x14ac:dyDescent="0.25">
      <c r="H18" s="208"/>
      <c r="I18" s="208"/>
    </row>
    <row r="19" spans="8:9" x14ac:dyDescent="0.25">
      <c r="H19" s="208"/>
    </row>
    <row r="20" spans="8:9" x14ac:dyDescent="0.25">
      <c r="H20" s="208"/>
    </row>
    <row r="21" spans="8:9" x14ac:dyDescent="0.25">
      <c r="H21" s="208"/>
    </row>
    <row r="22" spans="8:9" x14ac:dyDescent="0.25">
      <c r="H22" s="208"/>
    </row>
  </sheetData>
  <mergeCells count="14">
    <mergeCell ref="B1:B4"/>
    <mergeCell ref="C1:J1"/>
    <mergeCell ref="C2:J2"/>
    <mergeCell ref="C3:J3"/>
    <mergeCell ref="C4:G4"/>
    <mergeCell ref="H4:J4"/>
    <mergeCell ref="I12:K12"/>
    <mergeCell ref="B15:C15"/>
    <mergeCell ref="C6:E6"/>
    <mergeCell ref="C7:E7"/>
    <mergeCell ref="C8:E8"/>
    <mergeCell ref="C9:E9"/>
    <mergeCell ref="C10:E10"/>
    <mergeCell ref="B12:H1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67"/>
  <sheetViews>
    <sheetView topLeftCell="A28" zoomScale="80" zoomScaleNormal="80" workbookViewId="0">
      <selection activeCell="C14" sqref="C14:I14"/>
    </sheetView>
  </sheetViews>
  <sheetFormatPr baseColWidth="10" defaultRowHeight="12.75" x14ac:dyDescent="0.2"/>
  <cols>
    <col min="1" max="1" width="1" style="42" customWidth="1"/>
    <col min="2" max="2" width="25.42578125" style="43" customWidth="1"/>
    <col min="3" max="3" width="14.5703125" style="42" customWidth="1"/>
    <col min="4" max="4" width="20.140625" style="42" customWidth="1"/>
    <col min="5" max="5" width="16.42578125" style="42" customWidth="1"/>
    <col min="6" max="6" width="25" style="42" customWidth="1"/>
    <col min="7" max="7" width="22" style="44" customWidth="1"/>
    <col min="8" max="8" width="20.5703125" style="42" customWidth="1"/>
    <col min="9" max="9" width="22.42578125" style="42" customWidth="1"/>
    <col min="10" max="10" width="11.42578125" style="46"/>
    <col min="11" max="12" width="11.42578125" style="47"/>
    <col min="13" max="14" width="11.42578125" style="53"/>
    <col min="15" max="256" width="11.42578125" style="42"/>
    <col min="257" max="257" width="1" style="42" customWidth="1"/>
    <col min="258" max="258" width="25.42578125" style="42" customWidth="1"/>
    <col min="259" max="259" width="14.5703125" style="42" customWidth="1"/>
    <col min="260" max="260" width="20.140625" style="42" customWidth="1"/>
    <col min="261" max="261" width="16.42578125" style="42" customWidth="1"/>
    <col min="262" max="262" width="25" style="42" customWidth="1"/>
    <col min="263" max="263" width="22" style="42" customWidth="1"/>
    <col min="264" max="264" width="20.5703125" style="42" customWidth="1"/>
    <col min="265" max="265" width="22.42578125" style="42" customWidth="1"/>
    <col min="266" max="512" width="11.42578125" style="42"/>
    <col min="513" max="513" width="1" style="42" customWidth="1"/>
    <col min="514" max="514" width="25.42578125" style="42" customWidth="1"/>
    <col min="515" max="515" width="14.5703125" style="42" customWidth="1"/>
    <col min="516" max="516" width="20.140625" style="42" customWidth="1"/>
    <col min="517" max="517" width="16.42578125" style="42" customWidth="1"/>
    <col min="518" max="518" width="25" style="42" customWidth="1"/>
    <col min="519" max="519" width="22" style="42" customWidth="1"/>
    <col min="520" max="520" width="20.5703125" style="42" customWidth="1"/>
    <col min="521" max="521" width="22.42578125" style="42" customWidth="1"/>
    <col min="522" max="768" width="11.42578125" style="42"/>
    <col min="769" max="769" width="1" style="42" customWidth="1"/>
    <col min="770" max="770" width="25.42578125" style="42" customWidth="1"/>
    <col min="771" max="771" width="14.5703125" style="42" customWidth="1"/>
    <col min="772" max="772" width="20.140625" style="42" customWidth="1"/>
    <col min="773" max="773" width="16.42578125" style="42" customWidth="1"/>
    <col min="774" max="774" width="25" style="42" customWidth="1"/>
    <col min="775" max="775" width="22" style="42" customWidth="1"/>
    <col min="776" max="776" width="20.5703125" style="42" customWidth="1"/>
    <col min="777" max="777" width="22.42578125" style="42" customWidth="1"/>
    <col min="778" max="1024" width="11.42578125" style="42"/>
    <col min="1025" max="1025" width="1" style="42" customWidth="1"/>
    <col min="1026" max="1026" width="25.42578125" style="42" customWidth="1"/>
    <col min="1027" max="1027" width="14.5703125" style="42" customWidth="1"/>
    <col min="1028" max="1028" width="20.140625" style="42" customWidth="1"/>
    <col min="1029" max="1029" width="16.42578125" style="42" customWidth="1"/>
    <col min="1030" max="1030" width="25" style="42" customWidth="1"/>
    <col min="1031" max="1031" width="22" style="42" customWidth="1"/>
    <col min="1032" max="1032" width="20.5703125" style="42" customWidth="1"/>
    <col min="1033" max="1033" width="22.42578125" style="42" customWidth="1"/>
    <col min="1034" max="1280" width="11.42578125" style="42"/>
    <col min="1281" max="1281" width="1" style="42" customWidth="1"/>
    <col min="1282" max="1282" width="25.42578125" style="42" customWidth="1"/>
    <col min="1283" max="1283" width="14.5703125" style="42" customWidth="1"/>
    <col min="1284" max="1284" width="20.140625" style="42" customWidth="1"/>
    <col min="1285" max="1285" width="16.42578125" style="42" customWidth="1"/>
    <col min="1286" max="1286" width="25" style="42" customWidth="1"/>
    <col min="1287" max="1287" width="22" style="42" customWidth="1"/>
    <col min="1288" max="1288" width="20.5703125" style="42" customWidth="1"/>
    <col min="1289" max="1289" width="22.42578125" style="42" customWidth="1"/>
    <col min="1290" max="1536" width="11.42578125" style="42"/>
    <col min="1537" max="1537" width="1" style="42" customWidth="1"/>
    <col min="1538" max="1538" width="25.42578125" style="42" customWidth="1"/>
    <col min="1539" max="1539" width="14.5703125" style="42" customWidth="1"/>
    <col min="1540" max="1540" width="20.140625" style="42" customWidth="1"/>
    <col min="1541" max="1541" width="16.42578125" style="42" customWidth="1"/>
    <col min="1542" max="1542" width="25" style="42" customWidth="1"/>
    <col min="1543" max="1543" width="22" style="42" customWidth="1"/>
    <col min="1544" max="1544" width="20.5703125" style="42" customWidth="1"/>
    <col min="1545" max="1545" width="22.42578125" style="42" customWidth="1"/>
    <col min="1546" max="1792" width="11.42578125" style="42"/>
    <col min="1793" max="1793" width="1" style="42" customWidth="1"/>
    <col min="1794" max="1794" width="25.42578125" style="42" customWidth="1"/>
    <col min="1795" max="1795" width="14.5703125" style="42" customWidth="1"/>
    <col min="1796" max="1796" width="20.140625" style="42" customWidth="1"/>
    <col min="1797" max="1797" width="16.42578125" style="42" customWidth="1"/>
    <col min="1798" max="1798" width="25" style="42" customWidth="1"/>
    <col min="1799" max="1799" width="22" style="42" customWidth="1"/>
    <col min="1800" max="1800" width="20.5703125" style="42" customWidth="1"/>
    <col min="1801" max="1801" width="22.42578125" style="42" customWidth="1"/>
    <col min="1802" max="2048" width="11.42578125" style="42"/>
    <col min="2049" max="2049" width="1" style="42" customWidth="1"/>
    <col min="2050" max="2050" width="25.42578125" style="42" customWidth="1"/>
    <col min="2051" max="2051" width="14.5703125" style="42" customWidth="1"/>
    <col min="2052" max="2052" width="20.140625" style="42" customWidth="1"/>
    <col min="2053" max="2053" width="16.42578125" style="42" customWidth="1"/>
    <col min="2054" max="2054" width="25" style="42" customWidth="1"/>
    <col min="2055" max="2055" width="22" style="42" customWidth="1"/>
    <col min="2056" max="2056" width="20.5703125" style="42" customWidth="1"/>
    <col min="2057" max="2057" width="22.42578125" style="42" customWidth="1"/>
    <col min="2058" max="2304" width="11.42578125" style="42"/>
    <col min="2305" max="2305" width="1" style="42" customWidth="1"/>
    <col min="2306" max="2306" width="25.42578125" style="42" customWidth="1"/>
    <col min="2307" max="2307" width="14.5703125" style="42" customWidth="1"/>
    <col min="2308" max="2308" width="20.140625" style="42" customWidth="1"/>
    <col min="2309" max="2309" width="16.42578125" style="42" customWidth="1"/>
    <col min="2310" max="2310" width="25" style="42" customWidth="1"/>
    <col min="2311" max="2311" width="22" style="42" customWidth="1"/>
    <col min="2312" max="2312" width="20.5703125" style="42" customWidth="1"/>
    <col min="2313" max="2313" width="22.42578125" style="42" customWidth="1"/>
    <col min="2314" max="2560" width="11.42578125" style="42"/>
    <col min="2561" max="2561" width="1" style="42" customWidth="1"/>
    <col min="2562" max="2562" width="25.42578125" style="42" customWidth="1"/>
    <col min="2563" max="2563" width="14.5703125" style="42" customWidth="1"/>
    <col min="2564" max="2564" width="20.140625" style="42" customWidth="1"/>
    <col min="2565" max="2565" width="16.42578125" style="42" customWidth="1"/>
    <col min="2566" max="2566" width="25" style="42" customWidth="1"/>
    <col min="2567" max="2567" width="22" style="42" customWidth="1"/>
    <col min="2568" max="2568" width="20.5703125" style="42" customWidth="1"/>
    <col min="2569" max="2569" width="22.42578125" style="42" customWidth="1"/>
    <col min="2570" max="2816" width="11.42578125" style="42"/>
    <col min="2817" max="2817" width="1" style="42" customWidth="1"/>
    <col min="2818" max="2818" width="25.42578125" style="42" customWidth="1"/>
    <col min="2819" max="2819" width="14.5703125" style="42" customWidth="1"/>
    <col min="2820" max="2820" width="20.140625" style="42" customWidth="1"/>
    <col min="2821" max="2821" width="16.42578125" style="42" customWidth="1"/>
    <col min="2822" max="2822" width="25" style="42" customWidth="1"/>
    <col min="2823" max="2823" width="22" style="42" customWidth="1"/>
    <col min="2824" max="2824" width="20.5703125" style="42" customWidth="1"/>
    <col min="2825" max="2825" width="22.42578125" style="42" customWidth="1"/>
    <col min="2826" max="3072" width="11.42578125" style="42"/>
    <col min="3073" max="3073" width="1" style="42" customWidth="1"/>
    <col min="3074" max="3074" width="25.42578125" style="42" customWidth="1"/>
    <col min="3075" max="3075" width="14.5703125" style="42" customWidth="1"/>
    <col min="3076" max="3076" width="20.140625" style="42" customWidth="1"/>
    <col min="3077" max="3077" width="16.42578125" style="42" customWidth="1"/>
    <col min="3078" max="3078" width="25" style="42" customWidth="1"/>
    <col min="3079" max="3079" width="22" style="42" customWidth="1"/>
    <col min="3080" max="3080" width="20.5703125" style="42" customWidth="1"/>
    <col min="3081" max="3081" width="22.42578125" style="42" customWidth="1"/>
    <col min="3082" max="3328" width="11.42578125" style="42"/>
    <col min="3329" max="3329" width="1" style="42" customWidth="1"/>
    <col min="3330" max="3330" width="25.42578125" style="42" customWidth="1"/>
    <col min="3331" max="3331" width="14.5703125" style="42" customWidth="1"/>
    <col min="3332" max="3332" width="20.140625" style="42" customWidth="1"/>
    <col min="3333" max="3333" width="16.42578125" style="42" customWidth="1"/>
    <col min="3334" max="3334" width="25" style="42" customWidth="1"/>
    <col min="3335" max="3335" width="22" style="42" customWidth="1"/>
    <col min="3336" max="3336" width="20.5703125" style="42" customWidth="1"/>
    <col min="3337" max="3337" width="22.42578125" style="42" customWidth="1"/>
    <col min="3338" max="3584" width="11.42578125" style="42"/>
    <col min="3585" max="3585" width="1" style="42" customWidth="1"/>
    <col min="3586" max="3586" width="25.42578125" style="42" customWidth="1"/>
    <col min="3587" max="3587" width="14.5703125" style="42" customWidth="1"/>
    <col min="3588" max="3588" width="20.140625" style="42" customWidth="1"/>
    <col min="3589" max="3589" width="16.42578125" style="42" customWidth="1"/>
    <col min="3590" max="3590" width="25" style="42" customWidth="1"/>
    <col min="3591" max="3591" width="22" style="42" customWidth="1"/>
    <col min="3592" max="3592" width="20.5703125" style="42" customWidth="1"/>
    <col min="3593" max="3593" width="22.42578125" style="42" customWidth="1"/>
    <col min="3594" max="3840" width="11.42578125" style="42"/>
    <col min="3841" max="3841" width="1" style="42" customWidth="1"/>
    <col min="3842" max="3842" width="25.42578125" style="42" customWidth="1"/>
    <col min="3843" max="3843" width="14.5703125" style="42" customWidth="1"/>
    <col min="3844" max="3844" width="20.140625" style="42" customWidth="1"/>
    <col min="3845" max="3845" width="16.42578125" style="42" customWidth="1"/>
    <col min="3846" max="3846" width="25" style="42" customWidth="1"/>
    <col min="3847" max="3847" width="22" style="42" customWidth="1"/>
    <col min="3848" max="3848" width="20.5703125" style="42" customWidth="1"/>
    <col min="3849" max="3849" width="22.42578125" style="42" customWidth="1"/>
    <col min="3850" max="4096" width="11.42578125" style="42"/>
    <col min="4097" max="4097" width="1" style="42" customWidth="1"/>
    <col min="4098" max="4098" width="25.42578125" style="42" customWidth="1"/>
    <col min="4099" max="4099" width="14.5703125" style="42" customWidth="1"/>
    <col min="4100" max="4100" width="20.140625" style="42" customWidth="1"/>
    <col min="4101" max="4101" width="16.42578125" style="42" customWidth="1"/>
    <col min="4102" max="4102" width="25" style="42" customWidth="1"/>
    <col min="4103" max="4103" width="22" style="42" customWidth="1"/>
    <col min="4104" max="4104" width="20.5703125" style="42" customWidth="1"/>
    <col min="4105" max="4105" width="22.42578125" style="42" customWidth="1"/>
    <col min="4106" max="4352" width="11.42578125" style="42"/>
    <col min="4353" max="4353" width="1" style="42" customWidth="1"/>
    <col min="4354" max="4354" width="25.42578125" style="42" customWidth="1"/>
    <col min="4355" max="4355" width="14.5703125" style="42" customWidth="1"/>
    <col min="4356" max="4356" width="20.140625" style="42" customWidth="1"/>
    <col min="4357" max="4357" width="16.42578125" style="42" customWidth="1"/>
    <col min="4358" max="4358" width="25" style="42" customWidth="1"/>
    <col min="4359" max="4359" width="22" style="42" customWidth="1"/>
    <col min="4360" max="4360" width="20.5703125" style="42" customWidth="1"/>
    <col min="4361" max="4361" width="22.42578125" style="42" customWidth="1"/>
    <col min="4362" max="4608" width="11.42578125" style="42"/>
    <col min="4609" max="4609" width="1" style="42" customWidth="1"/>
    <col min="4610" max="4610" width="25.42578125" style="42" customWidth="1"/>
    <col min="4611" max="4611" width="14.5703125" style="42" customWidth="1"/>
    <col min="4612" max="4612" width="20.140625" style="42" customWidth="1"/>
    <col min="4613" max="4613" width="16.42578125" style="42" customWidth="1"/>
    <col min="4614" max="4614" width="25" style="42" customWidth="1"/>
    <col min="4615" max="4615" width="22" style="42" customWidth="1"/>
    <col min="4616" max="4616" width="20.5703125" style="42" customWidth="1"/>
    <col min="4617" max="4617" width="22.42578125" style="42" customWidth="1"/>
    <col min="4618" max="4864" width="11.42578125" style="42"/>
    <col min="4865" max="4865" width="1" style="42" customWidth="1"/>
    <col min="4866" max="4866" width="25.42578125" style="42" customWidth="1"/>
    <col min="4867" max="4867" width="14.5703125" style="42" customWidth="1"/>
    <col min="4868" max="4868" width="20.140625" style="42" customWidth="1"/>
    <col min="4869" max="4869" width="16.42578125" style="42" customWidth="1"/>
    <col min="4870" max="4870" width="25" style="42" customWidth="1"/>
    <col min="4871" max="4871" width="22" style="42" customWidth="1"/>
    <col min="4872" max="4872" width="20.5703125" style="42" customWidth="1"/>
    <col min="4873" max="4873" width="22.42578125" style="42" customWidth="1"/>
    <col min="4874" max="5120" width="11.42578125" style="42"/>
    <col min="5121" max="5121" width="1" style="42" customWidth="1"/>
    <col min="5122" max="5122" width="25.42578125" style="42" customWidth="1"/>
    <col min="5123" max="5123" width="14.5703125" style="42" customWidth="1"/>
    <col min="5124" max="5124" width="20.140625" style="42" customWidth="1"/>
    <col min="5125" max="5125" width="16.42578125" style="42" customWidth="1"/>
    <col min="5126" max="5126" width="25" style="42" customWidth="1"/>
    <col min="5127" max="5127" width="22" style="42" customWidth="1"/>
    <col min="5128" max="5128" width="20.5703125" style="42" customWidth="1"/>
    <col min="5129" max="5129" width="22.42578125" style="42" customWidth="1"/>
    <col min="5130" max="5376" width="11.42578125" style="42"/>
    <col min="5377" max="5377" width="1" style="42" customWidth="1"/>
    <col min="5378" max="5378" width="25.42578125" style="42" customWidth="1"/>
    <col min="5379" max="5379" width="14.5703125" style="42" customWidth="1"/>
    <col min="5380" max="5380" width="20.140625" style="42" customWidth="1"/>
    <col min="5381" max="5381" width="16.42578125" style="42" customWidth="1"/>
    <col min="5382" max="5382" width="25" style="42" customWidth="1"/>
    <col min="5383" max="5383" width="22" style="42" customWidth="1"/>
    <col min="5384" max="5384" width="20.5703125" style="42" customWidth="1"/>
    <col min="5385" max="5385" width="22.42578125" style="42" customWidth="1"/>
    <col min="5386" max="5632" width="11.42578125" style="42"/>
    <col min="5633" max="5633" width="1" style="42" customWidth="1"/>
    <col min="5634" max="5634" width="25.42578125" style="42" customWidth="1"/>
    <col min="5635" max="5635" width="14.5703125" style="42" customWidth="1"/>
    <col min="5636" max="5636" width="20.140625" style="42" customWidth="1"/>
    <col min="5637" max="5637" width="16.42578125" style="42" customWidth="1"/>
    <col min="5638" max="5638" width="25" style="42" customWidth="1"/>
    <col min="5639" max="5639" width="22" style="42" customWidth="1"/>
    <col min="5640" max="5640" width="20.5703125" style="42" customWidth="1"/>
    <col min="5641" max="5641" width="22.42578125" style="42" customWidth="1"/>
    <col min="5642" max="5888" width="11.42578125" style="42"/>
    <col min="5889" max="5889" width="1" style="42" customWidth="1"/>
    <col min="5890" max="5890" width="25.42578125" style="42" customWidth="1"/>
    <col min="5891" max="5891" width="14.5703125" style="42" customWidth="1"/>
    <col min="5892" max="5892" width="20.140625" style="42" customWidth="1"/>
    <col min="5893" max="5893" width="16.42578125" style="42" customWidth="1"/>
    <col min="5894" max="5894" width="25" style="42" customWidth="1"/>
    <col min="5895" max="5895" width="22" style="42" customWidth="1"/>
    <col min="5896" max="5896" width="20.5703125" style="42" customWidth="1"/>
    <col min="5897" max="5897" width="22.42578125" style="42" customWidth="1"/>
    <col min="5898" max="6144" width="11.42578125" style="42"/>
    <col min="6145" max="6145" width="1" style="42" customWidth="1"/>
    <col min="6146" max="6146" width="25.42578125" style="42" customWidth="1"/>
    <col min="6147" max="6147" width="14.5703125" style="42" customWidth="1"/>
    <col min="6148" max="6148" width="20.140625" style="42" customWidth="1"/>
    <col min="6149" max="6149" width="16.42578125" style="42" customWidth="1"/>
    <col min="6150" max="6150" width="25" style="42" customWidth="1"/>
    <col min="6151" max="6151" width="22" style="42" customWidth="1"/>
    <col min="6152" max="6152" width="20.5703125" style="42" customWidth="1"/>
    <col min="6153" max="6153" width="22.42578125" style="42" customWidth="1"/>
    <col min="6154" max="6400" width="11.42578125" style="42"/>
    <col min="6401" max="6401" width="1" style="42" customWidth="1"/>
    <col min="6402" max="6402" width="25.42578125" style="42" customWidth="1"/>
    <col min="6403" max="6403" width="14.5703125" style="42" customWidth="1"/>
    <col min="6404" max="6404" width="20.140625" style="42" customWidth="1"/>
    <col min="6405" max="6405" width="16.42578125" style="42" customWidth="1"/>
    <col min="6406" max="6406" width="25" style="42" customWidth="1"/>
    <col min="6407" max="6407" width="22" style="42" customWidth="1"/>
    <col min="6408" max="6408" width="20.5703125" style="42" customWidth="1"/>
    <col min="6409" max="6409" width="22.42578125" style="42" customWidth="1"/>
    <col min="6410" max="6656" width="11.42578125" style="42"/>
    <col min="6657" max="6657" width="1" style="42" customWidth="1"/>
    <col min="6658" max="6658" width="25.42578125" style="42" customWidth="1"/>
    <col min="6659" max="6659" width="14.5703125" style="42" customWidth="1"/>
    <col min="6660" max="6660" width="20.140625" style="42" customWidth="1"/>
    <col min="6661" max="6661" width="16.42578125" style="42" customWidth="1"/>
    <col min="6662" max="6662" width="25" style="42" customWidth="1"/>
    <col min="6663" max="6663" width="22" style="42" customWidth="1"/>
    <col min="6664" max="6664" width="20.5703125" style="42" customWidth="1"/>
    <col min="6665" max="6665" width="22.42578125" style="42" customWidth="1"/>
    <col min="6666" max="6912" width="11.42578125" style="42"/>
    <col min="6913" max="6913" width="1" style="42" customWidth="1"/>
    <col min="6914" max="6914" width="25.42578125" style="42" customWidth="1"/>
    <col min="6915" max="6915" width="14.5703125" style="42" customWidth="1"/>
    <col min="6916" max="6916" width="20.140625" style="42" customWidth="1"/>
    <col min="6917" max="6917" width="16.42578125" style="42" customWidth="1"/>
    <col min="6918" max="6918" width="25" style="42" customWidth="1"/>
    <col min="6919" max="6919" width="22" style="42" customWidth="1"/>
    <col min="6920" max="6920" width="20.5703125" style="42" customWidth="1"/>
    <col min="6921" max="6921" width="22.42578125" style="42" customWidth="1"/>
    <col min="6922" max="7168" width="11.42578125" style="42"/>
    <col min="7169" max="7169" width="1" style="42" customWidth="1"/>
    <col min="7170" max="7170" width="25.42578125" style="42" customWidth="1"/>
    <col min="7171" max="7171" width="14.5703125" style="42" customWidth="1"/>
    <col min="7172" max="7172" width="20.140625" style="42" customWidth="1"/>
    <col min="7173" max="7173" width="16.42578125" style="42" customWidth="1"/>
    <col min="7174" max="7174" width="25" style="42" customWidth="1"/>
    <col min="7175" max="7175" width="22" style="42" customWidth="1"/>
    <col min="7176" max="7176" width="20.5703125" style="42" customWidth="1"/>
    <col min="7177" max="7177" width="22.42578125" style="42" customWidth="1"/>
    <col min="7178" max="7424" width="11.42578125" style="42"/>
    <col min="7425" max="7425" width="1" style="42" customWidth="1"/>
    <col min="7426" max="7426" width="25.42578125" style="42" customWidth="1"/>
    <col min="7427" max="7427" width="14.5703125" style="42" customWidth="1"/>
    <col min="7428" max="7428" width="20.140625" style="42" customWidth="1"/>
    <col min="7429" max="7429" width="16.42578125" style="42" customWidth="1"/>
    <col min="7430" max="7430" width="25" style="42" customWidth="1"/>
    <col min="7431" max="7431" width="22" style="42" customWidth="1"/>
    <col min="7432" max="7432" width="20.5703125" style="42" customWidth="1"/>
    <col min="7433" max="7433" width="22.42578125" style="42" customWidth="1"/>
    <col min="7434" max="7680" width="11.42578125" style="42"/>
    <col min="7681" max="7681" width="1" style="42" customWidth="1"/>
    <col min="7682" max="7682" width="25.42578125" style="42" customWidth="1"/>
    <col min="7683" max="7683" width="14.5703125" style="42" customWidth="1"/>
    <col min="7684" max="7684" width="20.140625" style="42" customWidth="1"/>
    <col min="7685" max="7685" width="16.42578125" style="42" customWidth="1"/>
    <col min="7686" max="7686" width="25" style="42" customWidth="1"/>
    <col min="7687" max="7687" width="22" style="42" customWidth="1"/>
    <col min="7688" max="7688" width="20.5703125" style="42" customWidth="1"/>
    <col min="7689" max="7689" width="22.42578125" style="42" customWidth="1"/>
    <col min="7690" max="7936" width="11.42578125" style="42"/>
    <col min="7937" max="7937" width="1" style="42" customWidth="1"/>
    <col min="7938" max="7938" width="25.42578125" style="42" customWidth="1"/>
    <col min="7939" max="7939" width="14.5703125" style="42" customWidth="1"/>
    <col min="7940" max="7940" width="20.140625" style="42" customWidth="1"/>
    <col min="7941" max="7941" width="16.42578125" style="42" customWidth="1"/>
    <col min="7942" max="7942" width="25" style="42" customWidth="1"/>
    <col min="7943" max="7943" width="22" style="42" customWidth="1"/>
    <col min="7944" max="7944" width="20.5703125" style="42" customWidth="1"/>
    <col min="7945" max="7945" width="22.42578125" style="42" customWidth="1"/>
    <col min="7946" max="8192" width="11.42578125" style="42"/>
    <col min="8193" max="8193" width="1" style="42" customWidth="1"/>
    <col min="8194" max="8194" width="25.42578125" style="42" customWidth="1"/>
    <col min="8195" max="8195" width="14.5703125" style="42" customWidth="1"/>
    <col min="8196" max="8196" width="20.140625" style="42" customWidth="1"/>
    <col min="8197" max="8197" width="16.42578125" style="42" customWidth="1"/>
    <col min="8198" max="8198" width="25" style="42" customWidth="1"/>
    <col min="8199" max="8199" width="22" style="42" customWidth="1"/>
    <col min="8200" max="8200" width="20.5703125" style="42" customWidth="1"/>
    <col min="8201" max="8201" width="22.42578125" style="42" customWidth="1"/>
    <col min="8202" max="8448" width="11.42578125" style="42"/>
    <col min="8449" max="8449" width="1" style="42" customWidth="1"/>
    <col min="8450" max="8450" width="25.42578125" style="42" customWidth="1"/>
    <col min="8451" max="8451" width="14.5703125" style="42" customWidth="1"/>
    <col min="8452" max="8452" width="20.140625" style="42" customWidth="1"/>
    <col min="8453" max="8453" width="16.42578125" style="42" customWidth="1"/>
    <col min="8454" max="8454" width="25" style="42" customWidth="1"/>
    <col min="8455" max="8455" width="22" style="42" customWidth="1"/>
    <col min="8456" max="8456" width="20.5703125" style="42" customWidth="1"/>
    <col min="8457" max="8457" width="22.42578125" style="42" customWidth="1"/>
    <col min="8458" max="8704" width="11.42578125" style="42"/>
    <col min="8705" max="8705" width="1" style="42" customWidth="1"/>
    <col min="8706" max="8706" width="25.42578125" style="42" customWidth="1"/>
    <col min="8707" max="8707" width="14.5703125" style="42" customWidth="1"/>
    <col min="8708" max="8708" width="20.140625" style="42" customWidth="1"/>
    <col min="8709" max="8709" width="16.42578125" style="42" customWidth="1"/>
    <col min="8710" max="8710" width="25" style="42" customWidth="1"/>
    <col min="8711" max="8711" width="22" style="42" customWidth="1"/>
    <col min="8712" max="8712" width="20.5703125" style="42" customWidth="1"/>
    <col min="8713" max="8713" width="22.42578125" style="42" customWidth="1"/>
    <col min="8714" max="8960" width="11.42578125" style="42"/>
    <col min="8961" max="8961" width="1" style="42" customWidth="1"/>
    <col min="8962" max="8962" width="25.42578125" style="42" customWidth="1"/>
    <col min="8963" max="8963" width="14.5703125" style="42" customWidth="1"/>
    <col min="8964" max="8964" width="20.140625" style="42" customWidth="1"/>
    <col min="8965" max="8965" width="16.42578125" style="42" customWidth="1"/>
    <col min="8966" max="8966" width="25" style="42" customWidth="1"/>
    <col min="8967" max="8967" width="22" style="42" customWidth="1"/>
    <col min="8968" max="8968" width="20.5703125" style="42" customWidth="1"/>
    <col min="8969" max="8969" width="22.42578125" style="42" customWidth="1"/>
    <col min="8970" max="9216" width="11.42578125" style="42"/>
    <col min="9217" max="9217" width="1" style="42" customWidth="1"/>
    <col min="9218" max="9218" width="25.42578125" style="42" customWidth="1"/>
    <col min="9219" max="9219" width="14.5703125" style="42" customWidth="1"/>
    <col min="9220" max="9220" width="20.140625" style="42" customWidth="1"/>
    <col min="9221" max="9221" width="16.42578125" style="42" customWidth="1"/>
    <col min="9222" max="9222" width="25" style="42" customWidth="1"/>
    <col min="9223" max="9223" width="22" style="42" customWidth="1"/>
    <col min="9224" max="9224" width="20.5703125" style="42" customWidth="1"/>
    <col min="9225" max="9225" width="22.42578125" style="42" customWidth="1"/>
    <col min="9226" max="9472" width="11.42578125" style="42"/>
    <col min="9473" max="9473" width="1" style="42" customWidth="1"/>
    <col min="9474" max="9474" width="25.42578125" style="42" customWidth="1"/>
    <col min="9475" max="9475" width="14.5703125" style="42" customWidth="1"/>
    <col min="9476" max="9476" width="20.140625" style="42" customWidth="1"/>
    <col min="9477" max="9477" width="16.42578125" style="42" customWidth="1"/>
    <col min="9478" max="9478" width="25" style="42" customWidth="1"/>
    <col min="9479" max="9479" width="22" style="42" customWidth="1"/>
    <col min="9480" max="9480" width="20.5703125" style="42" customWidth="1"/>
    <col min="9481" max="9481" width="22.42578125" style="42" customWidth="1"/>
    <col min="9482" max="9728" width="11.42578125" style="42"/>
    <col min="9729" max="9729" width="1" style="42" customWidth="1"/>
    <col min="9730" max="9730" width="25.42578125" style="42" customWidth="1"/>
    <col min="9731" max="9731" width="14.5703125" style="42" customWidth="1"/>
    <col min="9732" max="9732" width="20.140625" style="42" customWidth="1"/>
    <col min="9733" max="9733" width="16.42578125" style="42" customWidth="1"/>
    <col min="9734" max="9734" width="25" style="42" customWidth="1"/>
    <col min="9735" max="9735" width="22" style="42" customWidth="1"/>
    <col min="9736" max="9736" width="20.5703125" style="42" customWidth="1"/>
    <col min="9737" max="9737" width="22.42578125" style="42" customWidth="1"/>
    <col min="9738" max="9984" width="11.42578125" style="42"/>
    <col min="9985" max="9985" width="1" style="42" customWidth="1"/>
    <col min="9986" max="9986" width="25.42578125" style="42" customWidth="1"/>
    <col min="9987" max="9987" width="14.5703125" style="42" customWidth="1"/>
    <col min="9988" max="9988" width="20.140625" style="42" customWidth="1"/>
    <col min="9989" max="9989" width="16.42578125" style="42" customWidth="1"/>
    <col min="9990" max="9990" width="25" style="42" customWidth="1"/>
    <col min="9991" max="9991" width="22" style="42" customWidth="1"/>
    <col min="9992" max="9992" width="20.5703125" style="42" customWidth="1"/>
    <col min="9993" max="9993" width="22.42578125" style="42" customWidth="1"/>
    <col min="9994" max="10240" width="11.42578125" style="42"/>
    <col min="10241" max="10241" width="1" style="42" customWidth="1"/>
    <col min="10242" max="10242" width="25.42578125" style="42" customWidth="1"/>
    <col min="10243" max="10243" width="14.5703125" style="42" customWidth="1"/>
    <col min="10244" max="10244" width="20.140625" style="42" customWidth="1"/>
    <col min="10245" max="10245" width="16.42578125" style="42" customWidth="1"/>
    <col min="10246" max="10246" width="25" style="42" customWidth="1"/>
    <col min="10247" max="10247" width="22" style="42" customWidth="1"/>
    <col min="10248" max="10248" width="20.5703125" style="42" customWidth="1"/>
    <col min="10249" max="10249" width="22.42578125" style="42" customWidth="1"/>
    <col min="10250" max="10496" width="11.42578125" style="42"/>
    <col min="10497" max="10497" width="1" style="42" customWidth="1"/>
    <col min="10498" max="10498" width="25.42578125" style="42" customWidth="1"/>
    <col min="10499" max="10499" width="14.5703125" style="42" customWidth="1"/>
    <col min="10500" max="10500" width="20.140625" style="42" customWidth="1"/>
    <col min="10501" max="10501" width="16.42578125" style="42" customWidth="1"/>
    <col min="10502" max="10502" width="25" style="42" customWidth="1"/>
    <col min="10503" max="10503" width="22" style="42" customWidth="1"/>
    <col min="10504" max="10504" width="20.5703125" style="42" customWidth="1"/>
    <col min="10505" max="10505" width="22.42578125" style="42" customWidth="1"/>
    <col min="10506" max="10752" width="11.42578125" style="42"/>
    <col min="10753" max="10753" width="1" style="42" customWidth="1"/>
    <col min="10754" max="10754" width="25.42578125" style="42" customWidth="1"/>
    <col min="10755" max="10755" width="14.5703125" style="42" customWidth="1"/>
    <col min="10756" max="10756" width="20.140625" style="42" customWidth="1"/>
    <col min="10757" max="10757" width="16.42578125" style="42" customWidth="1"/>
    <col min="10758" max="10758" width="25" style="42" customWidth="1"/>
    <col min="10759" max="10759" width="22" style="42" customWidth="1"/>
    <col min="10760" max="10760" width="20.5703125" style="42" customWidth="1"/>
    <col min="10761" max="10761" width="22.42578125" style="42" customWidth="1"/>
    <col min="10762" max="11008" width="11.42578125" style="42"/>
    <col min="11009" max="11009" width="1" style="42" customWidth="1"/>
    <col min="11010" max="11010" width="25.42578125" style="42" customWidth="1"/>
    <col min="11011" max="11011" width="14.5703125" style="42" customWidth="1"/>
    <col min="11012" max="11012" width="20.140625" style="42" customWidth="1"/>
    <col min="11013" max="11013" width="16.42578125" style="42" customWidth="1"/>
    <col min="11014" max="11014" width="25" style="42" customWidth="1"/>
    <col min="11015" max="11015" width="22" style="42" customWidth="1"/>
    <col min="11016" max="11016" width="20.5703125" style="42" customWidth="1"/>
    <col min="11017" max="11017" width="22.42578125" style="42" customWidth="1"/>
    <col min="11018" max="11264" width="11.42578125" style="42"/>
    <col min="11265" max="11265" width="1" style="42" customWidth="1"/>
    <col min="11266" max="11266" width="25.42578125" style="42" customWidth="1"/>
    <col min="11267" max="11267" width="14.5703125" style="42" customWidth="1"/>
    <col min="11268" max="11268" width="20.140625" style="42" customWidth="1"/>
    <col min="11269" max="11269" width="16.42578125" style="42" customWidth="1"/>
    <col min="11270" max="11270" width="25" style="42" customWidth="1"/>
    <col min="11271" max="11271" width="22" style="42" customWidth="1"/>
    <col min="11272" max="11272" width="20.5703125" style="42" customWidth="1"/>
    <col min="11273" max="11273" width="22.42578125" style="42" customWidth="1"/>
    <col min="11274" max="11520" width="11.42578125" style="42"/>
    <col min="11521" max="11521" width="1" style="42" customWidth="1"/>
    <col min="11522" max="11522" width="25.42578125" style="42" customWidth="1"/>
    <col min="11523" max="11523" width="14.5703125" style="42" customWidth="1"/>
    <col min="11524" max="11524" width="20.140625" style="42" customWidth="1"/>
    <col min="11525" max="11525" width="16.42578125" style="42" customWidth="1"/>
    <col min="11526" max="11526" width="25" style="42" customWidth="1"/>
    <col min="11527" max="11527" width="22" style="42" customWidth="1"/>
    <col min="11528" max="11528" width="20.5703125" style="42" customWidth="1"/>
    <col min="11529" max="11529" width="22.42578125" style="42" customWidth="1"/>
    <col min="11530" max="11776" width="11.42578125" style="42"/>
    <col min="11777" max="11777" width="1" style="42" customWidth="1"/>
    <col min="11778" max="11778" width="25.42578125" style="42" customWidth="1"/>
    <col min="11779" max="11779" width="14.5703125" style="42" customWidth="1"/>
    <col min="11780" max="11780" width="20.140625" style="42" customWidth="1"/>
    <col min="11781" max="11781" width="16.42578125" style="42" customWidth="1"/>
    <col min="11782" max="11782" width="25" style="42" customWidth="1"/>
    <col min="11783" max="11783" width="22" style="42" customWidth="1"/>
    <col min="11784" max="11784" width="20.5703125" style="42" customWidth="1"/>
    <col min="11785" max="11785" width="22.42578125" style="42" customWidth="1"/>
    <col min="11786" max="12032" width="11.42578125" style="42"/>
    <col min="12033" max="12033" width="1" style="42" customWidth="1"/>
    <col min="12034" max="12034" width="25.42578125" style="42" customWidth="1"/>
    <col min="12035" max="12035" width="14.5703125" style="42" customWidth="1"/>
    <col min="12036" max="12036" width="20.140625" style="42" customWidth="1"/>
    <col min="12037" max="12037" width="16.42578125" style="42" customWidth="1"/>
    <col min="12038" max="12038" width="25" style="42" customWidth="1"/>
    <col min="12039" max="12039" width="22" style="42" customWidth="1"/>
    <col min="12040" max="12040" width="20.5703125" style="42" customWidth="1"/>
    <col min="12041" max="12041" width="22.42578125" style="42" customWidth="1"/>
    <col min="12042" max="12288" width="11.42578125" style="42"/>
    <col min="12289" max="12289" width="1" style="42" customWidth="1"/>
    <col min="12290" max="12290" width="25.42578125" style="42" customWidth="1"/>
    <col min="12291" max="12291" width="14.5703125" style="42" customWidth="1"/>
    <col min="12292" max="12292" width="20.140625" style="42" customWidth="1"/>
    <col min="12293" max="12293" width="16.42578125" style="42" customWidth="1"/>
    <col min="12294" max="12294" width="25" style="42" customWidth="1"/>
    <col min="12295" max="12295" width="22" style="42" customWidth="1"/>
    <col min="12296" max="12296" width="20.5703125" style="42" customWidth="1"/>
    <col min="12297" max="12297" width="22.42578125" style="42" customWidth="1"/>
    <col min="12298" max="12544" width="11.42578125" style="42"/>
    <col min="12545" max="12545" width="1" style="42" customWidth="1"/>
    <col min="12546" max="12546" width="25.42578125" style="42" customWidth="1"/>
    <col min="12547" max="12547" width="14.5703125" style="42" customWidth="1"/>
    <col min="12548" max="12548" width="20.140625" style="42" customWidth="1"/>
    <col min="12549" max="12549" width="16.42578125" style="42" customWidth="1"/>
    <col min="12550" max="12550" width="25" style="42" customWidth="1"/>
    <col min="12551" max="12551" width="22" style="42" customWidth="1"/>
    <col min="12552" max="12552" width="20.5703125" style="42" customWidth="1"/>
    <col min="12553" max="12553" width="22.42578125" style="42" customWidth="1"/>
    <col min="12554" max="12800" width="11.42578125" style="42"/>
    <col min="12801" max="12801" width="1" style="42" customWidth="1"/>
    <col min="12802" max="12802" width="25.42578125" style="42" customWidth="1"/>
    <col min="12803" max="12803" width="14.5703125" style="42" customWidth="1"/>
    <col min="12804" max="12804" width="20.140625" style="42" customWidth="1"/>
    <col min="12805" max="12805" width="16.42578125" style="42" customWidth="1"/>
    <col min="12806" max="12806" width="25" style="42" customWidth="1"/>
    <col min="12807" max="12807" width="22" style="42" customWidth="1"/>
    <col min="12808" max="12808" width="20.5703125" style="42" customWidth="1"/>
    <col min="12809" max="12809" width="22.42578125" style="42" customWidth="1"/>
    <col min="12810" max="13056" width="11.42578125" style="42"/>
    <col min="13057" max="13057" width="1" style="42" customWidth="1"/>
    <col min="13058" max="13058" width="25.42578125" style="42" customWidth="1"/>
    <col min="13059" max="13059" width="14.5703125" style="42" customWidth="1"/>
    <col min="13060" max="13060" width="20.140625" style="42" customWidth="1"/>
    <col min="13061" max="13061" width="16.42578125" style="42" customWidth="1"/>
    <col min="13062" max="13062" width="25" style="42" customWidth="1"/>
    <col min="13063" max="13063" width="22" style="42" customWidth="1"/>
    <col min="13064" max="13064" width="20.5703125" style="42" customWidth="1"/>
    <col min="13065" max="13065" width="22.42578125" style="42" customWidth="1"/>
    <col min="13066" max="13312" width="11.42578125" style="42"/>
    <col min="13313" max="13313" width="1" style="42" customWidth="1"/>
    <col min="13314" max="13314" width="25.42578125" style="42" customWidth="1"/>
    <col min="13315" max="13315" width="14.5703125" style="42" customWidth="1"/>
    <col min="13316" max="13316" width="20.140625" style="42" customWidth="1"/>
    <col min="13317" max="13317" width="16.42578125" style="42" customWidth="1"/>
    <col min="13318" max="13318" width="25" style="42" customWidth="1"/>
    <col min="13319" max="13319" width="22" style="42" customWidth="1"/>
    <col min="13320" max="13320" width="20.5703125" style="42" customWidth="1"/>
    <col min="13321" max="13321" width="22.42578125" style="42" customWidth="1"/>
    <col min="13322" max="13568" width="11.42578125" style="42"/>
    <col min="13569" max="13569" width="1" style="42" customWidth="1"/>
    <col min="13570" max="13570" width="25.42578125" style="42" customWidth="1"/>
    <col min="13571" max="13571" width="14.5703125" style="42" customWidth="1"/>
    <col min="13572" max="13572" width="20.140625" style="42" customWidth="1"/>
    <col min="13573" max="13573" width="16.42578125" style="42" customWidth="1"/>
    <col min="13574" max="13574" width="25" style="42" customWidth="1"/>
    <col min="13575" max="13575" width="22" style="42" customWidth="1"/>
    <col min="13576" max="13576" width="20.5703125" style="42" customWidth="1"/>
    <col min="13577" max="13577" width="22.42578125" style="42" customWidth="1"/>
    <col min="13578" max="13824" width="11.42578125" style="42"/>
    <col min="13825" max="13825" width="1" style="42" customWidth="1"/>
    <col min="13826" max="13826" width="25.42578125" style="42" customWidth="1"/>
    <col min="13827" max="13827" width="14.5703125" style="42" customWidth="1"/>
    <col min="13828" max="13828" width="20.140625" style="42" customWidth="1"/>
    <col min="13829" max="13829" width="16.42578125" style="42" customWidth="1"/>
    <col min="13830" max="13830" width="25" style="42" customWidth="1"/>
    <col min="13831" max="13831" width="22" style="42" customWidth="1"/>
    <col min="13832" max="13832" width="20.5703125" style="42" customWidth="1"/>
    <col min="13833" max="13833" width="22.42578125" style="42" customWidth="1"/>
    <col min="13834" max="14080" width="11.42578125" style="42"/>
    <col min="14081" max="14081" width="1" style="42" customWidth="1"/>
    <col min="14082" max="14082" width="25.42578125" style="42" customWidth="1"/>
    <col min="14083" max="14083" width="14.5703125" style="42" customWidth="1"/>
    <col min="14084" max="14084" width="20.140625" style="42" customWidth="1"/>
    <col min="14085" max="14085" width="16.42578125" style="42" customWidth="1"/>
    <col min="14086" max="14086" width="25" style="42" customWidth="1"/>
    <col min="14087" max="14087" width="22" style="42" customWidth="1"/>
    <col min="14088" max="14088" width="20.5703125" style="42" customWidth="1"/>
    <col min="14089" max="14089" width="22.42578125" style="42" customWidth="1"/>
    <col min="14090" max="14336" width="11.42578125" style="42"/>
    <col min="14337" max="14337" width="1" style="42" customWidth="1"/>
    <col min="14338" max="14338" width="25.42578125" style="42" customWidth="1"/>
    <col min="14339" max="14339" width="14.5703125" style="42" customWidth="1"/>
    <col min="14340" max="14340" width="20.140625" style="42" customWidth="1"/>
    <col min="14341" max="14341" width="16.42578125" style="42" customWidth="1"/>
    <col min="14342" max="14342" width="25" style="42" customWidth="1"/>
    <col min="14343" max="14343" width="22" style="42" customWidth="1"/>
    <col min="14344" max="14344" width="20.5703125" style="42" customWidth="1"/>
    <col min="14345" max="14345" width="22.42578125" style="42" customWidth="1"/>
    <col min="14346" max="14592" width="11.42578125" style="42"/>
    <col min="14593" max="14593" width="1" style="42" customWidth="1"/>
    <col min="14594" max="14594" width="25.42578125" style="42" customWidth="1"/>
    <col min="14595" max="14595" width="14.5703125" style="42" customWidth="1"/>
    <col min="14596" max="14596" width="20.140625" style="42" customWidth="1"/>
    <col min="14597" max="14597" width="16.42578125" style="42" customWidth="1"/>
    <col min="14598" max="14598" width="25" style="42" customWidth="1"/>
    <col min="14599" max="14599" width="22" style="42" customWidth="1"/>
    <col min="14600" max="14600" width="20.5703125" style="42" customWidth="1"/>
    <col min="14601" max="14601" width="22.42578125" style="42" customWidth="1"/>
    <col min="14602" max="14848" width="11.42578125" style="42"/>
    <col min="14849" max="14849" width="1" style="42" customWidth="1"/>
    <col min="14850" max="14850" width="25.42578125" style="42" customWidth="1"/>
    <col min="14851" max="14851" width="14.5703125" style="42" customWidth="1"/>
    <col min="14852" max="14852" width="20.140625" style="42" customWidth="1"/>
    <col min="14853" max="14853" width="16.42578125" style="42" customWidth="1"/>
    <col min="14854" max="14854" width="25" style="42" customWidth="1"/>
    <col min="14855" max="14855" width="22" style="42" customWidth="1"/>
    <col min="14856" max="14856" width="20.5703125" style="42" customWidth="1"/>
    <col min="14857" max="14857" width="22.42578125" style="42" customWidth="1"/>
    <col min="14858" max="15104" width="11.42578125" style="42"/>
    <col min="15105" max="15105" width="1" style="42" customWidth="1"/>
    <col min="15106" max="15106" width="25.42578125" style="42" customWidth="1"/>
    <col min="15107" max="15107" width="14.5703125" style="42" customWidth="1"/>
    <col min="15108" max="15108" width="20.140625" style="42" customWidth="1"/>
    <col min="15109" max="15109" width="16.42578125" style="42" customWidth="1"/>
    <col min="15110" max="15110" width="25" style="42" customWidth="1"/>
    <col min="15111" max="15111" width="22" style="42" customWidth="1"/>
    <col min="15112" max="15112" width="20.5703125" style="42" customWidth="1"/>
    <col min="15113" max="15113" width="22.42578125" style="42" customWidth="1"/>
    <col min="15114" max="15360" width="11.42578125" style="42"/>
    <col min="15361" max="15361" width="1" style="42" customWidth="1"/>
    <col min="15362" max="15362" width="25.42578125" style="42" customWidth="1"/>
    <col min="15363" max="15363" width="14.5703125" style="42" customWidth="1"/>
    <col min="15364" max="15364" width="20.140625" style="42" customWidth="1"/>
    <col min="15365" max="15365" width="16.42578125" style="42" customWidth="1"/>
    <col min="15366" max="15366" width="25" style="42" customWidth="1"/>
    <col min="15367" max="15367" width="22" style="42" customWidth="1"/>
    <col min="15368" max="15368" width="20.5703125" style="42" customWidth="1"/>
    <col min="15369" max="15369" width="22.42578125" style="42" customWidth="1"/>
    <col min="15370" max="15616" width="11.42578125" style="42"/>
    <col min="15617" max="15617" width="1" style="42" customWidth="1"/>
    <col min="15618" max="15618" width="25.42578125" style="42" customWidth="1"/>
    <col min="15619" max="15619" width="14.5703125" style="42" customWidth="1"/>
    <col min="15620" max="15620" width="20.140625" style="42" customWidth="1"/>
    <col min="15621" max="15621" width="16.42578125" style="42" customWidth="1"/>
    <col min="15622" max="15622" width="25" style="42" customWidth="1"/>
    <col min="15623" max="15623" width="22" style="42" customWidth="1"/>
    <col min="15624" max="15624" width="20.5703125" style="42" customWidth="1"/>
    <col min="15625" max="15625" width="22.42578125" style="42" customWidth="1"/>
    <col min="15626" max="15872" width="11.42578125" style="42"/>
    <col min="15873" max="15873" width="1" style="42" customWidth="1"/>
    <col min="15874" max="15874" width="25.42578125" style="42" customWidth="1"/>
    <col min="15875" max="15875" width="14.5703125" style="42" customWidth="1"/>
    <col min="15876" max="15876" width="20.140625" style="42" customWidth="1"/>
    <col min="15877" max="15877" width="16.42578125" style="42" customWidth="1"/>
    <col min="15878" max="15878" width="25" style="42" customWidth="1"/>
    <col min="15879" max="15879" width="22" style="42" customWidth="1"/>
    <col min="15880" max="15880" width="20.5703125" style="42" customWidth="1"/>
    <col min="15881" max="15881" width="22.42578125" style="42" customWidth="1"/>
    <col min="15882" max="16128" width="11.42578125" style="42"/>
    <col min="16129" max="16129" width="1" style="42" customWidth="1"/>
    <col min="16130" max="16130" width="25.42578125" style="42" customWidth="1"/>
    <col min="16131" max="16131" width="14.5703125" style="42" customWidth="1"/>
    <col min="16132" max="16132" width="20.140625" style="42" customWidth="1"/>
    <col min="16133" max="16133" width="16.42578125" style="42" customWidth="1"/>
    <col min="16134" max="16134" width="25" style="42" customWidth="1"/>
    <col min="16135" max="16135" width="22" style="42" customWidth="1"/>
    <col min="16136" max="16136" width="20.5703125" style="42" customWidth="1"/>
    <col min="16137" max="16137" width="22.42578125" style="42" customWidth="1"/>
    <col min="16138" max="16384" width="11.42578125" style="42"/>
  </cols>
  <sheetData>
    <row r="1" spans="1:15" ht="6" customHeight="1" x14ac:dyDescent="0.2"/>
    <row r="2" spans="1:15" s="281" customFormat="1" ht="31.5" customHeight="1" x14ac:dyDescent="0.2">
      <c r="A2" s="42"/>
      <c r="B2" s="479"/>
      <c r="C2" s="480" t="s">
        <v>388</v>
      </c>
      <c r="D2" s="480"/>
      <c r="E2" s="480"/>
      <c r="F2" s="480"/>
      <c r="G2" s="480"/>
      <c r="H2" s="480"/>
      <c r="I2" s="480"/>
      <c r="J2" s="278"/>
      <c r="K2" s="279"/>
      <c r="L2" s="279"/>
      <c r="M2" s="280"/>
      <c r="N2" s="280"/>
      <c r="O2" s="280"/>
    </row>
    <row r="3" spans="1:15" s="281" customFormat="1" ht="19.5" customHeight="1" x14ac:dyDescent="0.2">
      <c r="A3" s="42"/>
      <c r="B3" s="479"/>
      <c r="C3" s="481" t="s">
        <v>17</v>
      </c>
      <c r="D3" s="481"/>
      <c r="E3" s="481"/>
      <c r="F3" s="481"/>
      <c r="G3" s="481"/>
      <c r="H3" s="481"/>
      <c r="I3" s="481"/>
      <c r="J3" s="278"/>
      <c r="K3" s="279"/>
      <c r="L3" s="282" t="s">
        <v>133</v>
      </c>
      <c r="M3" s="279"/>
      <c r="N3" s="279"/>
      <c r="O3" s="279"/>
    </row>
    <row r="4" spans="1:15" s="281" customFormat="1" ht="19.5" customHeight="1" x14ac:dyDescent="0.2">
      <c r="A4" s="42"/>
      <c r="B4" s="479"/>
      <c r="C4" s="481" t="s">
        <v>135</v>
      </c>
      <c r="D4" s="481"/>
      <c r="E4" s="481"/>
      <c r="F4" s="481"/>
      <c r="G4" s="481"/>
      <c r="H4" s="481"/>
      <c r="I4" s="481"/>
      <c r="J4" s="278"/>
      <c r="K4" s="279"/>
      <c r="L4" s="282" t="s">
        <v>134</v>
      </c>
      <c r="M4" s="279"/>
      <c r="N4" s="279"/>
      <c r="O4" s="279"/>
    </row>
    <row r="5" spans="1:15" s="281" customFormat="1" ht="19.5" customHeight="1" x14ac:dyDescent="0.2">
      <c r="A5" s="42"/>
      <c r="B5" s="479"/>
      <c r="C5" s="481" t="s">
        <v>137</v>
      </c>
      <c r="D5" s="481"/>
      <c r="E5" s="481"/>
      <c r="F5" s="481"/>
      <c r="G5" s="482" t="s">
        <v>386</v>
      </c>
      <c r="H5" s="482"/>
      <c r="I5" s="482"/>
      <c r="J5" s="278"/>
      <c r="K5" s="279"/>
      <c r="L5" s="282" t="s">
        <v>136</v>
      </c>
      <c r="M5" s="279"/>
      <c r="N5" s="279"/>
      <c r="O5" s="279"/>
    </row>
    <row r="6" spans="1:15" ht="23.25" customHeight="1" x14ac:dyDescent="0.2">
      <c r="B6" s="563" t="s">
        <v>140</v>
      </c>
      <c r="C6" s="563"/>
      <c r="D6" s="563"/>
      <c r="E6" s="563"/>
      <c r="F6" s="563"/>
      <c r="G6" s="563"/>
      <c r="H6" s="563"/>
      <c r="I6" s="563"/>
    </row>
    <row r="7" spans="1:15" ht="24" customHeight="1" x14ac:dyDescent="0.2">
      <c r="B7" s="564" t="s">
        <v>141</v>
      </c>
      <c r="C7" s="564"/>
      <c r="D7" s="564"/>
      <c r="E7" s="564"/>
      <c r="F7" s="564"/>
      <c r="G7" s="564"/>
      <c r="H7" s="564"/>
      <c r="I7" s="564"/>
    </row>
    <row r="8" spans="1:15" ht="24" customHeight="1" x14ac:dyDescent="0.2">
      <c r="B8" s="360" t="s">
        <v>142</v>
      </c>
      <c r="C8" s="360"/>
      <c r="D8" s="360"/>
      <c r="E8" s="360"/>
      <c r="F8" s="360"/>
      <c r="G8" s="360"/>
      <c r="H8" s="360"/>
      <c r="I8" s="360"/>
      <c r="N8" s="53" t="s">
        <v>143</v>
      </c>
    </row>
    <row r="9" spans="1:15" ht="30.75" customHeight="1" x14ac:dyDescent="0.2">
      <c r="B9" s="57" t="s">
        <v>347</v>
      </c>
      <c r="C9" s="209">
        <v>2</v>
      </c>
      <c r="D9" s="562" t="s">
        <v>348</v>
      </c>
      <c r="E9" s="562"/>
      <c r="F9" s="396" t="s">
        <v>373</v>
      </c>
      <c r="G9" s="397"/>
      <c r="H9" s="397"/>
      <c r="I9" s="398"/>
      <c r="M9" s="186" t="s">
        <v>146</v>
      </c>
      <c r="N9" s="53" t="s">
        <v>147</v>
      </c>
    </row>
    <row r="10" spans="1:15" ht="30.75" customHeight="1" x14ac:dyDescent="0.2">
      <c r="B10" s="57" t="s">
        <v>148</v>
      </c>
      <c r="C10" s="210" t="s">
        <v>167</v>
      </c>
      <c r="D10" s="562" t="s">
        <v>149</v>
      </c>
      <c r="E10" s="562"/>
      <c r="F10" s="404" t="s">
        <v>362</v>
      </c>
      <c r="G10" s="404"/>
      <c r="H10" s="59" t="s">
        <v>150</v>
      </c>
      <c r="I10" s="210" t="s">
        <v>167</v>
      </c>
      <c r="M10" s="186" t="s">
        <v>151</v>
      </c>
      <c r="N10" s="53" t="s">
        <v>152</v>
      </c>
    </row>
    <row r="11" spans="1:15" ht="30.75" customHeight="1" x14ac:dyDescent="0.2">
      <c r="B11" s="57" t="s">
        <v>153</v>
      </c>
      <c r="C11" s="558" t="s">
        <v>239</v>
      </c>
      <c r="D11" s="558"/>
      <c r="E11" s="558"/>
      <c r="F11" s="558"/>
      <c r="G11" s="59" t="s">
        <v>154</v>
      </c>
      <c r="H11" s="386" t="s">
        <v>239</v>
      </c>
      <c r="I11" s="386"/>
      <c r="M11" s="186" t="s">
        <v>155</v>
      </c>
      <c r="N11" s="53" t="s">
        <v>156</v>
      </c>
    </row>
    <row r="12" spans="1:15" ht="30.75" customHeight="1" x14ac:dyDescent="0.2">
      <c r="B12" s="57" t="s">
        <v>157</v>
      </c>
      <c r="C12" s="559" t="s">
        <v>151</v>
      </c>
      <c r="D12" s="559"/>
      <c r="E12" s="559"/>
      <c r="F12" s="559"/>
      <c r="G12" s="59" t="s">
        <v>158</v>
      </c>
      <c r="H12" s="389" t="s">
        <v>405</v>
      </c>
      <c r="I12" s="389"/>
      <c r="M12" s="187" t="s">
        <v>159</v>
      </c>
    </row>
    <row r="13" spans="1:15" ht="30.75" customHeight="1" x14ac:dyDescent="0.2">
      <c r="B13" s="57" t="s">
        <v>160</v>
      </c>
      <c r="C13" s="557" t="s">
        <v>189</v>
      </c>
      <c r="D13" s="557"/>
      <c r="E13" s="557"/>
      <c r="F13" s="557"/>
      <c r="G13" s="557"/>
      <c r="H13" s="557"/>
      <c r="I13" s="557"/>
      <c r="M13" s="187"/>
    </row>
    <row r="14" spans="1:15" ht="30.75" customHeight="1" x14ac:dyDescent="0.2">
      <c r="B14" s="57" t="s">
        <v>161</v>
      </c>
      <c r="C14" s="393" t="s">
        <v>239</v>
      </c>
      <c r="D14" s="394"/>
      <c r="E14" s="394"/>
      <c r="F14" s="394"/>
      <c r="G14" s="394"/>
      <c r="H14" s="394"/>
      <c r="I14" s="560"/>
      <c r="M14" s="187"/>
      <c r="N14" s="53" t="s">
        <v>162</v>
      </c>
    </row>
    <row r="15" spans="1:15" ht="30.75" customHeight="1" x14ac:dyDescent="0.2">
      <c r="B15" s="57" t="s">
        <v>163</v>
      </c>
      <c r="C15" s="404" t="s">
        <v>317</v>
      </c>
      <c r="D15" s="404"/>
      <c r="E15" s="404"/>
      <c r="F15" s="404"/>
      <c r="G15" s="59" t="s">
        <v>164</v>
      </c>
      <c r="H15" s="399" t="s">
        <v>180</v>
      </c>
      <c r="I15" s="399"/>
      <c r="M15" s="187" t="s">
        <v>166</v>
      </c>
      <c r="N15" s="53" t="s">
        <v>167</v>
      </c>
    </row>
    <row r="16" spans="1:15" ht="30.75" customHeight="1" x14ac:dyDescent="0.2">
      <c r="B16" s="57" t="s">
        <v>168</v>
      </c>
      <c r="C16" s="561" t="s">
        <v>351</v>
      </c>
      <c r="D16" s="561"/>
      <c r="E16" s="561"/>
      <c r="F16" s="561"/>
      <c r="G16" s="59" t="s">
        <v>169</v>
      </c>
      <c r="H16" s="399" t="s">
        <v>143</v>
      </c>
      <c r="I16" s="399"/>
      <c r="M16" s="187" t="s">
        <v>170</v>
      </c>
    </row>
    <row r="17" spans="2:14" ht="40.5" customHeight="1" x14ac:dyDescent="0.2">
      <c r="B17" s="57" t="s">
        <v>171</v>
      </c>
      <c r="C17" s="396" t="s">
        <v>374</v>
      </c>
      <c r="D17" s="397"/>
      <c r="E17" s="397"/>
      <c r="F17" s="397"/>
      <c r="G17" s="397"/>
      <c r="H17" s="397"/>
      <c r="I17" s="398"/>
      <c r="M17" s="187" t="s">
        <v>172</v>
      </c>
      <c r="N17" s="53" t="s">
        <v>173</v>
      </c>
    </row>
    <row r="18" spans="2:14" ht="30.75" customHeight="1" x14ac:dyDescent="0.2">
      <c r="B18" s="57" t="s">
        <v>174</v>
      </c>
      <c r="C18" s="557" t="s">
        <v>345</v>
      </c>
      <c r="D18" s="557"/>
      <c r="E18" s="557"/>
      <c r="F18" s="557"/>
      <c r="G18" s="557"/>
      <c r="H18" s="557"/>
      <c r="I18" s="557"/>
      <c r="M18" s="187" t="s">
        <v>175</v>
      </c>
      <c r="N18" s="53" t="s">
        <v>176</v>
      </c>
    </row>
    <row r="19" spans="2:14" ht="30.75" customHeight="1" x14ac:dyDescent="0.2">
      <c r="B19" s="57" t="s">
        <v>177</v>
      </c>
      <c r="C19" s="555" t="s">
        <v>318</v>
      </c>
      <c r="D19" s="555"/>
      <c r="E19" s="555"/>
      <c r="F19" s="555"/>
      <c r="G19" s="555"/>
      <c r="H19" s="555"/>
      <c r="I19" s="555"/>
      <c r="M19" s="187"/>
      <c r="N19" s="53" t="s">
        <v>295</v>
      </c>
    </row>
    <row r="20" spans="2:14" ht="30.75" customHeight="1" x14ac:dyDescent="0.2">
      <c r="B20" s="57" t="s">
        <v>179</v>
      </c>
      <c r="C20" s="406" t="s">
        <v>238</v>
      </c>
      <c r="D20" s="406"/>
      <c r="E20" s="406"/>
      <c r="F20" s="406"/>
      <c r="G20" s="406"/>
      <c r="H20" s="406"/>
      <c r="I20" s="406"/>
      <c r="M20" s="187" t="s">
        <v>180</v>
      </c>
      <c r="N20" s="53" t="s">
        <v>181</v>
      </c>
    </row>
    <row r="21" spans="2:14" ht="27.75" customHeight="1" x14ac:dyDescent="0.2">
      <c r="B21" s="556" t="s">
        <v>182</v>
      </c>
      <c r="C21" s="410" t="s">
        <v>183</v>
      </c>
      <c r="D21" s="410"/>
      <c r="E21" s="410"/>
      <c r="F21" s="411" t="s">
        <v>184</v>
      </c>
      <c r="G21" s="411"/>
      <c r="H21" s="411"/>
      <c r="I21" s="411"/>
      <c r="M21" s="187" t="s">
        <v>165</v>
      </c>
      <c r="N21" s="53" t="s">
        <v>296</v>
      </c>
    </row>
    <row r="22" spans="2:14" ht="27" customHeight="1" x14ac:dyDescent="0.2">
      <c r="B22" s="556"/>
      <c r="C22" s="555" t="s">
        <v>319</v>
      </c>
      <c r="D22" s="555"/>
      <c r="E22" s="555"/>
      <c r="F22" s="555" t="s">
        <v>320</v>
      </c>
      <c r="G22" s="555"/>
      <c r="H22" s="555"/>
      <c r="I22" s="555"/>
      <c r="M22" s="187" t="s">
        <v>186</v>
      </c>
      <c r="N22" s="53" t="s">
        <v>187</v>
      </c>
    </row>
    <row r="23" spans="2:14" ht="25.5" customHeight="1" x14ac:dyDescent="0.2">
      <c r="B23" s="57" t="s">
        <v>188</v>
      </c>
      <c r="C23" s="399" t="s">
        <v>321</v>
      </c>
      <c r="D23" s="399"/>
      <c r="E23" s="399"/>
      <c r="F23" s="399" t="s">
        <v>321</v>
      </c>
      <c r="G23" s="399"/>
      <c r="H23" s="399"/>
      <c r="I23" s="399"/>
      <c r="M23" s="187"/>
      <c r="N23" s="53" t="s">
        <v>189</v>
      </c>
    </row>
    <row r="24" spans="2:14" ht="48.75" customHeight="1" x14ac:dyDescent="0.2">
      <c r="B24" s="57" t="s">
        <v>190</v>
      </c>
      <c r="C24" s="549" t="s">
        <v>342</v>
      </c>
      <c r="D24" s="549"/>
      <c r="E24" s="549"/>
      <c r="F24" s="549" t="s">
        <v>375</v>
      </c>
      <c r="G24" s="549"/>
      <c r="H24" s="549"/>
      <c r="I24" s="549"/>
      <c r="M24" s="187"/>
      <c r="N24" s="53" t="s">
        <v>191</v>
      </c>
    </row>
    <row r="25" spans="2:14" ht="29.25" customHeight="1" x14ac:dyDescent="0.2">
      <c r="B25" s="57" t="s">
        <v>192</v>
      </c>
      <c r="C25" s="415" t="s">
        <v>351</v>
      </c>
      <c r="D25" s="416"/>
      <c r="E25" s="417"/>
      <c r="F25" s="59" t="s">
        <v>193</v>
      </c>
      <c r="G25" s="550">
        <v>1</v>
      </c>
      <c r="H25" s="550"/>
      <c r="I25" s="550"/>
      <c r="M25" s="187"/>
    </row>
    <row r="26" spans="2:14" ht="27" customHeight="1" x14ac:dyDescent="0.2">
      <c r="B26" s="57" t="s">
        <v>194</v>
      </c>
      <c r="C26" s="415" t="s">
        <v>352</v>
      </c>
      <c r="D26" s="416"/>
      <c r="E26" s="417"/>
      <c r="F26" s="59" t="s">
        <v>195</v>
      </c>
      <c r="G26" s="551">
        <v>1</v>
      </c>
      <c r="H26" s="551"/>
      <c r="I26" s="551"/>
      <c r="M26" s="187"/>
    </row>
    <row r="27" spans="2:14" ht="47.25" customHeight="1" x14ac:dyDescent="0.2">
      <c r="B27" s="57" t="s">
        <v>196</v>
      </c>
      <c r="C27" s="552" t="s">
        <v>172</v>
      </c>
      <c r="D27" s="552"/>
      <c r="E27" s="552"/>
      <c r="F27" s="188" t="s">
        <v>197</v>
      </c>
      <c r="G27" s="553" t="s">
        <v>316</v>
      </c>
      <c r="H27" s="553"/>
      <c r="I27" s="553"/>
      <c r="M27" s="187"/>
    </row>
    <row r="28" spans="2:14" ht="30" customHeight="1" x14ac:dyDescent="0.2">
      <c r="B28" s="554" t="s">
        <v>198</v>
      </c>
      <c r="C28" s="554"/>
      <c r="D28" s="554"/>
      <c r="E28" s="554"/>
      <c r="F28" s="554"/>
      <c r="G28" s="554"/>
      <c r="H28" s="554"/>
      <c r="I28" s="554"/>
      <c r="M28" s="187"/>
    </row>
    <row r="29" spans="2:14" ht="56.25" customHeight="1" x14ac:dyDescent="0.2">
      <c r="B29" s="76" t="s">
        <v>199</v>
      </c>
      <c r="C29" s="76" t="s">
        <v>200</v>
      </c>
      <c r="D29" s="76" t="s">
        <v>201</v>
      </c>
      <c r="E29" s="76" t="s">
        <v>202</v>
      </c>
      <c r="F29" s="76" t="s">
        <v>203</v>
      </c>
      <c r="G29" s="77" t="s">
        <v>204</v>
      </c>
      <c r="H29" s="77" t="s">
        <v>205</v>
      </c>
      <c r="I29" s="76" t="s">
        <v>206</v>
      </c>
      <c r="M29" s="187"/>
    </row>
    <row r="30" spans="2:14" ht="19.5" customHeight="1" x14ac:dyDescent="0.2">
      <c r="B30" s="173" t="s">
        <v>207</v>
      </c>
      <c r="C30" s="535">
        <v>1</v>
      </c>
      <c r="D30" s="529">
        <f>+C30</f>
        <v>1</v>
      </c>
      <c r="E30" s="532">
        <v>1</v>
      </c>
      <c r="F30" s="523">
        <f>+E30</f>
        <v>1</v>
      </c>
      <c r="G30" s="526">
        <f>+C30/E30</f>
        <v>1</v>
      </c>
      <c r="H30" s="517">
        <f>+D30/$F$39</f>
        <v>0.1111111111111111</v>
      </c>
      <c r="I30" s="520">
        <f>+H30/$G$26</f>
        <v>0.1111111111111111</v>
      </c>
      <c r="M30" s="187"/>
    </row>
    <row r="31" spans="2:14" ht="19.5" customHeight="1" x14ac:dyDescent="0.2">
      <c r="B31" s="173" t="s">
        <v>208</v>
      </c>
      <c r="C31" s="536"/>
      <c r="D31" s="530"/>
      <c r="E31" s="533"/>
      <c r="F31" s="524"/>
      <c r="G31" s="527"/>
      <c r="H31" s="518"/>
      <c r="I31" s="521"/>
      <c r="M31" s="187"/>
    </row>
    <row r="32" spans="2:14" ht="19.5" customHeight="1" x14ac:dyDescent="0.2">
      <c r="B32" s="173" t="s">
        <v>209</v>
      </c>
      <c r="C32" s="537"/>
      <c r="D32" s="531"/>
      <c r="E32" s="534"/>
      <c r="F32" s="525"/>
      <c r="G32" s="528"/>
      <c r="H32" s="519"/>
      <c r="I32" s="522"/>
      <c r="M32" s="187"/>
    </row>
    <row r="33" spans="2:9" ht="19.5" customHeight="1" x14ac:dyDescent="0.2">
      <c r="B33" s="173" t="s">
        <v>210</v>
      </c>
      <c r="C33" s="535">
        <v>2</v>
      </c>
      <c r="D33" s="529">
        <f>+C33+D30</f>
        <v>3</v>
      </c>
      <c r="E33" s="535">
        <v>2</v>
      </c>
      <c r="F33" s="523">
        <f>+E33+F30</f>
        <v>3</v>
      </c>
      <c r="G33" s="526">
        <f t="shared" ref="G33" si="0">+C33/E33</f>
        <v>1</v>
      </c>
      <c r="H33" s="517">
        <f t="shared" ref="H33" si="1">+D33/$F$39</f>
        <v>0.33333333333333331</v>
      </c>
      <c r="I33" s="520">
        <f t="shared" ref="I33" si="2">+H33/$G$26</f>
        <v>0.33333333333333331</v>
      </c>
    </row>
    <row r="34" spans="2:9" ht="19.5" customHeight="1" x14ac:dyDescent="0.2">
      <c r="B34" s="173" t="s">
        <v>211</v>
      </c>
      <c r="C34" s="536"/>
      <c r="D34" s="530"/>
      <c r="E34" s="536"/>
      <c r="F34" s="524"/>
      <c r="G34" s="527"/>
      <c r="H34" s="518"/>
      <c r="I34" s="521"/>
    </row>
    <row r="35" spans="2:9" ht="19.5" customHeight="1" x14ac:dyDescent="0.2">
      <c r="B35" s="173" t="s">
        <v>212</v>
      </c>
      <c r="C35" s="537"/>
      <c r="D35" s="531"/>
      <c r="E35" s="537"/>
      <c r="F35" s="525"/>
      <c r="G35" s="528"/>
      <c r="H35" s="519"/>
      <c r="I35" s="522"/>
    </row>
    <row r="36" spans="2:9" ht="19.5" customHeight="1" x14ac:dyDescent="0.2">
      <c r="B36" s="173" t="s">
        <v>213</v>
      </c>
      <c r="C36" s="535">
        <v>3</v>
      </c>
      <c r="D36" s="529">
        <f t="shared" ref="D36" si="3">+C36+D33</f>
        <v>6</v>
      </c>
      <c r="E36" s="535">
        <v>3</v>
      </c>
      <c r="F36" s="523">
        <f t="shared" ref="F36" si="4">+E36+F33</f>
        <v>6</v>
      </c>
      <c r="G36" s="526">
        <f t="shared" ref="G36" si="5">+C36/E36</f>
        <v>1</v>
      </c>
      <c r="H36" s="517">
        <f t="shared" ref="H36" si="6">+D36/$F$39</f>
        <v>0.66666666666666663</v>
      </c>
      <c r="I36" s="520">
        <f t="shared" ref="I36" si="7">+H36/$G$26</f>
        <v>0.66666666666666663</v>
      </c>
    </row>
    <row r="37" spans="2:9" ht="19.5" customHeight="1" x14ac:dyDescent="0.2">
      <c r="B37" s="173" t="s">
        <v>214</v>
      </c>
      <c r="C37" s="536"/>
      <c r="D37" s="530"/>
      <c r="E37" s="536"/>
      <c r="F37" s="524"/>
      <c r="G37" s="527"/>
      <c r="H37" s="518"/>
      <c r="I37" s="521"/>
    </row>
    <row r="38" spans="2:9" ht="19.5" customHeight="1" x14ac:dyDescent="0.2">
      <c r="B38" s="173" t="s">
        <v>215</v>
      </c>
      <c r="C38" s="537"/>
      <c r="D38" s="531"/>
      <c r="E38" s="537"/>
      <c r="F38" s="525"/>
      <c r="G38" s="528"/>
      <c r="H38" s="519"/>
      <c r="I38" s="522"/>
    </row>
    <row r="39" spans="2:9" ht="19.5" customHeight="1" x14ac:dyDescent="0.2">
      <c r="B39" s="173" t="s">
        <v>216</v>
      </c>
      <c r="C39" s="532">
        <v>3</v>
      </c>
      <c r="D39" s="529">
        <f t="shared" ref="D39" si="8">+C39+D36</f>
        <v>9</v>
      </c>
      <c r="E39" s="532">
        <v>3</v>
      </c>
      <c r="F39" s="523">
        <f t="shared" ref="F39" si="9">+E39+F36</f>
        <v>9</v>
      </c>
      <c r="G39" s="526">
        <f t="shared" ref="G39" si="10">+C39/E39</f>
        <v>1</v>
      </c>
      <c r="H39" s="517">
        <f t="shared" ref="H39" si="11">+D39/$F$39</f>
        <v>1</v>
      </c>
      <c r="I39" s="520">
        <f t="shared" ref="I39" si="12">+H39/$G$26</f>
        <v>1</v>
      </c>
    </row>
    <row r="40" spans="2:9" ht="19.5" customHeight="1" x14ac:dyDescent="0.2">
      <c r="B40" s="173" t="s">
        <v>217</v>
      </c>
      <c r="C40" s="533"/>
      <c r="D40" s="530"/>
      <c r="E40" s="533"/>
      <c r="F40" s="524"/>
      <c r="G40" s="527"/>
      <c r="H40" s="518"/>
      <c r="I40" s="521"/>
    </row>
    <row r="41" spans="2:9" ht="19.5" customHeight="1" x14ac:dyDescent="0.2">
      <c r="B41" s="173" t="s">
        <v>218</v>
      </c>
      <c r="C41" s="534"/>
      <c r="D41" s="531"/>
      <c r="E41" s="534"/>
      <c r="F41" s="525"/>
      <c r="G41" s="528"/>
      <c r="H41" s="519"/>
      <c r="I41" s="522"/>
    </row>
    <row r="42" spans="2:9" ht="54" customHeight="1" x14ac:dyDescent="0.2">
      <c r="B42" s="175" t="s">
        <v>219</v>
      </c>
      <c r="C42" s="548" t="s">
        <v>421</v>
      </c>
      <c r="D42" s="548"/>
      <c r="E42" s="548"/>
      <c r="F42" s="548"/>
      <c r="G42" s="548"/>
      <c r="H42" s="548"/>
      <c r="I42" s="548"/>
    </row>
    <row r="43" spans="2:9" ht="29.25" customHeight="1" x14ac:dyDescent="0.2">
      <c r="B43" s="360" t="s">
        <v>220</v>
      </c>
      <c r="C43" s="360"/>
      <c r="D43" s="360"/>
      <c r="E43" s="360"/>
      <c r="F43" s="360"/>
      <c r="G43" s="360"/>
      <c r="H43" s="360"/>
      <c r="I43" s="360"/>
    </row>
    <row r="44" spans="2:9" ht="45.75" customHeight="1" x14ac:dyDescent="0.2">
      <c r="B44" s="540"/>
      <c r="C44" s="540"/>
      <c r="D44" s="540"/>
      <c r="E44" s="540"/>
      <c r="F44" s="540"/>
      <c r="G44" s="540"/>
      <c r="H44" s="540"/>
      <c r="I44" s="540"/>
    </row>
    <row r="45" spans="2:9" ht="45.75" customHeight="1" x14ac:dyDescent="0.2">
      <c r="B45" s="540"/>
      <c r="C45" s="540"/>
      <c r="D45" s="540"/>
      <c r="E45" s="540"/>
      <c r="F45" s="540"/>
      <c r="G45" s="540"/>
      <c r="H45" s="540"/>
      <c r="I45" s="540"/>
    </row>
    <row r="46" spans="2:9" ht="45.75" customHeight="1" x14ac:dyDescent="0.2">
      <c r="B46" s="540"/>
      <c r="C46" s="540"/>
      <c r="D46" s="540"/>
      <c r="E46" s="540"/>
      <c r="F46" s="540"/>
      <c r="G46" s="540"/>
      <c r="H46" s="540"/>
      <c r="I46" s="540"/>
    </row>
    <row r="47" spans="2:9" ht="45.75" customHeight="1" x14ac:dyDescent="0.2">
      <c r="B47" s="540"/>
      <c r="C47" s="540"/>
      <c r="D47" s="540"/>
      <c r="E47" s="540"/>
      <c r="F47" s="540"/>
      <c r="G47" s="540"/>
      <c r="H47" s="540"/>
      <c r="I47" s="540"/>
    </row>
    <row r="48" spans="2:9" ht="45.75" customHeight="1" x14ac:dyDescent="0.2">
      <c r="B48" s="540"/>
      <c r="C48" s="540"/>
      <c r="D48" s="540"/>
      <c r="E48" s="540"/>
      <c r="F48" s="540"/>
      <c r="G48" s="540"/>
      <c r="H48" s="540"/>
      <c r="I48" s="540"/>
    </row>
    <row r="49" spans="2:9" ht="35.25" customHeight="1" x14ac:dyDescent="0.2">
      <c r="B49" s="57" t="s">
        <v>221</v>
      </c>
      <c r="C49" s="541" t="s">
        <v>422</v>
      </c>
      <c r="D49" s="542"/>
      <c r="E49" s="542"/>
      <c r="F49" s="542"/>
      <c r="G49" s="542"/>
      <c r="H49" s="542"/>
      <c r="I49" s="542"/>
    </row>
    <row r="50" spans="2:9" ht="35.25" customHeight="1" x14ac:dyDescent="0.2">
      <c r="B50" s="57" t="s">
        <v>222</v>
      </c>
      <c r="C50" s="543" t="s">
        <v>239</v>
      </c>
      <c r="D50" s="543"/>
      <c r="E50" s="543"/>
      <c r="F50" s="543"/>
      <c r="G50" s="543"/>
      <c r="H50" s="543"/>
      <c r="I50" s="543"/>
    </row>
    <row r="51" spans="2:9" ht="46.5" customHeight="1" x14ac:dyDescent="0.2">
      <c r="B51" s="176" t="s">
        <v>223</v>
      </c>
      <c r="C51" s="544" t="s">
        <v>346</v>
      </c>
      <c r="D51" s="544"/>
      <c r="E51" s="544"/>
      <c r="F51" s="544"/>
      <c r="G51" s="544"/>
      <c r="H51" s="544"/>
      <c r="I51" s="544"/>
    </row>
    <row r="52" spans="2:9" ht="29.25" customHeight="1" x14ac:dyDescent="0.2">
      <c r="B52" s="360" t="s">
        <v>224</v>
      </c>
      <c r="C52" s="360"/>
      <c r="D52" s="360"/>
      <c r="E52" s="360"/>
      <c r="F52" s="360"/>
      <c r="G52" s="360"/>
      <c r="H52" s="360"/>
      <c r="I52" s="360"/>
    </row>
    <row r="53" spans="2:9" ht="33" customHeight="1" x14ac:dyDescent="0.2">
      <c r="B53" s="545" t="s">
        <v>225</v>
      </c>
      <c r="C53" s="174" t="s">
        <v>226</v>
      </c>
      <c r="D53" s="469" t="s">
        <v>227</v>
      </c>
      <c r="E53" s="469"/>
      <c r="F53" s="469"/>
      <c r="G53" s="469" t="s">
        <v>228</v>
      </c>
      <c r="H53" s="469"/>
      <c r="I53" s="469"/>
    </row>
    <row r="54" spans="2:9" ht="31.5" customHeight="1" x14ac:dyDescent="0.2">
      <c r="B54" s="545"/>
      <c r="C54" s="189"/>
      <c r="D54" s="546"/>
      <c r="E54" s="546"/>
      <c r="F54" s="546"/>
      <c r="G54" s="547"/>
      <c r="H54" s="547"/>
      <c r="I54" s="547"/>
    </row>
    <row r="55" spans="2:9" ht="31.5" customHeight="1" x14ac:dyDescent="0.2">
      <c r="B55" s="176" t="s">
        <v>229</v>
      </c>
      <c r="C55" s="457" t="s">
        <v>350</v>
      </c>
      <c r="D55" s="457"/>
      <c r="E55" s="476" t="s">
        <v>230</v>
      </c>
      <c r="F55" s="476"/>
      <c r="G55" s="474" t="s">
        <v>350</v>
      </c>
      <c r="H55" s="474"/>
      <c r="I55" s="475"/>
    </row>
    <row r="56" spans="2:9" ht="31.5" customHeight="1" x14ac:dyDescent="0.2">
      <c r="B56" s="176" t="s">
        <v>231</v>
      </c>
      <c r="C56" s="457" t="s">
        <v>349</v>
      </c>
      <c r="D56" s="457"/>
      <c r="E56" s="473" t="s">
        <v>232</v>
      </c>
      <c r="F56" s="473"/>
      <c r="G56" s="474" t="s">
        <v>294</v>
      </c>
      <c r="H56" s="474"/>
      <c r="I56" s="474"/>
    </row>
    <row r="57" spans="2:9" ht="31.5" customHeight="1" x14ac:dyDescent="0.2">
      <c r="B57" s="176" t="s">
        <v>233</v>
      </c>
      <c r="C57" s="538"/>
      <c r="D57" s="538"/>
      <c r="E57" s="539" t="s">
        <v>234</v>
      </c>
      <c r="F57" s="539"/>
      <c r="G57" s="538"/>
      <c r="H57" s="538"/>
      <c r="I57" s="538"/>
    </row>
    <row r="58" spans="2:9" ht="31.5" customHeight="1" x14ac:dyDescent="0.2">
      <c r="B58" s="176" t="s">
        <v>235</v>
      </c>
      <c r="C58" s="538"/>
      <c r="D58" s="538"/>
      <c r="E58" s="539"/>
      <c r="F58" s="539"/>
      <c r="G58" s="538"/>
      <c r="H58" s="538"/>
      <c r="I58" s="538"/>
    </row>
    <row r="59" spans="2:9" ht="15" hidden="1" x14ac:dyDescent="0.25">
      <c r="B59" s="95"/>
      <c r="C59" s="95"/>
      <c r="D59" s="5"/>
      <c r="E59" s="5"/>
      <c r="F59" s="5"/>
      <c r="G59" s="5"/>
      <c r="H59" s="5"/>
      <c r="I59" s="96"/>
    </row>
    <row r="60" spans="2:9" hidden="1" x14ac:dyDescent="0.2">
      <c r="B60" s="98"/>
      <c r="C60" s="99"/>
      <c r="D60" s="99"/>
      <c r="E60" s="100"/>
      <c r="F60" s="100"/>
      <c r="G60" s="101"/>
      <c r="H60" s="102"/>
      <c r="I60" s="99"/>
    </row>
    <row r="61" spans="2:9" hidden="1" x14ac:dyDescent="0.2">
      <c r="B61" s="98"/>
      <c r="C61" s="99"/>
      <c r="D61" s="99"/>
      <c r="E61" s="100"/>
      <c r="F61" s="100"/>
      <c r="G61" s="101"/>
      <c r="H61" s="102"/>
      <c r="I61" s="99"/>
    </row>
    <row r="62" spans="2:9" hidden="1" x14ac:dyDescent="0.2">
      <c r="B62" s="98"/>
      <c r="C62" s="99"/>
      <c r="D62" s="99"/>
      <c r="E62" s="100"/>
      <c r="F62" s="100"/>
      <c r="G62" s="101"/>
      <c r="H62" s="102"/>
      <c r="I62" s="99"/>
    </row>
    <row r="63" spans="2:9" hidden="1" x14ac:dyDescent="0.2">
      <c r="B63" s="98"/>
      <c r="C63" s="99"/>
      <c r="D63" s="99"/>
      <c r="E63" s="100"/>
      <c r="F63" s="100"/>
      <c r="G63" s="101"/>
      <c r="H63" s="102"/>
      <c r="I63" s="99"/>
    </row>
    <row r="64" spans="2:9" hidden="1" x14ac:dyDescent="0.2">
      <c r="B64" s="98"/>
      <c r="C64" s="99"/>
      <c r="D64" s="99"/>
      <c r="E64" s="100"/>
      <c r="F64" s="100"/>
      <c r="G64" s="101"/>
      <c r="H64" s="102"/>
      <c r="I64" s="99"/>
    </row>
    <row r="65" spans="2:9" hidden="1" x14ac:dyDescent="0.2">
      <c r="B65" s="98"/>
      <c r="C65" s="99"/>
      <c r="D65" s="99"/>
      <c r="E65" s="100"/>
      <c r="F65" s="100"/>
      <c r="G65" s="101"/>
      <c r="H65" s="102"/>
      <c r="I65" s="99"/>
    </row>
    <row r="66" spans="2:9" hidden="1" x14ac:dyDescent="0.2">
      <c r="B66" s="98"/>
      <c r="C66" s="99"/>
      <c r="D66" s="99"/>
      <c r="E66" s="100"/>
      <c r="F66" s="100"/>
      <c r="G66" s="101"/>
      <c r="H66" s="102"/>
      <c r="I66" s="99"/>
    </row>
    <row r="67" spans="2:9" hidden="1" x14ac:dyDescent="0.2">
      <c r="B67" s="98"/>
      <c r="C67" s="99"/>
      <c r="D67" s="99"/>
      <c r="E67" s="100"/>
      <c r="F67" s="100"/>
      <c r="G67" s="101"/>
      <c r="H67" s="102"/>
      <c r="I67" s="99"/>
    </row>
  </sheetData>
  <mergeCells count="93">
    <mergeCell ref="B2:B5"/>
    <mergeCell ref="C2:I2"/>
    <mergeCell ref="C3:I3"/>
    <mergeCell ref="C4:I4"/>
    <mergeCell ref="C5:F5"/>
    <mergeCell ref="G5:I5"/>
    <mergeCell ref="D10:E10"/>
    <mergeCell ref="F10:G10"/>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42:I42"/>
    <mergeCell ref="C23:E23"/>
    <mergeCell ref="F23:I23"/>
    <mergeCell ref="C24:E24"/>
    <mergeCell ref="F24:I24"/>
    <mergeCell ref="C25:E25"/>
    <mergeCell ref="G25:I25"/>
    <mergeCell ref="C26:E26"/>
    <mergeCell ref="G26:I26"/>
    <mergeCell ref="C27:E27"/>
    <mergeCell ref="G27:I27"/>
    <mergeCell ref="B28:I28"/>
    <mergeCell ref="C30:C32"/>
    <mergeCell ref="C33:C35"/>
    <mergeCell ref="C36:C38"/>
    <mergeCell ref="C39:C41"/>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56:D56"/>
    <mergeCell ref="E56:F56"/>
    <mergeCell ref="G56:I56"/>
    <mergeCell ref="C57:D57"/>
    <mergeCell ref="E57:F58"/>
    <mergeCell ref="G57:I58"/>
    <mergeCell ref="C58:D58"/>
    <mergeCell ref="D30:D32"/>
    <mergeCell ref="D33:D35"/>
    <mergeCell ref="D36:D38"/>
    <mergeCell ref="D39:D41"/>
    <mergeCell ref="E30:E32"/>
    <mergeCell ref="E33:E35"/>
    <mergeCell ref="E36:E38"/>
    <mergeCell ref="E39:E41"/>
    <mergeCell ref="F30:F32"/>
    <mergeCell ref="F33:F35"/>
    <mergeCell ref="F36:F38"/>
    <mergeCell ref="F39:F41"/>
    <mergeCell ref="G30:G32"/>
    <mergeCell ref="G33:G35"/>
    <mergeCell ref="G36:G38"/>
    <mergeCell ref="G39:G41"/>
    <mergeCell ref="H39:H41"/>
    <mergeCell ref="I39:I41"/>
    <mergeCell ref="H30:H32"/>
    <mergeCell ref="I30:I32"/>
    <mergeCell ref="H33:H35"/>
    <mergeCell ref="I33:I35"/>
    <mergeCell ref="H36:H38"/>
    <mergeCell ref="I36:I38"/>
  </mergeCells>
  <dataValidations disablePrompts="1" count="6">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#REF!</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$M$20:$M$22</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#REF!</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30"/>
  <sheetViews>
    <sheetView topLeftCell="A5" workbookViewId="0">
      <selection activeCell="F22" sqref="F22"/>
    </sheetView>
  </sheetViews>
  <sheetFormatPr baseColWidth="10" defaultRowHeight="15" x14ac:dyDescent="0.25"/>
  <cols>
    <col min="1" max="1" width="1.28515625" customWidth="1"/>
    <col min="2" max="2" width="30.28515625" style="197" customWidth="1"/>
    <col min="3" max="3" width="31.28515625" customWidth="1"/>
    <col min="4" max="4" width="19.5703125" customWidth="1"/>
    <col min="5" max="5" width="6.42578125" bestFit="1" customWidth="1"/>
    <col min="6" max="6" width="59" customWidth="1"/>
    <col min="7" max="7" width="19.140625" customWidth="1"/>
    <col min="8" max="8" width="16.140625" customWidth="1"/>
    <col min="9" max="9" width="16.28515625" customWidth="1"/>
    <col min="10" max="10" width="15.7109375" customWidth="1"/>
    <col min="11" max="11" width="47.1406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283"/>
      <c r="B1" s="505"/>
      <c r="C1" s="508" t="s">
        <v>406</v>
      </c>
      <c r="D1" s="509"/>
      <c r="E1" s="509"/>
      <c r="F1" s="509"/>
      <c r="G1" s="509"/>
      <c r="H1" s="509"/>
      <c r="I1" s="509"/>
      <c r="J1" s="510"/>
      <c r="K1" s="283"/>
      <c r="L1" s="283"/>
      <c r="M1" s="283"/>
      <c r="N1" s="283"/>
      <c r="O1" s="283"/>
      <c r="P1" s="283"/>
      <c r="Q1" s="283"/>
      <c r="R1" s="283"/>
      <c r="S1" s="283"/>
    </row>
    <row r="2" spans="1:19" ht="26.25" customHeight="1" thickBot="1" x14ac:dyDescent="0.3">
      <c r="A2" s="283"/>
      <c r="B2" s="506"/>
      <c r="C2" s="511" t="s">
        <v>17</v>
      </c>
      <c r="D2" s="512"/>
      <c r="E2" s="512"/>
      <c r="F2" s="512"/>
      <c r="G2" s="512"/>
      <c r="H2" s="512"/>
      <c r="I2" s="512"/>
      <c r="J2" s="513"/>
      <c r="K2" s="283"/>
      <c r="L2" s="283"/>
      <c r="M2" s="283"/>
      <c r="N2" s="283"/>
      <c r="O2" s="283"/>
      <c r="P2" s="283"/>
      <c r="Q2" s="283"/>
      <c r="R2" s="283"/>
      <c r="S2" s="283"/>
    </row>
    <row r="3" spans="1:19" ht="26.25" customHeight="1" thickBot="1" x14ac:dyDescent="0.3">
      <c r="A3" s="283"/>
      <c r="B3" s="506"/>
      <c r="C3" s="511" t="s">
        <v>322</v>
      </c>
      <c r="D3" s="512"/>
      <c r="E3" s="512"/>
      <c r="F3" s="512"/>
      <c r="G3" s="512"/>
      <c r="H3" s="512"/>
      <c r="I3" s="512"/>
      <c r="J3" s="513"/>
      <c r="K3" s="283"/>
      <c r="L3" s="283"/>
      <c r="M3" s="283"/>
      <c r="N3" s="283"/>
      <c r="O3" s="283"/>
      <c r="P3" s="283"/>
      <c r="Q3" s="283"/>
      <c r="R3" s="283"/>
      <c r="S3" s="283"/>
    </row>
    <row r="4" spans="1:19" ht="26.25" customHeight="1" thickBot="1" x14ac:dyDescent="0.3">
      <c r="A4" s="283"/>
      <c r="B4" s="507"/>
      <c r="C4" s="511" t="s">
        <v>387</v>
      </c>
      <c r="D4" s="512"/>
      <c r="E4" s="512"/>
      <c r="F4" s="512"/>
      <c r="G4" s="512"/>
      <c r="H4" s="514" t="s">
        <v>386</v>
      </c>
      <c r="I4" s="515"/>
      <c r="J4" s="516"/>
      <c r="K4" s="283"/>
      <c r="L4" s="283"/>
      <c r="M4" s="283"/>
      <c r="N4" s="283"/>
      <c r="O4" s="283"/>
      <c r="P4" s="283"/>
      <c r="Q4" s="283"/>
      <c r="R4" s="283"/>
      <c r="S4" s="283"/>
    </row>
    <row r="5" spans="1:19" ht="15.75" thickBot="1" x14ac:dyDescent="0.3">
      <c r="B5" s="190"/>
      <c r="C5" s="191"/>
      <c r="D5" s="191"/>
      <c r="E5" s="191"/>
      <c r="F5" s="191"/>
      <c r="G5" s="191"/>
      <c r="H5" s="191"/>
      <c r="I5" s="191"/>
      <c r="J5" s="192"/>
    </row>
    <row r="6" spans="1:19" ht="36.75" thickBot="1" x14ac:dyDescent="0.3">
      <c r="B6" s="193" t="s">
        <v>323</v>
      </c>
      <c r="C6" s="487" t="s">
        <v>376</v>
      </c>
      <c r="D6" s="488"/>
      <c r="E6" s="489"/>
      <c r="F6" s="194"/>
      <c r="G6" s="191"/>
      <c r="H6" s="191"/>
      <c r="I6" s="191"/>
      <c r="J6" s="192"/>
    </row>
    <row r="7" spans="1:19" ht="21.75" customHeight="1" thickBot="1" x14ac:dyDescent="0.3">
      <c r="B7" s="195" t="s">
        <v>25</v>
      </c>
      <c r="C7" s="490" t="s">
        <v>377</v>
      </c>
      <c r="D7" s="491"/>
      <c r="E7" s="492"/>
      <c r="F7" s="194"/>
      <c r="G7" s="191"/>
      <c r="H7" s="191"/>
      <c r="I7" s="191"/>
      <c r="J7" s="192"/>
    </row>
    <row r="8" spans="1:19" ht="24" customHeight="1" thickBot="1" x14ac:dyDescent="0.3">
      <c r="B8" s="195" t="s">
        <v>324</v>
      </c>
      <c r="C8" s="493" t="s">
        <v>378</v>
      </c>
      <c r="D8" s="494"/>
      <c r="E8" s="495"/>
      <c r="F8" s="196"/>
      <c r="G8" s="191"/>
      <c r="H8" s="191"/>
      <c r="I8" s="191"/>
      <c r="J8" s="192"/>
    </row>
    <row r="9" spans="1:19" ht="19.5" customHeight="1" thickBot="1" x14ac:dyDescent="0.3">
      <c r="B9" s="195" t="s">
        <v>325</v>
      </c>
      <c r="C9" s="496" t="s">
        <v>343</v>
      </c>
      <c r="D9" s="497"/>
      <c r="E9" s="498"/>
      <c r="F9" s="194"/>
      <c r="G9" s="191"/>
      <c r="H9" s="191"/>
      <c r="I9" s="191"/>
      <c r="J9" s="192"/>
    </row>
    <row r="10" spans="1:19" ht="39.75" customHeight="1" thickBot="1" x14ac:dyDescent="0.3">
      <c r="B10" s="195" t="s">
        <v>326</v>
      </c>
      <c r="C10" s="499" t="str">
        <f>+'HV 2_PAAC'!F9</f>
        <v>2. Realizar el 100% de las actividades programadas en el Plan Anticorrupción y de Atención al Ciudadano de la vigencia por la Dirección de Investigaciones Administrativas al Tránsito y Transporte</v>
      </c>
      <c r="D10" s="500"/>
      <c r="E10" s="501"/>
      <c r="F10" s="194"/>
      <c r="G10" s="191"/>
      <c r="H10" s="191"/>
      <c r="I10" s="191"/>
      <c r="J10" s="192"/>
    </row>
    <row r="12" spans="1:19" x14ac:dyDescent="0.25">
      <c r="B12" s="502" t="s">
        <v>354</v>
      </c>
      <c r="C12" s="503"/>
      <c r="D12" s="503"/>
      <c r="E12" s="503"/>
      <c r="F12" s="503"/>
      <c r="G12" s="503"/>
      <c r="H12" s="504"/>
      <c r="I12" s="483" t="s">
        <v>327</v>
      </c>
      <c r="J12" s="484"/>
      <c r="K12" s="484"/>
    </row>
    <row r="13" spans="1:19" s="200" customFormat="1" ht="45" x14ac:dyDescent="0.25">
      <c r="B13" s="198" t="s">
        <v>328</v>
      </c>
      <c r="C13" s="198" t="s">
        <v>329</v>
      </c>
      <c r="D13" s="198" t="s">
        <v>330</v>
      </c>
      <c r="E13" s="198" t="s">
        <v>331</v>
      </c>
      <c r="F13" s="198" t="s">
        <v>332</v>
      </c>
      <c r="G13" s="198" t="s">
        <v>333</v>
      </c>
      <c r="H13" s="198" t="s">
        <v>334</v>
      </c>
      <c r="I13" s="199" t="s">
        <v>335</v>
      </c>
      <c r="J13" s="199" t="s">
        <v>336</v>
      </c>
      <c r="K13" s="199" t="s">
        <v>337</v>
      </c>
    </row>
    <row r="14" spans="1:19" s="200" customFormat="1" ht="45" x14ac:dyDescent="0.25">
      <c r="B14" s="565">
        <v>1</v>
      </c>
      <c r="C14" s="568" t="s">
        <v>344</v>
      </c>
      <c r="D14" s="571">
        <v>1</v>
      </c>
      <c r="E14" s="201">
        <v>1</v>
      </c>
      <c r="F14" s="202" t="s">
        <v>361</v>
      </c>
      <c r="G14" s="250">
        <v>0.1111111111111111</v>
      </c>
      <c r="H14" s="211">
        <v>43524</v>
      </c>
      <c r="I14" s="250">
        <f>+G14</f>
        <v>0.1111111111111111</v>
      </c>
      <c r="J14" s="211">
        <v>43524</v>
      </c>
      <c r="K14" s="238"/>
    </row>
    <row r="15" spans="1:19" s="200" customFormat="1" ht="75" x14ac:dyDescent="0.25">
      <c r="B15" s="566"/>
      <c r="C15" s="569"/>
      <c r="D15" s="572"/>
      <c r="E15" s="201">
        <v>2</v>
      </c>
      <c r="F15" s="202" t="s">
        <v>361</v>
      </c>
      <c r="G15" s="250">
        <v>0.1111111111111111</v>
      </c>
      <c r="H15" s="211">
        <v>43586</v>
      </c>
      <c r="I15" s="250">
        <f t="shared" ref="I15:I19" si="0">+G15</f>
        <v>0.1111111111111111</v>
      </c>
      <c r="J15" s="211">
        <v>43586</v>
      </c>
      <c r="K15" s="238" t="s">
        <v>410</v>
      </c>
    </row>
    <row r="16" spans="1:19" ht="48" customHeight="1" x14ac:dyDescent="0.25">
      <c r="B16" s="566"/>
      <c r="C16" s="569"/>
      <c r="D16" s="572"/>
      <c r="E16" s="201">
        <v>3</v>
      </c>
      <c r="F16" s="202" t="s">
        <v>338</v>
      </c>
      <c r="G16" s="250">
        <v>0.1111111111111111</v>
      </c>
      <c r="H16" s="211">
        <v>43586</v>
      </c>
      <c r="I16" s="250">
        <f t="shared" si="0"/>
        <v>0.1111111111111111</v>
      </c>
      <c r="J16" s="211">
        <v>43586</v>
      </c>
      <c r="K16" s="238" t="s">
        <v>411</v>
      </c>
    </row>
    <row r="17" spans="2:11" ht="76.5" customHeight="1" x14ac:dyDescent="0.25">
      <c r="B17" s="566"/>
      <c r="C17" s="569"/>
      <c r="D17" s="572"/>
      <c r="E17" s="201">
        <v>4</v>
      </c>
      <c r="F17" s="202" t="s">
        <v>361</v>
      </c>
      <c r="G17" s="250">
        <v>0.1111111111111111</v>
      </c>
      <c r="H17" s="211">
        <v>43647</v>
      </c>
      <c r="I17" s="250">
        <f t="shared" si="0"/>
        <v>0.1111111111111111</v>
      </c>
      <c r="J17" s="203">
        <v>43647</v>
      </c>
      <c r="K17" s="238" t="s">
        <v>413</v>
      </c>
    </row>
    <row r="18" spans="2:11" ht="84" customHeight="1" x14ac:dyDescent="0.25">
      <c r="B18" s="566"/>
      <c r="C18" s="569"/>
      <c r="D18" s="572"/>
      <c r="E18" s="201">
        <v>5</v>
      </c>
      <c r="F18" s="202" t="s">
        <v>361</v>
      </c>
      <c r="G18" s="250">
        <v>0.1111111111111111</v>
      </c>
      <c r="H18" s="211">
        <v>43709</v>
      </c>
      <c r="I18" s="250">
        <f t="shared" si="0"/>
        <v>0.1111111111111111</v>
      </c>
      <c r="J18" s="203">
        <v>43709</v>
      </c>
      <c r="K18" s="238" t="s">
        <v>414</v>
      </c>
    </row>
    <row r="19" spans="2:11" ht="63.75" customHeight="1" x14ac:dyDescent="0.25">
      <c r="B19" s="566"/>
      <c r="C19" s="569"/>
      <c r="D19" s="572"/>
      <c r="E19" s="201">
        <v>6</v>
      </c>
      <c r="F19" s="202" t="s">
        <v>339</v>
      </c>
      <c r="G19" s="250">
        <v>0.1111111111111111</v>
      </c>
      <c r="H19" s="211">
        <v>43709</v>
      </c>
      <c r="I19" s="250">
        <f t="shared" si="0"/>
        <v>0.1111111111111111</v>
      </c>
      <c r="J19" s="203">
        <v>43709</v>
      </c>
      <c r="K19" s="238" t="s">
        <v>412</v>
      </c>
    </row>
    <row r="20" spans="2:11" ht="81" customHeight="1" x14ac:dyDescent="0.25">
      <c r="B20" s="566"/>
      <c r="C20" s="569"/>
      <c r="D20" s="572"/>
      <c r="E20" s="201">
        <v>7</v>
      </c>
      <c r="F20" s="202" t="s">
        <v>361</v>
      </c>
      <c r="G20" s="250">
        <v>0.1111111111111111</v>
      </c>
      <c r="H20" s="211">
        <v>43770</v>
      </c>
      <c r="I20" s="250">
        <v>0.1111</v>
      </c>
      <c r="J20" s="203">
        <v>43770</v>
      </c>
      <c r="K20" s="238" t="s">
        <v>419</v>
      </c>
    </row>
    <row r="21" spans="2:11" s="204" customFormat="1" ht="72.75" customHeight="1" x14ac:dyDescent="0.25">
      <c r="B21" s="566"/>
      <c r="C21" s="569"/>
      <c r="D21" s="572"/>
      <c r="E21" s="201">
        <v>8</v>
      </c>
      <c r="F21" s="202" t="s">
        <v>340</v>
      </c>
      <c r="G21" s="250">
        <v>0.1111111111111111</v>
      </c>
      <c r="H21" s="212">
        <v>43800</v>
      </c>
      <c r="I21" s="250">
        <v>0.1111</v>
      </c>
      <c r="J21" s="203">
        <v>43800</v>
      </c>
      <c r="K21" s="238" t="s">
        <v>420</v>
      </c>
    </row>
    <row r="22" spans="2:11" s="204" customFormat="1" ht="59.25" customHeight="1" x14ac:dyDescent="0.25">
      <c r="B22" s="567"/>
      <c r="C22" s="570"/>
      <c r="D22" s="573"/>
      <c r="E22" s="201">
        <v>9</v>
      </c>
      <c r="F22" s="202" t="s">
        <v>361</v>
      </c>
      <c r="G22" s="250">
        <v>0.1111111111111111</v>
      </c>
      <c r="H22" s="212">
        <v>43800</v>
      </c>
      <c r="I22" s="250">
        <v>0.1111</v>
      </c>
      <c r="J22" s="203">
        <v>43800</v>
      </c>
      <c r="K22" s="238" t="s">
        <v>418</v>
      </c>
    </row>
    <row r="23" spans="2:11" ht="15" customHeight="1" x14ac:dyDescent="0.25">
      <c r="B23" s="485" t="s">
        <v>341</v>
      </c>
      <c r="C23" s="486"/>
      <c r="D23" s="205">
        <f>SUM(D11:D21)</f>
        <v>1</v>
      </c>
      <c r="E23" s="252">
        <f>+COUNT(E14:E22)</f>
        <v>9</v>
      </c>
      <c r="F23" s="251"/>
      <c r="G23" s="205">
        <f>SUM(G11:G22)</f>
        <v>1.0000000000000002</v>
      </c>
      <c r="H23" s="206"/>
      <c r="I23" s="286">
        <f>+SUM(I14:I22)</f>
        <v>0.99996666666666667</v>
      </c>
      <c r="J23" s="207"/>
      <c r="K23" s="207"/>
    </row>
    <row r="25" spans="2:11" x14ac:dyDescent="0.25">
      <c r="H25" s="208"/>
    </row>
    <row r="26" spans="2:11" x14ac:dyDescent="0.25">
      <c r="H26" s="208"/>
      <c r="I26" s="208"/>
    </row>
    <row r="27" spans="2:11" x14ac:dyDescent="0.25">
      <c r="H27" s="208"/>
    </row>
    <row r="28" spans="2:11" x14ac:dyDescent="0.25">
      <c r="H28" s="208"/>
    </row>
    <row r="29" spans="2:11" x14ac:dyDescent="0.25">
      <c r="H29" s="208"/>
    </row>
    <row r="30" spans="2:11" x14ac:dyDescent="0.25">
      <c r="H30" s="208"/>
    </row>
  </sheetData>
  <mergeCells count="17">
    <mergeCell ref="B1:B4"/>
    <mergeCell ref="C1:J1"/>
    <mergeCell ref="C2:J2"/>
    <mergeCell ref="C3:J3"/>
    <mergeCell ref="C4:G4"/>
    <mergeCell ref="H4:J4"/>
    <mergeCell ref="C6:E6"/>
    <mergeCell ref="C7:E7"/>
    <mergeCell ref="C8:E8"/>
    <mergeCell ref="C9:E9"/>
    <mergeCell ref="C10:E10"/>
    <mergeCell ref="I12:K12"/>
    <mergeCell ref="B23:C23"/>
    <mergeCell ref="B12:H12"/>
    <mergeCell ref="B14:B22"/>
    <mergeCell ref="C14:C22"/>
    <mergeCell ref="D14:D22"/>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workbookViewId="0">
      <selection sqref="A1:XFD1048576"/>
    </sheetView>
  </sheetViews>
  <sheetFormatPr baseColWidth="10" defaultRowHeight="12.75" x14ac:dyDescent="0.2"/>
  <cols>
    <col min="1" max="1" width="65.28515625" style="14" bestFit="1" customWidth="1"/>
    <col min="2" max="2" width="11.42578125" style="14"/>
    <col min="3" max="3" width="63.42578125" style="15" customWidth="1"/>
    <col min="4" max="4" width="11.42578125" style="15"/>
    <col min="5" max="5" width="11.42578125" style="36"/>
    <col min="6" max="6" width="18.85546875" style="36" customWidth="1"/>
    <col min="7" max="12" width="11.42578125" style="14"/>
    <col min="13" max="13" width="15.85546875" style="14" customWidth="1"/>
    <col min="14" max="256" width="11.42578125" style="14"/>
    <col min="257" max="257" width="65.28515625" style="14" bestFit="1" customWidth="1"/>
    <col min="258" max="258" width="11.42578125" style="14"/>
    <col min="259" max="259" width="63.42578125" style="14" customWidth="1"/>
    <col min="260" max="261" width="11.42578125" style="14"/>
    <col min="262" max="262" width="18.85546875" style="14" customWidth="1"/>
    <col min="263" max="268" width="11.42578125" style="14"/>
    <col min="269" max="269" width="15.85546875" style="14" customWidth="1"/>
    <col min="270" max="512" width="11.42578125" style="14"/>
    <col min="513" max="513" width="65.28515625" style="14" bestFit="1" customWidth="1"/>
    <col min="514" max="514" width="11.42578125" style="14"/>
    <col min="515" max="515" width="63.42578125" style="14" customWidth="1"/>
    <col min="516" max="517" width="11.42578125" style="14"/>
    <col min="518" max="518" width="18.85546875" style="14" customWidth="1"/>
    <col min="519" max="524" width="11.42578125" style="14"/>
    <col min="525" max="525" width="15.85546875" style="14" customWidth="1"/>
    <col min="526" max="768" width="11.42578125" style="14"/>
    <col min="769" max="769" width="65.28515625" style="14" bestFit="1" customWidth="1"/>
    <col min="770" max="770" width="11.42578125" style="14"/>
    <col min="771" max="771" width="63.42578125" style="14" customWidth="1"/>
    <col min="772" max="773" width="11.42578125" style="14"/>
    <col min="774" max="774" width="18.85546875" style="14" customWidth="1"/>
    <col min="775" max="780" width="11.42578125" style="14"/>
    <col min="781" max="781" width="15.85546875" style="14" customWidth="1"/>
    <col min="782" max="1024" width="11.42578125" style="14"/>
    <col min="1025" max="1025" width="65.28515625" style="14" bestFit="1" customWidth="1"/>
    <col min="1026" max="1026" width="11.42578125" style="14"/>
    <col min="1027" max="1027" width="63.42578125" style="14" customWidth="1"/>
    <col min="1028" max="1029" width="11.42578125" style="14"/>
    <col min="1030" max="1030" width="18.85546875" style="14" customWidth="1"/>
    <col min="1031" max="1036" width="11.42578125" style="14"/>
    <col min="1037" max="1037" width="15.85546875" style="14" customWidth="1"/>
    <col min="1038" max="1280" width="11.42578125" style="14"/>
    <col min="1281" max="1281" width="65.28515625" style="14" bestFit="1" customWidth="1"/>
    <col min="1282" max="1282" width="11.42578125" style="14"/>
    <col min="1283" max="1283" width="63.42578125" style="14" customWidth="1"/>
    <col min="1284" max="1285" width="11.42578125" style="14"/>
    <col min="1286" max="1286" width="18.85546875" style="14" customWidth="1"/>
    <col min="1287" max="1292" width="11.42578125" style="14"/>
    <col min="1293" max="1293" width="15.85546875" style="14" customWidth="1"/>
    <col min="1294" max="1536" width="11.42578125" style="14"/>
    <col min="1537" max="1537" width="65.28515625" style="14" bestFit="1" customWidth="1"/>
    <col min="1538" max="1538" width="11.42578125" style="14"/>
    <col min="1539" max="1539" width="63.42578125" style="14" customWidth="1"/>
    <col min="1540" max="1541" width="11.42578125" style="14"/>
    <col min="1542" max="1542" width="18.85546875" style="14" customWidth="1"/>
    <col min="1543" max="1548" width="11.42578125" style="14"/>
    <col min="1549" max="1549" width="15.85546875" style="14" customWidth="1"/>
    <col min="1550" max="1792" width="11.42578125" style="14"/>
    <col min="1793" max="1793" width="65.28515625" style="14" bestFit="1" customWidth="1"/>
    <col min="1794" max="1794" width="11.42578125" style="14"/>
    <col min="1795" max="1795" width="63.42578125" style="14" customWidth="1"/>
    <col min="1796" max="1797" width="11.42578125" style="14"/>
    <col min="1798" max="1798" width="18.85546875" style="14" customWidth="1"/>
    <col min="1799" max="1804" width="11.42578125" style="14"/>
    <col min="1805" max="1805" width="15.85546875" style="14" customWidth="1"/>
    <col min="1806" max="2048" width="11.42578125" style="14"/>
    <col min="2049" max="2049" width="65.28515625" style="14" bestFit="1" customWidth="1"/>
    <col min="2050" max="2050" width="11.42578125" style="14"/>
    <col min="2051" max="2051" width="63.42578125" style="14" customWidth="1"/>
    <col min="2052" max="2053" width="11.42578125" style="14"/>
    <col min="2054" max="2054" width="18.85546875" style="14" customWidth="1"/>
    <col min="2055" max="2060" width="11.42578125" style="14"/>
    <col min="2061" max="2061" width="15.85546875" style="14" customWidth="1"/>
    <col min="2062" max="2304" width="11.42578125" style="14"/>
    <col min="2305" max="2305" width="65.28515625" style="14" bestFit="1" customWidth="1"/>
    <col min="2306" max="2306" width="11.42578125" style="14"/>
    <col min="2307" max="2307" width="63.42578125" style="14" customWidth="1"/>
    <col min="2308" max="2309" width="11.42578125" style="14"/>
    <col min="2310" max="2310" width="18.85546875" style="14" customWidth="1"/>
    <col min="2311" max="2316" width="11.42578125" style="14"/>
    <col min="2317" max="2317" width="15.85546875" style="14" customWidth="1"/>
    <col min="2318" max="2560" width="11.42578125" style="14"/>
    <col min="2561" max="2561" width="65.28515625" style="14" bestFit="1" customWidth="1"/>
    <col min="2562" max="2562" width="11.42578125" style="14"/>
    <col min="2563" max="2563" width="63.42578125" style="14" customWidth="1"/>
    <col min="2564" max="2565" width="11.42578125" style="14"/>
    <col min="2566" max="2566" width="18.85546875" style="14" customWidth="1"/>
    <col min="2567" max="2572" width="11.42578125" style="14"/>
    <col min="2573" max="2573" width="15.85546875" style="14" customWidth="1"/>
    <col min="2574" max="2816" width="11.42578125" style="14"/>
    <col min="2817" max="2817" width="65.28515625" style="14" bestFit="1" customWidth="1"/>
    <col min="2818" max="2818" width="11.42578125" style="14"/>
    <col min="2819" max="2819" width="63.42578125" style="14" customWidth="1"/>
    <col min="2820" max="2821" width="11.42578125" style="14"/>
    <col min="2822" max="2822" width="18.85546875" style="14" customWidth="1"/>
    <col min="2823" max="2828" width="11.42578125" style="14"/>
    <col min="2829" max="2829" width="15.85546875" style="14" customWidth="1"/>
    <col min="2830" max="3072" width="11.42578125" style="14"/>
    <col min="3073" max="3073" width="65.28515625" style="14" bestFit="1" customWidth="1"/>
    <col min="3074" max="3074" width="11.42578125" style="14"/>
    <col min="3075" max="3075" width="63.42578125" style="14" customWidth="1"/>
    <col min="3076" max="3077" width="11.42578125" style="14"/>
    <col min="3078" max="3078" width="18.85546875" style="14" customWidth="1"/>
    <col min="3079" max="3084" width="11.42578125" style="14"/>
    <col min="3085" max="3085" width="15.85546875" style="14" customWidth="1"/>
    <col min="3086" max="3328" width="11.42578125" style="14"/>
    <col min="3329" max="3329" width="65.28515625" style="14" bestFit="1" customWidth="1"/>
    <col min="3330" max="3330" width="11.42578125" style="14"/>
    <col min="3331" max="3331" width="63.42578125" style="14" customWidth="1"/>
    <col min="3332" max="3333" width="11.42578125" style="14"/>
    <col min="3334" max="3334" width="18.85546875" style="14" customWidth="1"/>
    <col min="3335" max="3340" width="11.42578125" style="14"/>
    <col min="3341" max="3341" width="15.85546875" style="14" customWidth="1"/>
    <col min="3342" max="3584" width="11.42578125" style="14"/>
    <col min="3585" max="3585" width="65.28515625" style="14" bestFit="1" customWidth="1"/>
    <col min="3586" max="3586" width="11.42578125" style="14"/>
    <col min="3587" max="3587" width="63.42578125" style="14" customWidth="1"/>
    <col min="3588" max="3589" width="11.42578125" style="14"/>
    <col min="3590" max="3590" width="18.85546875" style="14" customWidth="1"/>
    <col min="3591" max="3596" width="11.42578125" style="14"/>
    <col min="3597" max="3597" width="15.85546875" style="14" customWidth="1"/>
    <col min="3598" max="3840" width="11.42578125" style="14"/>
    <col min="3841" max="3841" width="65.28515625" style="14" bestFit="1" customWidth="1"/>
    <col min="3842" max="3842" width="11.42578125" style="14"/>
    <col min="3843" max="3843" width="63.42578125" style="14" customWidth="1"/>
    <col min="3844" max="3845" width="11.42578125" style="14"/>
    <col min="3846" max="3846" width="18.85546875" style="14" customWidth="1"/>
    <col min="3847" max="3852" width="11.42578125" style="14"/>
    <col min="3853" max="3853" width="15.85546875" style="14" customWidth="1"/>
    <col min="3854" max="4096" width="11.42578125" style="14"/>
    <col min="4097" max="4097" width="65.28515625" style="14" bestFit="1" customWidth="1"/>
    <col min="4098" max="4098" width="11.42578125" style="14"/>
    <col min="4099" max="4099" width="63.42578125" style="14" customWidth="1"/>
    <col min="4100" max="4101" width="11.42578125" style="14"/>
    <col min="4102" max="4102" width="18.85546875" style="14" customWidth="1"/>
    <col min="4103" max="4108" width="11.42578125" style="14"/>
    <col min="4109" max="4109" width="15.85546875" style="14" customWidth="1"/>
    <col min="4110" max="4352" width="11.42578125" style="14"/>
    <col min="4353" max="4353" width="65.28515625" style="14" bestFit="1" customWidth="1"/>
    <col min="4354" max="4354" width="11.42578125" style="14"/>
    <col min="4355" max="4355" width="63.42578125" style="14" customWidth="1"/>
    <col min="4356" max="4357" width="11.42578125" style="14"/>
    <col min="4358" max="4358" width="18.85546875" style="14" customWidth="1"/>
    <col min="4359" max="4364" width="11.42578125" style="14"/>
    <col min="4365" max="4365" width="15.85546875" style="14" customWidth="1"/>
    <col min="4366" max="4608" width="11.42578125" style="14"/>
    <col min="4609" max="4609" width="65.28515625" style="14" bestFit="1" customWidth="1"/>
    <col min="4610" max="4610" width="11.42578125" style="14"/>
    <col min="4611" max="4611" width="63.42578125" style="14" customWidth="1"/>
    <col min="4612" max="4613" width="11.42578125" style="14"/>
    <col min="4614" max="4614" width="18.85546875" style="14" customWidth="1"/>
    <col min="4615" max="4620" width="11.42578125" style="14"/>
    <col min="4621" max="4621" width="15.85546875" style="14" customWidth="1"/>
    <col min="4622" max="4864" width="11.42578125" style="14"/>
    <col min="4865" max="4865" width="65.28515625" style="14" bestFit="1" customWidth="1"/>
    <col min="4866" max="4866" width="11.42578125" style="14"/>
    <col min="4867" max="4867" width="63.42578125" style="14" customWidth="1"/>
    <col min="4868" max="4869" width="11.42578125" style="14"/>
    <col min="4870" max="4870" width="18.85546875" style="14" customWidth="1"/>
    <col min="4871" max="4876" width="11.42578125" style="14"/>
    <col min="4877" max="4877" width="15.85546875" style="14" customWidth="1"/>
    <col min="4878" max="5120" width="11.42578125" style="14"/>
    <col min="5121" max="5121" width="65.28515625" style="14" bestFit="1" customWidth="1"/>
    <col min="5122" max="5122" width="11.42578125" style="14"/>
    <col min="5123" max="5123" width="63.42578125" style="14" customWidth="1"/>
    <col min="5124" max="5125" width="11.42578125" style="14"/>
    <col min="5126" max="5126" width="18.85546875" style="14" customWidth="1"/>
    <col min="5127" max="5132" width="11.42578125" style="14"/>
    <col min="5133" max="5133" width="15.85546875" style="14" customWidth="1"/>
    <col min="5134" max="5376" width="11.42578125" style="14"/>
    <col min="5377" max="5377" width="65.28515625" style="14" bestFit="1" customWidth="1"/>
    <col min="5378" max="5378" width="11.42578125" style="14"/>
    <col min="5379" max="5379" width="63.42578125" style="14" customWidth="1"/>
    <col min="5380" max="5381" width="11.42578125" style="14"/>
    <col min="5382" max="5382" width="18.85546875" style="14" customWidth="1"/>
    <col min="5383" max="5388" width="11.42578125" style="14"/>
    <col min="5389" max="5389" width="15.85546875" style="14" customWidth="1"/>
    <col min="5390" max="5632" width="11.42578125" style="14"/>
    <col min="5633" max="5633" width="65.28515625" style="14" bestFit="1" customWidth="1"/>
    <col min="5634" max="5634" width="11.42578125" style="14"/>
    <col min="5635" max="5635" width="63.42578125" style="14" customWidth="1"/>
    <col min="5636" max="5637" width="11.42578125" style="14"/>
    <col min="5638" max="5638" width="18.85546875" style="14" customWidth="1"/>
    <col min="5639" max="5644" width="11.42578125" style="14"/>
    <col min="5645" max="5645" width="15.85546875" style="14" customWidth="1"/>
    <col min="5646" max="5888" width="11.42578125" style="14"/>
    <col min="5889" max="5889" width="65.28515625" style="14" bestFit="1" customWidth="1"/>
    <col min="5890" max="5890" width="11.42578125" style="14"/>
    <col min="5891" max="5891" width="63.42578125" style="14" customWidth="1"/>
    <col min="5892" max="5893" width="11.42578125" style="14"/>
    <col min="5894" max="5894" width="18.85546875" style="14" customWidth="1"/>
    <col min="5895" max="5900" width="11.42578125" style="14"/>
    <col min="5901" max="5901" width="15.85546875" style="14" customWidth="1"/>
    <col min="5902" max="6144" width="11.42578125" style="14"/>
    <col min="6145" max="6145" width="65.28515625" style="14" bestFit="1" customWidth="1"/>
    <col min="6146" max="6146" width="11.42578125" style="14"/>
    <col min="6147" max="6147" width="63.42578125" style="14" customWidth="1"/>
    <col min="6148" max="6149" width="11.42578125" style="14"/>
    <col min="6150" max="6150" width="18.85546875" style="14" customWidth="1"/>
    <col min="6151" max="6156" width="11.42578125" style="14"/>
    <col min="6157" max="6157" width="15.85546875" style="14" customWidth="1"/>
    <col min="6158" max="6400" width="11.42578125" style="14"/>
    <col min="6401" max="6401" width="65.28515625" style="14" bestFit="1" customWidth="1"/>
    <col min="6402" max="6402" width="11.42578125" style="14"/>
    <col min="6403" max="6403" width="63.42578125" style="14" customWidth="1"/>
    <col min="6404" max="6405" width="11.42578125" style="14"/>
    <col min="6406" max="6406" width="18.85546875" style="14" customWidth="1"/>
    <col min="6407" max="6412" width="11.42578125" style="14"/>
    <col min="6413" max="6413" width="15.85546875" style="14" customWidth="1"/>
    <col min="6414" max="6656" width="11.42578125" style="14"/>
    <col min="6657" max="6657" width="65.28515625" style="14" bestFit="1" customWidth="1"/>
    <col min="6658" max="6658" width="11.42578125" style="14"/>
    <col min="6659" max="6659" width="63.42578125" style="14" customWidth="1"/>
    <col min="6660" max="6661" width="11.42578125" style="14"/>
    <col min="6662" max="6662" width="18.85546875" style="14" customWidth="1"/>
    <col min="6663" max="6668" width="11.42578125" style="14"/>
    <col min="6669" max="6669" width="15.85546875" style="14" customWidth="1"/>
    <col min="6670" max="6912" width="11.42578125" style="14"/>
    <col min="6913" max="6913" width="65.28515625" style="14" bestFit="1" customWidth="1"/>
    <col min="6914" max="6914" width="11.42578125" style="14"/>
    <col min="6915" max="6915" width="63.42578125" style="14" customWidth="1"/>
    <col min="6916" max="6917" width="11.42578125" style="14"/>
    <col min="6918" max="6918" width="18.85546875" style="14" customWidth="1"/>
    <col min="6919" max="6924" width="11.42578125" style="14"/>
    <col min="6925" max="6925" width="15.85546875" style="14" customWidth="1"/>
    <col min="6926" max="7168" width="11.42578125" style="14"/>
    <col min="7169" max="7169" width="65.28515625" style="14" bestFit="1" customWidth="1"/>
    <col min="7170" max="7170" width="11.42578125" style="14"/>
    <col min="7171" max="7171" width="63.42578125" style="14" customWidth="1"/>
    <col min="7172" max="7173" width="11.42578125" style="14"/>
    <col min="7174" max="7174" width="18.85546875" style="14" customWidth="1"/>
    <col min="7175" max="7180" width="11.42578125" style="14"/>
    <col min="7181" max="7181" width="15.85546875" style="14" customWidth="1"/>
    <col min="7182" max="7424" width="11.42578125" style="14"/>
    <col min="7425" max="7425" width="65.28515625" style="14" bestFit="1" customWidth="1"/>
    <col min="7426" max="7426" width="11.42578125" style="14"/>
    <col min="7427" max="7427" width="63.42578125" style="14" customWidth="1"/>
    <col min="7428" max="7429" width="11.42578125" style="14"/>
    <col min="7430" max="7430" width="18.85546875" style="14" customWidth="1"/>
    <col min="7431" max="7436" width="11.42578125" style="14"/>
    <col min="7437" max="7437" width="15.85546875" style="14" customWidth="1"/>
    <col min="7438" max="7680" width="11.42578125" style="14"/>
    <col min="7681" max="7681" width="65.28515625" style="14" bestFit="1" customWidth="1"/>
    <col min="7682" max="7682" width="11.42578125" style="14"/>
    <col min="7683" max="7683" width="63.42578125" style="14" customWidth="1"/>
    <col min="7684" max="7685" width="11.42578125" style="14"/>
    <col min="7686" max="7686" width="18.85546875" style="14" customWidth="1"/>
    <col min="7687" max="7692" width="11.42578125" style="14"/>
    <col min="7693" max="7693" width="15.85546875" style="14" customWidth="1"/>
    <col min="7694" max="7936" width="11.42578125" style="14"/>
    <col min="7937" max="7937" width="65.28515625" style="14" bestFit="1" customWidth="1"/>
    <col min="7938" max="7938" width="11.42578125" style="14"/>
    <col min="7939" max="7939" width="63.42578125" style="14" customWidth="1"/>
    <col min="7940" max="7941" width="11.42578125" style="14"/>
    <col min="7942" max="7942" width="18.85546875" style="14" customWidth="1"/>
    <col min="7943" max="7948" width="11.42578125" style="14"/>
    <col min="7949" max="7949" width="15.85546875" style="14" customWidth="1"/>
    <col min="7950" max="8192" width="11.42578125" style="14"/>
    <col min="8193" max="8193" width="65.28515625" style="14" bestFit="1" customWidth="1"/>
    <col min="8194" max="8194" width="11.42578125" style="14"/>
    <col min="8195" max="8195" width="63.42578125" style="14" customWidth="1"/>
    <col min="8196" max="8197" width="11.42578125" style="14"/>
    <col min="8198" max="8198" width="18.85546875" style="14" customWidth="1"/>
    <col min="8199" max="8204" width="11.42578125" style="14"/>
    <col min="8205" max="8205" width="15.85546875" style="14" customWidth="1"/>
    <col min="8206" max="8448" width="11.42578125" style="14"/>
    <col min="8449" max="8449" width="65.28515625" style="14" bestFit="1" customWidth="1"/>
    <col min="8450" max="8450" width="11.42578125" style="14"/>
    <col min="8451" max="8451" width="63.42578125" style="14" customWidth="1"/>
    <col min="8452" max="8453" width="11.42578125" style="14"/>
    <col min="8454" max="8454" width="18.85546875" style="14" customWidth="1"/>
    <col min="8455" max="8460" width="11.42578125" style="14"/>
    <col min="8461" max="8461" width="15.85546875" style="14" customWidth="1"/>
    <col min="8462" max="8704" width="11.42578125" style="14"/>
    <col min="8705" max="8705" width="65.28515625" style="14" bestFit="1" customWidth="1"/>
    <col min="8706" max="8706" width="11.42578125" style="14"/>
    <col min="8707" max="8707" width="63.42578125" style="14" customWidth="1"/>
    <col min="8708" max="8709" width="11.42578125" style="14"/>
    <col min="8710" max="8710" width="18.85546875" style="14" customWidth="1"/>
    <col min="8711" max="8716" width="11.42578125" style="14"/>
    <col min="8717" max="8717" width="15.85546875" style="14" customWidth="1"/>
    <col min="8718" max="8960" width="11.42578125" style="14"/>
    <col min="8961" max="8961" width="65.28515625" style="14" bestFit="1" customWidth="1"/>
    <col min="8962" max="8962" width="11.42578125" style="14"/>
    <col min="8963" max="8963" width="63.42578125" style="14" customWidth="1"/>
    <col min="8964" max="8965" width="11.42578125" style="14"/>
    <col min="8966" max="8966" width="18.85546875" style="14" customWidth="1"/>
    <col min="8967" max="8972" width="11.42578125" style="14"/>
    <col min="8973" max="8973" width="15.85546875" style="14" customWidth="1"/>
    <col min="8974" max="9216" width="11.42578125" style="14"/>
    <col min="9217" max="9217" width="65.28515625" style="14" bestFit="1" customWidth="1"/>
    <col min="9218" max="9218" width="11.42578125" style="14"/>
    <col min="9219" max="9219" width="63.42578125" style="14" customWidth="1"/>
    <col min="9220" max="9221" width="11.42578125" style="14"/>
    <col min="9222" max="9222" width="18.85546875" style="14" customWidth="1"/>
    <col min="9223" max="9228" width="11.42578125" style="14"/>
    <col min="9229" max="9229" width="15.85546875" style="14" customWidth="1"/>
    <col min="9230" max="9472" width="11.42578125" style="14"/>
    <col min="9473" max="9473" width="65.28515625" style="14" bestFit="1" customWidth="1"/>
    <col min="9474" max="9474" width="11.42578125" style="14"/>
    <col min="9475" max="9475" width="63.42578125" style="14" customWidth="1"/>
    <col min="9476" max="9477" width="11.42578125" style="14"/>
    <col min="9478" max="9478" width="18.85546875" style="14" customWidth="1"/>
    <col min="9479" max="9484" width="11.42578125" style="14"/>
    <col min="9485" max="9485" width="15.85546875" style="14" customWidth="1"/>
    <col min="9486" max="9728" width="11.42578125" style="14"/>
    <col min="9729" max="9729" width="65.28515625" style="14" bestFit="1" customWidth="1"/>
    <col min="9730" max="9730" width="11.42578125" style="14"/>
    <col min="9731" max="9731" width="63.42578125" style="14" customWidth="1"/>
    <col min="9732" max="9733" width="11.42578125" style="14"/>
    <col min="9734" max="9734" width="18.85546875" style="14" customWidth="1"/>
    <col min="9735" max="9740" width="11.42578125" style="14"/>
    <col min="9741" max="9741" width="15.85546875" style="14" customWidth="1"/>
    <col min="9742" max="9984" width="11.42578125" style="14"/>
    <col min="9985" max="9985" width="65.28515625" style="14" bestFit="1" customWidth="1"/>
    <col min="9986" max="9986" width="11.42578125" style="14"/>
    <col min="9987" max="9987" width="63.42578125" style="14" customWidth="1"/>
    <col min="9988" max="9989" width="11.42578125" style="14"/>
    <col min="9990" max="9990" width="18.85546875" style="14" customWidth="1"/>
    <col min="9991" max="9996" width="11.42578125" style="14"/>
    <col min="9997" max="9997" width="15.85546875" style="14" customWidth="1"/>
    <col min="9998" max="10240" width="11.42578125" style="14"/>
    <col min="10241" max="10241" width="65.28515625" style="14" bestFit="1" customWidth="1"/>
    <col min="10242" max="10242" width="11.42578125" style="14"/>
    <col min="10243" max="10243" width="63.42578125" style="14" customWidth="1"/>
    <col min="10244" max="10245" width="11.42578125" style="14"/>
    <col min="10246" max="10246" width="18.85546875" style="14" customWidth="1"/>
    <col min="10247" max="10252" width="11.42578125" style="14"/>
    <col min="10253" max="10253" width="15.85546875" style="14" customWidth="1"/>
    <col min="10254" max="10496" width="11.42578125" style="14"/>
    <col min="10497" max="10497" width="65.28515625" style="14" bestFit="1" customWidth="1"/>
    <col min="10498" max="10498" width="11.42578125" style="14"/>
    <col min="10499" max="10499" width="63.42578125" style="14" customWidth="1"/>
    <col min="10500" max="10501" width="11.42578125" style="14"/>
    <col min="10502" max="10502" width="18.85546875" style="14" customWidth="1"/>
    <col min="10503" max="10508" width="11.42578125" style="14"/>
    <col min="10509" max="10509" width="15.85546875" style="14" customWidth="1"/>
    <col min="10510" max="10752" width="11.42578125" style="14"/>
    <col min="10753" max="10753" width="65.28515625" style="14" bestFit="1" customWidth="1"/>
    <col min="10754" max="10754" width="11.42578125" style="14"/>
    <col min="10755" max="10755" width="63.42578125" style="14" customWidth="1"/>
    <col min="10756" max="10757" width="11.42578125" style="14"/>
    <col min="10758" max="10758" width="18.85546875" style="14" customWidth="1"/>
    <col min="10759" max="10764" width="11.42578125" style="14"/>
    <col min="10765" max="10765" width="15.85546875" style="14" customWidth="1"/>
    <col min="10766" max="11008" width="11.42578125" style="14"/>
    <col min="11009" max="11009" width="65.28515625" style="14" bestFit="1" customWidth="1"/>
    <col min="11010" max="11010" width="11.42578125" style="14"/>
    <col min="11011" max="11011" width="63.42578125" style="14" customWidth="1"/>
    <col min="11012" max="11013" width="11.42578125" style="14"/>
    <col min="11014" max="11014" width="18.85546875" style="14" customWidth="1"/>
    <col min="11015" max="11020" width="11.42578125" style="14"/>
    <col min="11021" max="11021" width="15.85546875" style="14" customWidth="1"/>
    <col min="11022" max="11264" width="11.42578125" style="14"/>
    <col min="11265" max="11265" width="65.28515625" style="14" bestFit="1" customWidth="1"/>
    <col min="11266" max="11266" width="11.42578125" style="14"/>
    <col min="11267" max="11267" width="63.42578125" style="14" customWidth="1"/>
    <col min="11268" max="11269" width="11.42578125" style="14"/>
    <col min="11270" max="11270" width="18.85546875" style="14" customWidth="1"/>
    <col min="11271" max="11276" width="11.42578125" style="14"/>
    <col min="11277" max="11277" width="15.85546875" style="14" customWidth="1"/>
    <col min="11278" max="11520" width="11.42578125" style="14"/>
    <col min="11521" max="11521" width="65.28515625" style="14" bestFit="1" customWidth="1"/>
    <col min="11522" max="11522" width="11.42578125" style="14"/>
    <col min="11523" max="11523" width="63.42578125" style="14" customWidth="1"/>
    <col min="11524" max="11525" width="11.42578125" style="14"/>
    <col min="11526" max="11526" width="18.85546875" style="14" customWidth="1"/>
    <col min="11527" max="11532" width="11.42578125" style="14"/>
    <col min="11533" max="11533" width="15.85546875" style="14" customWidth="1"/>
    <col min="11534" max="11776" width="11.42578125" style="14"/>
    <col min="11777" max="11777" width="65.28515625" style="14" bestFit="1" customWidth="1"/>
    <col min="11778" max="11778" width="11.42578125" style="14"/>
    <col min="11779" max="11779" width="63.42578125" style="14" customWidth="1"/>
    <col min="11780" max="11781" width="11.42578125" style="14"/>
    <col min="11782" max="11782" width="18.85546875" style="14" customWidth="1"/>
    <col min="11783" max="11788" width="11.42578125" style="14"/>
    <col min="11789" max="11789" width="15.85546875" style="14" customWidth="1"/>
    <col min="11790" max="12032" width="11.42578125" style="14"/>
    <col min="12033" max="12033" width="65.28515625" style="14" bestFit="1" customWidth="1"/>
    <col min="12034" max="12034" width="11.42578125" style="14"/>
    <col min="12035" max="12035" width="63.42578125" style="14" customWidth="1"/>
    <col min="12036" max="12037" width="11.42578125" style="14"/>
    <col min="12038" max="12038" width="18.85546875" style="14" customWidth="1"/>
    <col min="12039" max="12044" width="11.42578125" style="14"/>
    <col min="12045" max="12045" width="15.85546875" style="14" customWidth="1"/>
    <col min="12046" max="12288" width="11.42578125" style="14"/>
    <col min="12289" max="12289" width="65.28515625" style="14" bestFit="1" customWidth="1"/>
    <col min="12290" max="12290" width="11.42578125" style="14"/>
    <col min="12291" max="12291" width="63.42578125" style="14" customWidth="1"/>
    <col min="12292" max="12293" width="11.42578125" style="14"/>
    <col min="12294" max="12294" width="18.85546875" style="14" customWidth="1"/>
    <col min="12295" max="12300" width="11.42578125" style="14"/>
    <col min="12301" max="12301" width="15.85546875" style="14" customWidth="1"/>
    <col min="12302" max="12544" width="11.42578125" style="14"/>
    <col min="12545" max="12545" width="65.28515625" style="14" bestFit="1" customWidth="1"/>
    <col min="12546" max="12546" width="11.42578125" style="14"/>
    <col min="12547" max="12547" width="63.42578125" style="14" customWidth="1"/>
    <col min="12548" max="12549" width="11.42578125" style="14"/>
    <col min="12550" max="12550" width="18.85546875" style="14" customWidth="1"/>
    <col min="12551" max="12556" width="11.42578125" style="14"/>
    <col min="12557" max="12557" width="15.85546875" style="14" customWidth="1"/>
    <col min="12558" max="12800" width="11.42578125" style="14"/>
    <col min="12801" max="12801" width="65.28515625" style="14" bestFit="1" customWidth="1"/>
    <col min="12802" max="12802" width="11.42578125" style="14"/>
    <col min="12803" max="12803" width="63.42578125" style="14" customWidth="1"/>
    <col min="12804" max="12805" width="11.42578125" style="14"/>
    <col min="12806" max="12806" width="18.85546875" style="14" customWidth="1"/>
    <col min="12807" max="12812" width="11.42578125" style="14"/>
    <col min="12813" max="12813" width="15.85546875" style="14" customWidth="1"/>
    <col min="12814" max="13056" width="11.42578125" style="14"/>
    <col min="13057" max="13057" width="65.28515625" style="14" bestFit="1" customWidth="1"/>
    <col min="13058" max="13058" width="11.42578125" style="14"/>
    <col min="13059" max="13059" width="63.42578125" style="14" customWidth="1"/>
    <col min="13060" max="13061" width="11.42578125" style="14"/>
    <col min="13062" max="13062" width="18.85546875" style="14" customWidth="1"/>
    <col min="13063" max="13068" width="11.42578125" style="14"/>
    <col min="13069" max="13069" width="15.85546875" style="14" customWidth="1"/>
    <col min="13070" max="13312" width="11.42578125" style="14"/>
    <col min="13313" max="13313" width="65.28515625" style="14" bestFit="1" customWidth="1"/>
    <col min="13314" max="13314" width="11.42578125" style="14"/>
    <col min="13315" max="13315" width="63.42578125" style="14" customWidth="1"/>
    <col min="13316" max="13317" width="11.42578125" style="14"/>
    <col min="13318" max="13318" width="18.85546875" style="14" customWidth="1"/>
    <col min="13319" max="13324" width="11.42578125" style="14"/>
    <col min="13325" max="13325" width="15.85546875" style="14" customWidth="1"/>
    <col min="13326" max="13568" width="11.42578125" style="14"/>
    <col min="13569" max="13569" width="65.28515625" style="14" bestFit="1" customWidth="1"/>
    <col min="13570" max="13570" width="11.42578125" style="14"/>
    <col min="13571" max="13571" width="63.42578125" style="14" customWidth="1"/>
    <col min="13572" max="13573" width="11.42578125" style="14"/>
    <col min="13574" max="13574" width="18.85546875" style="14" customWidth="1"/>
    <col min="13575" max="13580" width="11.42578125" style="14"/>
    <col min="13581" max="13581" width="15.85546875" style="14" customWidth="1"/>
    <col min="13582" max="13824" width="11.42578125" style="14"/>
    <col min="13825" max="13825" width="65.28515625" style="14" bestFit="1" customWidth="1"/>
    <col min="13826" max="13826" width="11.42578125" style="14"/>
    <col min="13827" max="13827" width="63.42578125" style="14" customWidth="1"/>
    <col min="13828" max="13829" width="11.42578125" style="14"/>
    <col min="13830" max="13830" width="18.85546875" style="14" customWidth="1"/>
    <col min="13831" max="13836" width="11.42578125" style="14"/>
    <col min="13837" max="13837" width="15.85546875" style="14" customWidth="1"/>
    <col min="13838" max="14080" width="11.42578125" style="14"/>
    <col min="14081" max="14081" width="65.28515625" style="14" bestFit="1" customWidth="1"/>
    <col min="14082" max="14082" width="11.42578125" style="14"/>
    <col min="14083" max="14083" width="63.42578125" style="14" customWidth="1"/>
    <col min="14084" max="14085" width="11.42578125" style="14"/>
    <col min="14086" max="14086" width="18.85546875" style="14" customWidth="1"/>
    <col min="14087" max="14092" width="11.42578125" style="14"/>
    <col min="14093" max="14093" width="15.85546875" style="14" customWidth="1"/>
    <col min="14094" max="14336" width="11.42578125" style="14"/>
    <col min="14337" max="14337" width="65.28515625" style="14" bestFit="1" customWidth="1"/>
    <col min="14338" max="14338" width="11.42578125" style="14"/>
    <col min="14339" max="14339" width="63.42578125" style="14" customWidth="1"/>
    <col min="14340" max="14341" width="11.42578125" style="14"/>
    <col min="14342" max="14342" width="18.85546875" style="14" customWidth="1"/>
    <col min="14343" max="14348" width="11.42578125" style="14"/>
    <col min="14349" max="14349" width="15.85546875" style="14" customWidth="1"/>
    <col min="14350" max="14592" width="11.42578125" style="14"/>
    <col min="14593" max="14593" width="65.28515625" style="14" bestFit="1" customWidth="1"/>
    <col min="14594" max="14594" width="11.42578125" style="14"/>
    <col min="14595" max="14595" width="63.42578125" style="14" customWidth="1"/>
    <col min="14596" max="14597" width="11.42578125" style="14"/>
    <col min="14598" max="14598" width="18.85546875" style="14" customWidth="1"/>
    <col min="14599" max="14604" width="11.42578125" style="14"/>
    <col min="14605" max="14605" width="15.85546875" style="14" customWidth="1"/>
    <col min="14606" max="14848" width="11.42578125" style="14"/>
    <col min="14849" max="14849" width="65.28515625" style="14" bestFit="1" customWidth="1"/>
    <col min="14850" max="14850" width="11.42578125" style="14"/>
    <col min="14851" max="14851" width="63.42578125" style="14" customWidth="1"/>
    <col min="14852" max="14853" width="11.42578125" style="14"/>
    <col min="14854" max="14854" width="18.85546875" style="14" customWidth="1"/>
    <col min="14855" max="14860" width="11.42578125" style="14"/>
    <col min="14861" max="14861" width="15.85546875" style="14" customWidth="1"/>
    <col min="14862" max="15104" width="11.42578125" style="14"/>
    <col min="15105" max="15105" width="65.28515625" style="14" bestFit="1" customWidth="1"/>
    <col min="15106" max="15106" width="11.42578125" style="14"/>
    <col min="15107" max="15107" width="63.42578125" style="14" customWidth="1"/>
    <col min="15108" max="15109" width="11.42578125" style="14"/>
    <col min="15110" max="15110" width="18.85546875" style="14" customWidth="1"/>
    <col min="15111" max="15116" width="11.42578125" style="14"/>
    <col min="15117" max="15117" width="15.85546875" style="14" customWidth="1"/>
    <col min="15118" max="15360" width="11.42578125" style="14"/>
    <col min="15361" max="15361" width="65.28515625" style="14" bestFit="1" customWidth="1"/>
    <col min="15362" max="15362" width="11.42578125" style="14"/>
    <col min="15363" max="15363" width="63.42578125" style="14" customWidth="1"/>
    <col min="15364" max="15365" width="11.42578125" style="14"/>
    <col min="15366" max="15366" width="18.85546875" style="14" customWidth="1"/>
    <col min="15367" max="15372" width="11.42578125" style="14"/>
    <col min="15373" max="15373" width="15.85546875" style="14" customWidth="1"/>
    <col min="15374" max="15616" width="11.42578125" style="14"/>
    <col min="15617" max="15617" width="65.28515625" style="14" bestFit="1" customWidth="1"/>
    <col min="15618" max="15618" width="11.42578125" style="14"/>
    <col min="15619" max="15619" width="63.42578125" style="14" customWidth="1"/>
    <col min="15620" max="15621" width="11.42578125" style="14"/>
    <col min="15622" max="15622" width="18.85546875" style="14" customWidth="1"/>
    <col min="15623" max="15628" width="11.42578125" style="14"/>
    <col min="15629" max="15629" width="15.85546875" style="14" customWidth="1"/>
    <col min="15630" max="15872" width="11.42578125" style="14"/>
    <col min="15873" max="15873" width="65.28515625" style="14" bestFit="1" customWidth="1"/>
    <col min="15874" max="15874" width="11.42578125" style="14"/>
    <col min="15875" max="15875" width="63.42578125" style="14" customWidth="1"/>
    <col min="15876" max="15877" width="11.42578125" style="14"/>
    <col min="15878" max="15878" width="18.85546875" style="14" customWidth="1"/>
    <col min="15879" max="15884" width="11.42578125" style="14"/>
    <col min="15885" max="15885" width="15.85546875" style="14" customWidth="1"/>
    <col min="15886" max="16128" width="11.42578125" style="14"/>
    <col min="16129" max="16129" width="65.28515625" style="14" bestFit="1" customWidth="1"/>
    <col min="16130" max="16130" width="11.42578125" style="14"/>
    <col min="16131" max="16131" width="63.42578125" style="14" customWidth="1"/>
    <col min="16132" max="16133" width="11.42578125" style="14"/>
    <col min="16134" max="16134" width="18.85546875" style="14" customWidth="1"/>
    <col min="16135" max="16140" width="11.42578125" style="14"/>
    <col min="16141" max="16141" width="15.85546875" style="14" customWidth="1"/>
    <col min="16142" max="16384" width="11.42578125" style="14"/>
  </cols>
  <sheetData>
    <row r="1" spans="1:16" ht="23.25" customHeight="1" x14ac:dyDescent="0.2">
      <c r="A1" s="177" t="s">
        <v>300</v>
      </c>
      <c r="C1" s="177" t="s">
        <v>26</v>
      </c>
      <c r="E1" s="177" t="s">
        <v>27</v>
      </c>
      <c r="F1" s="177" t="s">
        <v>28</v>
      </c>
      <c r="H1" s="574" t="s">
        <v>29</v>
      </c>
      <c r="I1" s="574"/>
      <c r="J1" s="574"/>
      <c r="K1" s="574"/>
      <c r="L1" s="16"/>
      <c r="M1" s="575" t="s">
        <v>30</v>
      </c>
      <c r="N1" s="575"/>
      <c r="O1" s="575"/>
      <c r="P1" s="575"/>
    </row>
    <row r="2" spans="1:16" ht="32.25" customHeight="1" x14ac:dyDescent="0.2">
      <c r="A2" s="17" t="s">
        <v>301</v>
      </c>
      <c r="C2" s="18" t="s">
        <v>31</v>
      </c>
      <c r="E2" s="19">
        <v>1</v>
      </c>
      <c r="F2" s="19" t="s">
        <v>32</v>
      </c>
      <c r="H2" s="576" t="s">
        <v>33</v>
      </c>
      <c r="I2" s="20">
        <v>2012</v>
      </c>
      <c r="J2" s="20"/>
      <c r="K2" s="20"/>
      <c r="L2" s="21"/>
      <c r="M2" s="177"/>
      <c r="N2" s="22" t="s">
        <v>34</v>
      </c>
      <c r="O2" s="22" t="s">
        <v>35</v>
      </c>
      <c r="P2" s="22" t="s">
        <v>36</v>
      </c>
    </row>
    <row r="3" spans="1:16" x14ac:dyDescent="0.2">
      <c r="A3" s="23" t="s">
        <v>302</v>
      </c>
      <c r="C3" s="18" t="s">
        <v>37</v>
      </c>
      <c r="E3" s="19">
        <v>2</v>
      </c>
      <c r="F3" s="19" t="s">
        <v>38</v>
      </c>
      <c r="H3" s="576"/>
      <c r="I3" s="24" t="s">
        <v>34</v>
      </c>
      <c r="J3" s="24" t="s">
        <v>35</v>
      </c>
      <c r="K3" s="24" t="s">
        <v>36</v>
      </c>
      <c r="L3" s="21"/>
      <c r="M3" s="25" t="s">
        <v>39</v>
      </c>
      <c r="N3" s="26">
        <v>479830</v>
      </c>
      <c r="O3" s="26">
        <v>222331</v>
      </c>
      <c r="P3" s="26">
        <v>257499</v>
      </c>
    </row>
    <row r="4" spans="1:16" ht="15.75" customHeight="1" x14ac:dyDescent="0.2">
      <c r="C4" s="18" t="s">
        <v>40</v>
      </c>
      <c r="E4" s="19">
        <v>3</v>
      </c>
      <c r="F4" s="19" t="s">
        <v>41</v>
      </c>
      <c r="H4" s="27" t="s">
        <v>34</v>
      </c>
      <c r="I4" s="26">
        <v>7571345</v>
      </c>
      <c r="J4" s="26">
        <v>3653868</v>
      </c>
      <c r="K4" s="26">
        <v>3917477</v>
      </c>
      <c r="L4" s="21"/>
      <c r="M4" s="25" t="s">
        <v>42</v>
      </c>
      <c r="N4" s="26">
        <v>135160</v>
      </c>
      <c r="O4" s="26">
        <v>62795</v>
      </c>
      <c r="P4" s="26">
        <v>72365</v>
      </c>
    </row>
    <row r="5" spans="1:16" x14ac:dyDescent="0.2">
      <c r="C5" s="18" t="s">
        <v>43</v>
      </c>
      <c r="E5" s="19">
        <v>4</v>
      </c>
      <c r="F5" s="19" t="s">
        <v>44</v>
      </c>
      <c r="H5" s="28">
        <v>0</v>
      </c>
      <c r="I5" s="29">
        <v>120482</v>
      </c>
      <c r="J5" s="29">
        <v>61704</v>
      </c>
      <c r="K5" s="29">
        <v>58778</v>
      </c>
      <c r="L5" s="21"/>
      <c r="M5" s="25" t="s">
        <v>45</v>
      </c>
      <c r="N5" s="26">
        <v>109955</v>
      </c>
      <c r="O5" s="26">
        <v>55153</v>
      </c>
      <c r="P5" s="26">
        <v>54802</v>
      </c>
    </row>
    <row r="6" spans="1:16" x14ac:dyDescent="0.2">
      <c r="A6" s="30" t="s">
        <v>20</v>
      </c>
      <c r="C6" s="18" t="s">
        <v>46</v>
      </c>
      <c r="E6" s="19">
        <v>5</v>
      </c>
      <c r="F6" s="19" t="s">
        <v>47</v>
      </c>
      <c r="H6" s="28">
        <v>1</v>
      </c>
      <c r="I6" s="29">
        <v>120064</v>
      </c>
      <c r="J6" s="29">
        <v>61454</v>
      </c>
      <c r="K6" s="29">
        <v>58610</v>
      </c>
      <c r="L6" s="21"/>
      <c r="M6" s="25" t="s">
        <v>48</v>
      </c>
      <c r="N6" s="26">
        <v>409257</v>
      </c>
      <c r="O6" s="26">
        <v>199566</v>
      </c>
      <c r="P6" s="26">
        <v>209691</v>
      </c>
    </row>
    <row r="7" spans="1:16" ht="12.75" customHeight="1" x14ac:dyDescent="0.2">
      <c r="A7" s="31" t="s">
        <v>49</v>
      </c>
      <c r="C7" s="18" t="s">
        <v>50</v>
      </c>
      <c r="E7" s="19">
        <v>6</v>
      </c>
      <c r="F7" s="19" t="s">
        <v>51</v>
      </c>
      <c r="H7" s="28">
        <v>2</v>
      </c>
      <c r="I7" s="29">
        <v>119780</v>
      </c>
      <c r="J7" s="29">
        <v>61272</v>
      </c>
      <c r="K7" s="29">
        <v>58508</v>
      </c>
      <c r="L7" s="21"/>
      <c r="M7" s="25" t="s">
        <v>52</v>
      </c>
      <c r="N7" s="26">
        <v>400686</v>
      </c>
      <c r="O7" s="26">
        <v>197911</v>
      </c>
      <c r="P7" s="26">
        <v>202775</v>
      </c>
    </row>
    <row r="8" spans="1:16" ht="14.25" customHeight="1" x14ac:dyDescent="0.2">
      <c r="A8" s="31" t="s">
        <v>53</v>
      </c>
      <c r="C8" s="18" t="s">
        <v>54</v>
      </c>
      <c r="E8" s="19">
        <v>7</v>
      </c>
      <c r="F8" s="19" t="s">
        <v>55</v>
      </c>
      <c r="H8" s="28">
        <v>3</v>
      </c>
      <c r="I8" s="29">
        <v>119273</v>
      </c>
      <c r="J8" s="29">
        <v>61064</v>
      </c>
      <c r="K8" s="29">
        <v>58209</v>
      </c>
      <c r="L8" s="21"/>
      <c r="M8" s="25" t="s">
        <v>56</v>
      </c>
      <c r="N8" s="26">
        <v>201593</v>
      </c>
      <c r="O8" s="26">
        <v>99557</v>
      </c>
      <c r="P8" s="26">
        <v>102036</v>
      </c>
    </row>
    <row r="9" spans="1:16" ht="15.75" customHeight="1" x14ac:dyDescent="0.2">
      <c r="A9" s="31" t="s">
        <v>57</v>
      </c>
      <c r="C9" s="177" t="s">
        <v>58</v>
      </c>
      <c r="E9" s="19">
        <v>8</v>
      </c>
      <c r="F9" s="19" t="s">
        <v>59</v>
      </c>
      <c r="H9" s="28">
        <v>4</v>
      </c>
      <c r="I9" s="29">
        <v>118935</v>
      </c>
      <c r="J9" s="29">
        <v>60931</v>
      </c>
      <c r="K9" s="29">
        <v>58004</v>
      </c>
      <c r="L9" s="21"/>
      <c r="M9" s="25" t="s">
        <v>60</v>
      </c>
      <c r="N9" s="26">
        <v>597522</v>
      </c>
      <c r="O9" s="26">
        <v>292176</v>
      </c>
      <c r="P9" s="26">
        <v>305346</v>
      </c>
    </row>
    <row r="10" spans="1:16" x14ac:dyDescent="0.2">
      <c r="A10" s="31" t="s">
        <v>61</v>
      </c>
      <c r="C10" s="18" t="s">
        <v>62</v>
      </c>
      <c r="E10" s="19">
        <v>9</v>
      </c>
      <c r="F10" s="19" t="s">
        <v>63</v>
      </c>
      <c r="H10" s="28">
        <v>5</v>
      </c>
      <c r="I10" s="29">
        <v>118833</v>
      </c>
      <c r="J10" s="29">
        <v>60903</v>
      </c>
      <c r="K10" s="29">
        <v>57930</v>
      </c>
      <c r="L10" s="21"/>
      <c r="M10" s="25" t="s">
        <v>64</v>
      </c>
      <c r="N10" s="26">
        <v>1030623</v>
      </c>
      <c r="O10" s="26">
        <v>502287</v>
      </c>
      <c r="P10" s="26">
        <v>528336</v>
      </c>
    </row>
    <row r="11" spans="1:16" x14ac:dyDescent="0.2">
      <c r="A11" s="31" t="s">
        <v>65</v>
      </c>
      <c r="C11" s="18" t="s">
        <v>66</v>
      </c>
      <c r="E11" s="19">
        <v>10</v>
      </c>
      <c r="F11" s="19" t="s">
        <v>67</v>
      </c>
      <c r="H11" s="28">
        <v>6</v>
      </c>
      <c r="I11" s="29">
        <v>118730</v>
      </c>
      <c r="J11" s="29">
        <v>60874</v>
      </c>
      <c r="K11" s="29">
        <v>57856</v>
      </c>
      <c r="L11" s="21"/>
      <c r="M11" s="25" t="s">
        <v>68</v>
      </c>
      <c r="N11" s="26">
        <v>353859</v>
      </c>
      <c r="O11" s="26">
        <v>167533</v>
      </c>
      <c r="P11" s="26">
        <v>186326</v>
      </c>
    </row>
    <row r="12" spans="1:16" x14ac:dyDescent="0.2">
      <c r="A12" s="31" t="s">
        <v>69</v>
      </c>
      <c r="C12" s="18" t="s">
        <v>70</v>
      </c>
      <c r="E12" s="19">
        <v>11</v>
      </c>
      <c r="F12" s="19" t="s">
        <v>71</v>
      </c>
      <c r="H12" s="28">
        <v>7</v>
      </c>
      <c r="I12" s="29">
        <v>118696</v>
      </c>
      <c r="J12" s="29">
        <v>60878</v>
      </c>
      <c r="K12" s="29">
        <v>57818</v>
      </c>
      <c r="L12" s="21"/>
      <c r="M12" s="25" t="s">
        <v>72</v>
      </c>
      <c r="N12" s="26">
        <v>851299</v>
      </c>
      <c r="O12" s="26">
        <v>406597</v>
      </c>
      <c r="P12" s="26">
        <v>444702</v>
      </c>
    </row>
    <row r="13" spans="1:16" x14ac:dyDescent="0.2">
      <c r="A13" s="31" t="s">
        <v>73</v>
      </c>
      <c r="C13" s="18" t="s">
        <v>74</v>
      </c>
      <c r="E13" s="19">
        <v>12</v>
      </c>
      <c r="F13" s="19" t="s">
        <v>75</v>
      </c>
      <c r="H13" s="28">
        <v>8</v>
      </c>
      <c r="I13" s="29">
        <v>119101</v>
      </c>
      <c r="J13" s="29">
        <v>61076</v>
      </c>
      <c r="K13" s="29">
        <v>58025</v>
      </c>
      <c r="L13" s="21"/>
      <c r="M13" s="25" t="s">
        <v>76</v>
      </c>
      <c r="N13" s="26">
        <v>1094488</v>
      </c>
      <c r="O13" s="26">
        <v>518960</v>
      </c>
      <c r="P13" s="26">
        <v>575528</v>
      </c>
    </row>
    <row r="14" spans="1:16" x14ac:dyDescent="0.2">
      <c r="A14" s="31" t="s">
        <v>77</v>
      </c>
      <c r="C14" s="18" t="s">
        <v>78</v>
      </c>
      <c r="E14" s="19">
        <v>13</v>
      </c>
      <c r="F14" s="19" t="s">
        <v>79</v>
      </c>
      <c r="H14" s="28">
        <v>9</v>
      </c>
      <c r="I14" s="29">
        <v>119856</v>
      </c>
      <c r="J14" s="29">
        <v>61418</v>
      </c>
      <c r="K14" s="29">
        <v>58438</v>
      </c>
      <c r="L14" s="21"/>
      <c r="M14" s="25" t="s">
        <v>80</v>
      </c>
      <c r="N14" s="26">
        <v>234948</v>
      </c>
      <c r="O14" s="26">
        <v>112703</v>
      </c>
      <c r="P14" s="26">
        <v>122245</v>
      </c>
    </row>
    <row r="15" spans="1:16" x14ac:dyDescent="0.2">
      <c r="A15" s="31" t="s">
        <v>81</v>
      </c>
      <c r="C15" s="18" t="s">
        <v>82</v>
      </c>
      <c r="E15" s="19">
        <v>14</v>
      </c>
      <c r="F15" s="19" t="s">
        <v>83</v>
      </c>
      <c r="H15" s="28">
        <v>10</v>
      </c>
      <c r="I15" s="29">
        <v>121019</v>
      </c>
      <c r="J15" s="29">
        <v>61921</v>
      </c>
      <c r="K15" s="29">
        <v>59098</v>
      </c>
      <c r="L15" s="21"/>
      <c r="M15" s="25" t="s">
        <v>84</v>
      </c>
      <c r="N15" s="26">
        <v>147933</v>
      </c>
      <c r="O15" s="26">
        <v>68544</v>
      </c>
      <c r="P15" s="26">
        <v>79389</v>
      </c>
    </row>
    <row r="16" spans="1:16" x14ac:dyDescent="0.2">
      <c r="A16" s="31" t="s">
        <v>22</v>
      </c>
      <c r="C16" s="18" t="s">
        <v>85</v>
      </c>
      <c r="E16" s="19">
        <v>15</v>
      </c>
      <c r="F16" s="19" t="s">
        <v>86</v>
      </c>
      <c r="H16" s="28">
        <v>11</v>
      </c>
      <c r="I16" s="29">
        <v>122272</v>
      </c>
      <c r="J16" s="29">
        <v>62471</v>
      </c>
      <c r="K16" s="29">
        <v>59801</v>
      </c>
      <c r="L16" s="21"/>
      <c r="M16" s="25" t="s">
        <v>87</v>
      </c>
      <c r="N16" s="26">
        <v>98209</v>
      </c>
      <c r="O16" s="26">
        <v>49277</v>
      </c>
      <c r="P16" s="26">
        <v>48932</v>
      </c>
    </row>
    <row r="17" spans="1:16" x14ac:dyDescent="0.2">
      <c r="A17" s="32" t="s">
        <v>88</v>
      </c>
      <c r="C17" s="18" t="s">
        <v>89</v>
      </c>
      <c r="E17" s="19">
        <v>16</v>
      </c>
      <c r="F17" s="19" t="s">
        <v>90</v>
      </c>
      <c r="H17" s="28">
        <v>12</v>
      </c>
      <c r="I17" s="29">
        <v>123722</v>
      </c>
      <c r="J17" s="29">
        <v>63080</v>
      </c>
      <c r="K17" s="29">
        <v>60642</v>
      </c>
      <c r="L17" s="21"/>
      <c r="M17" s="25" t="s">
        <v>91</v>
      </c>
      <c r="N17" s="26">
        <v>108457</v>
      </c>
      <c r="O17" s="26">
        <v>52580</v>
      </c>
      <c r="P17" s="26">
        <v>55877</v>
      </c>
    </row>
    <row r="18" spans="1:16" ht="36" x14ac:dyDescent="0.2">
      <c r="A18" s="178" t="s">
        <v>173</v>
      </c>
      <c r="C18" s="18" t="s">
        <v>92</v>
      </c>
      <c r="E18" s="19">
        <v>17</v>
      </c>
      <c r="F18" s="19" t="s">
        <v>93</v>
      </c>
      <c r="H18" s="28">
        <v>13</v>
      </c>
      <c r="I18" s="29">
        <v>125124</v>
      </c>
      <c r="J18" s="29">
        <v>63639</v>
      </c>
      <c r="K18" s="29">
        <v>61485</v>
      </c>
      <c r="L18" s="21"/>
      <c r="M18" s="25" t="s">
        <v>94</v>
      </c>
      <c r="N18" s="26">
        <v>258212</v>
      </c>
      <c r="O18" s="26">
        <v>125944</v>
      </c>
      <c r="P18" s="26">
        <v>132268</v>
      </c>
    </row>
    <row r="19" spans="1:16" ht="36.75" customHeight="1" x14ac:dyDescent="0.2">
      <c r="A19" s="178" t="s">
        <v>176</v>
      </c>
      <c r="C19" s="18" t="s">
        <v>95</v>
      </c>
      <c r="E19" s="19">
        <v>18</v>
      </c>
      <c r="F19" s="19" t="s">
        <v>96</v>
      </c>
      <c r="H19" s="28">
        <v>14</v>
      </c>
      <c r="I19" s="29">
        <v>126598</v>
      </c>
      <c r="J19" s="29">
        <v>64282</v>
      </c>
      <c r="K19" s="29">
        <v>62316</v>
      </c>
      <c r="L19" s="21"/>
      <c r="M19" s="25" t="s">
        <v>97</v>
      </c>
      <c r="N19" s="26">
        <v>24160</v>
      </c>
      <c r="O19" s="26">
        <v>12726</v>
      </c>
      <c r="P19" s="26">
        <v>11434</v>
      </c>
    </row>
    <row r="20" spans="1:16" ht="36.75" customHeight="1" x14ac:dyDescent="0.2">
      <c r="A20" s="178" t="s">
        <v>178</v>
      </c>
      <c r="C20" s="18" t="s">
        <v>98</v>
      </c>
      <c r="E20" s="19">
        <v>19</v>
      </c>
      <c r="F20" s="19" t="s">
        <v>99</v>
      </c>
      <c r="H20" s="28">
        <v>15</v>
      </c>
      <c r="I20" s="29">
        <v>128143</v>
      </c>
      <c r="J20" s="29">
        <v>65043</v>
      </c>
      <c r="K20" s="29">
        <v>63100</v>
      </c>
      <c r="L20" s="21"/>
      <c r="M20" s="25" t="s">
        <v>100</v>
      </c>
      <c r="N20" s="26">
        <v>377272</v>
      </c>
      <c r="O20" s="26">
        <v>184951</v>
      </c>
      <c r="P20" s="26">
        <v>192321</v>
      </c>
    </row>
    <row r="21" spans="1:16" ht="36.75" customHeight="1" x14ac:dyDescent="0.2">
      <c r="A21" s="178" t="s">
        <v>181</v>
      </c>
      <c r="C21" s="18" t="s">
        <v>101</v>
      </c>
      <c r="E21" s="19">
        <v>20</v>
      </c>
      <c r="F21" s="19" t="s">
        <v>102</v>
      </c>
      <c r="H21" s="28">
        <v>16</v>
      </c>
      <c r="I21" s="29">
        <v>129625</v>
      </c>
      <c r="J21" s="29">
        <v>65820</v>
      </c>
      <c r="K21" s="29">
        <v>63805</v>
      </c>
      <c r="L21" s="21"/>
      <c r="M21" s="25" t="s">
        <v>103</v>
      </c>
      <c r="N21" s="26">
        <v>651586</v>
      </c>
      <c r="O21" s="26">
        <v>319009</v>
      </c>
      <c r="P21" s="26">
        <v>332577</v>
      </c>
    </row>
    <row r="22" spans="1:16" ht="36.75" customHeight="1" x14ac:dyDescent="0.2">
      <c r="A22" s="178" t="s">
        <v>185</v>
      </c>
      <c r="C22" s="18" t="s">
        <v>104</v>
      </c>
      <c r="E22" s="19">
        <v>55</v>
      </c>
      <c r="F22" s="19" t="s">
        <v>105</v>
      </c>
      <c r="H22" s="28">
        <v>17</v>
      </c>
      <c r="I22" s="29">
        <v>131107</v>
      </c>
      <c r="J22" s="29">
        <v>66558</v>
      </c>
      <c r="K22" s="29">
        <v>64549</v>
      </c>
      <c r="L22" s="21"/>
      <c r="M22" s="25" t="s">
        <v>106</v>
      </c>
      <c r="N22" s="26">
        <v>6296</v>
      </c>
      <c r="O22" s="26">
        <v>3268</v>
      </c>
      <c r="P22" s="26">
        <v>3028</v>
      </c>
    </row>
    <row r="23" spans="1:16" ht="36.75" customHeight="1" x14ac:dyDescent="0.2">
      <c r="A23" s="178" t="s">
        <v>187</v>
      </c>
      <c r="C23" s="33" t="s">
        <v>107</v>
      </c>
      <c r="E23" s="19">
        <v>66</v>
      </c>
      <c r="F23" s="19" t="s">
        <v>108</v>
      </c>
      <c r="H23" s="28">
        <v>18</v>
      </c>
      <c r="I23" s="29">
        <v>132790</v>
      </c>
      <c r="J23" s="29">
        <v>67353</v>
      </c>
      <c r="K23" s="29">
        <v>65437</v>
      </c>
      <c r="L23" s="21"/>
      <c r="M23" s="27" t="s">
        <v>34</v>
      </c>
      <c r="N23" s="34">
        <f>SUM(N3:N22)</f>
        <v>7571345</v>
      </c>
      <c r="O23" s="34">
        <f>SUM(O3:O22)</f>
        <v>3653868</v>
      </c>
      <c r="P23" s="34">
        <f>SUM(P3:P22)</f>
        <v>3917477</v>
      </c>
    </row>
    <row r="24" spans="1:16" ht="36.75" customHeight="1" x14ac:dyDescent="0.2">
      <c r="A24" s="178" t="s">
        <v>189</v>
      </c>
      <c r="C24" s="18" t="s">
        <v>109</v>
      </c>
      <c r="E24" s="19">
        <v>77</v>
      </c>
      <c r="F24" s="19" t="s">
        <v>110</v>
      </c>
      <c r="H24" s="28">
        <v>19</v>
      </c>
      <c r="I24" s="29">
        <v>133340</v>
      </c>
      <c r="J24" s="29">
        <v>67602</v>
      </c>
      <c r="K24" s="29">
        <v>65738</v>
      </c>
      <c r="L24" s="21"/>
    </row>
    <row r="25" spans="1:16" ht="36.75" customHeight="1" x14ac:dyDescent="0.2">
      <c r="A25" s="178" t="s">
        <v>191</v>
      </c>
      <c r="C25" s="18" t="s">
        <v>111</v>
      </c>
      <c r="E25" s="19">
        <v>88</v>
      </c>
      <c r="F25" s="19" t="s">
        <v>112</v>
      </c>
      <c r="H25" s="28">
        <v>20</v>
      </c>
      <c r="I25" s="29">
        <v>132165</v>
      </c>
      <c r="J25" s="29">
        <v>67024</v>
      </c>
      <c r="K25" s="29">
        <v>65141</v>
      </c>
      <c r="L25" s="21"/>
      <c r="M25" s="21"/>
      <c r="N25" s="21"/>
      <c r="O25" s="21"/>
      <c r="P25" s="21"/>
    </row>
    <row r="26" spans="1:16" ht="15" customHeight="1" x14ac:dyDescent="0.2">
      <c r="A26" s="32" t="s">
        <v>129</v>
      </c>
      <c r="C26" s="18" t="s">
        <v>113</v>
      </c>
      <c r="E26" s="19">
        <v>98</v>
      </c>
      <c r="F26" s="19" t="s">
        <v>114</v>
      </c>
      <c r="H26" s="28">
        <v>21</v>
      </c>
      <c r="I26" s="29">
        <v>129957</v>
      </c>
      <c r="J26" s="29">
        <v>65924</v>
      </c>
      <c r="K26" s="29">
        <v>64033</v>
      </c>
      <c r="L26" s="21"/>
      <c r="M26" s="179"/>
      <c r="N26" s="180"/>
      <c r="O26" s="21"/>
      <c r="P26" s="21"/>
    </row>
    <row r="27" spans="1:16" ht="30.75" customHeight="1" x14ac:dyDescent="0.2">
      <c r="A27" s="181" t="s">
        <v>303</v>
      </c>
      <c r="C27" s="18" t="s">
        <v>115</v>
      </c>
      <c r="E27" s="35"/>
      <c r="F27" s="35"/>
      <c r="H27" s="28">
        <v>22</v>
      </c>
      <c r="I27" s="29">
        <v>127797</v>
      </c>
      <c r="J27" s="29">
        <v>64838</v>
      </c>
      <c r="K27" s="29">
        <v>62959</v>
      </c>
      <c r="L27" s="21"/>
      <c r="M27" s="180"/>
      <c r="N27" s="180"/>
      <c r="O27" s="21"/>
      <c r="P27" s="21"/>
    </row>
    <row r="28" spans="1:16" ht="17.25" customHeight="1" x14ac:dyDescent="0.2">
      <c r="A28" s="181" t="s">
        <v>304</v>
      </c>
      <c r="C28" s="18" t="s">
        <v>116</v>
      </c>
      <c r="H28" s="28">
        <v>23</v>
      </c>
      <c r="I28" s="29">
        <v>125232</v>
      </c>
      <c r="J28" s="29">
        <v>63602</v>
      </c>
      <c r="K28" s="29">
        <v>61630</v>
      </c>
      <c r="L28" s="21"/>
      <c r="M28" s="180"/>
      <c r="N28" s="180"/>
      <c r="O28" s="21"/>
      <c r="P28" s="21"/>
    </row>
    <row r="29" spans="1:16" ht="42.75" x14ac:dyDescent="0.2">
      <c r="A29" s="181" t="s">
        <v>305</v>
      </c>
      <c r="C29" s="18" t="s">
        <v>117</v>
      </c>
      <c r="H29" s="28">
        <v>24</v>
      </c>
      <c r="I29" s="29">
        <v>124055</v>
      </c>
      <c r="J29" s="29">
        <v>62761</v>
      </c>
      <c r="K29" s="29">
        <v>61294</v>
      </c>
      <c r="L29" s="21"/>
      <c r="M29" s="180"/>
      <c r="N29" s="180"/>
      <c r="O29" s="21"/>
      <c r="P29" s="21"/>
    </row>
    <row r="30" spans="1:16" ht="14.25" x14ac:dyDescent="0.2">
      <c r="A30" s="181" t="s">
        <v>306</v>
      </c>
      <c r="C30" s="18" t="s">
        <v>118</v>
      </c>
      <c r="H30" s="28">
        <v>25</v>
      </c>
      <c r="I30" s="29">
        <v>125190</v>
      </c>
      <c r="J30" s="29">
        <v>62619</v>
      </c>
      <c r="K30" s="29">
        <v>62571</v>
      </c>
      <c r="L30" s="21"/>
      <c r="M30" s="180"/>
      <c r="N30" s="180"/>
      <c r="O30" s="21"/>
      <c r="P30" s="21"/>
    </row>
    <row r="31" spans="1:16" ht="28.5" x14ac:dyDescent="0.2">
      <c r="A31" s="181" t="s">
        <v>307</v>
      </c>
      <c r="C31" s="18" t="s">
        <v>119</v>
      </c>
      <c r="H31" s="28">
        <v>26</v>
      </c>
      <c r="I31" s="29">
        <v>127692</v>
      </c>
      <c r="J31" s="29">
        <v>62895</v>
      </c>
      <c r="K31" s="29">
        <v>64797</v>
      </c>
      <c r="L31" s="21"/>
      <c r="M31" s="179"/>
      <c r="N31" s="21"/>
      <c r="O31" s="21"/>
      <c r="P31" s="21"/>
    </row>
    <row r="32" spans="1:16" ht="14.25" customHeight="1" x14ac:dyDescent="0.2">
      <c r="A32" s="177" t="s">
        <v>308</v>
      </c>
      <c r="C32" s="18" t="s">
        <v>120</v>
      </c>
      <c r="H32" s="28">
        <v>27</v>
      </c>
      <c r="I32" s="29">
        <v>129742</v>
      </c>
      <c r="J32" s="29">
        <v>62993</v>
      </c>
      <c r="K32" s="29">
        <v>66749</v>
      </c>
      <c r="L32" s="21"/>
      <c r="M32" s="182"/>
      <c r="N32" s="21"/>
      <c r="O32" s="21"/>
      <c r="P32" s="21"/>
    </row>
    <row r="33" spans="1:16" ht="75" x14ac:dyDescent="0.25">
      <c r="A33" s="183" t="s">
        <v>309</v>
      </c>
      <c r="C33" s="177" t="s">
        <v>121</v>
      </c>
      <c r="H33" s="28">
        <v>28</v>
      </c>
      <c r="I33" s="29">
        <v>131768</v>
      </c>
      <c r="J33" s="29">
        <v>63030</v>
      </c>
      <c r="K33" s="29">
        <v>68738</v>
      </c>
      <c r="L33" s="21"/>
      <c r="M33" s="182"/>
      <c r="N33" s="21"/>
      <c r="O33" s="21"/>
      <c r="P33" s="21"/>
    </row>
    <row r="34" spans="1:16" ht="45" x14ac:dyDescent="0.25">
      <c r="A34" s="184" t="s">
        <v>310</v>
      </c>
      <c r="C34" s="18" t="s">
        <v>54</v>
      </c>
      <c r="H34" s="28">
        <v>29</v>
      </c>
      <c r="I34" s="29">
        <v>132712</v>
      </c>
      <c r="J34" s="29">
        <v>62862</v>
      </c>
      <c r="K34" s="29">
        <v>69850</v>
      </c>
      <c r="L34" s="21"/>
      <c r="M34" s="180"/>
      <c r="N34" s="21"/>
      <c r="O34" s="21"/>
      <c r="P34" s="21"/>
    </row>
    <row r="35" spans="1:16" ht="30" x14ac:dyDescent="0.25">
      <c r="A35" s="184" t="s">
        <v>311</v>
      </c>
      <c r="C35" s="18" t="s">
        <v>122</v>
      </c>
      <c r="H35" s="28">
        <v>30</v>
      </c>
      <c r="I35" s="29">
        <v>131882</v>
      </c>
      <c r="J35" s="29">
        <v>62354</v>
      </c>
      <c r="K35" s="29">
        <v>69528</v>
      </c>
      <c r="L35" s="21"/>
      <c r="M35" s="21"/>
      <c r="N35" s="21"/>
      <c r="O35" s="21"/>
      <c r="P35" s="21"/>
    </row>
    <row r="36" spans="1:16" ht="60" x14ac:dyDescent="0.25">
      <c r="A36" s="184" t="s">
        <v>312</v>
      </c>
      <c r="C36" s="18" t="s">
        <v>123</v>
      </c>
      <c r="H36" s="28">
        <v>31</v>
      </c>
      <c r="I36" s="29">
        <v>129823</v>
      </c>
      <c r="J36" s="29">
        <v>61588</v>
      </c>
      <c r="K36" s="29">
        <v>68235</v>
      </c>
      <c r="L36" s="21"/>
      <c r="M36" s="21"/>
      <c r="N36" s="21"/>
      <c r="O36" s="21"/>
      <c r="P36" s="21"/>
    </row>
    <row r="37" spans="1:16" ht="30" x14ac:dyDescent="0.25">
      <c r="A37" s="184" t="s">
        <v>313</v>
      </c>
      <c r="C37" s="18" t="s">
        <v>124</v>
      </c>
      <c r="D37" s="37"/>
      <c r="H37" s="28">
        <v>32</v>
      </c>
      <c r="I37" s="29">
        <v>127922</v>
      </c>
      <c r="J37" s="29">
        <v>60850</v>
      </c>
      <c r="K37" s="29">
        <v>67072</v>
      </c>
      <c r="L37" s="21"/>
      <c r="M37" s="21"/>
      <c r="N37" s="21"/>
      <c r="O37" s="21"/>
      <c r="P37" s="21"/>
    </row>
    <row r="38" spans="1:16" ht="30" x14ac:dyDescent="0.25">
      <c r="A38" s="184" t="s">
        <v>314</v>
      </c>
      <c r="C38" s="18" t="s">
        <v>125</v>
      </c>
      <c r="D38" s="38"/>
      <c r="H38" s="28">
        <v>33</v>
      </c>
      <c r="I38" s="29">
        <v>126082</v>
      </c>
      <c r="J38" s="29">
        <v>60165</v>
      </c>
      <c r="K38" s="29">
        <v>65917</v>
      </c>
      <c r="L38" s="21"/>
      <c r="M38" s="21"/>
      <c r="N38" s="21"/>
      <c r="O38" s="21"/>
      <c r="P38" s="21"/>
    </row>
    <row r="39" spans="1:16" ht="45" x14ac:dyDescent="0.25">
      <c r="A39" s="184" t="s">
        <v>315</v>
      </c>
      <c r="C39" s="18" t="s">
        <v>126</v>
      </c>
      <c r="D39" s="38"/>
      <c r="H39" s="28">
        <v>34</v>
      </c>
      <c r="I39" s="29">
        <v>123600</v>
      </c>
      <c r="J39" s="29">
        <v>59117</v>
      </c>
      <c r="K39" s="29">
        <v>64483</v>
      </c>
      <c r="L39" s="21"/>
      <c r="M39" s="21"/>
      <c r="N39" s="21"/>
      <c r="O39" s="21"/>
      <c r="P39" s="21"/>
    </row>
    <row r="40" spans="1:16" x14ac:dyDescent="0.2">
      <c r="C40" s="18" t="s">
        <v>127</v>
      </c>
      <c r="D40" s="38"/>
      <c r="H40" s="28">
        <v>35</v>
      </c>
      <c r="I40" s="29">
        <v>120324</v>
      </c>
      <c r="J40" s="29">
        <v>57551</v>
      </c>
      <c r="K40" s="29">
        <v>62773</v>
      </c>
      <c r="L40" s="21"/>
      <c r="M40" s="21"/>
      <c r="N40" s="21"/>
      <c r="O40" s="21"/>
      <c r="P40" s="21"/>
    </row>
    <row r="41" spans="1:16" x14ac:dyDescent="0.2">
      <c r="H41" s="28">
        <v>36</v>
      </c>
      <c r="I41" s="29">
        <v>116606</v>
      </c>
      <c r="J41" s="29">
        <v>55686</v>
      </c>
      <c r="K41" s="29">
        <v>60920</v>
      </c>
      <c r="L41" s="21"/>
      <c r="M41" s="21"/>
      <c r="N41" s="21"/>
      <c r="O41" s="21"/>
      <c r="P41" s="21"/>
    </row>
    <row r="42" spans="1:16" x14ac:dyDescent="0.2">
      <c r="H42" s="28">
        <v>37</v>
      </c>
      <c r="I42" s="29">
        <v>112852</v>
      </c>
      <c r="J42" s="29">
        <v>53849</v>
      </c>
      <c r="K42" s="29">
        <v>59003</v>
      </c>
      <c r="L42" s="21"/>
      <c r="M42" s="21"/>
      <c r="N42" s="21"/>
      <c r="O42" s="21"/>
      <c r="P42" s="21"/>
    </row>
    <row r="43" spans="1:16" x14ac:dyDescent="0.2">
      <c r="H43" s="28">
        <v>38</v>
      </c>
      <c r="I43" s="29">
        <v>108852</v>
      </c>
      <c r="J43" s="29">
        <v>51919</v>
      </c>
      <c r="K43" s="29">
        <v>56933</v>
      </c>
      <c r="L43" s="21"/>
      <c r="M43" s="21"/>
      <c r="N43" s="21"/>
      <c r="O43" s="21"/>
      <c r="P43" s="21"/>
    </row>
    <row r="44" spans="1:16" x14ac:dyDescent="0.2">
      <c r="H44" s="28">
        <v>39</v>
      </c>
      <c r="I44" s="29">
        <v>105945</v>
      </c>
      <c r="J44" s="29">
        <v>50470</v>
      </c>
      <c r="K44" s="29">
        <v>55475</v>
      </c>
      <c r="L44" s="21"/>
      <c r="M44" s="21"/>
      <c r="N44" s="21"/>
      <c r="O44" s="21"/>
      <c r="P44" s="21"/>
    </row>
    <row r="45" spans="1:16" x14ac:dyDescent="0.2">
      <c r="H45" s="28">
        <v>40</v>
      </c>
      <c r="I45" s="29">
        <v>104800</v>
      </c>
      <c r="J45" s="29">
        <v>49806</v>
      </c>
      <c r="K45" s="29">
        <v>54994</v>
      </c>
      <c r="L45" s="21"/>
      <c r="M45" s="21"/>
      <c r="N45" s="21"/>
      <c r="O45" s="21"/>
      <c r="P45" s="21"/>
    </row>
    <row r="46" spans="1:16" x14ac:dyDescent="0.2">
      <c r="H46" s="28">
        <v>41</v>
      </c>
      <c r="I46" s="29">
        <v>104794</v>
      </c>
      <c r="J46" s="29">
        <v>49648</v>
      </c>
      <c r="K46" s="29">
        <v>55146</v>
      </c>
      <c r="L46" s="21"/>
      <c r="M46" s="21"/>
      <c r="N46" s="21"/>
      <c r="O46" s="21"/>
      <c r="P46" s="21"/>
    </row>
    <row r="47" spans="1:16" x14ac:dyDescent="0.2">
      <c r="H47" s="28">
        <v>42</v>
      </c>
      <c r="I47" s="29">
        <v>104561</v>
      </c>
      <c r="J47" s="29">
        <v>49381</v>
      </c>
      <c r="K47" s="29">
        <v>55180</v>
      </c>
      <c r="L47" s="21"/>
      <c r="M47" s="21"/>
      <c r="N47" s="21"/>
      <c r="O47" s="21"/>
      <c r="P47" s="21"/>
    </row>
    <row r="48" spans="1:16" x14ac:dyDescent="0.2">
      <c r="H48" s="28">
        <v>43</v>
      </c>
      <c r="I48" s="29">
        <v>104278</v>
      </c>
      <c r="J48" s="29">
        <v>49084</v>
      </c>
      <c r="K48" s="29">
        <v>55194</v>
      </c>
      <c r="L48" s="21"/>
      <c r="M48" s="21"/>
      <c r="N48" s="21"/>
      <c r="O48" s="21"/>
      <c r="P48" s="21"/>
    </row>
    <row r="49" spans="8:16" x14ac:dyDescent="0.2">
      <c r="H49" s="28">
        <v>44</v>
      </c>
      <c r="I49" s="29">
        <v>103962</v>
      </c>
      <c r="J49" s="29">
        <v>48778</v>
      </c>
      <c r="K49" s="29">
        <v>55184</v>
      </c>
      <c r="L49" s="21"/>
      <c r="M49" s="21"/>
      <c r="N49" s="21"/>
      <c r="O49" s="21"/>
      <c r="P49" s="21"/>
    </row>
    <row r="50" spans="8:16" x14ac:dyDescent="0.2">
      <c r="H50" s="28">
        <v>45</v>
      </c>
      <c r="I50" s="29">
        <v>103448</v>
      </c>
      <c r="J50" s="29">
        <v>48396</v>
      </c>
      <c r="K50" s="29">
        <v>55052</v>
      </c>
      <c r="L50" s="21"/>
      <c r="M50" s="21"/>
      <c r="N50" s="21"/>
      <c r="O50" s="21"/>
      <c r="P50" s="21"/>
    </row>
    <row r="51" spans="8:16" x14ac:dyDescent="0.2">
      <c r="H51" s="28">
        <v>46</v>
      </c>
      <c r="I51" s="29">
        <v>102715</v>
      </c>
      <c r="J51" s="29">
        <v>47923</v>
      </c>
      <c r="K51" s="29">
        <v>54792</v>
      </c>
      <c r="L51" s="21"/>
      <c r="M51" s="21"/>
      <c r="N51" s="21"/>
      <c r="O51" s="21"/>
      <c r="P51" s="21"/>
    </row>
    <row r="52" spans="8:16" x14ac:dyDescent="0.2">
      <c r="H52" s="28">
        <v>47</v>
      </c>
      <c r="I52" s="29">
        <v>101971</v>
      </c>
      <c r="J52" s="29">
        <v>47444</v>
      </c>
      <c r="K52" s="29">
        <v>54527</v>
      </c>
      <c r="L52" s="21"/>
      <c r="M52" s="21"/>
      <c r="N52" s="21"/>
      <c r="O52" s="21"/>
      <c r="P52" s="21"/>
    </row>
    <row r="53" spans="8:16" x14ac:dyDescent="0.2">
      <c r="H53" s="28">
        <v>48</v>
      </c>
      <c r="I53" s="29">
        <v>101260</v>
      </c>
      <c r="J53" s="29">
        <v>46986</v>
      </c>
      <c r="K53" s="29">
        <v>54274</v>
      </c>
      <c r="L53" s="21"/>
      <c r="M53" s="21"/>
      <c r="N53" s="21"/>
      <c r="O53" s="21"/>
      <c r="P53" s="21"/>
    </row>
    <row r="54" spans="8:16" x14ac:dyDescent="0.2">
      <c r="H54" s="28">
        <v>49</v>
      </c>
      <c r="I54" s="29">
        <v>99728</v>
      </c>
      <c r="J54" s="29">
        <v>46141</v>
      </c>
      <c r="K54" s="29">
        <v>53587</v>
      </c>
      <c r="L54" s="21"/>
      <c r="M54" s="21"/>
      <c r="N54" s="21"/>
      <c r="O54" s="21"/>
      <c r="P54" s="21"/>
    </row>
    <row r="55" spans="8:16" x14ac:dyDescent="0.2">
      <c r="H55" s="28">
        <v>50</v>
      </c>
      <c r="I55" s="29">
        <v>97001</v>
      </c>
      <c r="J55" s="29">
        <v>44730</v>
      </c>
      <c r="K55" s="29">
        <v>52271</v>
      </c>
      <c r="L55" s="21"/>
      <c r="M55" s="21"/>
      <c r="N55" s="21"/>
      <c r="O55" s="21"/>
      <c r="P55" s="21"/>
    </row>
    <row r="56" spans="8:16" x14ac:dyDescent="0.2">
      <c r="H56" s="28">
        <v>51</v>
      </c>
      <c r="I56" s="29">
        <v>93445</v>
      </c>
      <c r="J56" s="29">
        <v>42931</v>
      </c>
      <c r="K56" s="29">
        <v>50514</v>
      </c>
      <c r="L56" s="21"/>
      <c r="M56" s="21"/>
      <c r="N56" s="21"/>
      <c r="O56" s="21"/>
      <c r="P56" s="21"/>
    </row>
    <row r="57" spans="8:16" x14ac:dyDescent="0.2">
      <c r="H57" s="28">
        <v>52</v>
      </c>
      <c r="I57" s="29">
        <v>89853</v>
      </c>
      <c r="J57" s="29">
        <v>41126</v>
      </c>
      <c r="K57" s="29">
        <v>48727</v>
      </c>
      <c r="L57" s="21"/>
      <c r="M57" s="21"/>
      <c r="N57" s="21"/>
      <c r="O57" s="21"/>
      <c r="P57" s="21"/>
    </row>
    <row r="58" spans="8:16" x14ac:dyDescent="0.2">
      <c r="H58" s="28">
        <v>53</v>
      </c>
      <c r="I58" s="29">
        <v>86123</v>
      </c>
      <c r="J58" s="29">
        <v>39261</v>
      </c>
      <c r="K58" s="29">
        <v>46862</v>
      </c>
      <c r="L58" s="21"/>
      <c r="M58" s="21"/>
      <c r="N58" s="21"/>
      <c r="O58" s="21"/>
      <c r="P58" s="21"/>
    </row>
    <row r="59" spans="8:16" x14ac:dyDescent="0.2">
      <c r="H59" s="28">
        <v>54</v>
      </c>
      <c r="I59" s="29">
        <v>82296</v>
      </c>
      <c r="J59" s="29">
        <v>37385</v>
      </c>
      <c r="K59" s="29">
        <v>44911</v>
      </c>
      <c r="L59" s="21"/>
      <c r="M59" s="21"/>
      <c r="N59" s="21"/>
      <c r="O59" s="21"/>
      <c r="P59" s="21"/>
    </row>
    <row r="60" spans="8:16" x14ac:dyDescent="0.2">
      <c r="H60" s="28">
        <v>55</v>
      </c>
      <c r="I60" s="29">
        <v>78491</v>
      </c>
      <c r="J60" s="29">
        <v>35569</v>
      </c>
      <c r="K60" s="29">
        <v>42922</v>
      </c>
      <c r="L60" s="21"/>
      <c r="M60" s="21"/>
      <c r="N60" s="21"/>
      <c r="O60" s="21"/>
      <c r="P60" s="21"/>
    </row>
    <row r="61" spans="8:16" x14ac:dyDescent="0.2">
      <c r="H61" s="28">
        <v>56</v>
      </c>
      <c r="I61" s="29">
        <v>74708</v>
      </c>
      <c r="J61" s="29">
        <v>33799</v>
      </c>
      <c r="K61" s="29">
        <v>40909</v>
      </c>
      <c r="L61" s="21"/>
      <c r="M61" s="21"/>
      <c r="N61" s="21"/>
      <c r="O61" s="21"/>
      <c r="P61" s="21"/>
    </row>
    <row r="62" spans="8:16" x14ac:dyDescent="0.2">
      <c r="H62" s="28">
        <v>57</v>
      </c>
      <c r="I62" s="29">
        <v>70811</v>
      </c>
      <c r="J62" s="29">
        <v>31979</v>
      </c>
      <c r="K62" s="29">
        <v>38832</v>
      </c>
      <c r="L62" s="21"/>
      <c r="M62" s="21"/>
      <c r="N62" s="21"/>
      <c r="O62" s="21"/>
      <c r="P62" s="21"/>
    </row>
    <row r="63" spans="8:16" x14ac:dyDescent="0.2">
      <c r="H63" s="28">
        <v>58</v>
      </c>
      <c r="I63" s="29">
        <v>66807</v>
      </c>
      <c r="J63" s="29">
        <v>30117</v>
      </c>
      <c r="K63" s="29">
        <v>36690</v>
      </c>
      <c r="L63" s="21"/>
      <c r="M63" s="21"/>
      <c r="N63" s="21"/>
      <c r="O63" s="21"/>
      <c r="P63" s="21"/>
    </row>
    <row r="64" spans="8:16" x14ac:dyDescent="0.2">
      <c r="H64" s="28">
        <v>59</v>
      </c>
      <c r="I64" s="29">
        <v>63071</v>
      </c>
      <c r="J64" s="29">
        <v>28387</v>
      </c>
      <c r="K64" s="29">
        <v>34684</v>
      </c>
      <c r="L64" s="21"/>
      <c r="M64" s="21"/>
      <c r="N64" s="21"/>
      <c r="O64" s="21"/>
      <c r="P64" s="21"/>
    </row>
    <row r="65" spans="8:16" x14ac:dyDescent="0.2">
      <c r="H65" s="28">
        <v>60</v>
      </c>
      <c r="I65" s="29">
        <v>59761</v>
      </c>
      <c r="J65" s="29">
        <v>26856</v>
      </c>
      <c r="K65" s="29">
        <v>32905</v>
      </c>
      <c r="L65" s="21"/>
      <c r="M65" s="21"/>
      <c r="N65" s="21"/>
      <c r="O65" s="21"/>
      <c r="P65" s="21"/>
    </row>
    <row r="66" spans="8:16" x14ac:dyDescent="0.2">
      <c r="H66" s="28">
        <v>61</v>
      </c>
      <c r="I66" s="29">
        <v>56749</v>
      </c>
      <c r="J66" s="29">
        <v>25466</v>
      </c>
      <c r="K66" s="29">
        <v>31283</v>
      </c>
      <c r="L66" s="21"/>
      <c r="M66" s="21"/>
      <c r="N66" s="21"/>
      <c r="O66" s="21"/>
      <c r="P66" s="21"/>
    </row>
    <row r="67" spans="8:16" x14ac:dyDescent="0.2">
      <c r="H67" s="28">
        <v>62</v>
      </c>
      <c r="I67" s="29">
        <v>53748</v>
      </c>
      <c r="J67" s="29">
        <v>24086</v>
      </c>
      <c r="K67" s="29">
        <v>29662</v>
      </c>
      <c r="L67" s="21"/>
      <c r="M67" s="21"/>
      <c r="N67" s="21"/>
      <c r="O67" s="21"/>
      <c r="P67" s="21"/>
    </row>
    <row r="68" spans="8:16" x14ac:dyDescent="0.2">
      <c r="H68" s="28">
        <v>63</v>
      </c>
      <c r="I68" s="29">
        <v>50833</v>
      </c>
      <c r="J68" s="29">
        <v>22745</v>
      </c>
      <c r="K68" s="29">
        <v>28088</v>
      </c>
      <c r="L68" s="21"/>
      <c r="M68" s="21"/>
      <c r="N68" s="21"/>
      <c r="O68" s="21"/>
      <c r="P68" s="21"/>
    </row>
    <row r="69" spans="8:16" x14ac:dyDescent="0.2">
      <c r="H69" s="28">
        <v>64</v>
      </c>
      <c r="I69" s="29">
        <v>47916</v>
      </c>
      <c r="J69" s="29">
        <v>21407</v>
      </c>
      <c r="K69" s="29">
        <v>26509</v>
      </c>
      <c r="L69" s="21"/>
      <c r="M69" s="21"/>
      <c r="N69" s="21"/>
      <c r="O69" s="21"/>
      <c r="P69" s="21"/>
    </row>
    <row r="70" spans="8:16" x14ac:dyDescent="0.2">
      <c r="H70" s="28">
        <v>65</v>
      </c>
      <c r="I70" s="29">
        <v>44929</v>
      </c>
      <c r="J70" s="29">
        <v>20042</v>
      </c>
      <c r="K70" s="29">
        <v>24887</v>
      </c>
      <c r="L70" s="21"/>
      <c r="M70" s="21"/>
      <c r="N70" s="21"/>
      <c r="O70" s="21"/>
      <c r="P70" s="21"/>
    </row>
    <row r="71" spans="8:16" x14ac:dyDescent="0.2">
      <c r="H71" s="28">
        <v>66</v>
      </c>
      <c r="I71" s="29">
        <v>41939</v>
      </c>
      <c r="J71" s="29">
        <v>18676</v>
      </c>
      <c r="K71" s="29">
        <v>23263</v>
      </c>
      <c r="L71" s="21"/>
      <c r="M71" s="21"/>
      <c r="N71" s="21"/>
      <c r="O71" s="21"/>
      <c r="P71" s="21"/>
    </row>
    <row r="72" spans="8:16" x14ac:dyDescent="0.2">
      <c r="H72" s="28">
        <v>67</v>
      </c>
      <c r="I72" s="29">
        <v>39086</v>
      </c>
      <c r="J72" s="29">
        <v>17369</v>
      </c>
      <c r="K72" s="29">
        <v>21717</v>
      </c>
      <c r="L72" s="21"/>
      <c r="M72" s="21"/>
      <c r="N72" s="21"/>
      <c r="O72" s="21"/>
      <c r="P72" s="21"/>
    </row>
    <row r="73" spans="8:16" x14ac:dyDescent="0.2">
      <c r="H73" s="28">
        <v>68</v>
      </c>
      <c r="I73" s="29">
        <v>36348</v>
      </c>
      <c r="J73" s="29">
        <v>16117</v>
      </c>
      <c r="K73" s="29">
        <v>20231</v>
      </c>
      <c r="L73" s="21"/>
      <c r="M73" s="21"/>
      <c r="N73" s="21"/>
      <c r="O73" s="21"/>
      <c r="P73" s="21"/>
    </row>
    <row r="74" spans="8:16" x14ac:dyDescent="0.2">
      <c r="H74" s="28">
        <v>69</v>
      </c>
      <c r="I74" s="29">
        <v>33755</v>
      </c>
      <c r="J74" s="29">
        <v>14898</v>
      </c>
      <c r="K74" s="29">
        <v>18857</v>
      </c>
      <c r="L74" s="21"/>
      <c r="M74" s="21"/>
      <c r="N74" s="21"/>
      <c r="O74" s="21"/>
      <c r="P74" s="21"/>
    </row>
    <row r="75" spans="8:16" x14ac:dyDescent="0.2">
      <c r="H75" s="28">
        <v>70</v>
      </c>
      <c r="I75" s="29">
        <v>31333</v>
      </c>
      <c r="J75" s="29">
        <v>13708</v>
      </c>
      <c r="K75" s="29">
        <v>17625</v>
      </c>
      <c r="L75" s="21"/>
      <c r="M75" s="21"/>
      <c r="N75" s="21"/>
      <c r="O75" s="21"/>
      <c r="P75" s="21"/>
    </row>
    <row r="76" spans="8:16" x14ac:dyDescent="0.2">
      <c r="H76" s="28">
        <v>71</v>
      </c>
      <c r="I76" s="29">
        <v>28832</v>
      </c>
      <c r="J76" s="29">
        <v>12440</v>
      </c>
      <c r="K76" s="29">
        <v>16392</v>
      </c>
      <c r="L76" s="21"/>
      <c r="M76" s="21"/>
      <c r="N76" s="21"/>
      <c r="O76" s="21"/>
      <c r="P76" s="21"/>
    </row>
    <row r="77" spans="8:16" x14ac:dyDescent="0.2">
      <c r="H77" s="28">
        <v>72</v>
      </c>
      <c r="I77" s="29">
        <v>26662</v>
      </c>
      <c r="J77" s="29">
        <v>11342</v>
      </c>
      <c r="K77" s="29">
        <v>15320</v>
      </c>
      <c r="L77" s="21"/>
      <c r="M77" s="21"/>
      <c r="N77" s="21"/>
      <c r="O77" s="21"/>
      <c r="P77" s="21"/>
    </row>
    <row r="78" spans="8:16" x14ac:dyDescent="0.2">
      <c r="H78" s="28">
        <v>73</v>
      </c>
      <c r="I78" s="29">
        <v>24625</v>
      </c>
      <c r="J78" s="29">
        <v>10306</v>
      </c>
      <c r="K78" s="29">
        <v>14319</v>
      </c>
      <c r="L78" s="21"/>
      <c r="M78" s="21"/>
      <c r="N78" s="21"/>
      <c r="O78" s="21"/>
      <c r="P78" s="21"/>
    </row>
    <row r="79" spans="8:16" x14ac:dyDescent="0.2">
      <c r="H79" s="28">
        <v>74</v>
      </c>
      <c r="I79" s="29">
        <v>22734</v>
      </c>
      <c r="J79" s="29">
        <v>9334</v>
      </c>
      <c r="K79" s="29">
        <v>13400</v>
      </c>
      <c r="L79" s="21"/>
      <c r="M79" s="21"/>
      <c r="N79" s="21"/>
      <c r="O79" s="21"/>
      <c r="P79" s="21"/>
    </row>
    <row r="80" spans="8:16" x14ac:dyDescent="0.2">
      <c r="H80" s="28">
        <v>75</v>
      </c>
      <c r="I80" s="29">
        <v>20994</v>
      </c>
      <c r="J80" s="29">
        <v>8432</v>
      </c>
      <c r="K80" s="29">
        <v>12562</v>
      </c>
      <c r="L80" s="21"/>
      <c r="M80" s="21"/>
      <c r="N80" s="21"/>
      <c r="O80" s="21"/>
      <c r="P80" s="21"/>
    </row>
    <row r="81" spans="8:16" x14ac:dyDescent="0.2">
      <c r="H81" s="28">
        <v>76</v>
      </c>
      <c r="I81" s="29">
        <v>19408</v>
      </c>
      <c r="J81" s="29">
        <v>7603</v>
      </c>
      <c r="K81" s="29">
        <v>11805</v>
      </c>
      <c r="L81" s="21"/>
      <c r="M81" s="21"/>
      <c r="N81" s="21"/>
      <c r="O81" s="21"/>
      <c r="P81" s="21"/>
    </row>
    <row r="82" spans="8:16" x14ac:dyDescent="0.2">
      <c r="H82" s="28">
        <v>77</v>
      </c>
      <c r="I82" s="29">
        <v>17988</v>
      </c>
      <c r="J82" s="29">
        <v>7002</v>
      </c>
      <c r="K82" s="29">
        <v>10986</v>
      </c>
      <c r="L82" s="21"/>
      <c r="M82" s="21"/>
      <c r="N82" s="21"/>
      <c r="O82" s="21"/>
      <c r="P82" s="21"/>
    </row>
    <row r="83" spans="8:16" x14ac:dyDescent="0.2">
      <c r="H83" s="28">
        <v>78</v>
      </c>
      <c r="I83" s="29">
        <v>16675</v>
      </c>
      <c r="J83" s="29">
        <v>6510</v>
      </c>
      <c r="K83" s="29">
        <v>10165</v>
      </c>
      <c r="L83" s="21"/>
      <c r="M83" s="21"/>
      <c r="N83" s="21"/>
      <c r="O83" s="21"/>
      <c r="P83" s="21"/>
    </row>
    <row r="84" spans="8:16" x14ac:dyDescent="0.2">
      <c r="H84" s="28">
        <v>79</v>
      </c>
      <c r="I84" s="29">
        <v>15472</v>
      </c>
      <c r="J84" s="29">
        <v>6134</v>
      </c>
      <c r="K84" s="29">
        <v>9338</v>
      </c>
      <c r="L84" s="21"/>
      <c r="M84" s="21"/>
      <c r="N84" s="21"/>
      <c r="O84" s="21"/>
      <c r="P84" s="21"/>
    </row>
    <row r="85" spans="8:16" x14ac:dyDescent="0.2">
      <c r="H85" s="28" t="s">
        <v>128</v>
      </c>
      <c r="I85" s="25">
        <v>89747</v>
      </c>
      <c r="J85" s="25">
        <v>33084</v>
      </c>
      <c r="K85" s="25">
        <v>56663</v>
      </c>
      <c r="L85" s="21"/>
      <c r="M85" s="21"/>
      <c r="N85" s="21"/>
      <c r="O85" s="21"/>
      <c r="P85" s="21"/>
    </row>
  </sheetData>
  <mergeCells count="3">
    <mergeCell ref="H1:K1"/>
    <mergeCell ref="M1:P1"/>
    <mergeCell ref="H2:H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X67"/>
  <sheetViews>
    <sheetView zoomScale="80" zoomScaleNormal="80" workbookViewId="0">
      <selection activeCell="D9" sqref="D9:E9"/>
    </sheetView>
  </sheetViews>
  <sheetFormatPr baseColWidth="10" defaultRowHeight="12.75" x14ac:dyDescent="0.2"/>
  <cols>
    <col min="1" max="1" width="1" style="42" customWidth="1"/>
    <col min="2" max="2" width="25.42578125" style="43" customWidth="1"/>
    <col min="3" max="3" width="14.5703125" style="42" customWidth="1"/>
    <col min="4" max="4" width="20.140625" style="42" customWidth="1"/>
    <col min="5" max="5" width="16.42578125" style="42" customWidth="1"/>
    <col min="6" max="6" width="25" style="42" customWidth="1"/>
    <col min="7" max="7" width="22" style="44" customWidth="1"/>
    <col min="8" max="8" width="20.5703125" style="42" customWidth="1"/>
    <col min="9" max="9" width="22.42578125" style="42" customWidth="1"/>
    <col min="10" max="11" width="22.42578125" style="45" customWidth="1"/>
    <col min="12" max="21" width="11.42578125" style="46"/>
    <col min="22" max="24" width="11.42578125" style="47"/>
    <col min="25" max="16384" width="11.42578125" style="42"/>
  </cols>
  <sheetData>
    <row r="1" spans="2:14" ht="6" customHeight="1" x14ac:dyDescent="0.2"/>
    <row r="2" spans="2:14" ht="25.5" customHeight="1" x14ac:dyDescent="0.2">
      <c r="B2" s="479"/>
      <c r="C2" s="480" t="s">
        <v>16</v>
      </c>
      <c r="D2" s="480"/>
      <c r="E2" s="480"/>
      <c r="F2" s="480"/>
      <c r="G2" s="480"/>
      <c r="H2" s="480"/>
      <c r="I2" s="577"/>
      <c r="J2" s="48"/>
      <c r="K2" s="48"/>
      <c r="M2" s="49" t="s">
        <v>133</v>
      </c>
    </row>
    <row r="3" spans="2:14" ht="25.5" customHeight="1" x14ac:dyDescent="0.2">
      <c r="B3" s="479"/>
      <c r="C3" s="481" t="s">
        <v>17</v>
      </c>
      <c r="D3" s="481"/>
      <c r="E3" s="481"/>
      <c r="F3" s="481"/>
      <c r="G3" s="481"/>
      <c r="H3" s="481"/>
      <c r="I3" s="577"/>
      <c r="J3" s="48"/>
      <c r="K3" s="48"/>
      <c r="M3" s="49" t="s">
        <v>134</v>
      </c>
    </row>
    <row r="4" spans="2:14" ht="25.5" customHeight="1" x14ac:dyDescent="0.2">
      <c r="B4" s="479"/>
      <c r="C4" s="481" t="s">
        <v>135</v>
      </c>
      <c r="D4" s="481"/>
      <c r="E4" s="481"/>
      <c r="F4" s="481"/>
      <c r="G4" s="481"/>
      <c r="H4" s="481"/>
      <c r="I4" s="577"/>
      <c r="J4" s="48"/>
      <c r="K4" s="48"/>
      <c r="M4" s="49" t="s">
        <v>136</v>
      </c>
    </row>
    <row r="5" spans="2:14" ht="25.5" customHeight="1" x14ac:dyDescent="0.2">
      <c r="B5" s="479"/>
      <c r="C5" s="481" t="s">
        <v>137</v>
      </c>
      <c r="D5" s="481"/>
      <c r="E5" s="481"/>
      <c r="F5" s="481"/>
      <c r="G5" s="482" t="s">
        <v>138</v>
      </c>
      <c r="H5" s="482"/>
      <c r="I5" s="577"/>
      <c r="J5" s="48"/>
      <c r="K5" s="48"/>
      <c r="M5" s="49" t="s">
        <v>139</v>
      </c>
    </row>
    <row r="6" spans="2:14" ht="23.25" customHeight="1" x14ac:dyDescent="0.2">
      <c r="B6" s="578" t="s">
        <v>140</v>
      </c>
      <c r="C6" s="579"/>
      <c r="D6" s="579"/>
      <c r="E6" s="579"/>
      <c r="F6" s="579"/>
      <c r="G6" s="579"/>
      <c r="H6" s="579"/>
      <c r="I6" s="580"/>
      <c r="J6" s="50"/>
      <c r="K6" s="50"/>
    </row>
    <row r="7" spans="2:14" ht="24" customHeight="1" x14ac:dyDescent="0.2">
      <c r="B7" s="581" t="s">
        <v>141</v>
      </c>
      <c r="C7" s="582"/>
      <c r="D7" s="582"/>
      <c r="E7" s="582"/>
      <c r="F7" s="582"/>
      <c r="G7" s="582"/>
      <c r="H7" s="582"/>
      <c r="I7" s="583"/>
      <c r="J7" s="51"/>
      <c r="K7" s="51"/>
    </row>
    <row r="8" spans="2:14" ht="24" customHeight="1" x14ac:dyDescent="0.2">
      <c r="B8" s="584" t="s">
        <v>142</v>
      </c>
      <c r="C8" s="584"/>
      <c r="D8" s="584"/>
      <c r="E8" s="584"/>
      <c r="F8" s="584"/>
      <c r="G8" s="584"/>
      <c r="H8" s="584"/>
      <c r="I8" s="584"/>
      <c r="J8" s="52"/>
      <c r="K8" s="52"/>
      <c r="N8" s="53" t="s">
        <v>143</v>
      </c>
    </row>
    <row r="9" spans="2:14" ht="30.75" customHeight="1" x14ac:dyDescent="0.2">
      <c r="B9" s="54" t="s">
        <v>144</v>
      </c>
      <c r="C9" s="55" t="s">
        <v>236</v>
      </c>
      <c r="D9" s="368" t="s">
        <v>145</v>
      </c>
      <c r="E9" s="368"/>
      <c r="F9" s="587"/>
      <c r="G9" s="588"/>
      <c r="H9" s="588"/>
      <c r="I9" s="589"/>
      <c r="J9" s="56"/>
      <c r="K9" s="56"/>
      <c r="M9" s="49" t="s">
        <v>146</v>
      </c>
      <c r="N9" s="53" t="s">
        <v>147</v>
      </c>
    </row>
    <row r="10" spans="2:14" ht="30.75" customHeight="1" x14ac:dyDescent="0.2">
      <c r="B10" s="57" t="s">
        <v>148</v>
      </c>
      <c r="C10" s="58" t="s">
        <v>167</v>
      </c>
      <c r="D10" s="369" t="s">
        <v>149</v>
      </c>
      <c r="E10" s="370"/>
      <c r="F10" s="585"/>
      <c r="G10" s="586"/>
      <c r="H10" s="59" t="s">
        <v>150</v>
      </c>
      <c r="I10" s="58" t="s">
        <v>167</v>
      </c>
      <c r="J10" s="60"/>
      <c r="K10" s="60"/>
      <c r="M10" s="49" t="s">
        <v>151</v>
      </c>
      <c r="N10" s="53" t="s">
        <v>152</v>
      </c>
    </row>
    <row r="11" spans="2:14" ht="30.75" customHeight="1" x14ac:dyDescent="0.2">
      <c r="B11" s="61" t="s">
        <v>153</v>
      </c>
      <c r="C11" s="592" t="s">
        <v>236</v>
      </c>
      <c r="D11" s="592"/>
      <c r="E11" s="592"/>
      <c r="F11" s="592"/>
      <c r="G11" s="59" t="s">
        <v>154</v>
      </c>
      <c r="H11" s="593" t="s">
        <v>236</v>
      </c>
      <c r="I11" s="594"/>
      <c r="J11" s="62"/>
      <c r="K11" s="62"/>
      <c r="M11" s="49" t="s">
        <v>155</v>
      </c>
      <c r="N11" s="53" t="s">
        <v>156</v>
      </c>
    </row>
    <row r="12" spans="2:14" ht="30.75" customHeight="1" x14ac:dyDescent="0.2">
      <c r="B12" s="61" t="s">
        <v>157</v>
      </c>
      <c r="C12" s="595"/>
      <c r="D12" s="595"/>
      <c r="E12" s="595"/>
      <c r="F12" s="595"/>
      <c r="G12" s="59" t="s">
        <v>158</v>
      </c>
      <c r="H12" s="596"/>
      <c r="I12" s="597"/>
      <c r="J12" s="63"/>
      <c r="K12" s="63"/>
      <c r="M12" s="64" t="s">
        <v>159</v>
      </c>
    </row>
    <row r="13" spans="2:14" ht="30.75" customHeight="1" x14ac:dyDescent="0.2">
      <c r="B13" s="61" t="s">
        <v>160</v>
      </c>
      <c r="C13" s="598"/>
      <c r="D13" s="598"/>
      <c r="E13" s="598"/>
      <c r="F13" s="598"/>
      <c r="G13" s="598"/>
      <c r="H13" s="598"/>
      <c r="I13" s="599"/>
      <c r="J13" s="65"/>
      <c r="K13" s="65"/>
      <c r="M13" s="64"/>
    </row>
    <row r="14" spans="2:14" ht="30.75" customHeight="1" x14ac:dyDescent="0.2">
      <c r="B14" s="61" t="s">
        <v>161</v>
      </c>
      <c r="C14" s="600" t="s">
        <v>236</v>
      </c>
      <c r="D14" s="601"/>
      <c r="E14" s="601"/>
      <c r="F14" s="601"/>
      <c r="G14" s="601"/>
      <c r="H14" s="601"/>
      <c r="I14" s="602"/>
      <c r="J14" s="60"/>
      <c r="K14" s="60"/>
      <c r="M14" s="64"/>
      <c r="N14" s="53" t="s">
        <v>162</v>
      </c>
    </row>
    <row r="15" spans="2:14" ht="30.75" customHeight="1" x14ac:dyDescent="0.2">
      <c r="B15" s="61" t="s">
        <v>163</v>
      </c>
      <c r="C15" s="590"/>
      <c r="D15" s="590"/>
      <c r="E15" s="590"/>
      <c r="F15" s="590"/>
      <c r="G15" s="59" t="s">
        <v>164</v>
      </c>
      <c r="H15" s="399" t="s">
        <v>165</v>
      </c>
      <c r="I15" s="400"/>
      <c r="J15" s="60"/>
      <c r="K15" s="60"/>
      <c r="M15" s="64" t="s">
        <v>166</v>
      </c>
      <c r="N15" s="53" t="s">
        <v>167</v>
      </c>
    </row>
    <row r="16" spans="2:14" ht="30.75" customHeight="1" x14ac:dyDescent="0.2">
      <c r="B16" s="61" t="s">
        <v>168</v>
      </c>
      <c r="C16" s="603" t="s">
        <v>237</v>
      </c>
      <c r="D16" s="604"/>
      <c r="E16" s="604"/>
      <c r="F16" s="604"/>
      <c r="G16" s="59" t="s">
        <v>169</v>
      </c>
      <c r="H16" s="399" t="s">
        <v>143</v>
      </c>
      <c r="I16" s="400"/>
      <c r="J16" s="60"/>
      <c r="K16" s="60"/>
      <c r="M16" s="64" t="s">
        <v>170</v>
      </c>
    </row>
    <row r="17" spans="2:14" ht="40.5" customHeight="1" x14ac:dyDescent="0.2">
      <c r="B17" s="61" t="s">
        <v>171</v>
      </c>
      <c r="C17" s="605"/>
      <c r="D17" s="605"/>
      <c r="E17" s="605"/>
      <c r="F17" s="605"/>
      <c r="G17" s="605"/>
      <c r="H17" s="605"/>
      <c r="I17" s="606"/>
      <c r="J17" s="65"/>
      <c r="K17" s="65"/>
      <c r="M17" s="64" t="s">
        <v>172</v>
      </c>
      <c r="N17" s="53" t="s">
        <v>173</v>
      </c>
    </row>
    <row r="18" spans="2:14" ht="30.75" customHeight="1" x14ac:dyDescent="0.2">
      <c r="B18" s="61" t="s">
        <v>174</v>
      </c>
      <c r="C18" s="590"/>
      <c r="D18" s="590"/>
      <c r="E18" s="590"/>
      <c r="F18" s="590"/>
      <c r="G18" s="590"/>
      <c r="H18" s="590"/>
      <c r="I18" s="591"/>
      <c r="J18" s="66"/>
      <c r="K18" s="66"/>
      <c r="M18" s="64" t="s">
        <v>175</v>
      </c>
      <c r="N18" s="53" t="s">
        <v>176</v>
      </c>
    </row>
    <row r="19" spans="2:14" ht="30.75" customHeight="1" x14ac:dyDescent="0.2">
      <c r="B19" s="61" t="s">
        <v>177</v>
      </c>
      <c r="C19" s="607"/>
      <c r="D19" s="607"/>
      <c r="E19" s="607"/>
      <c r="F19" s="607"/>
      <c r="G19" s="607"/>
      <c r="H19" s="607"/>
      <c r="I19" s="608"/>
      <c r="J19" s="67"/>
      <c r="K19" s="67"/>
      <c r="M19" s="64"/>
      <c r="N19" s="53" t="s">
        <v>178</v>
      </c>
    </row>
    <row r="20" spans="2:14" ht="30.75" customHeight="1" x14ac:dyDescent="0.2">
      <c r="B20" s="61" t="s">
        <v>179</v>
      </c>
      <c r="C20" s="609"/>
      <c r="D20" s="609"/>
      <c r="E20" s="609"/>
      <c r="F20" s="609"/>
      <c r="G20" s="609"/>
      <c r="H20" s="609"/>
      <c r="I20" s="610"/>
      <c r="J20" s="68"/>
      <c r="K20" s="68"/>
      <c r="M20" s="64" t="s">
        <v>180</v>
      </c>
      <c r="N20" s="53" t="s">
        <v>181</v>
      </c>
    </row>
    <row r="21" spans="2:14" ht="27.75" customHeight="1" x14ac:dyDescent="0.2">
      <c r="B21" s="408" t="s">
        <v>182</v>
      </c>
      <c r="C21" s="410" t="s">
        <v>183</v>
      </c>
      <c r="D21" s="410"/>
      <c r="E21" s="410"/>
      <c r="F21" s="411" t="s">
        <v>184</v>
      </c>
      <c r="G21" s="411"/>
      <c r="H21" s="411"/>
      <c r="I21" s="412"/>
      <c r="J21" s="69"/>
      <c r="K21" s="69"/>
      <c r="M21" s="64" t="s">
        <v>165</v>
      </c>
      <c r="N21" s="53" t="s">
        <v>185</v>
      </c>
    </row>
    <row r="22" spans="2:14" ht="27" customHeight="1" x14ac:dyDescent="0.2">
      <c r="B22" s="409"/>
      <c r="C22" s="611"/>
      <c r="D22" s="611"/>
      <c r="E22" s="611"/>
      <c r="F22" s="611"/>
      <c r="G22" s="611"/>
      <c r="H22" s="611"/>
      <c r="I22" s="612"/>
      <c r="J22" s="67"/>
      <c r="K22" s="67"/>
      <c r="M22" s="64" t="s">
        <v>186</v>
      </c>
      <c r="N22" s="53" t="s">
        <v>187</v>
      </c>
    </row>
    <row r="23" spans="2:14" ht="39.75" customHeight="1" x14ac:dyDescent="0.2">
      <c r="B23" s="61" t="s">
        <v>188</v>
      </c>
      <c r="C23" s="399"/>
      <c r="D23" s="399"/>
      <c r="E23" s="399"/>
      <c r="F23" s="399"/>
      <c r="G23" s="399"/>
      <c r="H23" s="399"/>
      <c r="I23" s="400"/>
      <c r="J23" s="60"/>
      <c r="K23" s="60"/>
      <c r="M23" s="64"/>
      <c r="N23" s="53" t="s">
        <v>189</v>
      </c>
    </row>
    <row r="24" spans="2:14" ht="44.25" customHeight="1" x14ac:dyDescent="0.2">
      <c r="B24" s="61" t="s">
        <v>190</v>
      </c>
      <c r="C24" s="377"/>
      <c r="D24" s="378"/>
      <c r="E24" s="613"/>
      <c r="F24" s="614"/>
      <c r="G24" s="615"/>
      <c r="H24" s="615"/>
      <c r="I24" s="616"/>
      <c r="J24" s="66"/>
      <c r="K24" s="66"/>
      <c r="M24" s="70"/>
      <c r="N24" s="53" t="s">
        <v>191</v>
      </c>
    </row>
    <row r="25" spans="2:14" ht="29.25" customHeight="1" x14ac:dyDescent="0.2">
      <c r="B25" s="61" t="s">
        <v>192</v>
      </c>
      <c r="C25" s="617">
        <v>42736</v>
      </c>
      <c r="D25" s="618"/>
      <c r="E25" s="619"/>
      <c r="F25" s="59" t="s">
        <v>193</v>
      </c>
      <c r="G25" s="620"/>
      <c r="H25" s="621"/>
      <c r="I25" s="622"/>
      <c r="J25" s="71"/>
      <c r="K25" s="71"/>
      <c r="M25" s="70"/>
    </row>
    <row r="26" spans="2:14" ht="27" customHeight="1" x14ac:dyDescent="0.2">
      <c r="B26" s="61" t="s">
        <v>194</v>
      </c>
      <c r="C26" s="623">
        <v>43070</v>
      </c>
      <c r="D26" s="372"/>
      <c r="E26" s="624"/>
      <c r="F26" s="59" t="s">
        <v>195</v>
      </c>
      <c r="G26" s="625"/>
      <c r="H26" s="626"/>
      <c r="I26" s="627"/>
      <c r="J26" s="72"/>
      <c r="K26" s="72"/>
      <c r="M26" s="70"/>
    </row>
    <row r="27" spans="2:14" ht="47.25" customHeight="1" x14ac:dyDescent="0.2">
      <c r="B27" s="73" t="s">
        <v>196</v>
      </c>
      <c r="C27" s="434"/>
      <c r="D27" s="435"/>
      <c r="E27" s="436"/>
      <c r="F27" s="74" t="s">
        <v>197</v>
      </c>
      <c r="G27" s="628"/>
      <c r="H27" s="629"/>
      <c r="I27" s="630"/>
      <c r="J27" s="69"/>
      <c r="K27" s="69"/>
      <c r="M27" s="70"/>
    </row>
    <row r="28" spans="2:14" ht="30" customHeight="1" x14ac:dyDescent="0.2">
      <c r="B28" s="359" t="s">
        <v>198</v>
      </c>
      <c r="C28" s="360"/>
      <c r="D28" s="360"/>
      <c r="E28" s="360"/>
      <c r="F28" s="360"/>
      <c r="G28" s="360"/>
      <c r="H28" s="360"/>
      <c r="I28" s="361"/>
      <c r="J28" s="52"/>
      <c r="K28" s="52"/>
      <c r="M28" s="70"/>
    </row>
    <row r="29" spans="2:14" ht="56.25" customHeight="1" x14ac:dyDescent="0.2">
      <c r="B29" s="75" t="s">
        <v>199</v>
      </c>
      <c r="C29" s="76" t="s">
        <v>200</v>
      </c>
      <c r="D29" s="76" t="s">
        <v>201</v>
      </c>
      <c r="E29" s="76" t="s">
        <v>202</v>
      </c>
      <c r="F29" s="76" t="s">
        <v>203</v>
      </c>
      <c r="G29" s="77" t="s">
        <v>204</v>
      </c>
      <c r="H29" s="77" t="s">
        <v>205</v>
      </c>
      <c r="I29" s="78" t="s">
        <v>206</v>
      </c>
      <c r="J29" s="67"/>
      <c r="K29" s="67"/>
      <c r="M29" s="70"/>
    </row>
    <row r="30" spans="2:14" ht="19.5" customHeight="1" x14ac:dyDescent="0.2">
      <c r="B30" s="79" t="s">
        <v>207</v>
      </c>
      <c r="C30" s="104">
        <v>0</v>
      </c>
      <c r="D30" s="105">
        <f>+C30</f>
        <v>0</v>
      </c>
      <c r="E30" s="104">
        <v>0</v>
      </c>
      <c r="F30" s="80">
        <f>+E30</f>
        <v>0</v>
      </c>
      <c r="G30" s="81" t="e">
        <f>+C30/E30</f>
        <v>#DIV/0!</v>
      </c>
      <c r="H30" s="82" t="e">
        <f>+D30/F30</f>
        <v>#DIV/0!</v>
      </c>
      <c r="I30" s="83" t="e">
        <f>+F30/$G$26</f>
        <v>#DIV/0!</v>
      </c>
      <c r="J30" s="84"/>
      <c r="K30" s="84"/>
      <c r="M30" s="70"/>
    </row>
    <row r="31" spans="2:14" ht="19.5" customHeight="1" x14ac:dyDescent="0.2">
      <c r="B31" s="79" t="s">
        <v>208</v>
      </c>
      <c r="C31" s="104">
        <v>0</v>
      </c>
      <c r="D31" s="105">
        <f>+D30+C31</f>
        <v>0</v>
      </c>
      <c r="E31" s="104">
        <v>0</v>
      </c>
      <c r="F31" s="80">
        <f>+E31+F30</f>
        <v>0</v>
      </c>
      <c r="G31" s="81" t="e">
        <f t="shared" ref="G31:H41" si="0">+C31/E31</f>
        <v>#DIV/0!</v>
      </c>
      <c r="H31" s="82" t="e">
        <f t="shared" si="0"/>
        <v>#DIV/0!</v>
      </c>
      <c r="I31" s="83" t="e">
        <f t="shared" ref="I31:I41" si="1">+F31/$G$26</f>
        <v>#DIV/0!</v>
      </c>
      <c r="J31" s="84"/>
      <c r="K31" s="84"/>
      <c r="M31" s="70"/>
    </row>
    <row r="32" spans="2:14" ht="19.5" customHeight="1" x14ac:dyDescent="0.2">
      <c r="B32" s="79" t="s">
        <v>209</v>
      </c>
      <c r="C32" s="104">
        <v>0</v>
      </c>
      <c r="D32" s="105">
        <f t="shared" ref="D32:D41" si="2">+D31+C32</f>
        <v>0</v>
      </c>
      <c r="E32" s="104">
        <v>0</v>
      </c>
      <c r="F32" s="80">
        <f t="shared" ref="F32:F41" si="3">+E32+F31</f>
        <v>0</v>
      </c>
      <c r="G32" s="81" t="e">
        <f t="shared" si="0"/>
        <v>#DIV/0!</v>
      </c>
      <c r="H32" s="82" t="e">
        <f t="shared" si="0"/>
        <v>#DIV/0!</v>
      </c>
      <c r="I32" s="83" t="e">
        <f t="shared" si="1"/>
        <v>#DIV/0!</v>
      </c>
      <c r="J32" s="84"/>
      <c r="K32" s="84"/>
      <c r="M32" s="70"/>
    </row>
    <row r="33" spans="2:11" ht="19.5" customHeight="1" x14ac:dyDescent="0.2">
      <c r="B33" s="79" t="s">
        <v>210</v>
      </c>
      <c r="C33" s="104">
        <v>0</v>
      </c>
      <c r="D33" s="105">
        <f t="shared" si="2"/>
        <v>0</v>
      </c>
      <c r="E33" s="104">
        <v>0</v>
      </c>
      <c r="F33" s="80">
        <f t="shared" si="3"/>
        <v>0</v>
      </c>
      <c r="G33" s="81" t="e">
        <f t="shared" si="0"/>
        <v>#DIV/0!</v>
      </c>
      <c r="H33" s="82" t="e">
        <f t="shared" si="0"/>
        <v>#DIV/0!</v>
      </c>
      <c r="I33" s="83" t="e">
        <f t="shared" si="1"/>
        <v>#DIV/0!</v>
      </c>
      <c r="J33" s="84"/>
      <c r="K33" s="84"/>
    </row>
    <row r="34" spans="2:11" ht="19.5" customHeight="1" x14ac:dyDescent="0.2">
      <c r="B34" s="79" t="s">
        <v>211</v>
      </c>
      <c r="C34" s="104">
        <v>0</v>
      </c>
      <c r="D34" s="105">
        <f t="shared" si="2"/>
        <v>0</v>
      </c>
      <c r="E34" s="104">
        <v>0</v>
      </c>
      <c r="F34" s="80">
        <f t="shared" si="3"/>
        <v>0</v>
      </c>
      <c r="G34" s="81" t="e">
        <f t="shared" si="0"/>
        <v>#DIV/0!</v>
      </c>
      <c r="H34" s="82" t="e">
        <f t="shared" si="0"/>
        <v>#DIV/0!</v>
      </c>
      <c r="I34" s="83" t="e">
        <f t="shared" si="1"/>
        <v>#DIV/0!</v>
      </c>
      <c r="J34" s="84"/>
      <c r="K34" s="84"/>
    </row>
    <row r="35" spans="2:11" ht="19.5" customHeight="1" x14ac:dyDescent="0.2">
      <c r="B35" s="79" t="s">
        <v>212</v>
      </c>
      <c r="C35" s="104">
        <v>0</v>
      </c>
      <c r="D35" s="105">
        <f t="shared" si="2"/>
        <v>0</v>
      </c>
      <c r="E35" s="104">
        <v>0</v>
      </c>
      <c r="F35" s="80">
        <f t="shared" si="3"/>
        <v>0</v>
      </c>
      <c r="G35" s="81" t="e">
        <f t="shared" si="0"/>
        <v>#DIV/0!</v>
      </c>
      <c r="H35" s="82" t="e">
        <f t="shared" si="0"/>
        <v>#DIV/0!</v>
      </c>
      <c r="I35" s="83" t="e">
        <f t="shared" si="1"/>
        <v>#DIV/0!</v>
      </c>
      <c r="J35" s="84"/>
      <c r="K35" s="84"/>
    </row>
    <row r="36" spans="2:11" ht="19.5" customHeight="1" x14ac:dyDescent="0.2">
      <c r="B36" s="79" t="s">
        <v>213</v>
      </c>
      <c r="C36" s="104">
        <v>0</v>
      </c>
      <c r="D36" s="105">
        <f t="shared" si="2"/>
        <v>0</v>
      </c>
      <c r="E36" s="104">
        <v>0</v>
      </c>
      <c r="F36" s="80">
        <f t="shared" si="3"/>
        <v>0</v>
      </c>
      <c r="G36" s="81" t="e">
        <f t="shared" si="0"/>
        <v>#DIV/0!</v>
      </c>
      <c r="H36" s="82" t="e">
        <f t="shared" si="0"/>
        <v>#DIV/0!</v>
      </c>
      <c r="I36" s="83" t="e">
        <f t="shared" si="1"/>
        <v>#DIV/0!</v>
      </c>
      <c r="J36" s="84"/>
      <c r="K36" s="84"/>
    </row>
    <row r="37" spans="2:11" ht="19.5" customHeight="1" x14ac:dyDescent="0.2">
      <c r="B37" s="79" t="s">
        <v>214</v>
      </c>
      <c r="C37" s="104">
        <v>0</v>
      </c>
      <c r="D37" s="105">
        <f t="shared" si="2"/>
        <v>0</v>
      </c>
      <c r="E37" s="104">
        <v>0</v>
      </c>
      <c r="F37" s="80">
        <f t="shared" si="3"/>
        <v>0</v>
      </c>
      <c r="G37" s="81" t="e">
        <f t="shared" si="0"/>
        <v>#DIV/0!</v>
      </c>
      <c r="H37" s="82" t="e">
        <f t="shared" si="0"/>
        <v>#DIV/0!</v>
      </c>
      <c r="I37" s="83" t="e">
        <f t="shared" si="1"/>
        <v>#DIV/0!</v>
      </c>
      <c r="J37" s="84"/>
      <c r="K37" s="84"/>
    </row>
    <row r="38" spans="2:11" ht="19.5" customHeight="1" x14ac:dyDescent="0.2">
      <c r="B38" s="79" t="s">
        <v>215</v>
      </c>
      <c r="C38" s="104">
        <v>0</v>
      </c>
      <c r="D38" s="105">
        <f t="shared" si="2"/>
        <v>0</v>
      </c>
      <c r="E38" s="104">
        <v>0</v>
      </c>
      <c r="F38" s="80">
        <f t="shared" si="3"/>
        <v>0</v>
      </c>
      <c r="G38" s="81" t="e">
        <f t="shared" si="0"/>
        <v>#DIV/0!</v>
      </c>
      <c r="H38" s="82" t="e">
        <f t="shared" si="0"/>
        <v>#DIV/0!</v>
      </c>
      <c r="I38" s="83" t="e">
        <f t="shared" si="1"/>
        <v>#DIV/0!</v>
      </c>
      <c r="J38" s="84"/>
      <c r="K38" s="84"/>
    </row>
    <row r="39" spans="2:11" ht="19.5" customHeight="1" x14ac:dyDescent="0.2">
      <c r="B39" s="79" t="s">
        <v>216</v>
      </c>
      <c r="C39" s="104">
        <v>0</v>
      </c>
      <c r="D39" s="105">
        <f t="shared" si="2"/>
        <v>0</v>
      </c>
      <c r="E39" s="104">
        <v>0</v>
      </c>
      <c r="F39" s="80">
        <f t="shared" si="3"/>
        <v>0</v>
      </c>
      <c r="G39" s="81" t="e">
        <f t="shared" si="0"/>
        <v>#DIV/0!</v>
      </c>
      <c r="H39" s="82" t="e">
        <f t="shared" si="0"/>
        <v>#DIV/0!</v>
      </c>
      <c r="I39" s="83" t="e">
        <f t="shared" si="1"/>
        <v>#DIV/0!</v>
      </c>
      <c r="J39" s="84"/>
      <c r="K39" s="84"/>
    </row>
    <row r="40" spans="2:11" ht="19.5" customHeight="1" x14ac:dyDescent="0.2">
      <c r="B40" s="79" t="s">
        <v>217</v>
      </c>
      <c r="C40" s="104">
        <v>0</v>
      </c>
      <c r="D40" s="105">
        <f t="shared" si="2"/>
        <v>0</v>
      </c>
      <c r="E40" s="104">
        <v>0</v>
      </c>
      <c r="F40" s="80">
        <f t="shared" si="3"/>
        <v>0</v>
      </c>
      <c r="G40" s="81" t="e">
        <f t="shared" si="0"/>
        <v>#DIV/0!</v>
      </c>
      <c r="H40" s="82" t="e">
        <f t="shared" si="0"/>
        <v>#DIV/0!</v>
      </c>
      <c r="I40" s="83" t="e">
        <f t="shared" si="1"/>
        <v>#DIV/0!</v>
      </c>
      <c r="J40" s="84"/>
      <c r="K40" s="84"/>
    </row>
    <row r="41" spans="2:11" ht="19.5" customHeight="1" x14ac:dyDescent="0.2">
      <c r="B41" s="79" t="s">
        <v>218</v>
      </c>
      <c r="C41" s="104">
        <v>0</v>
      </c>
      <c r="D41" s="105">
        <f t="shared" si="2"/>
        <v>0</v>
      </c>
      <c r="E41" s="104">
        <v>0</v>
      </c>
      <c r="F41" s="80">
        <f t="shared" si="3"/>
        <v>0</v>
      </c>
      <c r="G41" s="81" t="e">
        <f t="shared" si="0"/>
        <v>#DIV/0!</v>
      </c>
      <c r="H41" s="82" t="e">
        <f t="shared" si="0"/>
        <v>#DIV/0!</v>
      </c>
      <c r="I41" s="83" t="e">
        <f t="shared" si="1"/>
        <v>#DIV/0!</v>
      </c>
      <c r="J41" s="84"/>
      <c r="K41" s="84"/>
    </row>
    <row r="42" spans="2:11" ht="54" customHeight="1" x14ac:dyDescent="0.2">
      <c r="B42" s="85" t="s">
        <v>219</v>
      </c>
      <c r="C42" s="457" t="s">
        <v>236</v>
      </c>
      <c r="D42" s="457"/>
      <c r="E42" s="457"/>
      <c r="F42" s="457"/>
      <c r="G42" s="457"/>
      <c r="H42" s="457"/>
      <c r="I42" s="457"/>
      <c r="J42" s="86"/>
      <c r="K42" s="86"/>
    </row>
    <row r="43" spans="2:11" ht="29.25" customHeight="1" x14ac:dyDescent="0.2">
      <c r="B43" s="360" t="s">
        <v>220</v>
      </c>
      <c r="C43" s="360"/>
      <c r="D43" s="360"/>
      <c r="E43" s="360"/>
      <c r="F43" s="360"/>
      <c r="G43" s="360"/>
      <c r="H43" s="360"/>
      <c r="I43" s="360"/>
      <c r="J43" s="52"/>
      <c r="K43" s="52"/>
    </row>
    <row r="44" spans="2:11" ht="16.5" customHeight="1" x14ac:dyDescent="0.2">
      <c r="B44" s="631"/>
      <c r="C44" s="582"/>
      <c r="D44" s="582"/>
      <c r="E44" s="582"/>
      <c r="F44" s="582"/>
      <c r="G44" s="582"/>
      <c r="H44" s="582"/>
      <c r="I44" s="632"/>
      <c r="J44" s="52"/>
      <c r="K44" s="52"/>
    </row>
    <row r="45" spans="2:11" ht="16.5" customHeight="1" x14ac:dyDescent="0.2">
      <c r="B45" s="633"/>
      <c r="C45" s="634"/>
      <c r="D45" s="634"/>
      <c r="E45" s="634"/>
      <c r="F45" s="634"/>
      <c r="G45" s="634"/>
      <c r="H45" s="634"/>
      <c r="I45" s="635"/>
      <c r="J45" s="86"/>
      <c r="K45" s="86"/>
    </row>
    <row r="46" spans="2:11" ht="16.5" customHeight="1" x14ac:dyDescent="0.2">
      <c r="B46" s="633"/>
      <c r="C46" s="634"/>
      <c r="D46" s="634"/>
      <c r="E46" s="634"/>
      <c r="F46" s="634"/>
      <c r="G46" s="634"/>
      <c r="H46" s="634"/>
      <c r="I46" s="635"/>
      <c r="J46" s="86"/>
      <c r="K46" s="86"/>
    </row>
    <row r="47" spans="2:11" ht="16.5" customHeight="1" x14ac:dyDescent="0.2">
      <c r="B47" s="633"/>
      <c r="C47" s="634"/>
      <c r="D47" s="634"/>
      <c r="E47" s="634"/>
      <c r="F47" s="634"/>
      <c r="G47" s="634"/>
      <c r="H47" s="634"/>
      <c r="I47" s="635"/>
      <c r="J47" s="86"/>
      <c r="K47" s="86"/>
    </row>
    <row r="48" spans="2:11" ht="16.5" customHeight="1" x14ac:dyDescent="0.2">
      <c r="B48" s="636"/>
      <c r="C48" s="637"/>
      <c r="D48" s="637"/>
      <c r="E48" s="637"/>
      <c r="F48" s="637"/>
      <c r="G48" s="637"/>
      <c r="H48" s="637"/>
      <c r="I48" s="638"/>
      <c r="J48" s="87"/>
      <c r="K48" s="87"/>
    </row>
    <row r="49" spans="2:11" ht="34.5" customHeight="1" x14ac:dyDescent="0.2">
      <c r="B49" s="57" t="s">
        <v>221</v>
      </c>
      <c r="C49" s="457" t="s">
        <v>236</v>
      </c>
      <c r="D49" s="457"/>
      <c r="E49" s="457"/>
      <c r="F49" s="457"/>
      <c r="G49" s="457"/>
      <c r="H49" s="457"/>
      <c r="I49" s="457"/>
      <c r="J49" s="88"/>
      <c r="K49" s="88"/>
    </row>
    <row r="50" spans="2:11" ht="34.5" customHeight="1" x14ac:dyDescent="0.2">
      <c r="B50" s="57" t="s">
        <v>222</v>
      </c>
      <c r="C50" s="457" t="s">
        <v>236</v>
      </c>
      <c r="D50" s="457"/>
      <c r="E50" s="457"/>
      <c r="F50" s="457"/>
      <c r="G50" s="457"/>
      <c r="H50" s="457"/>
      <c r="I50" s="457"/>
      <c r="J50" s="88"/>
      <c r="K50" s="88"/>
    </row>
    <row r="51" spans="2:11" ht="34.5" customHeight="1" x14ac:dyDescent="0.2">
      <c r="B51" s="89" t="s">
        <v>223</v>
      </c>
      <c r="C51" s="457" t="s">
        <v>236</v>
      </c>
      <c r="D51" s="457"/>
      <c r="E51" s="457"/>
      <c r="F51" s="457"/>
      <c r="G51" s="457"/>
      <c r="H51" s="457"/>
      <c r="I51" s="457"/>
      <c r="J51" s="88"/>
      <c r="K51" s="88"/>
    </row>
    <row r="52" spans="2:11" ht="29.25" customHeight="1" x14ac:dyDescent="0.2">
      <c r="B52" s="360" t="s">
        <v>224</v>
      </c>
      <c r="C52" s="360"/>
      <c r="D52" s="360"/>
      <c r="E52" s="360"/>
      <c r="F52" s="360"/>
      <c r="G52" s="360"/>
      <c r="H52" s="360"/>
      <c r="I52" s="360"/>
      <c r="J52" s="88"/>
      <c r="K52" s="88"/>
    </row>
    <row r="53" spans="2:11" ht="33" customHeight="1" x14ac:dyDescent="0.2">
      <c r="B53" s="545" t="s">
        <v>225</v>
      </c>
      <c r="C53" s="90" t="s">
        <v>226</v>
      </c>
      <c r="D53" s="469" t="s">
        <v>227</v>
      </c>
      <c r="E53" s="469"/>
      <c r="F53" s="469"/>
      <c r="G53" s="469" t="s">
        <v>228</v>
      </c>
      <c r="H53" s="469"/>
      <c r="I53" s="469"/>
      <c r="J53" s="91"/>
      <c r="K53" s="91"/>
    </row>
    <row r="54" spans="2:11" ht="31.5" customHeight="1" x14ac:dyDescent="0.2">
      <c r="B54" s="545"/>
      <c r="C54" s="92"/>
      <c r="D54" s="457"/>
      <c r="E54" s="457"/>
      <c r="F54" s="457"/>
      <c r="G54" s="639"/>
      <c r="H54" s="639"/>
      <c r="I54" s="639"/>
      <c r="J54" s="91"/>
      <c r="K54" s="91"/>
    </row>
    <row r="55" spans="2:11" ht="31.5" customHeight="1" x14ac:dyDescent="0.2">
      <c r="B55" s="89" t="s">
        <v>229</v>
      </c>
      <c r="C55" s="474"/>
      <c r="D55" s="474"/>
      <c r="E55" s="476" t="s">
        <v>230</v>
      </c>
      <c r="F55" s="476"/>
      <c r="G55" s="474"/>
      <c r="H55" s="474"/>
      <c r="I55" s="474"/>
      <c r="J55" s="93"/>
      <c r="K55" s="93"/>
    </row>
    <row r="56" spans="2:11" ht="31.5" customHeight="1" x14ac:dyDescent="0.2">
      <c r="B56" s="89" t="s">
        <v>231</v>
      </c>
      <c r="C56" s="457"/>
      <c r="D56" s="457"/>
      <c r="E56" s="473" t="s">
        <v>232</v>
      </c>
      <c r="F56" s="473"/>
      <c r="G56" s="474"/>
      <c r="H56" s="474"/>
      <c r="I56" s="474"/>
      <c r="J56" s="93"/>
      <c r="K56" s="93"/>
    </row>
    <row r="57" spans="2:11" ht="31.5" customHeight="1" x14ac:dyDescent="0.2">
      <c r="B57" s="89" t="s">
        <v>233</v>
      </c>
      <c r="C57" s="457"/>
      <c r="D57" s="457"/>
      <c r="E57" s="458" t="s">
        <v>234</v>
      </c>
      <c r="F57" s="459"/>
      <c r="G57" s="462"/>
      <c r="H57" s="463"/>
      <c r="I57" s="642"/>
      <c r="J57" s="94"/>
      <c r="K57" s="94"/>
    </row>
    <row r="58" spans="2:11" ht="31.5" customHeight="1" x14ac:dyDescent="0.2">
      <c r="B58" s="89" t="s">
        <v>235</v>
      </c>
      <c r="C58" s="457"/>
      <c r="D58" s="457"/>
      <c r="E58" s="640"/>
      <c r="F58" s="641"/>
      <c r="G58" s="643"/>
      <c r="H58" s="644"/>
      <c r="I58" s="645"/>
      <c r="J58" s="94"/>
      <c r="K58" s="94"/>
    </row>
    <row r="59" spans="2:11" ht="15" hidden="1" x14ac:dyDescent="0.25">
      <c r="B59" s="95"/>
      <c r="C59" s="95"/>
      <c r="D59" s="5"/>
      <c r="E59" s="5"/>
      <c r="F59" s="5"/>
      <c r="G59" s="5"/>
      <c r="H59" s="5"/>
      <c r="I59" s="96"/>
      <c r="J59" s="97"/>
      <c r="K59" s="97"/>
    </row>
    <row r="60" spans="2:11" hidden="1" x14ac:dyDescent="0.2">
      <c r="B60" s="98"/>
      <c r="C60" s="99"/>
      <c r="D60" s="99"/>
      <c r="E60" s="100"/>
      <c r="F60" s="100"/>
      <c r="G60" s="101"/>
      <c r="H60" s="102"/>
      <c r="I60" s="99"/>
      <c r="J60" s="103"/>
      <c r="K60" s="103"/>
    </row>
    <row r="61" spans="2:11" hidden="1" x14ac:dyDescent="0.2">
      <c r="B61" s="98"/>
      <c r="C61" s="99"/>
      <c r="D61" s="99"/>
      <c r="E61" s="100"/>
      <c r="F61" s="100"/>
      <c r="G61" s="101"/>
      <c r="H61" s="102"/>
      <c r="I61" s="99"/>
      <c r="J61" s="103"/>
      <c r="K61" s="103"/>
    </row>
    <row r="62" spans="2:11" hidden="1" x14ac:dyDescent="0.2">
      <c r="B62" s="98"/>
      <c r="C62" s="99"/>
      <c r="D62" s="99"/>
      <c r="E62" s="100"/>
      <c r="F62" s="100"/>
      <c r="G62" s="101"/>
      <c r="H62" s="102"/>
      <c r="I62" s="99"/>
      <c r="J62" s="103"/>
      <c r="K62" s="103"/>
    </row>
    <row r="63" spans="2:11" hidden="1" x14ac:dyDescent="0.2">
      <c r="B63" s="98"/>
      <c r="C63" s="99"/>
      <c r="D63" s="99"/>
      <c r="E63" s="100"/>
      <c r="F63" s="100"/>
      <c r="G63" s="101"/>
      <c r="H63" s="102"/>
      <c r="I63" s="99"/>
      <c r="J63" s="103"/>
      <c r="K63" s="103"/>
    </row>
    <row r="64" spans="2:11" hidden="1" x14ac:dyDescent="0.2">
      <c r="B64" s="98"/>
      <c r="C64" s="99"/>
      <c r="D64" s="99"/>
      <c r="E64" s="100"/>
      <c r="F64" s="100"/>
      <c r="G64" s="101"/>
      <c r="H64" s="102"/>
      <c r="I64" s="99"/>
      <c r="J64" s="103"/>
      <c r="K64" s="103"/>
    </row>
    <row r="65" spans="2:11" hidden="1" x14ac:dyDescent="0.2">
      <c r="B65" s="98"/>
      <c r="C65" s="99"/>
      <c r="D65" s="99"/>
      <c r="E65" s="100"/>
      <c r="F65" s="100"/>
      <c r="G65" s="101"/>
      <c r="H65" s="102"/>
      <c r="I65" s="99"/>
      <c r="J65" s="103"/>
      <c r="K65" s="103"/>
    </row>
    <row r="66" spans="2:11" hidden="1" x14ac:dyDescent="0.2">
      <c r="B66" s="98"/>
      <c r="C66" s="99"/>
      <c r="D66" s="99"/>
      <c r="E66" s="100"/>
      <c r="F66" s="100"/>
      <c r="G66" s="101"/>
      <c r="H66" s="102"/>
      <c r="I66" s="99"/>
      <c r="J66" s="103"/>
      <c r="K66" s="103"/>
    </row>
    <row r="67" spans="2:11" hidden="1" x14ac:dyDescent="0.2">
      <c r="B67" s="98"/>
      <c r="C67" s="99"/>
      <c r="D67" s="99"/>
      <c r="E67" s="100"/>
      <c r="F67" s="100"/>
      <c r="G67" s="101"/>
      <c r="H67" s="102"/>
      <c r="I67" s="99"/>
      <c r="J67" s="103"/>
      <c r="K67" s="103"/>
    </row>
  </sheetData>
  <mergeCells count="66">
    <mergeCell ref="C56:D56"/>
    <mergeCell ref="E56:F56"/>
    <mergeCell ref="G56:I56"/>
    <mergeCell ref="C57:D57"/>
    <mergeCell ref="E57:F58"/>
    <mergeCell ref="G57:I58"/>
    <mergeCell ref="C58:D58"/>
    <mergeCell ref="C55:D55"/>
    <mergeCell ref="E55:F55"/>
    <mergeCell ref="G55:I55"/>
    <mergeCell ref="B43:I43"/>
    <mergeCell ref="B44:I48"/>
    <mergeCell ref="C49:I49"/>
    <mergeCell ref="C50:I50"/>
    <mergeCell ref="C51:I51"/>
    <mergeCell ref="B52:I52"/>
    <mergeCell ref="B53:B54"/>
    <mergeCell ref="D53:F53"/>
    <mergeCell ref="G53:I53"/>
    <mergeCell ref="D54:F54"/>
    <mergeCell ref="G54:I54"/>
    <mergeCell ref="C42:I42"/>
    <mergeCell ref="C23:E23"/>
    <mergeCell ref="F23:I23"/>
    <mergeCell ref="C24:E24"/>
    <mergeCell ref="F24:I24"/>
    <mergeCell ref="C25:E25"/>
    <mergeCell ref="G25:I25"/>
    <mergeCell ref="C26:E26"/>
    <mergeCell ref="G26:I26"/>
    <mergeCell ref="C27:E27"/>
    <mergeCell ref="G27:I27"/>
    <mergeCell ref="B28:I28"/>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B6:I6"/>
    <mergeCell ref="B7:I7"/>
    <mergeCell ref="B8:I8"/>
    <mergeCell ref="D9:E9"/>
    <mergeCell ref="D10:E10"/>
    <mergeCell ref="F10:G10"/>
    <mergeCell ref="F9:I9"/>
    <mergeCell ref="B2:B5"/>
    <mergeCell ref="C2:H2"/>
    <mergeCell ref="I2:I5"/>
    <mergeCell ref="C3:H3"/>
    <mergeCell ref="C4:H4"/>
    <mergeCell ref="C5:F5"/>
    <mergeCell ref="G5:H5"/>
  </mergeCells>
  <dataValidations count="8">
    <dataValidation type="list" allowBlank="1" showInputMessage="1" showErrorMessage="1" sqref="C10 I10">
      <formula1>$N$14:$N$15</formula1>
    </dataValidation>
    <dataValidation type="list" allowBlank="1" showInputMessage="1" showErrorMessage="1" sqref="H16:I16">
      <formula1>$N$8:$N$11</formula1>
    </dataValidation>
    <dataValidation type="list" allowBlank="1" showInputMessage="1" showErrorMessage="1" sqref="C13:I13">
      <formula1>$N$17:$N$24</formula1>
    </dataValidation>
    <dataValidation type="list" allowBlank="1" showInputMessage="1" showErrorMessage="1" sqref="J13:K13">
      <formula1>$M$24:$M$31</formula1>
    </dataValidation>
    <dataValidation type="list" allowBlank="1" showInputMessage="1" showErrorMessage="1" sqref="H15:J15">
      <formula1>M20:M22</formula1>
    </dataValidation>
    <dataValidation type="list" allowBlank="1" showInputMessage="1" showErrorMessage="1" sqref="K15">
      <formula1>O20:O22</formula1>
    </dataValidation>
    <dataValidation type="list" allowBlank="1" showInputMessage="1" showErrorMessage="1" sqref="C12:F12">
      <formula1>$M$9:$M$12</formula1>
    </dataValidation>
    <dataValidation type="list" allowBlank="1" showInputMessage="1" showErrorMessage="1" sqref="C27:E27">
      <formula1>$M$15:$M$18</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O67"/>
  <sheetViews>
    <sheetView topLeftCell="A31" zoomScale="80" zoomScaleNormal="80" workbookViewId="0">
      <selection activeCell="L27" sqref="L27"/>
    </sheetView>
  </sheetViews>
  <sheetFormatPr baseColWidth="10" defaultRowHeight="12.75" x14ac:dyDescent="0.2"/>
  <cols>
    <col min="1" max="1" width="1" style="42" customWidth="1"/>
    <col min="2" max="2" width="25.42578125" style="43" customWidth="1"/>
    <col min="3" max="3" width="14.5703125" style="42" customWidth="1"/>
    <col min="4" max="4" width="20.140625" style="42" customWidth="1"/>
    <col min="5" max="5" width="16.42578125" style="42" customWidth="1"/>
    <col min="6" max="6" width="25" style="42" customWidth="1"/>
    <col min="7" max="7" width="22" style="44" customWidth="1"/>
    <col min="8" max="8" width="20.5703125" style="42" customWidth="1"/>
    <col min="9" max="9" width="22.42578125" style="42" customWidth="1"/>
    <col min="10" max="10" width="11.42578125" style="46"/>
    <col min="11" max="12" width="11.42578125" style="47"/>
    <col min="13" max="14" width="11.42578125" style="53"/>
    <col min="15" max="256" width="11.42578125" style="42"/>
    <col min="257" max="257" width="1" style="42" customWidth="1"/>
    <col min="258" max="258" width="25.42578125" style="42" customWidth="1"/>
    <col min="259" max="259" width="14.5703125" style="42" customWidth="1"/>
    <col min="260" max="260" width="20.140625" style="42" customWidth="1"/>
    <col min="261" max="261" width="16.42578125" style="42" customWidth="1"/>
    <col min="262" max="262" width="25" style="42" customWidth="1"/>
    <col min="263" max="263" width="22" style="42" customWidth="1"/>
    <col min="264" max="264" width="20.5703125" style="42" customWidth="1"/>
    <col min="265" max="265" width="22.42578125" style="42" customWidth="1"/>
    <col min="266" max="512" width="11.42578125" style="42"/>
    <col min="513" max="513" width="1" style="42" customWidth="1"/>
    <col min="514" max="514" width="25.42578125" style="42" customWidth="1"/>
    <col min="515" max="515" width="14.5703125" style="42" customWidth="1"/>
    <col min="516" max="516" width="20.140625" style="42" customWidth="1"/>
    <col min="517" max="517" width="16.42578125" style="42" customWidth="1"/>
    <col min="518" max="518" width="25" style="42" customWidth="1"/>
    <col min="519" max="519" width="22" style="42" customWidth="1"/>
    <col min="520" max="520" width="20.5703125" style="42" customWidth="1"/>
    <col min="521" max="521" width="22.42578125" style="42" customWidth="1"/>
    <col min="522" max="768" width="11.42578125" style="42"/>
    <col min="769" max="769" width="1" style="42" customWidth="1"/>
    <col min="770" max="770" width="25.42578125" style="42" customWidth="1"/>
    <col min="771" max="771" width="14.5703125" style="42" customWidth="1"/>
    <col min="772" max="772" width="20.140625" style="42" customWidth="1"/>
    <col min="773" max="773" width="16.42578125" style="42" customWidth="1"/>
    <col min="774" max="774" width="25" style="42" customWidth="1"/>
    <col min="775" max="775" width="22" style="42" customWidth="1"/>
    <col min="776" max="776" width="20.5703125" style="42" customWidth="1"/>
    <col min="777" max="777" width="22.42578125" style="42" customWidth="1"/>
    <col min="778" max="1024" width="11.42578125" style="42"/>
    <col min="1025" max="1025" width="1" style="42" customWidth="1"/>
    <col min="1026" max="1026" width="25.42578125" style="42" customWidth="1"/>
    <col min="1027" max="1027" width="14.5703125" style="42" customWidth="1"/>
    <col min="1028" max="1028" width="20.140625" style="42" customWidth="1"/>
    <col min="1029" max="1029" width="16.42578125" style="42" customWidth="1"/>
    <col min="1030" max="1030" width="25" style="42" customWidth="1"/>
    <col min="1031" max="1031" width="22" style="42" customWidth="1"/>
    <col min="1032" max="1032" width="20.5703125" style="42" customWidth="1"/>
    <col min="1033" max="1033" width="22.42578125" style="42" customWidth="1"/>
    <col min="1034" max="1280" width="11.42578125" style="42"/>
    <col min="1281" max="1281" width="1" style="42" customWidth="1"/>
    <col min="1282" max="1282" width="25.42578125" style="42" customWidth="1"/>
    <col min="1283" max="1283" width="14.5703125" style="42" customWidth="1"/>
    <col min="1284" max="1284" width="20.140625" style="42" customWidth="1"/>
    <col min="1285" max="1285" width="16.42578125" style="42" customWidth="1"/>
    <col min="1286" max="1286" width="25" style="42" customWidth="1"/>
    <col min="1287" max="1287" width="22" style="42" customWidth="1"/>
    <col min="1288" max="1288" width="20.5703125" style="42" customWidth="1"/>
    <col min="1289" max="1289" width="22.42578125" style="42" customWidth="1"/>
    <col min="1290" max="1536" width="11.42578125" style="42"/>
    <col min="1537" max="1537" width="1" style="42" customWidth="1"/>
    <col min="1538" max="1538" width="25.42578125" style="42" customWidth="1"/>
    <col min="1539" max="1539" width="14.5703125" style="42" customWidth="1"/>
    <col min="1540" max="1540" width="20.140625" style="42" customWidth="1"/>
    <col min="1541" max="1541" width="16.42578125" style="42" customWidth="1"/>
    <col min="1542" max="1542" width="25" style="42" customWidth="1"/>
    <col min="1543" max="1543" width="22" style="42" customWidth="1"/>
    <col min="1544" max="1544" width="20.5703125" style="42" customWidth="1"/>
    <col min="1545" max="1545" width="22.42578125" style="42" customWidth="1"/>
    <col min="1546" max="1792" width="11.42578125" style="42"/>
    <col min="1793" max="1793" width="1" style="42" customWidth="1"/>
    <col min="1794" max="1794" width="25.42578125" style="42" customWidth="1"/>
    <col min="1795" max="1795" width="14.5703125" style="42" customWidth="1"/>
    <col min="1796" max="1796" width="20.140625" style="42" customWidth="1"/>
    <col min="1797" max="1797" width="16.42578125" style="42" customWidth="1"/>
    <col min="1798" max="1798" width="25" style="42" customWidth="1"/>
    <col min="1799" max="1799" width="22" style="42" customWidth="1"/>
    <col min="1800" max="1800" width="20.5703125" style="42" customWidth="1"/>
    <col min="1801" max="1801" width="22.42578125" style="42" customWidth="1"/>
    <col min="1802" max="2048" width="11.42578125" style="42"/>
    <col min="2049" max="2049" width="1" style="42" customWidth="1"/>
    <col min="2050" max="2050" width="25.42578125" style="42" customWidth="1"/>
    <col min="2051" max="2051" width="14.5703125" style="42" customWidth="1"/>
    <col min="2052" max="2052" width="20.140625" style="42" customWidth="1"/>
    <col min="2053" max="2053" width="16.42578125" style="42" customWidth="1"/>
    <col min="2054" max="2054" width="25" style="42" customWidth="1"/>
    <col min="2055" max="2055" width="22" style="42" customWidth="1"/>
    <col min="2056" max="2056" width="20.5703125" style="42" customWidth="1"/>
    <col min="2057" max="2057" width="22.42578125" style="42" customWidth="1"/>
    <col min="2058" max="2304" width="11.42578125" style="42"/>
    <col min="2305" max="2305" width="1" style="42" customWidth="1"/>
    <col min="2306" max="2306" width="25.42578125" style="42" customWidth="1"/>
    <col min="2307" max="2307" width="14.5703125" style="42" customWidth="1"/>
    <col min="2308" max="2308" width="20.140625" style="42" customWidth="1"/>
    <col min="2309" max="2309" width="16.42578125" style="42" customWidth="1"/>
    <col min="2310" max="2310" width="25" style="42" customWidth="1"/>
    <col min="2311" max="2311" width="22" style="42" customWidth="1"/>
    <col min="2312" max="2312" width="20.5703125" style="42" customWidth="1"/>
    <col min="2313" max="2313" width="22.42578125" style="42" customWidth="1"/>
    <col min="2314" max="2560" width="11.42578125" style="42"/>
    <col min="2561" max="2561" width="1" style="42" customWidth="1"/>
    <col min="2562" max="2562" width="25.42578125" style="42" customWidth="1"/>
    <col min="2563" max="2563" width="14.5703125" style="42" customWidth="1"/>
    <col min="2564" max="2564" width="20.140625" style="42" customWidth="1"/>
    <col min="2565" max="2565" width="16.42578125" style="42" customWidth="1"/>
    <col min="2566" max="2566" width="25" style="42" customWidth="1"/>
    <col min="2567" max="2567" width="22" style="42" customWidth="1"/>
    <col min="2568" max="2568" width="20.5703125" style="42" customWidth="1"/>
    <col min="2569" max="2569" width="22.42578125" style="42" customWidth="1"/>
    <col min="2570" max="2816" width="11.42578125" style="42"/>
    <col min="2817" max="2817" width="1" style="42" customWidth="1"/>
    <col min="2818" max="2818" width="25.42578125" style="42" customWidth="1"/>
    <col min="2819" max="2819" width="14.5703125" style="42" customWidth="1"/>
    <col min="2820" max="2820" width="20.140625" style="42" customWidth="1"/>
    <col min="2821" max="2821" width="16.42578125" style="42" customWidth="1"/>
    <col min="2822" max="2822" width="25" style="42" customWidth="1"/>
    <col min="2823" max="2823" width="22" style="42" customWidth="1"/>
    <col min="2824" max="2824" width="20.5703125" style="42" customWidth="1"/>
    <col min="2825" max="2825" width="22.42578125" style="42" customWidth="1"/>
    <col min="2826" max="3072" width="11.42578125" style="42"/>
    <col min="3073" max="3073" width="1" style="42" customWidth="1"/>
    <col min="3074" max="3074" width="25.42578125" style="42" customWidth="1"/>
    <col min="3075" max="3075" width="14.5703125" style="42" customWidth="1"/>
    <col min="3076" max="3076" width="20.140625" style="42" customWidth="1"/>
    <col min="3077" max="3077" width="16.42578125" style="42" customWidth="1"/>
    <col min="3078" max="3078" width="25" style="42" customWidth="1"/>
    <col min="3079" max="3079" width="22" style="42" customWidth="1"/>
    <col min="3080" max="3080" width="20.5703125" style="42" customWidth="1"/>
    <col min="3081" max="3081" width="22.42578125" style="42" customWidth="1"/>
    <col min="3082" max="3328" width="11.42578125" style="42"/>
    <col min="3329" max="3329" width="1" style="42" customWidth="1"/>
    <col min="3330" max="3330" width="25.42578125" style="42" customWidth="1"/>
    <col min="3331" max="3331" width="14.5703125" style="42" customWidth="1"/>
    <col min="3332" max="3332" width="20.140625" style="42" customWidth="1"/>
    <col min="3333" max="3333" width="16.42578125" style="42" customWidth="1"/>
    <col min="3334" max="3334" width="25" style="42" customWidth="1"/>
    <col min="3335" max="3335" width="22" style="42" customWidth="1"/>
    <col min="3336" max="3336" width="20.5703125" style="42" customWidth="1"/>
    <col min="3337" max="3337" width="22.42578125" style="42" customWidth="1"/>
    <col min="3338" max="3584" width="11.42578125" style="42"/>
    <col min="3585" max="3585" width="1" style="42" customWidth="1"/>
    <col min="3586" max="3586" width="25.42578125" style="42" customWidth="1"/>
    <col min="3587" max="3587" width="14.5703125" style="42" customWidth="1"/>
    <col min="3588" max="3588" width="20.140625" style="42" customWidth="1"/>
    <col min="3589" max="3589" width="16.42578125" style="42" customWidth="1"/>
    <col min="3590" max="3590" width="25" style="42" customWidth="1"/>
    <col min="3591" max="3591" width="22" style="42" customWidth="1"/>
    <col min="3592" max="3592" width="20.5703125" style="42" customWidth="1"/>
    <col min="3593" max="3593" width="22.42578125" style="42" customWidth="1"/>
    <col min="3594" max="3840" width="11.42578125" style="42"/>
    <col min="3841" max="3841" width="1" style="42" customWidth="1"/>
    <col min="3842" max="3842" width="25.42578125" style="42" customWidth="1"/>
    <col min="3843" max="3843" width="14.5703125" style="42" customWidth="1"/>
    <col min="3844" max="3844" width="20.140625" style="42" customWidth="1"/>
    <col min="3845" max="3845" width="16.42578125" style="42" customWidth="1"/>
    <col min="3846" max="3846" width="25" style="42" customWidth="1"/>
    <col min="3847" max="3847" width="22" style="42" customWidth="1"/>
    <col min="3848" max="3848" width="20.5703125" style="42" customWidth="1"/>
    <col min="3849" max="3849" width="22.42578125" style="42" customWidth="1"/>
    <col min="3850" max="4096" width="11.42578125" style="42"/>
    <col min="4097" max="4097" width="1" style="42" customWidth="1"/>
    <col min="4098" max="4098" width="25.42578125" style="42" customWidth="1"/>
    <col min="4099" max="4099" width="14.5703125" style="42" customWidth="1"/>
    <col min="4100" max="4100" width="20.140625" style="42" customWidth="1"/>
    <col min="4101" max="4101" width="16.42578125" style="42" customWidth="1"/>
    <col min="4102" max="4102" width="25" style="42" customWidth="1"/>
    <col min="4103" max="4103" width="22" style="42" customWidth="1"/>
    <col min="4104" max="4104" width="20.5703125" style="42" customWidth="1"/>
    <col min="4105" max="4105" width="22.42578125" style="42" customWidth="1"/>
    <col min="4106" max="4352" width="11.42578125" style="42"/>
    <col min="4353" max="4353" width="1" style="42" customWidth="1"/>
    <col min="4354" max="4354" width="25.42578125" style="42" customWidth="1"/>
    <col min="4355" max="4355" width="14.5703125" style="42" customWidth="1"/>
    <col min="4356" max="4356" width="20.140625" style="42" customWidth="1"/>
    <col min="4357" max="4357" width="16.42578125" style="42" customWidth="1"/>
    <col min="4358" max="4358" width="25" style="42" customWidth="1"/>
    <col min="4359" max="4359" width="22" style="42" customWidth="1"/>
    <col min="4360" max="4360" width="20.5703125" style="42" customWidth="1"/>
    <col min="4361" max="4361" width="22.42578125" style="42" customWidth="1"/>
    <col min="4362" max="4608" width="11.42578125" style="42"/>
    <col min="4609" max="4609" width="1" style="42" customWidth="1"/>
    <col min="4610" max="4610" width="25.42578125" style="42" customWidth="1"/>
    <col min="4611" max="4611" width="14.5703125" style="42" customWidth="1"/>
    <col min="4612" max="4612" width="20.140625" style="42" customWidth="1"/>
    <col min="4613" max="4613" width="16.42578125" style="42" customWidth="1"/>
    <col min="4614" max="4614" width="25" style="42" customWidth="1"/>
    <col min="4615" max="4615" width="22" style="42" customWidth="1"/>
    <col min="4616" max="4616" width="20.5703125" style="42" customWidth="1"/>
    <col min="4617" max="4617" width="22.42578125" style="42" customWidth="1"/>
    <col min="4618" max="4864" width="11.42578125" style="42"/>
    <col min="4865" max="4865" width="1" style="42" customWidth="1"/>
    <col min="4866" max="4866" width="25.42578125" style="42" customWidth="1"/>
    <col min="4867" max="4867" width="14.5703125" style="42" customWidth="1"/>
    <col min="4868" max="4868" width="20.140625" style="42" customWidth="1"/>
    <col min="4869" max="4869" width="16.42578125" style="42" customWidth="1"/>
    <col min="4870" max="4870" width="25" style="42" customWidth="1"/>
    <col min="4871" max="4871" width="22" style="42" customWidth="1"/>
    <col min="4872" max="4872" width="20.5703125" style="42" customWidth="1"/>
    <col min="4873" max="4873" width="22.42578125" style="42" customWidth="1"/>
    <col min="4874" max="5120" width="11.42578125" style="42"/>
    <col min="5121" max="5121" width="1" style="42" customWidth="1"/>
    <col min="5122" max="5122" width="25.42578125" style="42" customWidth="1"/>
    <col min="5123" max="5123" width="14.5703125" style="42" customWidth="1"/>
    <col min="5124" max="5124" width="20.140625" style="42" customWidth="1"/>
    <col min="5125" max="5125" width="16.42578125" style="42" customWidth="1"/>
    <col min="5126" max="5126" width="25" style="42" customWidth="1"/>
    <col min="5127" max="5127" width="22" style="42" customWidth="1"/>
    <col min="5128" max="5128" width="20.5703125" style="42" customWidth="1"/>
    <col min="5129" max="5129" width="22.42578125" style="42" customWidth="1"/>
    <col min="5130" max="5376" width="11.42578125" style="42"/>
    <col min="5377" max="5377" width="1" style="42" customWidth="1"/>
    <col min="5378" max="5378" width="25.42578125" style="42" customWidth="1"/>
    <col min="5379" max="5379" width="14.5703125" style="42" customWidth="1"/>
    <col min="5380" max="5380" width="20.140625" style="42" customWidth="1"/>
    <col min="5381" max="5381" width="16.42578125" style="42" customWidth="1"/>
    <col min="5382" max="5382" width="25" style="42" customWidth="1"/>
    <col min="5383" max="5383" width="22" style="42" customWidth="1"/>
    <col min="5384" max="5384" width="20.5703125" style="42" customWidth="1"/>
    <col min="5385" max="5385" width="22.42578125" style="42" customWidth="1"/>
    <col min="5386" max="5632" width="11.42578125" style="42"/>
    <col min="5633" max="5633" width="1" style="42" customWidth="1"/>
    <col min="5634" max="5634" width="25.42578125" style="42" customWidth="1"/>
    <col min="5635" max="5635" width="14.5703125" style="42" customWidth="1"/>
    <col min="5636" max="5636" width="20.140625" style="42" customWidth="1"/>
    <col min="5637" max="5637" width="16.42578125" style="42" customWidth="1"/>
    <col min="5638" max="5638" width="25" style="42" customWidth="1"/>
    <col min="5639" max="5639" width="22" style="42" customWidth="1"/>
    <col min="5640" max="5640" width="20.5703125" style="42" customWidth="1"/>
    <col min="5641" max="5641" width="22.42578125" style="42" customWidth="1"/>
    <col min="5642" max="5888" width="11.42578125" style="42"/>
    <col min="5889" max="5889" width="1" style="42" customWidth="1"/>
    <col min="5890" max="5890" width="25.42578125" style="42" customWidth="1"/>
    <col min="5891" max="5891" width="14.5703125" style="42" customWidth="1"/>
    <col min="5892" max="5892" width="20.140625" style="42" customWidth="1"/>
    <col min="5893" max="5893" width="16.42578125" style="42" customWidth="1"/>
    <col min="5894" max="5894" width="25" style="42" customWidth="1"/>
    <col min="5895" max="5895" width="22" style="42" customWidth="1"/>
    <col min="5896" max="5896" width="20.5703125" style="42" customWidth="1"/>
    <col min="5897" max="5897" width="22.42578125" style="42" customWidth="1"/>
    <col min="5898" max="6144" width="11.42578125" style="42"/>
    <col min="6145" max="6145" width="1" style="42" customWidth="1"/>
    <col min="6146" max="6146" width="25.42578125" style="42" customWidth="1"/>
    <col min="6147" max="6147" width="14.5703125" style="42" customWidth="1"/>
    <col min="6148" max="6148" width="20.140625" style="42" customWidth="1"/>
    <col min="6149" max="6149" width="16.42578125" style="42" customWidth="1"/>
    <col min="6150" max="6150" width="25" style="42" customWidth="1"/>
    <col min="6151" max="6151" width="22" style="42" customWidth="1"/>
    <col min="6152" max="6152" width="20.5703125" style="42" customWidth="1"/>
    <col min="6153" max="6153" width="22.42578125" style="42" customWidth="1"/>
    <col min="6154" max="6400" width="11.42578125" style="42"/>
    <col min="6401" max="6401" width="1" style="42" customWidth="1"/>
    <col min="6402" max="6402" width="25.42578125" style="42" customWidth="1"/>
    <col min="6403" max="6403" width="14.5703125" style="42" customWidth="1"/>
    <col min="6404" max="6404" width="20.140625" style="42" customWidth="1"/>
    <col min="6405" max="6405" width="16.42578125" style="42" customWidth="1"/>
    <col min="6406" max="6406" width="25" style="42" customWidth="1"/>
    <col min="6407" max="6407" width="22" style="42" customWidth="1"/>
    <col min="6408" max="6408" width="20.5703125" style="42" customWidth="1"/>
    <col min="6409" max="6409" width="22.42578125" style="42" customWidth="1"/>
    <col min="6410" max="6656" width="11.42578125" style="42"/>
    <col min="6657" max="6657" width="1" style="42" customWidth="1"/>
    <col min="6658" max="6658" width="25.42578125" style="42" customWidth="1"/>
    <col min="6659" max="6659" width="14.5703125" style="42" customWidth="1"/>
    <col min="6660" max="6660" width="20.140625" style="42" customWidth="1"/>
    <col min="6661" max="6661" width="16.42578125" style="42" customWidth="1"/>
    <col min="6662" max="6662" width="25" style="42" customWidth="1"/>
    <col min="6663" max="6663" width="22" style="42" customWidth="1"/>
    <col min="6664" max="6664" width="20.5703125" style="42" customWidth="1"/>
    <col min="6665" max="6665" width="22.42578125" style="42" customWidth="1"/>
    <col min="6666" max="6912" width="11.42578125" style="42"/>
    <col min="6913" max="6913" width="1" style="42" customWidth="1"/>
    <col min="6914" max="6914" width="25.42578125" style="42" customWidth="1"/>
    <col min="6915" max="6915" width="14.5703125" style="42" customWidth="1"/>
    <col min="6916" max="6916" width="20.140625" style="42" customWidth="1"/>
    <col min="6917" max="6917" width="16.42578125" style="42" customWidth="1"/>
    <col min="6918" max="6918" width="25" style="42" customWidth="1"/>
    <col min="6919" max="6919" width="22" style="42" customWidth="1"/>
    <col min="6920" max="6920" width="20.5703125" style="42" customWidth="1"/>
    <col min="6921" max="6921" width="22.42578125" style="42" customWidth="1"/>
    <col min="6922" max="7168" width="11.42578125" style="42"/>
    <col min="7169" max="7169" width="1" style="42" customWidth="1"/>
    <col min="7170" max="7170" width="25.42578125" style="42" customWidth="1"/>
    <col min="7171" max="7171" width="14.5703125" style="42" customWidth="1"/>
    <col min="7172" max="7172" width="20.140625" style="42" customWidth="1"/>
    <col min="7173" max="7173" width="16.42578125" style="42" customWidth="1"/>
    <col min="7174" max="7174" width="25" style="42" customWidth="1"/>
    <col min="7175" max="7175" width="22" style="42" customWidth="1"/>
    <col min="7176" max="7176" width="20.5703125" style="42" customWidth="1"/>
    <col min="7177" max="7177" width="22.42578125" style="42" customWidth="1"/>
    <col min="7178" max="7424" width="11.42578125" style="42"/>
    <col min="7425" max="7425" width="1" style="42" customWidth="1"/>
    <col min="7426" max="7426" width="25.42578125" style="42" customWidth="1"/>
    <col min="7427" max="7427" width="14.5703125" style="42" customWidth="1"/>
    <col min="7428" max="7428" width="20.140625" style="42" customWidth="1"/>
    <col min="7429" max="7429" width="16.42578125" style="42" customWidth="1"/>
    <col min="7430" max="7430" width="25" style="42" customWidth="1"/>
    <col min="7431" max="7431" width="22" style="42" customWidth="1"/>
    <col min="7432" max="7432" width="20.5703125" style="42" customWidth="1"/>
    <col min="7433" max="7433" width="22.42578125" style="42" customWidth="1"/>
    <col min="7434" max="7680" width="11.42578125" style="42"/>
    <col min="7681" max="7681" width="1" style="42" customWidth="1"/>
    <col min="7682" max="7682" width="25.42578125" style="42" customWidth="1"/>
    <col min="7683" max="7683" width="14.5703125" style="42" customWidth="1"/>
    <col min="7684" max="7684" width="20.140625" style="42" customWidth="1"/>
    <col min="7685" max="7685" width="16.42578125" style="42" customWidth="1"/>
    <col min="7686" max="7686" width="25" style="42" customWidth="1"/>
    <col min="7687" max="7687" width="22" style="42" customWidth="1"/>
    <col min="7688" max="7688" width="20.5703125" style="42" customWidth="1"/>
    <col min="7689" max="7689" width="22.42578125" style="42" customWidth="1"/>
    <col min="7690" max="7936" width="11.42578125" style="42"/>
    <col min="7937" max="7937" width="1" style="42" customWidth="1"/>
    <col min="7938" max="7938" width="25.42578125" style="42" customWidth="1"/>
    <col min="7939" max="7939" width="14.5703125" style="42" customWidth="1"/>
    <col min="7940" max="7940" width="20.140625" style="42" customWidth="1"/>
    <col min="7941" max="7941" width="16.42578125" style="42" customWidth="1"/>
    <col min="7942" max="7942" width="25" style="42" customWidth="1"/>
    <col min="7943" max="7943" width="22" style="42" customWidth="1"/>
    <col min="7944" max="7944" width="20.5703125" style="42" customWidth="1"/>
    <col min="7945" max="7945" width="22.42578125" style="42" customWidth="1"/>
    <col min="7946" max="8192" width="11.42578125" style="42"/>
    <col min="8193" max="8193" width="1" style="42" customWidth="1"/>
    <col min="8194" max="8194" width="25.42578125" style="42" customWidth="1"/>
    <col min="8195" max="8195" width="14.5703125" style="42" customWidth="1"/>
    <col min="8196" max="8196" width="20.140625" style="42" customWidth="1"/>
    <col min="8197" max="8197" width="16.42578125" style="42" customWidth="1"/>
    <col min="8198" max="8198" width="25" style="42" customWidth="1"/>
    <col min="8199" max="8199" width="22" style="42" customWidth="1"/>
    <col min="8200" max="8200" width="20.5703125" style="42" customWidth="1"/>
    <col min="8201" max="8201" width="22.42578125" style="42" customWidth="1"/>
    <col min="8202" max="8448" width="11.42578125" style="42"/>
    <col min="8449" max="8449" width="1" style="42" customWidth="1"/>
    <col min="8450" max="8450" width="25.42578125" style="42" customWidth="1"/>
    <col min="8451" max="8451" width="14.5703125" style="42" customWidth="1"/>
    <col min="8452" max="8452" width="20.140625" style="42" customWidth="1"/>
    <col min="8453" max="8453" width="16.42578125" style="42" customWidth="1"/>
    <col min="8454" max="8454" width="25" style="42" customWidth="1"/>
    <col min="8455" max="8455" width="22" style="42" customWidth="1"/>
    <col min="8456" max="8456" width="20.5703125" style="42" customWidth="1"/>
    <col min="8457" max="8457" width="22.42578125" style="42" customWidth="1"/>
    <col min="8458" max="8704" width="11.42578125" style="42"/>
    <col min="8705" max="8705" width="1" style="42" customWidth="1"/>
    <col min="8706" max="8706" width="25.42578125" style="42" customWidth="1"/>
    <col min="8707" max="8707" width="14.5703125" style="42" customWidth="1"/>
    <col min="8708" max="8708" width="20.140625" style="42" customWidth="1"/>
    <col min="8709" max="8709" width="16.42578125" style="42" customWidth="1"/>
    <col min="8710" max="8710" width="25" style="42" customWidth="1"/>
    <col min="8711" max="8711" width="22" style="42" customWidth="1"/>
    <col min="8712" max="8712" width="20.5703125" style="42" customWidth="1"/>
    <col min="8713" max="8713" width="22.42578125" style="42" customWidth="1"/>
    <col min="8714" max="8960" width="11.42578125" style="42"/>
    <col min="8961" max="8961" width="1" style="42" customWidth="1"/>
    <col min="8962" max="8962" width="25.42578125" style="42" customWidth="1"/>
    <col min="8963" max="8963" width="14.5703125" style="42" customWidth="1"/>
    <col min="8964" max="8964" width="20.140625" style="42" customWidth="1"/>
    <col min="8965" max="8965" width="16.42578125" style="42" customWidth="1"/>
    <col min="8966" max="8966" width="25" style="42" customWidth="1"/>
    <col min="8967" max="8967" width="22" style="42" customWidth="1"/>
    <col min="8968" max="8968" width="20.5703125" style="42" customWidth="1"/>
    <col min="8969" max="8969" width="22.42578125" style="42" customWidth="1"/>
    <col min="8970" max="9216" width="11.42578125" style="42"/>
    <col min="9217" max="9217" width="1" style="42" customWidth="1"/>
    <col min="9218" max="9218" width="25.42578125" style="42" customWidth="1"/>
    <col min="9219" max="9219" width="14.5703125" style="42" customWidth="1"/>
    <col min="9220" max="9220" width="20.140625" style="42" customWidth="1"/>
    <col min="9221" max="9221" width="16.42578125" style="42" customWidth="1"/>
    <col min="9222" max="9222" width="25" style="42" customWidth="1"/>
    <col min="9223" max="9223" width="22" style="42" customWidth="1"/>
    <col min="9224" max="9224" width="20.5703125" style="42" customWidth="1"/>
    <col min="9225" max="9225" width="22.42578125" style="42" customWidth="1"/>
    <col min="9226" max="9472" width="11.42578125" style="42"/>
    <col min="9473" max="9473" width="1" style="42" customWidth="1"/>
    <col min="9474" max="9474" width="25.42578125" style="42" customWidth="1"/>
    <col min="9475" max="9475" width="14.5703125" style="42" customWidth="1"/>
    <col min="9476" max="9476" width="20.140625" style="42" customWidth="1"/>
    <col min="9477" max="9477" width="16.42578125" style="42" customWidth="1"/>
    <col min="9478" max="9478" width="25" style="42" customWidth="1"/>
    <col min="9479" max="9479" width="22" style="42" customWidth="1"/>
    <col min="9480" max="9480" width="20.5703125" style="42" customWidth="1"/>
    <col min="9481" max="9481" width="22.42578125" style="42" customWidth="1"/>
    <col min="9482" max="9728" width="11.42578125" style="42"/>
    <col min="9729" max="9729" width="1" style="42" customWidth="1"/>
    <col min="9730" max="9730" width="25.42578125" style="42" customWidth="1"/>
    <col min="9731" max="9731" width="14.5703125" style="42" customWidth="1"/>
    <col min="9732" max="9732" width="20.140625" style="42" customWidth="1"/>
    <col min="9733" max="9733" width="16.42578125" style="42" customWidth="1"/>
    <col min="9734" max="9734" width="25" style="42" customWidth="1"/>
    <col min="9735" max="9735" width="22" style="42" customWidth="1"/>
    <col min="9736" max="9736" width="20.5703125" style="42" customWidth="1"/>
    <col min="9737" max="9737" width="22.42578125" style="42" customWidth="1"/>
    <col min="9738" max="9984" width="11.42578125" style="42"/>
    <col min="9985" max="9985" width="1" style="42" customWidth="1"/>
    <col min="9986" max="9986" width="25.42578125" style="42" customWidth="1"/>
    <col min="9987" max="9987" width="14.5703125" style="42" customWidth="1"/>
    <col min="9988" max="9988" width="20.140625" style="42" customWidth="1"/>
    <col min="9989" max="9989" width="16.42578125" style="42" customWidth="1"/>
    <col min="9990" max="9990" width="25" style="42" customWidth="1"/>
    <col min="9991" max="9991" width="22" style="42" customWidth="1"/>
    <col min="9992" max="9992" width="20.5703125" style="42" customWidth="1"/>
    <col min="9993" max="9993" width="22.42578125" style="42" customWidth="1"/>
    <col min="9994" max="10240" width="11.42578125" style="42"/>
    <col min="10241" max="10241" width="1" style="42" customWidth="1"/>
    <col min="10242" max="10242" width="25.42578125" style="42" customWidth="1"/>
    <col min="10243" max="10243" width="14.5703125" style="42" customWidth="1"/>
    <col min="10244" max="10244" width="20.140625" style="42" customWidth="1"/>
    <col min="10245" max="10245" width="16.42578125" style="42" customWidth="1"/>
    <col min="10246" max="10246" width="25" style="42" customWidth="1"/>
    <col min="10247" max="10247" width="22" style="42" customWidth="1"/>
    <col min="10248" max="10248" width="20.5703125" style="42" customWidth="1"/>
    <col min="10249" max="10249" width="22.42578125" style="42" customWidth="1"/>
    <col min="10250" max="10496" width="11.42578125" style="42"/>
    <col min="10497" max="10497" width="1" style="42" customWidth="1"/>
    <col min="10498" max="10498" width="25.42578125" style="42" customWidth="1"/>
    <col min="10499" max="10499" width="14.5703125" style="42" customWidth="1"/>
    <col min="10500" max="10500" width="20.140625" style="42" customWidth="1"/>
    <col min="10501" max="10501" width="16.42578125" style="42" customWidth="1"/>
    <col min="10502" max="10502" width="25" style="42" customWidth="1"/>
    <col min="10503" max="10503" width="22" style="42" customWidth="1"/>
    <col min="10504" max="10504" width="20.5703125" style="42" customWidth="1"/>
    <col min="10505" max="10505" width="22.42578125" style="42" customWidth="1"/>
    <col min="10506" max="10752" width="11.42578125" style="42"/>
    <col min="10753" max="10753" width="1" style="42" customWidth="1"/>
    <col min="10754" max="10754" width="25.42578125" style="42" customWidth="1"/>
    <col min="10755" max="10755" width="14.5703125" style="42" customWidth="1"/>
    <col min="10756" max="10756" width="20.140625" style="42" customWidth="1"/>
    <col min="10757" max="10757" width="16.42578125" style="42" customWidth="1"/>
    <col min="10758" max="10758" width="25" style="42" customWidth="1"/>
    <col min="10759" max="10759" width="22" style="42" customWidth="1"/>
    <col min="10760" max="10760" width="20.5703125" style="42" customWidth="1"/>
    <col min="10761" max="10761" width="22.42578125" style="42" customWidth="1"/>
    <col min="10762" max="11008" width="11.42578125" style="42"/>
    <col min="11009" max="11009" width="1" style="42" customWidth="1"/>
    <col min="11010" max="11010" width="25.42578125" style="42" customWidth="1"/>
    <col min="11011" max="11011" width="14.5703125" style="42" customWidth="1"/>
    <col min="11012" max="11012" width="20.140625" style="42" customWidth="1"/>
    <col min="11013" max="11013" width="16.42578125" style="42" customWidth="1"/>
    <col min="11014" max="11014" width="25" style="42" customWidth="1"/>
    <col min="11015" max="11015" width="22" style="42" customWidth="1"/>
    <col min="11016" max="11016" width="20.5703125" style="42" customWidth="1"/>
    <col min="11017" max="11017" width="22.42578125" style="42" customWidth="1"/>
    <col min="11018" max="11264" width="11.42578125" style="42"/>
    <col min="11265" max="11265" width="1" style="42" customWidth="1"/>
    <col min="11266" max="11266" width="25.42578125" style="42" customWidth="1"/>
    <col min="11267" max="11267" width="14.5703125" style="42" customWidth="1"/>
    <col min="11268" max="11268" width="20.140625" style="42" customWidth="1"/>
    <col min="11269" max="11269" width="16.42578125" style="42" customWidth="1"/>
    <col min="11270" max="11270" width="25" style="42" customWidth="1"/>
    <col min="11271" max="11271" width="22" style="42" customWidth="1"/>
    <col min="11272" max="11272" width="20.5703125" style="42" customWidth="1"/>
    <col min="11273" max="11273" width="22.42578125" style="42" customWidth="1"/>
    <col min="11274" max="11520" width="11.42578125" style="42"/>
    <col min="11521" max="11521" width="1" style="42" customWidth="1"/>
    <col min="11522" max="11522" width="25.42578125" style="42" customWidth="1"/>
    <col min="11523" max="11523" width="14.5703125" style="42" customWidth="1"/>
    <col min="11524" max="11524" width="20.140625" style="42" customWidth="1"/>
    <col min="11525" max="11525" width="16.42578125" style="42" customWidth="1"/>
    <col min="11526" max="11526" width="25" style="42" customWidth="1"/>
    <col min="11527" max="11527" width="22" style="42" customWidth="1"/>
    <col min="11528" max="11528" width="20.5703125" style="42" customWidth="1"/>
    <col min="11529" max="11529" width="22.42578125" style="42" customWidth="1"/>
    <col min="11530" max="11776" width="11.42578125" style="42"/>
    <col min="11777" max="11777" width="1" style="42" customWidth="1"/>
    <col min="11778" max="11778" width="25.42578125" style="42" customWidth="1"/>
    <col min="11779" max="11779" width="14.5703125" style="42" customWidth="1"/>
    <col min="11780" max="11780" width="20.140625" style="42" customWidth="1"/>
    <col min="11781" max="11781" width="16.42578125" style="42" customWidth="1"/>
    <col min="11782" max="11782" width="25" style="42" customWidth="1"/>
    <col min="11783" max="11783" width="22" style="42" customWidth="1"/>
    <col min="11784" max="11784" width="20.5703125" style="42" customWidth="1"/>
    <col min="11785" max="11785" width="22.42578125" style="42" customWidth="1"/>
    <col min="11786" max="12032" width="11.42578125" style="42"/>
    <col min="12033" max="12033" width="1" style="42" customWidth="1"/>
    <col min="12034" max="12034" width="25.42578125" style="42" customWidth="1"/>
    <col min="12035" max="12035" width="14.5703125" style="42" customWidth="1"/>
    <col min="12036" max="12036" width="20.140625" style="42" customWidth="1"/>
    <col min="12037" max="12037" width="16.42578125" style="42" customWidth="1"/>
    <col min="12038" max="12038" width="25" style="42" customWidth="1"/>
    <col min="12039" max="12039" width="22" style="42" customWidth="1"/>
    <col min="12040" max="12040" width="20.5703125" style="42" customWidth="1"/>
    <col min="12041" max="12041" width="22.42578125" style="42" customWidth="1"/>
    <col min="12042" max="12288" width="11.42578125" style="42"/>
    <col min="12289" max="12289" width="1" style="42" customWidth="1"/>
    <col min="12290" max="12290" width="25.42578125" style="42" customWidth="1"/>
    <col min="12291" max="12291" width="14.5703125" style="42" customWidth="1"/>
    <col min="12292" max="12292" width="20.140625" style="42" customWidth="1"/>
    <col min="12293" max="12293" width="16.42578125" style="42" customWidth="1"/>
    <col min="12294" max="12294" width="25" style="42" customWidth="1"/>
    <col min="12295" max="12295" width="22" style="42" customWidth="1"/>
    <col min="12296" max="12296" width="20.5703125" style="42" customWidth="1"/>
    <col min="12297" max="12297" width="22.42578125" style="42" customWidth="1"/>
    <col min="12298" max="12544" width="11.42578125" style="42"/>
    <col min="12545" max="12545" width="1" style="42" customWidth="1"/>
    <col min="12546" max="12546" width="25.42578125" style="42" customWidth="1"/>
    <col min="12547" max="12547" width="14.5703125" style="42" customWidth="1"/>
    <col min="12548" max="12548" width="20.140625" style="42" customWidth="1"/>
    <col min="12549" max="12549" width="16.42578125" style="42" customWidth="1"/>
    <col min="12550" max="12550" width="25" style="42" customWidth="1"/>
    <col min="12551" max="12551" width="22" style="42" customWidth="1"/>
    <col min="12552" max="12552" width="20.5703125" style="42" customWidth="1"/>
    <col min="12553" max="12553" width="22.42578125" style="42" customWidth="1"/>
    <col min="12554" max="12800" width="11.42578125" style="42"/>
    <col min="12801" max="12801" width="1" style="42" customWidth="1"/>
    <col min="12802" max="12802" width="25.42578125" style="42" customWidth="1"/>
    <col min="12803" max="12803" width="14.5703125" style="42" customWidth="1"/>
    <col min="12804" max="12804" width="20.140625" style="42" customWidth="1"/>
    <col min="12805" max="12805" width="16.42578125" style="42" customWidth="1"/>
    <col min="12806" max="12806" width="25" style="42" customWidth="1"/>
    <col min="12807" max="12807" width="22" style="42" customWidth="1"/>
    <col min="12808" max="12808" width="20.5703125" style="42" customWidth="1"/>
    <col min="12809" max="12809" width="22.42578125" style="42" customWidth="1"/>
    <col min="12810" max="13056" width="11.42578125" style="42"/>
    <col min="13057" max="13057" width="1" style="42" customWidth="1"/>
    <col min="13058" max="13058" width="25.42578125" style="42" customWidth="1"/>
    <col min="13059" max="13059" width="14.5703125" style="42" customWidth="1"/>
    <col min="13060" max="13060" width="20.140625" style="42" customWidth="1"/>
    <col min="13061" max="13061" width="16.42578125" style="42" customWidth="1"/>
    <col min="13062" max="13062" width="25" style="42" customWidth="1"/>
    <col min="13063" max="13063" width="22" style="42" customWidth="1"/>
    <col min="13064" max="13064" width="20.5703125" style="42" customWidth="1"/>
    <col min="13065" max="13065" width="22.42578125" style="42" customWidth="1"/>
    <col min="13066" max="13312" width="11.42578125" style="42"/>
    <col min="13313" max="13313" width="1" style="42" customWidth="1"/>
    <col min="13314" max="13314" width="25.42578125" style="42" customWidth="1"/>
    <col min="13315" max="13315" width="14.5703125" style="42" customWidth="1"/>
    <col min="13316" max="13316" width="20.140625" style="42" customWidth="1"/>
    <col min="13317" max="13317" width="16.42578125" style="42" customWidth="1"/>
    <col min="13318" max="13318" width="25" style="42" customWidth="1"/>
    <col min="13319" max="13319" width="22" style="42" customWidth="1"/>
    <col min="13320" max="13320" width="20.5703125" style="42" customWidth="1"/>
    <col min="13321" max="13321" width="22.42578125" style="42" customWidth="1"/>
    <col min="13322" max="13568" width="11.42578125" style="42"/>
    <col min="13569" max="13569" width="1" style="42" customWidth="1"/>
    <col min="13570" max="13570" width="25.42578125" style="42" customWidth="1"/>
    <col min="13571" max="13571" width="14.5703125" style="42" customWidth="1"/>
    <col min="13572" max="13572" width="20.140625" style="42" customWidth="1"/>
    <col min="13573" max="13573" width="16.42578125" style="42" customWidth="1"/>
    <col min="13574" max="13574" width="25" style="42" customWidth="1"/>
    <col min="13575" max="13575" width="22" style="42" customWidth="1"/>
    <col min="13576" max="13576" width="20.5703125" style="42" customWidth="1"/>
    <col min="13577" max="13577" width="22.42578125" style="42" customWidth="1"/>
    <col min="13578" max="13824" width="11.42578125" style="42"/>
    <col min="13825" max="13825" width="1" style="42" customWidth="1"/>
    <col min="13826" max="13826" width="25.42578125" style="42" customWidth="1"/>
    <col min="13827" max="13827" width="14.5703125" style="42" customWidth="1"/>
    <col min="13828" max="13828" width="20.140625" style="42" customWidth="1"/>
    <col min="13829" max="13829" width="16.42578125" style="42" customWidth="1"/>
    <col min="13830" max="13830" width="25" style="42" customWidth="1"/>
    <col min="13831" max="13831" width="22" style="42" customWidth="1"/>
    <col min="13832" max="13832" width="20.5703125" style="42" customWidth="1"/>
    <col min="13833" max="13833" width="22.42578125" style="42" customWidth="1"/>
    <col min="13834" max="14080" width="11.42578125" style="42"/>
    <col min="14081" max="14081" width="1" style="42" customWidth="1"/>
    <col min="14082" max="14082" width="25.42578125" style="42" customWidth="1"/>
    <col min="14083" max="14083" width="14.5703125" style="42" customWidth="1"/>
    <col min="14084" max="14084" width="20.140625" style="42" customWidth="1"/>
    <col min="14085" max="14085" width="16.42578125" style="42" customWidth="1"/>
    <col min="14086" max="14086" width="25" style="42" customWidth="1"/>
    <col min="14087" max="14087" width="22" style="42" customWidth="1"/>
    <col min="14088" max="14088" width="20.5703125" style="42" customWidth="1"/>
    <col min="14089" max="14089" width="22.42578125" style="42" customWidth="1"/>
    <col min="14090" max="14336" width="11.42578125" style="42"/>
    <col min="14337" max="14337" width="1" style="42" customWidth="1"/>
    <col min="14338" max="14338" width="25.42578125" style="42" customWidth="1"/>
    <col min="14339" max="14339" width="14.5703125" style="42" customWidth="1"/>
    <col min="14340" max="14340" width="20.140625" style="42" customWidth="1"/>
    <col min="14341" max="14341" width="16.42578125" style="42" customWidth="1"/>
    <col min="14342" max="14342" width="25" style="42" customWidth="1"/>
    <col min="14343" max="14343" width="22" style="42" customWidth="1"/>
    <col min="14344" max="14344" width="20.5703125" style="42" customWidth="1"/>
    <col min="14345" max="14345" width="22.42578125" style="42" customWidth="1"/>
    <col min="14346" max="14592" width="11.42578125" style="42"/>
    <col min="14593" max="14593" width="1" style="42" customWidth="1"/>
    <col min="14594" max="14594" width="25.42578125" style="42" customWidth="1"/>
    <col min="14595" max="14595" width="14.5703125" style="42" customWidth="1"/>
    <col min="14596" max="14596" width="20.140625" style="42" customWidth="1"/>
    <col min="14597" max="14597" width="16.42578125" style="42" customWidth="1"/>
    <col min="14598" max="14598" width="25" style="42" customWidth="1"/>
    <col min="14599" max="14599" width="22" style="42" customWidth="1"/>
    <col min="14600" max="14600" width="20.5703125" style="42" customWidth="1"/>
    <col min="14601" max="14601" width="22.42578125" style="42" customWidth="1"/>
    <col min="14602" max="14848" width="11.42578125" style="42"/>
    <col min="14849" max="14849" width="1" style="42" customWidth="1"/>
    <col min="14850" max="14850" width="25.42578125" style="42" customWidth="1"/>
    <col min="14851" max="14851" width="14.5703125" style="42" customWidth="1"/>
    <col min="14852" max="14852" width="20.140625" style="42" customWidth="1"/>
    <col min="14853" max="14853" width="16.42578125" style="42" customWidth="1"/>
    <col min="14854" max="14854" width="25" style="42" customWidth="1"/>
    <col min="14855" max="14855" width="22" style="42" customWidth="1"/>
    <col min="14856" max="14856" width="20.5703125" style="42" customWidth="1"/>
    <col min="14857" max="14857" width="22.42578125" style="42" customWidth="1"/>
    <col min="14858" max="15104" width="11.42578125" style="42"/>
    <col min="15105" max="15105" width="1" style="42" customWidth="1"/>
    <col min="15106" max="15106" width="25.42578125" style="42" customWidth="1"/>
    <col min="15107" max="15107" width="14.5703125" style="42" customWidth="1"/>
    <col min="15108" max="15108" width="20.140625" style="42" customWidth="1"/>
    <col min="15109" max="15109" width="16.42578125" style="42" customWidth="1"/>
    <col min="15110" max="15110" width="25" style="42" customWidth="1"/>
    <col min="15111" max="15111" width="22" style="42" customWidth="1"/>
    <col min="15112" max="15112" width="20.5703125" style="42" customWidth="1"/>
    <col min="15113" max="15113" width="22.42578125" style="42" customWidth="1"/>
    <col min="15114" max="15360" width="11.42578125" style="42"/>
    <col min="15361" max="15361" width="1" style="42" customWidth="1"/>
    <col min="15362" max="15362" width="25.42578125" style="42" customWidth="1"/>
    <col min="15363" max="15363" width="14.5703125" style="42" customWidth="1"/>
    <col min="15364" max="15364" width="20.140625" style="42" customWidth="1"/>
    <col min="15365" max="15365" width="16.42578125" style="42" customWidth="1"/>
    <col min="15366" max="15366" width="25" style="42" customWidth="1"/>
    <col min="15367" max="15367" width="22" style="42" customWidth="1"/>
    <col min="15368" max="15368" width="20.5703125" style="42" customWidth="1"/>
    <col min="15369" max="15369" width="22.42578125" style="42" customWidth="1"/>
    <col min="15370" max="15616" width="11.42578125" style="42"/>
    <col min="15617" max="15617" width="1" style="42" customWidth="1"/>
    <col min="15618" max="15618" width="25.42578125" style="42" customWidth="1"/>
    <col min="15619" max="15619" width="14.5703125" style="42" customWidth="1"/>
    <col min="15620" max="15620" width="20.140625" style="42" customWidth="1"/>
    <col min="15621" max="15621" width="16.42578125" style="42" customWidth="1"/>
    <col min="15622" max="15622" width="25" style="42" customWidth="1"/>
    <col min="15623" max="15623" width="22" style="42" customWidth="1"/>
    <col min="15624" max="15624" width="20.5703125" style="42" customWidth="1"/>
    <col min="15625" max="15625" width="22.42578125" style="42" customWidth="1"/>
    <col min="15626" max="15872" width="11.42578125" style="42"/>
    <col min="15873" max="15873" width="1" style="42" customWidth="1"/>
    <col min="15874" max="15874" width="25.42578125" style="42" customWidth="1"/>
    <col min="15875" max="15875" width="14.5703125" style="42" customWidth="1"/>
    <col min="15876" max="15876" width="20.140625" style="42" customWidth="1"/>
    <col min="15877" max="15877" width="16.42578125" style="42" customWidth="1"/>
    <col min="15878" max="15878" width="25" style="42" customWidth="1"/>
    <col min="15879" max="15879" width="22" style="42" customWidth="1"/>
    <col min="15880" max="15880" width="20.5703125" style="42" customWidth="1"/>
    <col min="15881" max="15881" width="22.42578125" style="42" customWidth="1"/>
    <col min="15882" max="16128" width="11.42578125" style="42"/>
    <col min="16129" max="16129" width="1" style="42" customWidth="1"/>
    <col min="16130" max="16130" width="25.42578125" style="42" customWidth="1"/>
    <col min="16131" max="16131" width="14.5703125" style="42" customWidth="1"/>
    <col min="16132" max="16132" width="20.140625" style="42" customWidth="1"/>
    <col min="16133" max="16133" width="16.42578125" style="42" customWidth="1"/>
    <col min="16134" max="16134" width="25" style="42" customWidth="1"/>
    <col min="16135" max="16135" width="22" style="42" customWidth="1"/>
    <col min="16136" max="16136" width="20.5703125" style="42" customWidth="1"/>
    <col min="16137" max="16137" width="22.42578125" style="42" customWidth="1"/>
    <col min="16138" max="16384" width="11.42578125" style="42"/>
  </cols>
  <sheetData>
    <row r="1" spans="1:15" ht="6" customHeight="1" x14ac:dyDescent="0.2"/>
    <row r="2" spans="1:15" s="281" customFormat="1" ht="31.5" customHeight="1" x14ac:dyDescent="0.2">
      <c r="A2" s="42"/>
      <c r="B2" s="479"/>
      <c r="C2" s="480" t="s">
        <v>388</v>
      </c>
      <c r="D2" s="480"/>
      <c r="E2" s="480"/>
      <c r="F2" s="480"/>
      <c r="G2" s="480"/>
      <c r="H2" s="480"/>
      <c r="I2" s="480"/>
      <c r="J2" s="278"/>
      <c r="K2" s="279"/>
      <c r="L2" s="279"/>
      <c r="M2" s="280"/>
      <c r="N2" s="280"/>
      <c r="O2" s="280"/>
    </row>
    <row r="3" spans="1:15" s="281" customFormat="1" ht="19.5" customHeight="1" x14ac:dyDescent="0.2">
      <c r="A3" s="42"/>
      <c r="B3" s="479"/>
      <c r="C3" s="481" t="s">
        <v>17</v>
      </c>
      <c r="D3" s="481"/>
      <c r="E3" s="481"/>
      <c r="F3" s="481"/>
      <c r="G3" s="481"/>
      <c r="H3" s="481"/>
      <c r="I3" s="481"/>
      <c r="J3" s="278"/>
      <c r="K3" s="279"/>
      <c r="L3" s="282" t="s">
        <v>133</v>
      </c>
      <c r="M3" s="279"/>
      <c r="N3" s="279"/>
      <c r="O3" s="279"/>
    </row>
    <row r="4" spans="1:15" s="281" customFormat="1" ht="19.5" customHeight="1" x14ac:dyDescent="0.2">
      <c r="A4" s="42"/>
      <c r="B4" s="479"/>
      <c r="C4" s="481" t="s">
        <v>135</v>
      </c>
      <c r="D4" s="481"/>
      <c r="E4" s="481"/>
      <c r="F4" s="481"/>
      <c r="G4" s="481"/>
      <c r="H4" s="481"/>
      <c r="I4" s="481"/>
      <c r="J4" s="278"/>
      <c r="K4" s="279"/>
      <c r="L4" s="282" t="s">
        <v>134</v>
      </c>
      <c r="M4" s="279"/>
      <c r="N4" s="279"/>
      <c r="O4" s="279"/>
    </row>
    <row r="5" spans="1:15" s="281" customFormat="1" ht="19.5" customHeight="1" x14ac:dyDescent="0.2">
      <c r="A5" s="42"/>
      <c r="B5" s="479"/>
      <c r="C5" s="481" t="s">
        <v>137</v>
      </c>
      <c r="D5" s="481"/>
      <c r="E5" s="481"/>
      <c r="F5" s="481"/>
      <c r="G5" s="482" t="s">
        <v>386</v>
      </c>
      <c r="H5" s="482"/>
      <c r="I5" s="482"/>
      <c r="J5" s="278"/>
      <c r="K5" s="279"/>
      <c r="L5" s="282" t="s">
        <v>136</v>
      </c>
      <c r="M5" s="279"/>
      <c r="N5" s="279"/>
      <c r="O5" s="279"/>
    </row>
    <row r="6" spans="1:15" ht="23.25" customHeight="1" x14ac:dyDescent="0.2">
      <c r="B6" s="563" t="s">
        <v>140</v>
      </c>
      <c r="C6" s="563"/>
      <c r="D6" s="563"/>
      <c r="E6" s="563"/>
      <c r="F6" s="563"/>
      <c r="G6" s="563"/>
      <c r="H6" s="563"/>
      <c r="I6" s="563"/>
    </row>
    <row r="7" spans="1:15" ht="24" customHeight="1" x14ac:dyDescent="0.2">
      <c r="B7" s="564" t="s">
        <v>141</v>
      </c>
      <c r="C7" s="564"/>
      <c r="D7" s="564"/>
      <c r="E7" s="564"/>
      <c r="F7" s="564"/>
      <c r="G7" s="564"/>
      <c r="H7" s="564"/>
      <c r="I7" s="564"/>
    </row>
    <row r="8" spans="1:15" ht="24" customHeight="1" x14ac:dyDescent="0.2">
      <c r="B8" s="360" t="s">
        <v>142</v>
      </c>
      <c r="C8" s="360"/>
      <c r="D8" s="360"/>
      <c r="E8" s="360"/>
      <c r="F8" s="360"/>
      <c r="G8" s="360"/>
      <c r="H8" s="360"/>
      <c r="I8" s="360"/>
      <c r="N8" s="53" t="s">
        <v>143</v>
      </c>
    </row>
    <row r="9" spans="1:15" ht="30.75" customHeight="1" x14ac:dyDescent="0.2">
      <c r="B9" s="259" t="s">
        <v>347</v>
      </c>
      <c r="C9" s="256" t="s">
        <v>239</v>
      </c>
      <c r="D9" s="562" t="s">
        <v>348</v>
      </c>
      <c r="E9" s="562"/>
      <c r="F9" s="396" t="s">
        <v>379</v>
      </c>
      <c r="G9" s="397"/>
      <c r="H9" s="397"/>
      <c r="I9" s="398"/>
      <c r="M9" s="186" t="s">
        <v>146</v>
      </c>
      <c r="N9" s="53" t="s">
        <v>147</v>
      </c>
    </row>
    <row r="10" spans="1:15" ht="30.75" customHeight="1" x14ac:dyDescent="0.2">
      <c r="B10" s="259" t="s">
        <v>148</v>
      </c>
      <c r="C10" s="210" t="s">
        <v>167</v>
      </c>
      <c r="D10" s="562" t="s">
        <v>149</v>
      </c>
      <c r="E10" s="562"/>
      <c r="F10" s="404" t="s">
        <v>362</v>
      </c>
      <c r="G10" s="404"/>
      <c r="H10" s="59" t="s">
        <v>150</v>
      </c>
      <c r="I10" s="210" t="s">
        <v>167</v>
      </c>
      <c r="M10" s="186" t="s">
        <v>151</v>
      </c>
      <c r="N10" s="53" t="s">
        <v>152</v>
      </c>
    </row>
    <row r="11" spans="1:15" ht="30.75" customHeight="1" x14ac:dyDescent="0.2">
      <c r="B11" s="259" t="s">
        <v>153</v>
      </c>
      <c r="C11" s="558" t="s">
        <v>239</v>
      </c>
      <c r="D11" s="558"/>
      <c r="E11" s="558"/>
      <c r="F11" s="558"/>
      <c r="G11" s="59" t="s">
        <v>154</v>
      </c>
      <c r="H11" s="386" t="s">
        <v>239</v>
      </c>
      <c r="I11" s="386"/>
      <c r="M11" s="186" t="s">
        <v>155</v>
      </c>
      <c r="N11" s="53" t="s">
        <v>156</v>
      </c>
    </row>
    <row r="12" spans="1:15" ht="30.75" customHeight="1" x14ac:dyDescent="0.2">
      <c r="B12" s="259" t="s">
        <v>157</v>
      </c>
      <c r="C12" s="559" t="s">
        <v>151</v>
      </c>
      <c r="D12" s="559"/>
      <c r="E12" s="559"/>
      <c r="F12" s="559"/>
      <c r="G12" s="59" t="s">
        <v>158</v>
      </c>
      <c r="H12" s="389" t="s">
        <v>405</v>
      </c>
      <c r="I12" s="389"/>
      <c r="M12" s="187" t="s">
        <v>159</v>
      </c>
    </row>
    <row r="13" spans="1:15" ht="30.75" customHeight="1" x14ac:dyDescent="0.2">
      <c r="B13" s="259" t="s">
        <v>160</v>
      </c>
      <c r="C13" s="557" t="s">
        <v>189</v>
      </c>
      <c r="D13" s="557"/>
      <c r="E13" s="557"/>
      <c r="F13" s="557"/>
      <c r="G13" s="557"/>
      <c r="H13" s="557"/>
      <c r="I13" s="557"/>
      <c r="M13" s="187"/>
    </row>
    <row r="14" spans="1:15" ht="30.75" customHeight="1" x14ac:dyDescent="0.2">
      <c r="B14" s="259" t="s">
        <v>161</v>
      </c>
      <c r="C14" s="393" t="s">
        <v>239</v>
      </c>
      <c r="D14" s="394"/>
      <c r="E14" s="394"/>
      <c r="F14" s="394"/>
      <c r="G14" s="394"/>
      <c r="H14" s="394"/>
      <c r="I14" s="560"/>
      <c r="M14" s="187"/>
      <c r="N14" s="53" t="s">
        <v>162</v>
      </c>
    </row>
    <row r="15" spans="1:15" ht="30.75" customHeight="1" x14ac:dyDescent="0.2">
      <c r="B15" s="259" t="s">
        <v>163</v>
      </c>
      <c r="C15" s="404" t="s">
        <v>355</v>
      </c>
      <c r="D15" s="404"/>
      <c r="E15" s="404"/>
      <c r="F15" s="404"/>
      <c r="G15" s="59" t="s">
        <v>164</v>
      </c>
      <c r="H15" s="399" t="s">
        <v>180</v>
      </c>
      <c r="I15" s="399"/>
      <c r="M15" s="187" t="s">
        <v>166</v>
      </c>
      <c r="N15" s="53" t="s">
        <v>167</v>
      </c>
    </row>
    <row r="16" spans="1:15" ht="30.75" customHeight="1" x14ac:dyDescent="0.2">
      <c r="B16" s="259" t="s">
        <v>168</v>
      </c>
      <c r="C16" s="561" t="s">
        <v>351</v>
      </c>
      <c r="D16" s="561"/>
      <c r="E16" s="561"/>
      <c r="F16" s="561"/>
      <c r="G16" s="59" t="s">
        <v>169</v>
      </c>
      <c r="H16" s="399" t="s">
        <v>143</v>
      </c>
      <c r="I16" s="399"/>
      <c r="M16" s="187" t="s">
        <v>170</v>
      </c>
    </row>
    <row r="17" spans="2:14" ht="40.5" customHeight="1" x14ac:dyDescent="0.2">
      <c r="B17" s="259" t="s">
        <v>171</v>
      </c>
      <c r="C17" s="396" t="s">
        <v>380</v>
      </c>
      <c r="D17" s="397"/>
      <c r="E17" s="397"/>
      <c r="F17" s="397"/>
      <c r="G17" s="397"/>
      <c r="H17" s="397"/>
      <c r="I17" s="398"/>
      <c r="M17" s="187" t="s">
        <v>172</v>
      </c>
      <c r="N17" s="53" t="s">
        <v>173</v>
      </c>
    </row>
    <row r="18" spans="2:14" ht="30.75" customHeight="1" x14ac:dyDescent="0.2">
      <c r="B18" s="259" t="s">
        <v>174</v>
      </c>
      <c r="C18" s="557" t="s">
        <v>345</v>
      </c>
      <c r="D18" s="557"/>
      <c r="E18" s="557"/>
      <c r="F18" s="557"/>
      <c r="G18" s="557"/>
      <c r="H18" s="557"/>
      <c r="I18" s="557"/>
      <c r="M18" s="187" t="s">
        <v>175</v>
      </c>
      <c r="N18" s="53" t="s">
        <v>176</v>
      </c>
    </row>
    <row r="19" spans="2:14" ht="30.75" customHeight="1" x14ac:dyDescent="0.2">
      <c r="B19" s="259" t="s">
        <v>177</v>
      </c>
      <c r="C19" s="555" t="s">
        <v>318</v>
      </c>
      <c r="D19" s="555"/>
      <c r="E19" s="555"/>
      <c r="F19" s="555"/>
      <c r="G19" s="555"/>
      <c r="H19" s="555"/>
      <c r="I19" s="555"/>
      <c r="M19" s="187"/>
      <c r="N19" s="53" t="s">
        <v>295</v>
      </c>
    </row>
    <row r="20" spans="2:14" ht="30.75" customHeight="1" x14ac:dyDescent="0.2">
      <c r="B20" s="259" t="s">
        <v>179</v>
      </c>
      <c r="C20" s="406" t="s">
        <v>238</v>
      </c>
      <c r="D20" s="406"/>
      <c r="E20" s="406"/>
      <c r="F20" s="406"/>
      <c r="G20" s="406"/>
      <c r="H20" s="406"/>
      <c r="I20" s="406"/>
      <c r="M20" s="187" t="s">
        <v>180</v>
      </c>
      <c r="N20" s="53" t="s">
        <v>181</v>
      </c>
    </row>
    <row r="21" spans="2:14" ht="27.75" customHeight="1" x14ac:dyDescent="0.2">
      <c r="B21" s="556" t="s">
        <v>182</v>
      </c>
      <c r="C21" s="410" t="s">
        <v>183</v>
      </c>
      <c r="D21" s="410"/>
      <c r="E21" s="410"/>
      <c r="F21" s="411" t="s">
        <v>184</v>
      </c>
      <c r="G21" s="411"/>
      <c r="H21" s="411"/>
      <c r="I21" s="411"/>
      <c r="M21" s="187" t="s">
        <v>165</v>
      </c>
      <c r="N21" s="53" t="s">
        <v>296</v>
      </c>
    </row>
    <row r="22" spans="2:14" ht="27" customHeight="1" x14ac:dyDescent="0.2">
      <c r="B22" s="556"/>
      <c r="C22" s="555" t="s">
        <v>319</v>
      </c>
      <c r="D22" s="555"/>
      <c r="E22" s="555"/>
      <c r="F22" s="555" t="s">
        <v>320</v>
      </c>
      <c r="G22" s="555"/>
      <c r="H22" s="555"/>
      <c r="I22" s="555"/>
      <c r="M22" s="187" t="s">
        <v>186</v>
      </c>
      <c r="N22" s="53" t="s">
        <v>187</v>
      </c>
    </row>
    <row r="23" spans="2:14" ht="25.5" customHeight="1" x14ac:dyDescent="0.2">
      <c r="B23" s="259" t="s">
        <v>188</v>
      </c>
      <c r="C23" s="399" t="s">
        <v>238</v>
      </c>
      <c r="D23" s="399"/>
      <c r="E23" s="399"/>
      <c r="F23" s="399" t="s">
        <v>238</v>
      </c>
      <c r="G23" s="399"/>
      <c r="H23" s="399"/>
      <c r="I23" s="399"/>
      <c r="M23" s="187"/>
      <c r="N23" s="53" t="s">
        <v>189</v>
      </c>
    </row>
    <row r="24" spans="2:14" ht="48.75" customHeight="1" x14ac:dyDescent="0.2">
      <c r="B24" s="259" t="s">
        <v>190</v>
      </c>
      <c r="C24" s="549" t="s">
        <v>356</v>
      </c>
      <c r="D24" s="549"/>
      <c r="E24" s="549"/>
      <c r="F24" s="549" t="s">
        <v>381</v>
      </c>
      <c r="G24" s="549"/>
      <c r="H24" s="549"/>
      <c r="I24" s="549"/>
      <c r="M24" s="187"/>
      <c r="N24" s="53" t="s">
        <v>191</v>
      </c>
    </row>
    <row r="25" spans="2:14" ht="29.25" customHeight="1" x14ac:dyDescent="0.2">
      <c r="B25" s="259" t="s">
        <v>192</v>
      </c>
      <c r="C25" s="415" t="s">
        <v>351</v>
      </c>
      <c r="D25" s="416"/>
      <c r="E25" s="417"/>
      <c r="F25" s="59" t="s">
        <v>193</v>
      </c>
      <c r="G25" s="553" t="s">
        <v>316</v>
      </c>
      <c r="H25" s="553"/>
      <c r="I25" s="553"/>
      <c r="M25" s="187"/>
    </row>
    <row r="26" spans="2:14" ht="27" customHeight="1" x14ac:dyDescent="0.2">
      <c r="B26" s="259" t="s">
        <v>194</v>
      </c>
      <c r="C26" s="415" t="s">
        <v>352</v>
      </c>
      <c r="D26" s="416"/>
      <c r="E26" s="417"/>
      <c r="F26" s="59" t="s">
        <v>195</v>
      </c>
      <c r="G26" s="551">
        <v>1</v>
      </c>
      <c r="H26" s="551"/>
      <c r="I26" s="551"/>
      <c r="M26" s="187"/>
    </row>
    <row r="27" spans="2:14" ht="47.25" customHeight="1" x14ac:dyDescent="0.2">
      <c r="B27" s="259" t="s">
        <v>196</v>
      </c>
      <c r="C27" s="552" t="s">
        <v>172</v>
      </c>
      <c r="D27" s="552"/>
      <c r="E27" s="552"/>
      <c r="F27" s="188" t="s">
        <v>197</v>
      </c>
      <c r="G27" s="553" t="s">
        <v>316</v>
      </c>
      <c r="H27" s="553"/>
      <c r="I27" s="553"/>
      <c r="M27" s="187"/>
    </row>
    <row r="28" spans="2:14" ht="30" customHeight="1" x14ac:dyDescent="0.2">
      <c r="B28" s="554" t="s">
        <v>198</v>
      </c>
      <c r="C28" s="554"/>
      <c r="D28" s="554"/>
      <c r="E28" s="554"/>
      <c r="F28" s="554"/>
      <c r="G28" s="554"/>
      <c r="H28" s="554"/>
      <c r="I28" s="554"/>
      <c r="M28" s="187"/>
    </row>
    <row r="29" spans="2:14" ht="56.25" customHeight="1" x14ac:dyDescent="0.2">
      <c r="B29" s="258" t="s">
        <v>199</v>
      </c>
      <c r="C29" s="258" t="s">
        <v>200</v>
      </c>
      <c r="D29" s="258" t="s">
        <v>201</v>
      </c>
      <c r="E29" s="258" t="s">
        <v>202</v>
      </c>
      <c r="F29" s="258" t="s">
        <v>203</v>
      </c>
      <c r="G29" s="77" t="s">
        <v>204</v>
      </c>
      <c r="H29" s="77" t="s">
        <v>205</v>
      </c>
      <c r="I29" s="258" t="s">
        <v>206</v>
      </c>
      <c r="M29" s="187"/>
    </row>
    <row r="30" spans="2:14" ht="19.5" customHeight="1" x14ac:dyDescent="0.2">
      <c r="B30" s="257" t="s">
        <v>207</v>
      </c>
      <c r="C30" s="653">
        <v>0.4</v>
      </c>
      <c r="D30" s="656">
        <f>+C30</f>
        <v>0.4</v>
      </c>
      <c r="E30" s="668">
        <v>0.4</v>
      </c>
      <c r="F30" s="662">
        <f>+E30</f>
        <v>0.4</v>
      </c>
      <c r="G30" s="665">
        <f>+C30/E30</f>
        <v>1</v>
      </c>
      <c r="H30" s="647">
        <f>+D30/$F$39</f>
        <v>0.4</v>
      </c>
      <c r="I30" s="650">
        <f>+H30/$G$26</f>
        <v>0.4</v>
      </c>
      <c r="M30" s="187"/>
    </row>
    <row r="31" spans="2:14" ht="19.5" customHeight="1" x14ac:dyDescent="0.2">
      <c r="B31" s="257" t="s">
        <v>208</v>
      </c>
      <c r="C31" s="654"/>
      <c r="D31" s="657"/>
      <c r="E31" s="669"/>
      <c r="F31" s="663"/>
      <c r="G31" s="666"/>
      <c r="H31" s="648"/>
      <c r="I31" s="651"/>
      <c r="M31" s="187"/>
    </row>
    <row r="32" spans="2:14" ht="19.5" customHeight="1" x14ac:dyDescent="0.2">
      <c r="B32" s="257" t="s">
        <v>209</v>
      </c>
      <c r="C32" s="655"/>
      <c r="D32" s="658"/>
      <c r="E32" s="670"/>
      <c r="F32" s="664"/>
      <c r="G32" s="667"/>
      <c r="H32" s="649"/>
      <c r="I32" s="652"/>
      <c r="M32" s="187"/>
    </row>
    <row r="33" spans="2:9" ht="19.5" customHeight="1" x14ac:dyDescent="0.2">
      <c r="B33" s="257" t="s">
        <v>210</v>
      </c>
      <c r="C33" s="653">
        <v>0.2</v>
      </c>
      <c r="D33" s="656">
        <f>+C33+D30</f>
        <v>0.60000000000000009</v>
      </c>
      <c r="E33" s="659">
        <v>0.2</v>
      </c>
      <c r="F33" s="662">
        <f>+E33+F30</f>
        <v>0.60000000000000009</v>
      </c>
      <c r="G33" s="665">
        <f t="shared" ref="G33" si="0">+C33/E33</f>
        <v>1</v>
      </c>
      <c r="H33" s="647">
        <f t="shared" ref="H33" si="1">+D33/$F$39</f>
        <v>0.60000000000000009</v>
      </c>
      <c r="I33" s="650">
        <f t="shared" ref="I33" si="2">+H33/$G$26</f>
        <v>0.60000000000000009</v>
      </c>
    </row>
    <row r="34" spans="2:9" ht="19.5" customHeight="1" x14ac:dyDescent="0.2">
      <c r="B34" s="257" t="s">
        <v>211</v>
      </c>
      <c r="C34" s="654"/>
      <c r="D34" s="657"/>
      <c r="E34" s="660"/>
      <c r="F34" s="663"/>
      <c r="G34" s="666"/>
      <c r="H34" s="648"/>
      <c r="I34" s="651"/>
    </row>
    <row r="35" spans="2:9" ht="19.5" customHeight="1" x14ac:dyDescent="0.2">
      <c r="B35" s="257" t="s">
        <v>212</v>
      </c>
      <c r="C35" s="655"/>
      <c r="D35" s="658"/>
      <c r="E35" s="661"/>
      <c r="F35" s="664"/>
      <c r="G35" s="667"/>
      <c r="H35" s="649"/>
      <c r="I35" s="652"/>
    </row>
    <row r="36" spans="2:9" ht="19.5" customHeight="1" x14ac:dyDescent="0.2">
      <c r="B36" s="257" t="s">
        <v>213</v>
      </c>
      <c r="C36" s="653">
        <v>0.2</v>
      </c>
      <c r="D36" s="656">
        <f t="shared" ref="D36" si="3">+C36+D33</f>
        <v>0.8</v>
      </c>
      <c r="E36" s="659">
        <v>0.2</v>
      </c>
      <c r="F36" s="662">
        <f t="shared" ref="F36" si="4">+E36+F33</f>
        <v>0.8</v>
      </c>
      <c r="G36" s="665">
        <f t="shared" ref="G36" si="5">+C36/E36</f>
        <v>1</v>
      </c>
      <c r="H36" s="647">
        <f t="shared" ref="H36" si="6">+D36/$F$39</f>
        <v>0.8</v>
      </c>
      <c r="I36" s="650">
        <f t="shared" ref="I36" si="7">+H36/$G$26</f>
        <v>0.8</v>
      </c>
    </row>
    <row r="37" spans="2:9" ht="19.5" customHeight="1" x14ac:dyDescent="0.2">
      <c r="B37" s="257" t="s">
        <v>214</v>
      </c>
      <c r="C37" s="654"/>
      <c r="D37" s="657"/>
      <c r="E37" s="660"/>
      <c r="F37" s="663"/>
      <c r="G37" s="666"/>
      <c r="H37" s="648"/>
      <c r="I37" s="651"/>
    </row>
    <row r="38" spans="2:9" ht="19.5" customHeight="1" x14ac:dyDescent="0.2">
      <c r="B38" s="257" t="s">
        <v>215</v>
      </c>
      <c r="C38" s="655"/>
      <c r="D38" s="658"/>
      <c r="E38" s="661"/>
      <c r="F38" s="664"/>
      <c r="G38" s="667"/>
      <c r="H38" s="649"/>
      <c r="I38" s="652"/>
    </row>
    <row r="39" spans="2:9" ht="19.5" customHeight="1" x14ac:dyDescent="0.2">
      <c r="B39" s="257" t="s">
        <v>216</v>
      </c>
      <c r="C39" s="671">
        <v>0.2</v>
      </c>
      <c r="D39" s="656">
        <f t="shared" ref="D39" si="8">+C39+D36</f>
        <v>1</v>
      </c>
      <c r="E39" s="668">
        <v>0.2</v>
      </c>
      <c r="F39" s="662">
        <f t="shared" ref="F39" si="9">+E39+F36</f>
        <v>1</v>
      </c>
      <c r="G39" s="665">
        <f t="shared" ref="G39" si="10">+C39/E39</f>
        <v>1</v>
      </c>
      <c r="H39" s="647">
        <f t="shared" ref="H39" si="11">+D39/$F$39</f>
        <v>1</v>
      </c>
      <c r="I39" s="650">
        <f t="shared" ref="I39" si="12">+H39/$G$26</f>
        <v>1</v>
      </c>
    </row>
    <row r="40" spans="2:9" ht="19.5" customHeight="1" x14ac:dyDescent="0.2">
      <c r="B40" s="257" t="s">
        <v>217</v>
      </c>
      <c r="C40" s="672"/>
      <c r="D40" s="657"/>
      <c r="E40" s="669"/>
      <c r="F40" s="663"/>
      <c r="G40" s="666"/>
      <c r="H40" s="648"/>
      <c r="I40" s="651"/>
    </row>
    <row r="41" spans="2:9" ht="19.5" customHeight="1" x14ac:dyDescent="0.2">
      <c r="B41" s="257" t="s">
        <v>218</v>
      </c>
      <c r="C41" s="673"/>
      <c r="D41" s="658"/>
      <c r="E41" s="670"/>
      <c r="F41" s="664"/>
      <c r="G41" s="667"/>
      <c r="H41" s="649"/>
      <c r="I41" s="652"/>
    </row>
    <row r="42" spans="2:9" ht="77.25" customHeight="1" x14ac:dyDescent="0.2">
      <c r="B42" s="255" t="s">
        <v>219</v>
      </c>
      <c r="C42" s="646" t="s">
        <v>409</v>
      </c>
      <c r="D42" s="646"/>
      <c r="E42" s="646"/>
      <c r="F42" s="646"/>
      <c r="G42" s="646"/>
      <c r="H42" s="646"/>
      <c r="I42" s="646"/>
    </row>
    <row r="43" spans="2:9" ht="29.25" customHeight="1" x14ac:dyDescent="0.2">
      <c r="B43" s="360" t="s">
        <v>220</v>
      </c>
      <c r="C43" s="360"/>
      <c r="D43" s="360"/>
      <c r="E43" s="360"/>
      <c r="F43" s="360"/>
      <c r="G43" s="360"/>
      <c r="H43" s="360"/>
      <c r="I43" s="360"/>
    </row>
    <row r="44" spans="2:9" ht="45.75" customHeight="1" x14ac:dyDescent="0.2">
      <c r="B44" s="540"/>
      <c r="C44" s="540"/>
      <c r="D44" s="540"/>
      <c r="E44" s="540"/>
      <c r="F44" s="540"/>
      <c r="G44" s="540"/>
      <c r="H44" s="540"/>
      <c r="I44" s="540"/>
    </row>
    <row r="45" spans="2:9" ht="45.75" customHeight="1" x14ac:dyDescent="0.2">
      <c r="B45" s="540"/>
      <c r="C45" s="540"/>
      <c r="D45" s="540"/>
      <c r="E45" s="540"/>
      <c r="F45" s="540"/>
      <c r="G45" s="540"/>
      <c r="H45" s="540"/>
      <c r="I45" s="540"/>
    </row>
    <row r="46" spans="2:9" ht="45.75" customHeight="1" x14ac:dyDescent="0.2">
      <c r="B46" s="540"/>
      <c r="C46" s="540"/>
      <c r="D46" s="540"/>
      <c r="E46" s="540"/>
      <c r="F46" s="540"/>
      <c r="G46" s="540"/>
      <c r="H46" s="540"/>
      <c r="I46" s="540"/>
    </row>
    <row r="47" spans="2:9" ht="45.75" customHeight="1" x14ac:dyDescent="0.2">
      <c r="B47" s="540"/>
      <c r="C47" s="540"/>
      <c r="D47" s="540"/>
      <c r="E47" s="540"/>
      <c r="F47" s="540"/>
      <c r="G47" s="540"/>
      <c r="H47" s="540"/>
      <c r="I47" s="540"/>
    </row>
    <row r="48" spans="2:9" ht="45.75" customHeight="1" x14ac:dyDescent="0.2">
      <c r="B48" s="540"/>
      <c r="C48" s="540"/>
      <c r="D48" s="540"/>
      <c r="E48" s="540"/>
      <c r="F48" s="540"/>
      <c r="G48" s="540"/>
      <c r="H48" s="540"/>
      <c r="I48" s="540"/>
    </row>
    <row r="49" spans="2:9" ht="46.5" customHeight="1" x14ac:dyDescent="0.2">
      <c r="B49" s="259" t="s">
        <v>221</v>
      </c>
      <c r="C49" s="674" t="s">
        <v>422</v>
      </c>
      <c r="D49" s="675"/>
      <c r="E49" s="675"/>
      <c r="F49" s="675"/>
      <c r="G49" s="675"/>
      <c r="H49" s="675"/>
      <c r="I49" s="675"/>
    </row>
    <row r="50" spans="2:9" ht="37.5" customHeight="1" x14ac:dyDescent="0.2">
      <c r="B50" s="259" t="s">
        <v>222</v>
      </c>
      <c r="C50" s="676" t="s">
        <v>239</v>
      </c>
      <c r="D50" s="676"/>
      <c r="E50" s="676"/>
      <c r="F50" s="676"/>
      <c r="G50" s="676"/>
      <c r="H50" s="676"/>
      <c r="I50" s="676"/>
    </row>
    <row r="51" spans="2:9" ht="46.5" customHeight="1" x14ac:dyDescent="0.2">
      <c r="B51" s="260" t="s">
        <v>223</v>
      </c>
      <c r="C51" s="544" t="s">
        <v>357</v>
      </c>
      <c r="D51" s="544"/>
      <c r="E51" s="544"/>
      <c r="F51" s="544"/>
      <c r="G51" s="544"/>
      <c r="H51" s="544"/>
      <c r="I51" s="544"/>
    </row>
    <row r="52" spans="2:9" ht="29.25" customHeight="1" x14ac:dyDescent="0.2">
      <c r="B52" s="360" t="s">
        <v>224</v>
      </c>
      <c r="C52" s="360"/>
      <c r="D52" s="360"/>
      <c r="E52" s="360"/>
      <c r="F52" s="360"/>
      <c r="G52" s="360"/>
      <c r="H52" s="360"/>
      <c r="I52" s="360"/>
    </row>
    <row r="53" spans="2:9" ht="33" customHeight="1" x14ac:dyDescent="0.2">
      <c r="B53" s="545" t="s">
        <v>225</v>
      </c>
      <c r="C53" s="254" t="s">
        <v>226</v>
      </c>
      <c r="D53" s="469" t="s">
        <v>227</v>
      </c>
      <c r="E53" s="469"/>
      <c r="F53" s="469"/>
      <c r="G53" s="469" t="s">
        <v>228</v>
      </c>
      <c r="H53" s="469"/>
      <c r="I53" s="469"/>
    </row>
    <row r="54" spans="2:9" ht="31.5" customHeight="1" x14ac:dyDescent="0.2">
      <c r="B54" s="545"/>
      <c r="C54" s="189"/>
      <c r="D54" s="546"/>
      <c r="E54" s="546"/>
      <c r="F54" s="546"/>
      <c r="G54" s="547"/>
      <c r="H54" s="547"/>
      <c r="I54" s="547"/>
    </row>
    <row r="55" spans="2:9" ht="31.5" customHeight="1" x14ac:dyDescent="0.2">
      <c r="B55" s="260" t="s">
        <v>229</v>
      </c>
      <c r="C55" s="457" t="s">
        <v>350</v>
      </c>
      <c r="D55" s="457"/>
      <c r="E55" s="476" t="s">
        <v>230</v>
      </c>
      <c r="F55" s="476"/>
      <c r="G55" s="474" t="s">
        <v>350</v>
      </c>
      <c r="H55" s="474"/>
      <c r="I55" s="475"/>
    </row>
    <row r="56" spans="2:9" ht="31.5" customHeight="1" x14ac:dyDescent="0.2">
      <c r="B56" s="260" t="s">
        <v>231</v>
      </c>
      <c r="C56" s="457" t="s">
        <v>349</v>
      </c>
      <c r="D56" s="457"/>
      <c r="E56" s="473" t="s">
        <v>232</v>
      </c>
      <c r="F56" s="473"/>
      <c r="G56" s="474" t="s">
        <v>294</v>
      </c>
      <c r="H56" s="474"/>
      <c r="I56" s="474"/>
    </row>
    <row r="57" spans="2:9" ht="31.5" customHeight="1" x14ac:dyDescent="0.2">
      <c r="B57" s="260" t="s">
        <v>233</v>
      </c>
      <c r="C57" s="538"/>
      <c r="D57" s="538"/>
      <c r="E57" s="539" t="s">
        <v>234</v>
      </c>
      <c r="F57" s="539"/>
      <c r="G57" s="538"/>
      <c r="H57" s="538"/>
      <c r="I57" s="538"/>
    </row>
    <row r="58" spans="2:9" ht="31.5" customHeight="1" x14ac:dyDescent="0.2">
      <c r="B58" s="260" t="s">
        <v>235</v>
      </c>
      <c r="C58" s="538"/>
      <c r="D58" s="538"/>
      <c r="E58" s="539"/>
      <c r="F58" s="539"/>
      <c r="G58" s="538"/>
      <c r="H58" s="538"/>
      <c r="I58" s="538"/>
    </row>
    <row r="59" spans="2:9" ht="15" hidden="1" x14ac:dyDescent="0.25">
      <c r="B59" s="95"/>
      <c r="C59" s="95"/>
      <c r="D59" s="5"/>
      <c r="E59" s="5"/>
      <c r="F59" s="5"/>
      <c r="G59" s="5"/>
      <c r="H59" s="5"/>
      <c r="I59" s="96"/>
    </row>
    <row r="60" spans="2:9" hidden="1" x14ac:dyDescent="0.2">
      <c r="B60" s="98"/>
      <c r="C60" s="99"/>
      <c r="D60" s="99"/>
      <c r="E60" s="100"/>
      <c r="F60" s="100"/>
      <c r="G60" s="101"/>
      <c r="H60" s="102"/>
      <c r="I60" s="99"/>
    </row>
    <row r="61" spans="2:9" hidden="1" x14ac:dyDescent="0.2">
      <c r="B61" s="98"/>
      <c r="C61" s="99"/>
      <c r="D61" s="99"/>
      <c r="E61" s="100"/>
      <c r="F61" s="100"/>
      <c r="G61" s="101"/>
      <c r="H61" s="102"/>
      <c r="I61" s="99"/>
    </row>
    <row r="62" spans="2:9" hidden="1" x14ac:dyDescent="0.2">
      <c r="B62" s="98"/>
      <c r="C62" s="99"/>
      <c r="D62" s="99"/>
      <c r="E62" s="100"/>
      <c r="F62" s="100"/>
      <c r="G62" s="101"/>
      <c r="H62" s="102"/>
      <c r="I62" s="99"/>
    </row>
    <row r="63" spans="2:9" hidden="1" x14ac:dyDescent="0.2">
      <c r="B63" s="98"/>
      <c r="C63" s="99"/>
      <c r="D63" s="99"/>
      <c r="E63" s="100"/>
      <c r="F63" s="100"/>
      <c r="G63" s="101"/>
      <c r="H63" s="102"/>
      <c r="I63" s="99"/>
    </row>
    <row r="64" spans="2:9" hidden="1" x14ac:dyDescent="0.2">
      <c r="B64" s="98"/>
      <c r="C64" s="99"/>
      <c r="D64" s="99"/>
      <c r="E64" s="100"/>
      <c r="F64" s="100"/>
      <c r="G64" s="101"/>
      <c r="H64" s="102"/>
      <c r="I64" s="99"/>
    </row>
    <row r="65" spans="2:9" hidden="1" x14ac:dyDescent="0.2">
      <c r="B65" s="98"/>
      <c r="C65" s="99"/>
      <c r="D65" s="99"/>
      <c r="E65" s="100"/>
      <c r="F65" s="100"/>
      <c r="G65" s="101"/>
      <c r="H65" s="102"/>
      <c r="I65" s="99"/>
    </row>
    <row r="66" spans="2:9" hidden="1" x14ac:dyDescent="0.2">
      <c r="B66" s="98"/>
      <c r="C66" s="99"/>
      <c r="D66" s="99"/>
      <c r="E66" s="100"/>
      <c r="F66" s="100"/>
      <c r="G66" s="101"/>
      <c r="H66" s="102"/>
      <c r="I66" s="99"/>
    </row>
    <row r="67" spans="2:9" hidden="1" x14ac:dyDescent="0.2">
      <c r="B67" s="98"/>
      <c r="C67" s="99"/>
      <c r="D67" s="99"/>
      <c r="E67" s="100"/>
      <c r="F67" s="100"/>
      <c r="G67" s="101"/>
      <c r="H67" s="102"/>
      <c r="I67" s="99"/>
    </row>
  </sheetData>
  <mergeCells count="93">
    <mergeCell ref="B2:B5"/>
    <mergeCell ref="C2:I2"/>
    <mergeCell ref="C3:I3"/>
    <mergeCell ref="C4:I4"/>
    <mergeCell ref="C5:F5"/>
    <mergeCell ref="G5:I5"/>
    <mergeCell ref="C57:D57"/>
    <mergeCell ref="E57:F58"/>
    <mergeCell ref="G57:I58"/>
    <mergeCell ref="C58:D58"/>
    <mergeCell ref="C55:D55"/>
    <mergeCell ref="E55:F55"/>
    <mergeCell ref="G55:I55"/>
    <mergeCell ref="C56:D56"/>
    <mergeCell ref="E56:F56"/>
    <mergeCell ref="G56:I56"/>
    <mergeCell ref="B53:B54"/>
    <mergeCell ref="D53:F53"/>
    <mergeCell ref="G53:I53"/>
    <mergeCell ref="D54:F54"/>
    <mergeCell ref="G54:I54"/>
    <mergeCell ref="B43:I43"/>
    <mergeCell ref="B44:I48"/>
    <mergeCell ref="C49:I49"/>
    <mergeCell ref="C50:I50"/>
    <mergeCell ref="B52:I52"/>
    <mergeCell ref="C51:I51"/>
    <mergeCell ref="H39:H41"/>
    <mergeCell ref="I39:I41"/>
    <mergeCell ref="C36:C38"/>
    <mergeCell ref="D36:D38"/>
    <mergeCell ref="E36:E38"/>
    <mergeCell ref="F36:F38"/>
    <mergeCell ref="G36:G38"/>
    <mergeCell ref="H36:H38"/>
    <mergeCell ref="C39:C41"/>
    <mergeCell ref="D39:D41"/>
    <mergeCell ref="E39:E41"/>
    <mergeCell ref="F39:F41"/>
    <mergeCell ref="G39:G41"/>
    <mergeCell ref="C42:I42"/>
    <mergeCell ref="H30:H32"/>
    <mergeCell ref="I30:I32"/>
    <mergeCell ref="C33:C35"/>
    <mergeCell ref="D33:D35"/>
    <mergeCell ref="E33:E35"/>
    <mergeCell ref="F33:F35"/>
    <mergeCell ref="G33:G35"/>
    <mergeCell ref="H33:H35"/>
    <mergeCell ref="I33:I35"/>
    <mergeCell ref="C30:C32"/>
    <mergeCell ref="D30:D32"/>
    <mergeCell ref="E30:E32"/>
    <mergeCell ref="F30:F32"/>
    <mergeCell ref="G30:G32"/>
    <mergeCell ref="I36:I38"/>
    <mergeCell ref="C26:E26"/>
    <mergeCell ref="G26:I26"/>
    <mergeCell ref="C27:E27"/>
    <mergeCell ref="G27:I27"/>
    <mergeCell ref="B28:I28"/>
    <mergeCell ref="C23:E23"/>
    <mergeCell ref="F23:I23"/>
    <mergeCell ref="C24:E24"/>
    <mergeCell ref="F24:I24"/>
    <mergeCell ref="C25:E25"/>
    <mergeCell ref="G25:I25"/>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6:I6"/>
    <mergeCell ref="B7:I7"/>
    <mergeCell ref="B8:I8"/>
    <mergeCell ref="D9:E9"/>
    <mergeCell ref="F9:I9"/>
  </mergeCells>
  <dataValidations count="5">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#REF!</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$M$20:$M$22</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Metas_Magnitud</vt:lpstr>
      <vt:lpstr>Anualización</vt:lpstr>
      <vt:lpstr>HV 1</vt:lpstr>
      <vt:lpstr>ACT_HV1</vt:lpstr>
      <vt:lpstr>HV 2_PAAC</vt:lpstr>
      <vt:lpstr>ACT 2_PAAC</vt:lpstr>
      <vt:lpstr>Hoja1</vt:lpstr>
      <vt:lpstr>HV 4</vt:lpstr>
      <vt:lpstr>HV 3_MIPG</vt:lpstr>
      <vt:lpstr>ACT 3_MIPG</vt:lpstr>
      <vt:lpstr>Variables</vt:lpstr>
      <vt:lpstr>'HV 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Luz Dary Guerrero Tibata</cp:lastModifiedBy>
  <cp:lastPrinted>2019-07-04T17:08:56Z</cp:lastPrinted>
  <dcterms:created xsi:type="dcterms:W3CDTF">2010-03-25T16:40:43Z</dcterms:created>
  <dcterms:modified xsi:type="dcterms:W3CDTF">2020-01-23T12:38:39Z</dcterms:modified>
</cp:coreProperties>
</file>