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G:\Mi unidad\2024\2024\NUEVO PDD BOGOTA CAMINA SEGURA\POAS\POA INVERSIÓN\DICIEMBRE\FINALES UN NUEVO CONTRATO\"/>
    </mc:Choice>
  </mc:AlternateContent>
  <xr:revisionPtr revIDLastSave="0" documentId="13_ncr:1_{C22208A5-B0AD-4C5E-922A-27F7D69C74EC}" xr6:coauthVersionLast="47" xr6:coauthVersionMax="47" xr10:uidLastSave="{00000000-0000-0000-0000-000000000000}"/>
  <bookViews>
    <workbookView xWindow="-120" yWindow="-120" windowWidth="20730" windowHeight="11040" xr2:uid="{00000000-000D-0000-FFFF-FFFF00000000}"/>
  </bookViews>
  <sheets>
    <sheet name="1. Generalidades" sheetId="1" r:id="rId1"/>
    <sheet name="Anexo_Hoja de vida Indicador" sheetId="2" r:id="rId2"/>
    <sheet name="2.Actividades_Tareas_vig" sheetId="3" r:id="rId3"/>
    <sheet name="3. Metas Proyecto de Inv" sheetId="4" r:id="rId4"/>
    <sheet name="3.1Proy Metas de Inv 2023_2024" sheetId="5" state="hidden" r:id="rId5"/>
    <sheet name="4.Magnitud_Presupuesto" sheetId="6" r:id="rId6"/>
    <sheet name="5. Metas_PDD" sheetId="7" r:id="rId7"/>
    <sheet name="ANEXO_ODS" sheetId="8" state="hidden" r:id="rId8"/>
    <sheet name="ANEXO_VARIABLES" sheetId="9" state="hidden" r:id="rId9"/>
    <sheet name="GLOSARIO" sheetId="10" state="hidden" r:id="rId10"/>
    <sheet name="INSTRUCCIÓN DE DILIGENCIAMIENTO" sheetId="11" state="hidden" r:id="rId11"/>
    <sheet name="6. Territorialización" sheetId="12" r:id="rId12"/>
    <sheet name="INSTRUCTIVO DE DILIGENCIAMIENTO" sheetId="13" r:id="rId13"/>
    <sheet name="LISTAS_1" sheetId="14" r:id="rId14"/>
  </sheets>
  <externalReferences>
    <externalReference r:id="rId15"/>
    <externalReference r:id="rId16"/>
    <externalReference r:id="rId17"/>
  </externalReferences>
  <definedNames>
    <definedName name="_xlnm._FilterDatabase" localSheetId="3" hidden="1">'3. Metas Proyecto de Inv'!$A$4:$GZ$12</definedName>
    <definedName name="Meses">[1]Listas!$A$2:$A$13</definedName>
  </definedNames>
  <calcPr calcId="181029"/>
</workbook>
</file>

<file path=xl/calcChain.xml><?xml version="1.0" encoding="utf-8"?>
<calcChain xmlns="http://schemas.openxmlformats.org/spreadsheetml/2006/main">
  <c r="AG10" i="4" l="1"/>
  <c r="O26" i="3"/>
  <c r="P26" i="3"/>
  <c r="H6" i="6"/>
  <c r="AA34" i="12"/>
  <c r="Z34" i="12"/>
  <c r="Y34" i="12"/>
  <c r="X34" i="12"/>
  <c r="W34" i="12"/>
  <c r="V34" i="12"/>
  <c r="U34" i="12"/>
  <c r="T34" i="12"/>
  <c r="S34" i="12"/>
  <c r="R34" i="12"/>
  <c r="Q34" i="12"/>
  <c r="P34" i="12"/>
  <c r="O34" i="12"/>
  <c r="N34" i="12"/>
  <c r="M34" i="12"/>
  <c r="L34" i="12"/>
  <c r="K34" i="12"/>
  <c r="J34" i="12"/>
  <c r="I34" i="12"/>
  <c r="H34" i="12"/>
  <c r="G34" i="12"/>
  <c r="F34" i="12"/>
  <c r="E34" i="12"/>
  <c r="D34" i="12"/>
  <c r="J9" i="12"/>
  <c r="I9" i="12"/>
  <c r="H9" i="12"/>
  <c r="G9" i="12"/>
  <c r="F9" i="12"/>
  <c r="E9" i="12"/>
  <c r="D9" i="12"/>
  <c r="C9" i="12"/>
  <c r="L8" i="12"/>
  <c r="K8" i="12"/>
  <c r="L7" i="12"/>
  <c r="L9" i="12"/>
  <c r="K7" i="12"/>
  <c r="J6" i="12"/>
  <c r="I6" i="12"/>
  <c r="H6" i="12"/>
  <c r="G6" i="12"/>
  <c r="F6" i="12"/>
  <c r="E6" i="12"/>
  <c r="D6" i="12"/>
  <c r="C6" i="12"/>
  <c r="L5" i="12"/>
  <c r="K5" i="12"/>
  <c r="L4" i="12"/>
  <c r="L6" i="12" s="1"/>
  <c r="K4" i="12"/>
  <c r="K6" i="12" s="1"/>
  <c r="T25" i="9"/>
  <c r="S25" i="9"/>
  <c r="R25" i="9"/>
  <c r="Q9" i="7"/>
  <c r="P9" i="7"/>
  <c r="R8" i="7"/>
  <c r="R7" i="7"/>
  <c r="R6" i="7"/>
  <c r="R5" i="7"/>
  <c r="R4" i="7"/>
  <c r="AA53" i="6"/>
  <c r="Z53" i="6"/>
  <c r="Y53" i="6"/>
  <c r="X53" i="6"/>
  <c r="V53" i="6"/>
  <c r="S53" i="6"/>
  <c r="R53" i="6"/>
  <c r="Q53" i="6"/>
  <c r="P53" i="6"/>
  <c r="M53" i="6"/>
  <c r="L53" i="6"/>
  <c r="K53" i="6"/>
  <c r="J53" i="6"/>
  <c r="I53" i="6"/>
  <c r="AA52" i="6"/>
  <c r="Z52" i="6"/>
  <c r="Y52" i="6"/>
  <c r="X52" i="6"/>
  <c r="V52" i="6"/>
  <c r="S52" i="6"/>
  <c r="Q52" i="6"/>
  <c r="P52" i="6"/>
  <c r="M52" i="6"/>
  <c r="K52" i="6"/>
  <c r="J52" i="6"/>
  <c r="I52" i="6"/>
  <c r="G52" i="6"/>
  <c r="H52" i="6" s="1"/>
  <c r="AB51" i="6"/>
  <c r="W51" i="6"/>
  <c r="W53" i="6" s="1"/>
  <c r="T51" i="6"/>
  <c r="U51" i="6" s="1"/>
  <c r="N51" i="6"/>
  <c r="O51" i="6" s="1"/>
  <c r="H51" i="6"/>
  <c r="AC50" i="6"/>
  <c r="AB50" i="6"/>
  <c r="R50" i="6"/>
  <c r="R52" i="6" s="1"/>
  <c r="N50" i="6"/>
  <c r="O50" i="6" s="1"/>
  <c r="L52" i="6"/>
  <c r="H50" i="6"/>
  <c r="AC49" i="6"/>
  <c r="AB49" i="6"/>
  <c r="T49" i="6"/>
  <c r="U49" i="6" s="1"/>
  <c r="N49" i="6"/>
  <c r="O49" i="6" s="1"/>
  <c r="H49" i="6"/>
  <c r="AC48" i="6"/>
  <c r="AB48" i="6"/>
  <c r="T48" i="6"/>
  <c r="U48" i="6" s="1"/>
  <c r="N48" i="6"/>
  <c r="O48" i="6" s="1"/>
  <c r="H48" i="6"/>
  <c r="AC47" i="6"/>
  <c r="AB47" i="6"/>
  <c r="T47" i="6"/>
  <c r="U47" i="6" s="1"/>
  <c r="N47" i="6"/>
  <c r="O47" i="6"/>
  <c r="H47" i="6"/>
  <c r="AA46" i="6"/>
  <c r="Z46" i="6"/>
  <c r="Y46" i="6"/>
  <c r="X46" i="6"/>
  <c r="W46" i="6"/>
  <c r="V46" i="6"/>
  <c r="S46" i="6"/>
  <c r="Q46" i="6"/>
  <c r="P46" i="6"/>
  <c r="L46" i="6"/>
  <c r="K46" i="6"/>
  <c r="J46" i="6"/>
  <c r="I46" i="6"/>
  <c r="F46" i="6"/>
  <c r="AC45" i="6"/>
  <c r="AB45" i="6"/>
  <c r="T45" i="6"/>
  <c r="U45" i="6" s="1"/>
  <c r="N45" i="6"/>
  <c r="O45" i="6" s="1"/>
  <c r="H45" i="6"/>
  <c r="AC44" i="6"/>
  <c r="AB44" i="6"/>
  <c r="R44" i="6"/>
  <c r="T44" i="6" s="1"/>
  <c r="U44" i="6" s="1"/>
  <c r="R46" i="6"/>
  <c r="N44" i="6"/>
  <c r="O44" i="6" s="1"/>
  <c r="H44" i="6"/>
  <c r="AC43" i="6"/>
  <c r="AB43" i="6"/>
  <c r="T43" i="6"/>
  <c r="U43" i="6" s="1"/>
  <c r="N43" i="6"/>
  <c r="O43" i="6" s="1"/>
  <c r="H43" i="6"/>
  <c r="AC42" i="6"/>
  <c r="AB42" i="6"/>
  <c r="T42" i="6"/>
  <c r="U42" i="6" s="1"/>
  <c r="M42" i="6"/>
  <c r="M46" i="6" s="1"/>
  <c r="H42" i="6"/>
  <c r="G46" i="6"/>
  <c r="AC41" i="6"/>
  <c r="AB41" i="6"/>
  <c r="AB46" i="6" s="1"/>
  <c r="T41" i="6"/>
  <c r="U41" i="6" s="1"/>
  <c r="N41" i="6"/>
  <c r="O41" i="6" s="1"/>
  <c r="H41" i="6"/>
  <c r="AA40" i="6"/>
  <c r="Z40" i="6"/>
  <c r="Y40" i="6"/>
  <c r="X40" i="6"/>
  <c r="W40" i="6"/>
  <c r="V40" i="6"/>
  <c r="S40" i="6"/>
  <c r="Q40" i="6"/>
  <c r="P40" i="6"/>
  <c r="M40" i="6"/>
  <c r="L40" i="6"/>
  <c r="K40" i="6"/>
  <c r="J40" i="6"/>
  <c r="I40" i="6"/>
  <c r="F40" i="6"/>
  <c r="AC39" i="6"/>
  <c r="AB39" i="6"/>
  <c r="T39" i="6"/>
  <c r="U39" i="6" s="1"/>
  <c r="N39" i="6"/>
  <c r="O39" i="6" s="1"/>
  <c r="H39" i="6"/>
  <c r="AC38" i="6"/>
  <c r="AB38" i="6"/>
  <c r="R38" i="6"/>
  <c r="R40" i="6" s="1"/>
  <c r="N38" i="6"/>
  <c r="O38" i="6"/>
  <c r="AC37" i="6"/>
  <c r="AB37" i="6"/>
  <c r="T37" i="6"/>
  <c r="U37" i="6"/>
  <c r="N37" i="6"/>
  <c r="O37" i="6" s="1"/>
  <c r="H37" i="6"/>
  <c r="AC36" i="6"/>
  <c r="AB36" i="6"/>
  <c r="AB40" i="6" s="1"/>
  <c r="T36" i="6"/>
  <c r="U36" i="6" s="1"/>
  <c r="N36" i="6"/>
  <c r="O36" i="6" s="1"/>
  <c r="H36" i="6"/>
  <c r="AC35" i="6"/>
  <c r="AB35" i="6"/>
  <c r="T35" i="6"/>
  <c r="U35" i="6" s="1"/>
  <c r="N35" i="6"/>
  <c r="O35" i="6" s="1"/>
  <c r="H35" i="6"/>
  <c r="AA34" i="6"/>
  <c r="Z34" i="6"/>
  <c r="Y34" i="6"/>
  <c r="X34" i="6"/>
  <c r="W34" i="6"/>
  <c r="V34" i="6"/>
  <c r="S34" i="6"/>
  <c r="Q34" i="6"/>
  <c r="P34" i="6"/>
  <c r="M34" i="6"/>
  <c r="L34" i="6"/>
  <c r="K34" i="6"/>
  <c r="J34" i="6"/>
  <c r="I34" i="6"/>
  <c r="F34" i="6"/>
  <c r="AC33" i="6"/>
  <c r="AD33" i="6" s="1"/>
  <c r="AB33" i="6"/>
  <c r="T33" i="6"/>
  <c r="U33" i="6" s="1"/>
  <c r="N33" i="6"/>
  <c r="O33" i="6" s="1"/>
  <c r="H33" i="6"/>
  <c r="AC32" i="6"/>
  <c r="AB32" i="6"/>
  <c r="R32" i="6"/>
  <c r="R34" i="6" s="1"/>
  <c r="N32" i="6"/>
  <c r="O32" i="6" s="1"/>
  <c r="AC31" i="6"/>
  <c r="AB31" i="6"/>
  <c r="T31" i="6"/>
  <c r="U31" i="6" s="1"/>
  <c r="N31" i="6"/>
  <c r="O31" i="6" s="1"/>
  <c r="H31" i="6"/>
  <c r="AC30" i="6"/>
  <c r="AB30" i="6"/>
  <c r="T30" i="6"/>
  <c r="U30" i="6" s="1"/>
  <c r="N30" i="6"/>
  <c r="O30" i="6" s="1"/>
  <c r="G34" i="6"/>
  <c r="H34" i="6" s="1"/>
  <c r="AC29" i="6"/>
  <c r="AB29" i="6"/>
  <c r="T29" i="6"/>
  <c r="U29" i="6"/>
  <c r="N29" i="6"/>
  <c r="O29" i="6" s="1"/>
  <c r="H29" i="6"/>
  <c r="AA28" i="6"/>
  <c r="Z28" i="6"/>
  <c r="Y28" i="6"/>
  <c r="X28" i="6"/>
  <c r="W28" i="6"/>
  <c r="V28" i="6"/>
  <c r="S28" i="6"/>
  <c r="Q28" i="6"/>
  <c r="P28" i="6"/>
  <c r="M28" i="6"/>
  <c r="L28" i="6"/>
  <c r="K28" i="6"/>
  <c r="J28" i="6"/>
  <c r="I28" i="6"/>
  <c r="G28" i="6"/>
  <c r="F28" i="6"/>
  <c r="AC27" i="6"/>
  <c r="AB27" i="6"/>
  <c r="T27" i="6"/>
  <c r="U27" i="6" s="1"/>
  <c r="N27" i="6"/>
  <c r="O27" i="6" s="1"/>
  <c r="H27" i="6"/>
  <c r="AC26" i="6"/>
  <c r="AB26" i="6"/>
  <c r="R26" i="6"/>
  <c r="T26" i="6" s="1"/>
  <c r="U26" i="6" s="1"/>
  <c r="N26" i="6"/>
  <c r="O26" i="6" s="1"/>
  <c r="H26" i="6"/>
  <c r="AC25" i="6"/>
  <c r="AB25" i="6"/>
  <c r="T25" i="6"/>
  <c r="U25" i="6"/>
  <c r="N25" i="6"/>
  <c r="O25" i="6" s="1"/>
  <c r="H25" i="6"/>
  <c r="AC24" i="6"/>
  <c r="AB24" i="6"/>
  <c r="AD24" i="6" s="1"/>
  <c r="T24" i="6"/>
  <c r="U24" i="6"/>
  <c r="N24" i="6"/>
  <c r="O24" i="6" s="1"/>
  <c r="H24" i="6"/>
  <c r="AC23" i="6"/>
  <c r="AB23" i="6"/>
  <c r="T23" i="6"/>
  <c r="U23" i="6" s="1"/>
  <c r="N23" i="6"/>
  <c r="O23" i="6" s="1"/>
  <c r="H23" i="6"/>
  <c r="AA22" i="6"/>
  <c r="Z22" i="6"/>
  <c r="Y22" i="6"/>
  <c r="X22" i="6"/>
  <c r="W22" i="6"/>
  <c r="V22" i="6"/>
  <c r="S22" i="6"/>
  <c r="Q22" i="6"/>
  <c r="P22" i="6"/>
  <c r="M22" i="6"/>
  <c r="L22" i="6"/>
  <c r="K22" i="6"/>
  <c r="J22" i="6"/>
  <c r="I22" i="6"/>
  <c r="F22" i="6"/>
  <c r="AC21" i="6"/>
  <c r="AB21" i="6"/>
  <c r="T21" i="6"/>
  <c r="U21" i="6" s="1"/>
  <c r="N21" i="6"/>
  <c r="O21" i="6" s="1"/>
  <c r="H21" i="6"/>
  <c r="AC20" i="6"/>
  <c r="AB20" i="6"/>
  <c r="R20" i="6"/>
  <c r="R22" i="6" s="1"/>
  <c r="N20" i="6"/>
  <c r="O20" i="6" s="1"/>
  <c r="H20" i="6"/>
  <c r="AC19" i="6"/>
  <c r="AB19" i="6"/>
  <c r="T19" i="6"/>
  <c r="U19" i="6" s="1"/>
  <c r="N19" i="6"/>
  <c r="O19" i="6" s="1"/>
  <c r="H19" i="6"/>
  <c r="AC18" i="6"/>
  <c r="AD18" i="6" s="1"/>
  <c r="AB18" i="6"/>
  <c r="T18" i="6"/>
  <c r="U18" i="6" s="1"/>
  <c r="N18" i="6"/>
  <c r="O18" i="6" s="1"/>
  <c r="G22" i="6"/>
  <c r="AC17" i="6"/>
  <c r="AB17" i="6"/>
  <c r="T17" i="6"/>
  <c r="U17" i="6" s="1"/>
  <c r="N17" i="6"/>
  <c r="O17" i="6" s="1"/>
  <c r="H17" i="6"/>
  <c r="AA16" i="6"/>
  <c r="Z16" i="6"/>
  <c r="Y16" i="6"/>
  <c r="X16" i="6"/>
  <c r="W16" i="6"/>
  <c r="V16" i="6"/>
  <c r="S16" i="6"/>
  <c r="Q16" i="6"/>
  <c r="R14" i="6"/>
  <c r="R16" i="6" s="1"/>
  <c r="M16" i="6"/>
  <c r="L16" i="6"/>
  <c r="K16" i="6"/>
  <c r="J16" i="6"/>
  <c r="I16" i="6"/>
  <c r="AC15" i="6"/>
  <c r="AB15" i="6"/>
  <c r="U15" i="6"/>
  <c r="N15" i="6"/>
  <c r="O15" i="6" s="1"/>
  <c r="H15" i="6"/>
  <c r="AC14" i="6"/>
  <c r="AB14" i="6"/>
  <c r="N14" i="6"/>
  <c r="O14" i="6" s="1"/>
  <c r="H14" i="6"/>
  <c r="AC13" i="6"/>
  <c r="AB13" i="6"/>
  <c r="T13" i="6"/>
  <c r="U13" i="6"/>
  <c r="N13" i="6"/>
  <c r="O13" i="6" s="1"/>
  <c r="H13" i="6"/>
  <c r="AC12" i="6"/>
  <c r="AB12" i="6"/>
  <c r="T12" i="6"/>
  <c r="U12" i="6" s="1"/>
  <c r="N12" i="6"/>
  <c r="O12" i="6" s="1"/>
  <c r="H12" i="6"/>
  <c r="AC11" i="6"/>
  <c r="AB11" i="6"/>
  <c r="T11" i="6"/>
  <c r="U11" i="6" s="1"/>
  <c r="N11" i="6"/>
  <c r="O11" i="6" s="1"/>
  <c r="H11" i="6"/>
  <c r="AA10" i="6"/>
  <c r="Z10" i="6"/>
  <c r="Y10" i="6"/>
  <c r="X10" i="6"/>
  <c r="W10" i="6"/>
  <c r="V10" i="6"/>
  <c r="S10" i="6"/>
  <c r="R8" i="6"/>
  <c r="T8" i="6" s="1"/>
  <c r="U8" i="6" s="1"/>
  <c r="Q10" i="6"/>
  <c r="P10" i="6"/>
  <c r="M10" i="6"/>
  <c r="L10" i="6"/>
  <c r="K10" i="6"/>
  <c r="J10" i="6"/>
  <c r="I10" i="6"/>
  <c r="F10" i="6"/>
  <c r="AC9" i="6"/>
  <c r="AB9" i="6"/>
  <c r="U9" i="6"/>
  <c r="H9" i="6"/>
  <c r="AC8" i="6"/>
  <c r="AB8" i="6"/>
  <c r="N8" i="6"/>
  <c r="O8" i="6" s="1"/>
  <c r="H8" i="6"/>
  <c r="AC7" i="6"/>
  <c r="AB7" i="6"/>
  <c r="T7" i="6"/>
  <c r="U7" i="6" s="1"/>
  <c r="N7" i="6"/>
  <c r="O7" i="6" s="1"/>
  <c r="H7" i="6"/>
  <c r="AC6" i="6"/>
  <c r="AB6" i="6"/>
  <c r="T6" i="6"/>
  <c r="U6" i="6" s="1"/>
  <c r="N6" i="6"/>
  <c r="O6" i="6"/>
  <c r="AC5" i="6"/>
  <c r="AB5" i="6"/>
  <c r="T5" i="6"/>
  <c r="U5" i="6" s="1"/>
  <c r="N5" i="6"/>
  <c r="O5" i="6" s="1"/>
  <c r="H5" i="6"/>
  <c r="AQ12" i="4"/>
  <c r="AP12" i="4"/>
  <c r="AR12" i="4" s="1"/>
  <c r="AL12" i="4"/>
  <c r="AK12" i="4"/>
  <c r="AM12" i="4" s="1"/>
  <c r="AL11" i="4"/>
  <c r="AQ10" i="4"/>
  <c r="AP10" i="4"/>
  <c r="AL10" i="4"/>
  <c r="AK10" i="4"/>
  <c r="AY9" i="4"/>
  <c r="AC9" i="4"/>
  <c r="BA8" i="4"/>
  <c r="AQ8" i="4"/>
  <c r="AP8" i="4"/>
  <c r="AR8" i="4" s="1"/>
  <c r="AL8" i="4"/>
  <c r="AK8" i="4"/>
  <c r="AM8" i="4" s="1"/>
  <c r="AH8" i="4"/>
  <c r="AC8" i="4"/>
  <c r="AQ7" i="4"/>
  <c r="AP7" i="4"/>
  <c r="AL7" i="4"/>
  <c r="AK7" i="4"/>
  <c r="AQ6" i="4"/>
  <c r="AP6" i="4"/>
  <c r="AR6" i="4" s="1"/>
  <c r="AL6" i="4"/>
  <c r="AM6" i="4"/>
  <c r="AK6" i="4"/>
  <c r="AQ4" i="4"/>
  <c r="AP4" i="4"/>
  <c r="AL4" i="4"/>
  <c r="AK4" i="4"/>
  <c r="AG4" i="4"/>
  <c r="AF4" i="4"/>
  <c r="AB4" i="4"/>
  <c r="AA4" i="4"/>
  <c r="AJ32" i="3"/>
  <c r="AI32" i="3"/>
  <c r="AF32" i="3"/>
  <c r="Z32" i="3"/>
  <c r="T32" i="3"/>
  <c r="N32" i="3"/>
  <c r="AJ31" i="3"/>
  <c r="AK31" i="3" s="1"/>
  <c r="AI31" i="3"/>
  <c r="AF31" i="3"/>
  <c r="Z31" i="3"/>
  <c r="T31" i="3"/>
  <c r="N31" i="3"/>
  <c r="AJ30" i="3"/>
  <c r="AI30" i="3"/>
  <c r="AK30" i="3" s="1"/>
  <c r="AF30" i="3"/>
  <c r="AB30" i="3"/>
  <c r="AC30" i="3" s="1"/>
  <c r="AA30" i="3"/>
  <c r="Z30" i="3"/>
  <c r="V30" i="3"/>
  <c r="U30" i="3"/>
  <c r="T30" i="3"/>
  <c r="P30" i="3"/>
  <c r="O30" i="3"/>
  <c r="AF12" i="4" s="1"/>
  <c r="N30" i="3"/>
  <c r="J30" i="3"/>
  <c r="K30" i="3" s="1"/>
  <c r="I30" i="3"/>
  <c r="AI29" i="3"/>
  <c r="AK29" i="3" s="1"/>
  <c r="AF29" i="3"/>
  <c r="Z29" i="3"/>
  <c r="T29" i="3"/>
  <c r="N29" i="3"/>
  <c r="AF28" i="3"/>
  <c r="Z28" i="3"/>
  <c r="T28" i="3"/>
  <c r="N28" i="3"/>
  <c r="AI27" i="3"/>
  <c r="AK27" i="3"/>
  <c r="AF27" i="3"/>
  <c r="Z27" i="3"/>
  <c r="T27" i="3"/>
  <c r="N27" i="3"/>
  <c r="AJ26" i="3"/>
  <c r="AI26" i="3"/>
  <c r="AK26" i="3" s="1"/>
  <c r="AF26" i="3"/>
  <c r="AB26" i="3"/>
  <c r="AC26" i="3"/>
  <c r="AA26" i="3"/>
  <c r="Z26" i="3"/>
  <c r="V26" i="3"/>
  <c r="U26" i="3"/>
  <c r="T26" i="3"/>
  <c r="AF11" i="4"/>
  <c r="AH11" i="4" s="1"/>
  <c r="N26" i="3"/>
  <c r="J26" i="3"/>
  <c r="AM26" i="3" s="1"/>
  <c r="I26" i="3"/>
  <c r="AA11" i="4"/>
  <c r="AC11" i="4" s="1"/>
  <c r="AI25" i="3"/>
  <c r="AK25" i="3" s="1"/>
  <c r="AF25" i="3"/>
  <c r="Z25" i="3"/>
  <c r="T25" i="3"/>
  <c r="N25" i="3"/>
  <c r="AI24" i="3"/>
  <c r="AK24" i="3" s="1"/>
  <c r="AF24" i="3"/>
  <c r="Z24" i="3"/>
  <c r="T24" i="3"/>
  <c r="N24" i="3"/>
  <c r="AI23" i="3"/>
  <c r="AK23" i="3" s="1"/>
  <c r="AF23" i="3"/>
  <c r="AB23" i="3"/>
  <c r="AA23" i="3"/>
  <c r="Z23" i="3"/>
  <c r="V23" i="3"/>
  <c r="U23" i="3"/>
  <c r="T23" i="3"/>
  <c r="O23" i="3"/>
  <c r="AF10" i="4" s="1"/>
  <c r="AH10" i="4" s="1"/>
  <c r="N23" i="3"/>
  <c r="J23" i="3"/>
  <c r="AM23" i="3" s="1"/>
  <c r="I23" i="3"/>
  <c r="AJ22" i="3"/>
  <c r="AK22" i="3" s="1"/>
  <c r="AI22" i="3"/>
  <c r="AF22" i="3"/>
  <c r="Z22" i="3"/>
  <c r="T22" i="3"/>
  <c r="N22" i="3"/>
  <c r="AJ21" i="3"/>
  <c r="AK21" i="3" s="1"/>
  <c r="AI21" i="3"/>
  <c r="AF21" i="3"/>
  <c r="Z21" i="3"/>
  <c r="T21" i="3"/>
  <c r="N21" i="3"/>
  <c r="AJ20" i="3"/>
  <c r="AK20" i="3" s="1"/>
  <c r="AI20" i="3"/>
  <c r="AF20" i="3"/>
  <c r="Z20" i="3"/>
  <c r="T20" i="3"/>
  <c r="N20" i="3"/>
  <c r="AJ19" i="3"/>
  <c r="AK19" i="3" s="1"/>
  <c r="AI19" i="3"/>
  <c r="AF19" i="3"/>
  <c r="Z19" i="3"/>
  <c r="T19" i="3"/>
  <c r="N19" i="3"/>
  <c r="AJ18" i="3"/>
  <c r="AI18" i="3"/>
  <c r="AF18" i="3"/>
  <c r="AB18" i="3"/>
  <c r="AA18" i="3"/>
  <c r="Z18" i="3"/>
  <c r="V18" i="3"/>
  <c r="U18" i="3"/>
  <c r="T18" i="3"/>
  <c r="P18" i="3"/>
  <c r="O18" i="3"/>
  <c r="N18" i="3"/>
  <c r="J18" i="3"/>
  <c r="AM18" i="3" s="1"/>
  <c r="I18" i="3"/>
  <c r="AJ17" i="3"/>
  <c r="AK17" i="3" s="1"/>
  <c r="AI17" i="3"/>
  <c r="AF17" i="3"/>
  <c r="Z17" i="3"/>
  <c r="T17" i="3"/>
  <c r="N17" i="3"/>
  <c r="AJ16" i="3"/>
  <c r="AK16" i="3" s="1"/>
  <c r="AI16" i="3"/>
  <c r="AF16" i="3"/>
  <c r="Z16" i="3"/>
  <c r="T16" i="3"/>
  <c r="N16" i="3"/>
  <c r="AJ15" i="3"/>
  <c r="AI15" i="3"/>
  <c r="AK15" i="3"/>
  <c r="AF15" i="3"/>
  <c r="Z15" i="3"/>
  <c r="T15" i="3"/>
  <c r="N15" i="3"/>
  <c r="AK14" i="3"/>
  <c r="AF14" i="3"/>
  <c r="Z14" i="3"/>
  <c r="T14" i="3"/>
  <c r="N14" i="3"/>
  <c r="AI13" i="3"/>
  <c r="AK13" i="3" s="1"/>
  <c r="AF13" i="3"/>
  <c r="AB13" i="3"/>
  <c r="AA13" i="3"/>
  <c r="AC13" i="3" s="1"/>
  <c r="Z13" i="3"/>
  <c r="V13" i="3"/>
  <c r="U13" i="3"/>
  <c r="T13" i="3"/>
  <c r="O13" i="3"/>
  <c r="Q13" i="3"/>
  <c r="N13" i="3"/>
  <c r="J13" i="3"/>
  <c r="AM13" i="3" s="1"/>
  <c r="I13" i="3"/>
  <c r="AL13" i="3" s="1"/>
  <c r="AJ12" i="3"/>
  <c r="AI12" i="3"/>
  <c r="AK12" i="3" s="1"/>
  <c r="AF12" i="3"/>
  <c r="Z12" i="3"/>
  <c r="T12" i="3"/>
  <c r="N12" i="3"/>
  <c r="AJ11" i="3"/>
  <c r="AI11" i="3"/>
  <c r="AK11" i="3" s="1"/>
  <c r="AF11" i="3"/>
  <c r="Z11" i="3"/>
  <c r="T11" i="3"/>
  <c r="N11" i="3"/>
  <c r="AJ10" i="3"/>
  <c r="AI10" i="3"/>
  <c r="AK10" i="3" s="1"/>
  <c r="AF10" i="3"/>
  <c r="AB10" i="3"/>
  <c r="AQ11" i="4" s="1"/>
  <c r="AR11" i="4" s="1"/>
  <c r="AA10" i="3"/>
  <c r="AP11" i="4"/>
  <c r="Z10" i="3"/>
  <c r="U10" i="3"/>
  <c r="AK11" i="4" s="1"/>
  <c r="T10" i="3"/>
  <c r="O10" i="3"/>
  <c r="AL10" i="3" s="1"/>
  <c r="N10" i="3"/>
  <c r="J10" i="3"/>
  <c r="AB7" i="4" s="1"/>
  <c r="AM10" i="3"/>
  <c r="AN10" i="3" s="1"/>
  <c r="I10" i="3"/>
  <c r="AJ9" i="3"/>
  <c r="AK9" i="3" s="1"/>
  <c r="AI9" i="3"/>
  <c r="AF9" i="3"/>
  <c r="Z9" i="3"/>
  <c r="T9" i="3"/>
  <c r="N9" i="3"/>
  <c r="AJ8" i="3"/>
  <c r="AI8" i="3"/>
  <c r="AF8" i="3"/>
  <c r="AB8" i="3"/>
  <c r="AQ9" i="4"/>
  <c r="AA8" i="3"/>
  <c r="AC8" i="3"/>
  <c r="Z8" i="3"/>
  <c r="V8" i="3"/>
  <c r="AL9" i="4" s="1"/>
  <c r="U8" i="3"/>
  <c r="AK9" i="4" s="1"/>
  <c r="T8" i="3"/>
  <c r="P8" i="3"/>
  <c r="AH6" i="4"/>
  <c r="O8" i="3"/>
  <c r="N8" i="3"/>
  <c r="J8" i="3"/>
  <c r="AB6" i="4" s="1"/>
  <c r="I8" i="3"/>
  <c r="AL8" i="3" s="1"/>
  <c r="AJ7" i="3"/>
  <c r="AI7" i="3"/>
  <c r="AK7" i="3" s="1"/>
  <c r="AF7" i="3"/>
  <c r="Z7" i="3"/>
  <c r="T7" i="3"/>
  <c r="N7" i="3"/>
  <c r="AJ6" i="3"/>
  <c r="AK6" i="3" s="1"/>
  <c r="AI6" i="3"/>
  <c r="AF6" i="3"/>
  <c r="Z6" i="3"/>
  <c r="T6" i="3"/>
  <c r="N6" i="3"/>
  <c r="AJ5" i="3"/>
  <c r="AK5" i="3" s="1"/>
  <c r="AI5" i="3"/>
  <c r="AF5" i="3"/>
  <c r="Z5" i="3"/>
  <c r="T5" i="3"/>
  <c r="N5" i="3"/>
  <c r="AJ4" i="3"/>
  <c r="AI4" i="3"/>
  <c r="AF4" i="3"/>
  <c r="AB4" i="3"/>
  <c r="AQ5" i="4" s="1"/>
  <c r="AA4" i="3"/>
  <c r="AP5" i="4"/>
  <c r="Z4" i="3"/>
  <c r="V4" i="3"/>
  <c r="U4" i="3"/>
  <c r="AK5" i="4" s="1"/>
  <c r="T4" i="3"/>
  <c r="P4" i="3"/>
  <c r="O4" i="3"/>
  <c r="AF5" i="4" s="1"/>
  <c r="N4" i="3"/>
  <c r="J4" i="3"/>
  <c r="AB5" i="4" s="1"/>
  <c r="I4" i="3"/>
  <c r="AA5" i="4"/>
  <c r="AE3" i="3"/>
  <c r="AD3" i="3"/>
  <c r="AB3" i="3"/>
  <c r="AA3" i="3"/>
  <c r="Y3" i="3"/>
  <c r="X3" i="3"/>
  <c r="V3" i="3"/>
  <c r="U3" i="3"/>
  <c r="S3" i="3"/>
  <c r="R3" i="3"/>
  <c r="P3" i="3"/>
  <c r="O3" i="3"/>
  <c r="M3" i="3"/>
  <c r="L3" i="3"/>
  <c r="J3" i="3"/>
  <c r="I3" i="3"/>
  <c r="AK18" i="3"/>
  <c r="AC23" i="3"/>
  <c r="AA7" i="4"/>
  <c r="Q10" i="3"/>
  <c r="T20" i="6"/>
  <c r="U20" i="6" s="1"/>
  <c r="W13" i="3"/>
  <c r="W30" i="3"/>
  <c r="AB34" i="6"/>
  <c r="Q26" i="3"/>
  <c r="AC10" i="3"/>
  <c r="AC18" i="3"/>
  <c r="K9" i="12"/>
  <c r="H16" i="6"/>
  <c r="AZ9" i="4"/>
  <c r="AH9" i="4"/>
  <c r="AC4" i="3"/>
  <c r="AB10" i="4"/>
  <c r="G10" i="6"/>
  <c r="H10" i="6" s="1"/>
  <c r="K13" i="3"/>
  <c r="K26" i="3"/>
  <c r="AP9" i="4"/>
  <c r="AR9" i="4"/>
  <c r="G40" i="6"/>
  <c r="H18" i="6"/>
  <c r="H30" i="6"/>
  <c r="K10" i="3"/>
  <c r="AZ6" i="4" l="1"/>
  <c r="AC6" i="4"/>
  <c r="AZ11" i="4"/>
  <c r="AM4" i="3"/>
  <c r="AR5" i="4"/>
  <c r="Q8" i="3"/>
  <c r="AM9" i="4"/>
  <c r="AN13" i="3"/>
  <c r="H40" i="6"/>
  <c r="AM30" i="3"/>
  <c r="BA9" i="4"/>
  <c r="AY6" i="4"/>
  <c r="W8" i="3"/>
  <c r="Q4" i="3"/>
  <c r="Q23" i="3"/>
  <c r="K4" i="3"/>
  <c r="AL5" i="4"/>
  <c r="AM5" i="4" s="1"/>
  <c r="AK4" i="3"/>
  <c r="AK8" i="3"/>
  <c r="AF7" i="4"/>
  <c r="AH7" i="4" s="1"/>
  <c r="K18" i="3"/>
  <c r="Q18" i="3"/>
  <c r="W18" i="3"/>
  <c r="AL23" i="3"/>
  <c r="AN23" i="3" s="1"/>
  <c r="W23" i="3"/>
  <c r="AL26" i="3"/>
  <c r="AN26" i="3" s="1"/>
  <c r="W26" i="3"/>
  <c r="AL30" i="3"/>
  <c r="AK32" i="3"/>
  <c r="AM7" i="4"/>
  <c r="AR7" i="4"/>
  <c r="AM10" i="4"/>
  <c r="AR10" i="4"/>
  <c r="AD11" i="6"/>
  <c r="AB16" i="6"/>
  <c r="AD29" i="6"/>
  <c r="AD44" i="6"/>
  <c r="AB52" i="6"/>
  <c r="AD49" i="6"/>
  <c r="R9" i="7"/>
  <c r="T14" i="6"/>
  <c r="U14" i="6" s="1"/>
  <c r="AD36" i="6"/>
  <c r="AC22" i="6"/>
  <c r="AD39" i="6"/>
  <c r="AD41" i="6"/>
  <c r="N46" i="6"/>
  <c r="AD42" i="6"/>
  <c r="AD45" i="6"/>
  <c r="AD50" i="6"/>
  <c r="N42" i="6"/>
  <c r="O42" i="6" s="1"/>
  <c r="AD7" i="6"/>
  <c r="AD12" i="6"/>
  <c r="AD15" i="6"/>
  <c r="H22" i="6"/>
  <c r="AD30" i="6"/>
  <c r="AD43" i="6"/>
  <c r="AB10" i="6"/>
  <c r="AD9" i="6"/>
  <c r="AD13" i="6"/>
  <c r="AD23" i="6"/>
  <c r="H28" i="6"/>
  <c r="AD31" i="6"/>
  <c r="AD37" i="6"/>
  <c r="AD27" i="6"/>
  <c r="AZ10" i="4"/>
  <c r="BA6" i="4"/>
  <c r="N52" i="6"/>
  <c r="O52" i="6" s="1"/>
  <c r="AC46" i="6"/>
  <c r="AD46" i="6" s="1"/>
  <c r="T46" i="6"/>
  <c r="U46" i="6" s="1"/>
  <c r="O46" i="6"/>
  <c r="AC40" i="6"/>
  <c r="AD40" i="6" s="1"/>
  <c r="N40" i="6"/>
  <c r="O40" i="6" s="1"/>
  <c r="AC10" i="6"/>
  <c r="AD10" i="6" s="1"/>
  <c r="AC34" i="6"/>
  <c r="AD34" i="6" s="1"/>
  <c r="AD38" i="6"/>
  <c r="AD5" i="6"/>
  <c r="AD14" i="6"/>
  <c r="AD25" i="6"/>
  <c r="AD47" i="6"/>
  <c r="AD17" i="6"/>
  <c r="AB22" i="6"/>
  <c r="AD22" i="6" s="1"/>
  <c r="AD21" i="6"/>
  <c r="R28" i="6"/>
  <c r="T28" i="6" s="1"/>
  <c r="U28" i="6" s="1"/>
  <c r="N34" i="6"/>
  <c r="O34" i="6" s="1"/>
  <c r="AD32" i="6"/>
  <c r="H46" i="6"/>
  <c r="AD6" i="6"/>
  <c r="R10" i="6"/>
  <c r="T10" i="6" s="1"/>
  <c r="U10" i="6" s="1"/>
  <c r="AD26" i="6"/>
  <c r="N22" i="6"/>
  <c r="O22" i="6" s="1"/>
  <c r="T52" i="6"/>
  <c r="U52" i="6" s="1"/>
  <c r="AB53" i="6"/>
  <c r="AD48" i="6"/>
  <c r="AD20" i="6"/>
  <c r="AD8" i="6"/>
  <c r="AD35" i="6"/>
  <c r="AC28" i="6"/>
  <c r="N28" i="6"/>
  <c r="O28" i="6" s="1"/>
  <c r="N53" i="6"/>
  <c r="O53" i="6" s="1"/>
  <c r="AC16" i="6"/>
  <c r="AD16" i="6" s="1"/>
  <c r="N16" i="6"/>
  <c r="O16" i="6" s="1"/>
  <c r="N10" i="6"/>
  <c r="O10" i="6" s="1"/>
  <c r="AC51" i="6"/>
  <c r="AD51" i="6" s="1"/>
  <c r="T50" i="6"/>
  <c r="U50" i="6" s="1"/>
  <c r="W52" i="6"/>
  <c r="AC52" i="6" s="1"/>
  <c r="AY11" i="4"/>
  <c r="BA11" i="4" s="1"/>
  <c r="AM11" i="4"/>
  <c r="AH12" i="4"/>
  <c r="AC5" i="4"/>
  <c r="AZ5" i="4"/>
  <c r="BA5" i="4" s="1"/>
  <c r="AN30" i="3"/>
  <c r="AY5" i="4"/>
  <c r="AH5" i="4"/>
  <c r="AC7" i="4"/>
  <c r="AZ7" i="4"/>
  <c r="AD19" i="6"/>
  <c r="O9" i="6"/>
  <c r="AA12" i="4"/>
  <c r="AA10" i="4"/>
  <c r="AY10" i="4" s="1"/>
  <c r="W4" i="3"/>
  <c r="AL4" i="3"/>
  <c r="AN4" i="3" s="1"/>
  <c r="AM8" i="3"/>
  <c r="AN8" i="3" s="1"/>
  <c r="K23" i="3"/>
  <c r="T53" i="6"/>
  <c r="U53" i="6" s="1"/>
  <c r="T34" i="6"/>
  <c r="U34" i="6" s="1"/>
  <c r="W10" i="3"/>
  <c r="T16" i="6"/>
  <c r="U16" i="6" s="1"/>
  <c r="T22" i="6"/>
  <c r="U22" i="6" s="1"/>
  <c r="T40" i="6"/>
  <c r="U40" i="6" s="1"/>
  <c r="Q30" i="3"/>
  <c r="AB28" i="6"/>
  <c r="AL18" i="3"/>
  <c r="AN18" i="3" s="1"/>
  <c r="T38" i="6"/>
  <c r="U38" i="6" s="1"/>
  <c r="T32" i="6"/>
  <c r="U32" i="6" s="1"/>
  <c r="AY12" i="4" l="1"/>
  <c r="AC12" i="4"/>
  <c r="AD52" i="6"/>
  <c r="BA10" i="4"/>
  <c r="AY7" i="4"/>
  <c r="BA7" i="4" s="1"/>
  <c r="AC53" i="6"/>
  <c r="AD53" i="6" s="1"/>
  <c r="AD28" i="6"/>
  <c r="AC10" i="4"/>
  <c r="AZ12" i="4"/>
  <c r="BA12" i="4" s="1"/>
</calcChain>
</file>

<file path=xl/sharedStrings.xml><?xml version="1.0" encoding="utf-8"?>
<sst xmlns="http://schemas.openxmlformats.org/spreadsheetml/2006/main" count="2909" uniqueCount="1469">
  <si>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</si>
  <si>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</si>
  <si>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</si>
  <si>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</si>
  <si>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</si>
  <si>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</si>
  <si>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Un nuevo contrato social y ambiental para la Bogotá del Siglo XXI_2020-2024</t>
  </si>
  <si>
    <t>Propósito del Plan de Desarrollo</t>
  </si>
  <si>
    <t>5. Construir Bogotá Región con gobierno abierto, transparente y ciudadanía consciente</t>
  </si>
  <si>
    <t>Programa Plan de Desarrollo</t>
  </si>
  <si>
    <t>56. Gestión Pública Efectiva</t>
  </si>
  <si>
    <t>Indice</t>
  </si>
  <si>
    <t>Programa Estratégico</t>
  </si>
  <si>
    <t xml:space="preserve">15. Gestión pública efectiva, abierta y transparente </t>
  </si>
  <si>
    <t>Logro</t>
  </si>
  <si>
    <t>30. Incrementar la efectividad de la gestión pública distrital y local</t>
  </si>
  <si>
    <t>Número y nombre del Proyecto de Inversión</t>
  </si>
  <si>
    <t>7570.  Actualización, mantenimiento y gestión de tecnologías de la información y las comunicaciones para la secretaría distrital de movilidad de Bogotá</t>
  </si>
  <si>
    <t>Objetivo general del Proyecto de Inversión</t>
  </si>
  <si>
    <t>Fortalecer las capacidades de gestión de T.I. y Proveer una Infraestructura de TI confiable y segura que mejore la gestión de movilidad en sus procesos internos y de cara al ciudadano, y que permitan la continuidad del negocio.</t>
  </si>
  <si>
    <t>Código BPIN</t>
  </si>
  <si>
    <t>Dimensión MIPG</t>
  </si>
  <si>
    <t>3. Gestión con Valores para los resultados</t>
  </si>
  <si>
    <t>Política MIPG</t>
  </si>
  <si>
    <t>8. Política de Seguridad Digital</t>
  </si>
  <si>
    <t>Subsecretaría Responsable</t>
  </si>
  <si>
    <t>Subsecretaría de Gestión Corporativa</t>
  </si>
  <si>
    <t>Dependencia</t>
  </si>
  <si>
    <t>Oficina de Tecnologías de la Información y las Comunicaciones</t>
  </si>
  <si>
    <t>Ordenador de gasto</t>
  </si>
  <si>
    <t>Paula Tatiana Arenas González</t>
  </si>
  <si>
    <t>Período de seguimiento</t>
  </si>
  <si>
    <t>De</t>
  </si>
  <si>
    <t>Enero</t>
  </si>
  <si>
    <t>A</t>
  </si>
  <si>
    <t>Marzo</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</si>
  <si>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</si>
  <si>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</si>
  <si>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</si>
  <si>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</si>
  <si>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</si>
  <si>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</si>
  <si>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</si>
  <si>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Formato de Ficha Técnica del Indicador de la Secretaría Distrital de Movilidad</t>
  </si>
  <si>
    <t>Código: PE01-PR01-F11</t>
  </si>
  <si>
    <t>Versión: 1.0</t>
  </si>
  <si>
    <t>Hoja de vida del Indicador</t>
  </si>
  <si>
    <t>Datos básicos del indicador</t>
  </si>
  <si>
    <t>1. ID Indicador</t>
  </si>
  <si>
    <t xml:space="preserve">2.  Código y nombre del proceso </t>
  </si>
  <si>
    <t>PA04_Gestión de TIC's</t>
  </si>
  <si>
    <t>3. Tipo de Proceso</t>
  </si>
  <si>
    <t>Apoyo</t>
  </si>
  <si>
    <t xml:space="preserve">4. Subsecretaría responsable </t>
  </si>
  <si>
    <t>5. Dependencia responsable</t>
  </si>
  <si>
    <t>6. Tema/ Proyecto de inversión/ PDD</t>
  </si>
  <si>
    <t xml:space="preserve">Proyecto de Inversión 7570 - Actualización, mantenimiento y gestión de tecnologías de la información y las comunicaciones para la secretaría distrital de movilidad de Bogotá
Meta 1 - Fortalecer y actualizar el 80% de la plataforma tecnológica de la SDM para asegurar la operación y la continuidad de los servicios institucionales </t>
  </si>
  <si>
    <t>7. Nombre del indicador</t>
  </si>
  <si>
    <t>Gestión de la plataforma tecnológica</t>
  </si>
  <si>
    <t>8. Fecha de creación</t>
  </si>
  <si>
    <t>10. Fin de la Serie</t>
  </si>
  <si>
    <t>9. Inicio de la serie</t>
  </si>
  <si>
    <t>11. Meta para la vigencia</t>
  </si>
  <si>
    <t>12. Línea base</t>
  </si>
  <si>
    <t xml:space="preserve">13. Observación a la magnitud propuesta para la Meta </t>
  </si>
  <si>
    <t>N/A</t>
  </si>
  <si>
    <t>Fuente u origen de datos</t>
  </si>
  <si>
    <t>14. Fuente de datos No. 1</t>
  </si>
  <si>
    <t>PAA y Acta de Inicio</t>
  </si>
  <si>
    <t>15. Tipo de formato</t>
  </si>
  <si>
    <t>Excel y PDF</t>
  </si>
  <si>
    <t>16. Sistema de información</t>
  </si>
  <si>
    <t>BOGDATA</t>
  </si>
  <si>
    <t>17. Unidad de medida del indicador</t>
  </si>
  <si>
    <t>Porcentaje %</t>
  </si>
  <si>
    <t>18. Tipo de anualización</t>
  </si>
  <si>
    <t>Suma</t>
  </si>
  <si>
    <t>19. Tipología</t>
  </si>
  <si>
    <t>Eficacia</t>
  </si>
  <si>
    <t>20. Frecuencia del reporte o periodicidad</t>
  </si>
  <si>
    <t>Trimestral</t>
  </si>
  <si>
    <t>21. Ultimo valor reportado</t>
  </si>
  <si>
    <t>22. Síntesis del indicador</t>
  </si>
  <si>
    <t>Para verificar y controlar el avance de las inversiones proyectadas para el fortalecimiento y actualización de la plataforma TIC</t>
  </si>
  <si>
    <t>23. Objetivo del indicador</t>
  </si>
  <si>
    <t>Medir el cumplimiento de las acciones programadas para fortalecer as capacidades de gestión de T.I. que permiten proveer una Infraestructura de TI confiable y segura y que mejore la gestión de movilidad en sus procesos internos y de cara al ciudadano.</t>
  </si>
  <si>
    <t>24. Metodología de medición</t>
  </si>
  <si>
    <t>Son las actividades ponderadas porcentualmente de acciones para fortalecer  las capacidades de gestión de T.I y proveer una infraestructura confiable  y segura, que en el periodo de reporte se culminaron y se registran en la hoja metas, actividades y tareas de apoyo y evaluación de la SDM</t>
  </si>
  <si>
    <t>Cálculo del Indicador</t>
  </si>
  <si>
    <t>25. Fórmula de cálculo del indicador</t>
  </si>
  <si>
    <t>(Porcentaje de avance en actividades de  fortalecimiento y actualización de la plataforma tecnológica ejecutadas / Porcentaje total  de avance de actividades de  fortalecimiento y actualización de la plataforma tecnológica programadas en la vigencia)*porcentaje ponderado de la vigencia</t>
  </si>
  <si>
    <t>Información variables</t>
  </si>
  <si>
    <t>Variable 1</t>
  </si>
  <si>
    <t>Variable 2</t>
  </si>
  <si>
    <t>Variable 3</t>
  </si>
  <si>
    <t>Variable 4</t>
  </si>
  <si>
    <t xml:space="preserve">26.  Nombre de las variables </t>
  </si>
  <si>
    <t>Porcentaje actividades ejecutadas</t>
  </si>
  <si>
    <t>Porcentaje actividades programadas</t>
  </si>
  <si>
    <t>27. Unidad de medida de la variable</t>
  </si>
  <si>
    <t>Porcentaje</t>
  </si>
  <si>
    <t>28. Tipo de variable</t>
  </si>
  <si>
    <t>Numérico</t>
  </si>
  <si>
    <t xml:space="preserve">29.  Frecuencia de las variables </t>
  </si>
  <si>
    <t>30. Origen de la variable</t>
  </si>
  <si>
    <t>32. Descripción de la variable</t>
  </si>
  <si>
    <t>Actividades de fortalecimiento y actualización de la plataforma tecnológica realizadas durante la vigencia.</t>
  </si>
  <si>
    <t>Actividades de fortalecimiento y actualización de la plataforma tecnológica ejecutadas durante la vigencia.</t>
  </si>
  <si>
    <t>Forma de visualización del Indicador (Aplica para indicadores estadísticos)</t>
  </si>
  <si>
    <t>33.Tipo de gráfica</t>
  </si>
  <si>
    <t>No aplica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</si>
  <si>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</si>
  <si>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</si>
  <si>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</si>
  <si>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</si>
  <si>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</si>
  <si>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</si>
  <si>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</si>
  <si>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</si>
  <si>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</si>
  <si>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 xml:space="preserve">Yohana Pineda Afanador </t>
  </si>
  <si>
    <t>Carmen Yanette Ortiz B.</t>
  </si>
  <si>
    <t>43.  Control de cambios de la hoja de vida del Indicador</t>
  </si>
  <si>
    <t>Fecha</t>
  </si>
  <si>
    <t>Modificación a la Hoja de Vida del Indicador</t>
  </si>
  <si>
    <t>Versión hoja de vida del indicador</t>
  </si>
  <si>
    <t xml:space="preserve">Actualización del Jefe (E) de la OTIC </t>
  </si>
  <si>
    <t>Versión: 2.0</t>
  </si>
  <si>
    <t>Se actualizó los campos 11, 21, 23, 25 y 40</t>
  </si>
  <si>
    <t>Versión: 3.0</t>
  </si>
  <si>
    <t>Se actualizó los campos 9,10,11 y 21</t>
  </si>
  <si>
    <t>Versión: 4.0</t>
  </si>
  <si>
    <t>Proyecto de Inversión 7570 - Actualización, mantenimiento y gestión de tecnologías de la información y las comunicaciones para la secretaría distrital de movilidad de Bogotá
Meta 2 - Contar con  un  documento actualizado que sea el hilo conductor, que oriente la transformación digital de la Entidad a través de la construcción de sistemas de información, nuevos servicios digitales, interoperabilidad  y mayor interacción con los usuarios y ciudadanos de Bogotá Región.</t>
  </si>
  <si>
    <t xml:space="preserve">Documento PETI Actualizado </t>
  </si>
  <si>
    <t>Numero</t>
  </si>
  <si>
    <t>Para verificar y controlar el avance de las inversiones proyectadas para el documento PETI</t>
  </si>
  <si>
    <t>Medir el cumplimiento de las actividades para la actualización y ejecución de lo programado del documento PETI</t>
  </si>
  <si>
    <t>Es la suma de las actividades ponderadas porcentualmente de acciones para actualizar y ejecutar lo programado en el plan estratégico de TI para la vigencia que en el periodo de reporte se culminaron y se registran en la hoja metas, actividades y tareas de apoyo y evaluación de la SDM</t>
  </si>
  <si>
    <t>(Porcentaje de avance de actividades de  ejecución y actualización del Documento PETI  ejecutadas / Porcentaje de avance de actividades de  ejecución y actualización del Documento PETI programado en la vigencia)*Ponderación de la vigencia</t>
  </si>
  <si>
    <t>Porcentaje de Actividades ejecutadas</t>
  </si>
  <si>
    <t>Porcentaje de Actividades programadas en la vigencia</t>
  </si>
  <si>
    <t xml:space="preserve">Actividades de fortalecimiento y actualización de la plataforma tecnológica realizadas durante la vigencia.
</t>
  </si>
  <si>
    <t>Actividades de fortalecimiento y Documento PETI programado en la vigencia  durante la vigencia.</t>
  </si>
  <si>
    <t>Se actualizó los campos 11, 17, 21, 23, 24, 25 y 40</t>
  </si>
  <si>
    <t>Proyecto de Inversión 7570 - Actualización, mantenimiento y gestión de tecnologías de la información y las comunicaciones para la secretaría distrital de movilidad de Bogotá
Meta 3 - Asegurar el 100% de funcionamiento del Sistema Integrado de Información sobre Movilidad Urbano Regional y la disposición de la información de manera accesible, confiable y oportuna.</t>
  </si>
  <si>
    <t xml:space="preserve">Gestión del Sistema Integrado de Información sobre Movilidad Urbano Regional </t>
  </si>
  <si>
    <t>Para verificar y controlar el avance de las inversiones proyectadas para asegurar el funcionamiento del SIMUR</t>
  </si>
  <si>
    <t>Medir el cumplimiento de las actividades programadas para asegurar el funcionamiento del Sistema Integrado de Información sobre Movilidad Urbano Regional y la disposición de su información de manera accesible, confiable y oportuna, en el sector y con los diferentes actores sociales.</t>
  </si>
  <si>
    <t>Son las actividades ponderadas porcentualmente de acciones para fortalecer  el Sistema de Información de movilidad Urbana y regional , que en el periodo de reporte se culminaron y se registran en la hoja metas, actividades y tareas</t>
  </si>
  <si>
    <t>(Porcentaje de avance de actividades de  fortalecimiento y Gestión del Sistema Integrado de Información sobre Movilidad Urbano Regional  ejecutadas / Porcentaje de avance de actividades de  fortalecimiento y Gestión del Sistema Integrado de Información sobre Movilidad Urbano Regional  programadas en la vigencia)*porcentaje ponderado de la vigencia</t>
  </si>
  <si>
    <t>Actividades de fortalecimiento y Gestión del Sistema Integrado de Información sobre Movilidad Urbano Regional  ejecutadas durante la vigencia.</t>
  </si>
  <si>
    <t>Se actualizó los campos 11, 21, 23, 24, 25 y 40</t>
  </si>
  <si>
    <t>Proyecto de Inversión 7570 - Actualización, mantenimiento y gestión de tecnologías de la información y las comunicaciones para la secretaría distrital de movilidad de Bogotá
Meta 4 - Mantener el 97 % de disponibilidad de los Servicios tecnológicos de la SDM</t>
  </si>
  <si>
    <t>Disponibilidad de los Servicios tecnológicos de la SDM</t>
  </si>
  <si>
    <t>Constante</t>
  </si>
  <si>
    <t>Para verificar y controlar el avance de las inversiones proyectadas para mantener la disponibilidad de los servicios TIC en un 97%</t>
  </si>
  <si>
    <t>Medir el cumplimiento Contribuir e impulsar el desarrollo y la transformación digital de la entidad y del sector en el marco de la política de Gobierno Digital.</t>
  </si>
  <si>
    <t xml:space="preserve">Se medirá acorde con la información suministrada por el operador tecnológico en su informe mensual de gestión de TI, tomando el dato de la disponibilidad de los servicios tecnológicos en el mes anterior. En caso de que el porcentaje de disponibilidad reportado en el informe exceda el porcentaje de la meta, se reportará en el POA el valor de la meta, y se explicará el valor real en el cualitativo. </t>
  </si>
  <si>
    <t>Porcentaje de disponibilidad de los servicios tecnológicos de la SDM</t>
  </si>
  <si>
    <t xml:space="preserve"> </t>
  </si>
  <si>
    <t>Informe de operador tecnológico</t>
  </si>
  <si>
    <t xml:space="preserve">Porcentaje de disponibilidad de la plataforma TI para satisfacer las necesidades de los usuarios  </t>
  </si>
  <si>
    <t>Se actualizó los campos 11, 21, 23, 24, 25, 26 y 40</t>
  </si>
  <si>
    <t>Proyecto de Inversión 7570 - Actualización, mantenimiento y gestión de tecnologías de la información y las comunicaciones para la secretaría distrital de movilidad de Bogotá
Meta 5 - Desarrollar y fortalecer el 100% de los sistemas de información administrativos de la Entidad para soportar la operación interna administrativa y de gestión institucional.</t>
  </si>
  <si>
    <t>Gestión de los sistemas de información administrativos de la Entidad.</t>
  </si>
  <si>
    <t xml:space="preserve">Para verificar y controlar el avance de las inversiones proyectadas para desarrollar y fortalecer los sistemas de información administrativos de la Entidad </t>
  </si>
  <si>
    <t xml:space="preserve">Medir el cumplimiento de las actividades programadas para desarrollar y fortalecer  los sistemas de información administrativos de la Entidad  </t>
  </si>
  <si>
    <t>Son las actividades ponderadas porcentualmente de acciones para desarrollar y fortalecer  los sistemas de información administrativos de la Entidad para soportar la operación interna administrativa y de gestión institucional, que en el periodo de reporte se culminaron y se registran en la hoja metas, actividades y tareas</t>
  </si>
  <si>
    <t>(Porcentaje total  de avance de actividades de  fortalecimiento y Gestión de los sistemas de información administrativos de la Entidad - ejecutadas / Porcentaje total  de avance de actividades de  fortalecimiento y Gestión de los sistemas de información administrativos de la Entidad - programadas en la vigencia)*porcentaje ponderado de la vigencia</t>
  </si>
  <si>
    <t>Actividades de fortalecimiento y Disponibilidad de los Servicios tecnológicos de la SDM ejecutadas durante la vigencia.</t>
  </si>
  <si>
    <t>Proyecto de Inversión 7570 - Actualización, mantenimiento y gestión de tecnologías de la información y las comunicaciones para la secretaría distrital de movilidad de Bogotá
Meta 6 - Desarrollar y fortalecer el 100% de los sistemas de información misionales y estratégicos a cargo de la OTIC para que sean utilizados como habilitadores en el desarrollo de las estrategias institucionales y sectoriales.</t>
  </si>
  <si>
    <t>Gestión de  los sistemas de información misionales y estratégicos a cargo de la OTIC.</t>
  </si>
  <si>
    <t>Para verificar y controlar el avance de las inversiones proyectadas para desarrollar y fortalecer los sistemas de información misionales y estratégicos a cargo de la OTIC</t>
  </si>
  <si>
    <t xml:space="preserve">Medir el cumplimiento en la ejecución de las actividades programadas para desarrollar y fortalecer  los sistemas de información misionales y estratégicos a cargo de la OTIC  </t>
  </si>
  <si>
    <t>Son las actividades ponderadas porcentualmente de acciones para desarrollar y fortalecer el 100% de los sistemas de información misionales y estratégicos a cargo de la OTIC para que sean utilizados como habilitadores en el desarrollo de las estrategias institucionales y sectoriales, que en el periodo de reporte se culminaron y se registran en la hoja metas, actividades y tareas.</t>
  </si>
  <si>
    <t>(Porcentaje total  de avance de actividades de  fortalecimiento y Gestión de  los sistemas de información misionales y estratégicos a cargo de la OTIC - ejecutadas / Porcentaje total  de avance de actividades de  fortalecimiento y Gestión de  los sistemas de información misionales y estratégicos a cargo de la OTIC - programadas en la vigencia )*porcentaje ponderado de la vigencia</t>
  </si>
  <si>
    <t>% Actividades Ejecutadas</t>
  </si>
  <si>
    <t>% Actividades Programadas</t>
  </si>
  <si>
    <t>Actividades de fortalecimiento y sistemas de información misionales y estratégicos a cargo de la OTIC ejecutadas durante la vigencia.</t>
  </si>
  <si>
    <t>Proyecto de Inversión 7570 - Actualización, mantenimiento y gestión de tecnologías de la información y las comunicaciones para la secretaría distrital de movilidad de Bogotá
Meta 7 - Desarrollar y fortalecer 100% de iniciativas que impulsen la cultura digital, el fortalecimiento organizacional, el teletrabajo y proyectos de innovación con uso de TIC, que  solucionen retos y problemáticas en la Secretaría Distrital de Movilidad.</t>
  </si>
  <si>
    <t>Gestión de innovación con uso de TIC</t>
  </si>
  <si>
    <t>Para verificar y controlar el avance de las inversiones proyectadas para cultura digital, teletrabajo e innovación con el uso de TICs</t>
  </si>
  <si>
    <t>Medir el cumplimiento en la ejecución de las actividades programadas para  desarrollar y fortalecer  iniciativas que impulsan la cultura digital, el fortalecimiento organizacional  y el teletrabajo en la Entidad.</t>
  </si>
  <si>
    <t>Son las actividades ponderadas porcentualmente de acciones para desarrollar y fortalecer las iniciativas que impulsen la cultura digital, el fortalecimiento organizacional y el teletrabajo con uso de TIC, que  solucionen retos y problemáticas en la Secretaría Distrital de Movilidad     las capacidades de gestión de T.I, que en el periodo de reporte se culminaron y se registran en la hoja metas, actividades y tareas</t>
  </si>
  <si>
    <t>(Porcentaje de avance en actividades de iniciativas que impulsen la cultura digital, el fortalecimiento organizacional, el teletrabajo - ejecutadas / Porcentaje total  de avance de  iniciativas que impulsen la cultura digital, el fortalecimiento organizacional, el teletrabajo  programadas en la vigencia)*porcentaje ponderado de la vigencia</t>
  </si>
  <si>
    <t>Actividades de fortalecimiento y iniciativas que impulsen la cultura digital, el fortalecimiento organizacional, el teletrabajo y proyectos de innovación con uso de TIC ejecutadas durante la vigencia.</t>
  </si>
  <si>
    <t>Proyecto de Inversión 7570 - Actualización, mantenimiento y gestión de tecnologías de la información y las comunicaciones para la secretaría distrital de movilidad de Bogotá
Meta 8 - Implementar el 100% de la estrategia anual para la sostenibilidad del Subsistema de Gestión Seguridad de la Información en la Entidad.</t>
  </si>
  <si>
    <t>Gestión de la plataforma tecnológica Seguridad de la Información en la Entidad</t>
  </si>
  <si>
    <t>Para verificar y controlar el avance de las inversiones proyectadas para la sostenibilidad del SGSI</t>
  </si>
  <si>
    <t>Medir el cumplimiento de las actividades programadas para  Gestión de la plataforma tecnológica Seguridad de la Información en la Entidad.</t>
  </si>
  <si>
    <t>Son las actividades ponderadas porcentualmente de acciones para gestión de la plataforma tecnológica Seguridad de la Información en la Entidad, que en el periodo de reporte se culminaron y se registran en la hoja metas, actividades y tareas</t>
  </si>
  <si>
    <t>(Porcentaje total  de avance de actividades de  fortalecimiento y Gestión de la plataforma tecnológica Seguridad de la Información en la Entidad  - ejecutadas / Porcentaje total  de avance de actividades de  fortalecimiento y Gestión de la plataforma tecnológica Seguridad de la Información en la Entidad programadas en la vigencia)*porcentaje ponderado de la vigencia</t>
  </si>
  <si>
    <t>Actividades de fortalecimiento de la estrategia anual para la sostenibilidad del Subsistema de Gestión Seguridad de la Información en la Entidad ejecutadas durante la vigencia.</t>
  </si>
  <si>
    <t>Carmen Yanette Ortiz B</t>
  </si>
  <si>
    <t>PE01_Direccionamiento Estratégico</t>
  </si>
  <si>
    <t>Estratégico</t>
  </si>
  <si>
    <t>Oficina Asesora de Planeación</t>
  </si>
  <si>
    <t>Proyecto de Inversión 7568 - Fortalecimiento Institucional De La Secretaria Distrital De Movilidad de Bogotá
Meta PDD 483 - Aumentar en 5 puntos el Índice de Desempeño Institucional  para las entidades del Sector Movilidad, en el marco de las políticas de MIPG</t>
  </si>
  <si>
    <t>529 - Índice de Desempeño Institucional para las entidades del Sector Movilidad</t>
  </si>
  <si>
    <t>Línea Base SDM - Fuente FURAG</t>
  </si>
  <si>
    <t>Formulario Único de Reporte de Avances de la Gestión - FURAG</t>
  </si>
  <si>
    <t>Excel</t>
  </si>
  <si>
    <t>Aplicativo FURAG del Departamento Administrativo de Función Pública</t>
  </si>
  <si>
    <t>Número</t>
  </si>
  <si>
    <t>Creciente</t>
  </si>
  <si>
    <t>Anual</t>
  </si>
  <si>
    <t>Índice de desempeño obtenido en el Formulario Único de Reporte de Avances de la Gestión - FURAG frente a la vigencia anterior.</t>
  </si>
  <si>
    <t>Medir el avance del Índice de Desempeño Institucional en la Entidad</t>
  </si>
  <si>
    <t>Información reportada por el FURAG</t>
  </si>
  <si>
    <t>La definida por el DAFP a través del FURAG</t>
  </si>
  <si>
    <t>Histograma de frecuencia</t>
  </si>
  <si>
    <t>https://www.funcionpublica.gov.co/web/mipg/resultados-medicion</t>
  </si>
  <si>
    <t>Julieth Rojas Betancour</t>
  </si>
  <si>
    <t>Mijaíl Enrique Montiel</t>
  </si>
  <si>
    <t>Claudia Elena Parada Aponte</t>
  </si>
  <si>
    <t>Se actualiza los numerales 11, 21 y 23</t>
  </si>
  <si>
    <t>CUADRO DE CONTROL VIGENCIA</t>
  </si>
  <si>
    <t>Actividades (bienes y servicios entregados a los ciudadanos)</t>
  </si>
  <si>
    <t>Tareas_Actividades secundarias</t>
  </si>
  <si>
    <t>Ene-Mar</t>
  </si>
  <si>
    <t>Abr-Jun</t>
  </si>
  <si>
    <t>Jul-Sep</t>
  </si>
  <si>
    <t>Oct-Dic</t>
  </si>
  <si>
    <t>TAREAS VIGENCIA</t>
  </si>
  <si>
    <t>ACTIVIDADES VIGENCIA</t>
  </si>
  <si>
    <t>No. META</t>
  </si>
  <si>
    <t>DESCRIPCIÓN META</t>
  </si>
  <si>
    <t>No. Actividad</t>
  </si>
  <si>
    <t>Descripción de la Actividad</t>
  </si>
  <si>
    <t>% Ponderación Actividad</t>
  </si>
  <si>
    <t>No. de la tarea</t>
  </si>
  <si>
    <t>Descripción de la tarea</t>
  </si>
  <si>
    <t>% Ponderación de la tarea</t>
  </si>
  <si>
    <t>% Avance actividades período</t>
  </si>
  <si>
    <t>% Avance tareas período</t>
  </si>
  <si>
    <t>TOTAL TAREAS PROGRAMADO VIGENCIA</t>
  </si>
  <si>
    <t>% AVANCE TAREAS VIGENCIA</t>
  </si>
  <si>
    <t>PROGRAMADO ACTIVIDAD VIGENCIA</t>
  </si>
  <si>
    <t>EJECUTADO ACTIVIDAD VIGENCIA</t>
  </si>
  <si>
    <t>% AVANCE ACTIVIDADES VIGENCIA</t>
  </si>
  <si>
    <t>Fortalecer y actualizar el 80% de la plataforma tecnológica de la SDM para asegurar la operación y la continuidad de los servicios institucionales</t>
  </si>
  <si>
    <t>Adquirir y renovar elementos TICS, herramientas tecnológicas, licenciamientos y contratos de soportes.</t>
  </si>
  <si>
    <t>Mejorar del desempeño y cobertura de la red de datos de la Entidad, así como mantener actualizadas las herramientas de gestión de la plataforma tecnológica y demás elementos tecnológicos.</t>
  </si>
  <si>
    <t>Mantener actualizada la plataforma de virtualización, para garantizar un entorno operativo, seguro y de elevado rendimiento en la Entidad.</t>
  </si>
  <si>
    <t>Mantener el servicio de soporte premier bajo el modelo Unified para garantizar soporte administrativo completo en la plataforma de Microsoft.</t>
  </si>
  <si>
    <t>Contratar la mano de obra calificada necesaria para el cumplimiento de la meta, según lo programado en el PAA</t>
  </si>
  <si>
    <t>Contar con  un  documento actualizado que sea el hilo conductor, que oriente la transformación digital de la Entidad a través de la construcción de sistemas de información, nuevos servicios digitales, interoperabilidad  y mayor interacción con los usuarios y ciudadanos de Bogotá Región.</t>
  </si>
  <si>
    <t>Realizar seguimiento a la ejecución del plan estratégico de tecnologías de la información – PETI.</t>
  </si>
  <si>
    <t>Contratar la mano de obra calificada necesaria para el cumplimiento de la meta, según lo programado en el PAA.</t>
  </si>
  <si>
    <t>Realizar informe final de la implementación y logros alcanzados del plan estratégico de tecnologías de la información – PETI</t>
  </si>
  <si>
    <t>Asegurar el 100% de funcionamiento del Sistema Integrado de Información sobre Movilidad Urbano Regional y la disposición de la información de manera accesible, confiable y oportuna.</t>
  </si>
  <si>
    <t>Garantizar herramientas especializadas para modelamiento y predicción de tráfico y herramientas de visualización de datos en SIMUR, entre otros.</t>
  </si>
  <si>
    <t>Asegurar la gestión y almacenamiento de servicio de nube pública para la entidad así como mantener las herramientas que permiten procesar, transformar y visualizar los datos que genera la Entidad.</t>
  </si>
  <si>
    <t>Mantener el 97 % de disponibilidad de los Servicios tecnológicos de la SDM</t>
  </si>
  <si>
    <t>Adquirir servicios para gestión y operación de la plataforma tecnológica de la entidad.</t>
  </si>
  <si>
    <t>Contar con aliados tecnológicos para la gestión de la plataforma  TIC critica de la entidad y para  el servicio de mesa de ayuda</t>
  </si>
  <si>
    <t xml:space="preserve">Mantener fuentes de alimentación ininterrumpida que proporcionen energía de emergenciaa la Entidad cuando falle la fuente de alimentación de entrada </t>
  </si>
  <si>
    <t>Garantizar el soporte directo de fábrica y la extensión de garantía de fábrica de las soluciones TI de la Entidad.</t>
  </si>
  <si>
    <t>Mantener disponibles las comunicaciones de datos y de voz entre las diferentes sedes de la Entidad y el acceso a Internet.</t>
  </si>
  <si>
    <t>Desarrollar y fortalecer el 100 % de los sistemas de información administrativos de la entidad para soportar la  operación interna administrativa y de gestión institucional.</t>
  </si>
  <si>
    <t>Parametrizar, desarrollar y asegurar sistemas de información para la operación administrativa y gestión institucional.</t>
  </si>
  <si>
    <t>Garantizar la validez jurídica al documento firmado digitalmente, a través de la red informática, de acuerdo a lo establecido por el gobierno colombiano en la ley 527 de 1999 utilizando la firma digital</t>
  </si>
  <si>
    <t>Garantizar las herramientas ofimáticas y de trabajo colaborativo, incluyendo el soporte técnico de las mismas, para fortalecer la operación interna de la Entidad</t>
  </si>
  <si>
    <t>Asegurar el mantenimiento, desarrollo e implementación de soluciones informáticas mediante el modelo de fábrica de software para la secretaria distrital de movilidad.</t>
  </si>
  <si>
    <t>Renovar las suscripciones de software especializado requerido en otras dependencias para la operación interna y gestión de las dependencias.</t>
  </si>
  <si>
    <t>Desarrollar y fortalecer el 100% de los sistemas de información misionales y estratégicos a cargo de la OTIC para que sean utilizados como habilitadores en el desarrollo de las estrategias institucionales y sectoriales.</t>
  </si>
  <si>
    <t>Parametrizar, desarrollar, fortalecer y asegurar sistemas de información a cargo de la oficina de tecnologías de la información y las comunicaciones.</t>
  </si>
  <si>
    <t>Renovar las contrataciones de software especializado para virtualización y para Sistemas de Información estratégicos, en las correspondientes modalidades, suscripción y/o licenciamiento corporativo,  junto con su correspondiente soporte técnico</t>
  </si>
  <si>
    <t>Preparar a la entidad para la activación de servicios ciudadanos digitales y fortalecimiento de la cultura digital.</t>
  </si>
  <si>
    <t xml:space="preserve">Transformar la forma de relacionar a la Entidad con los ciudadanos a través de la adopción de nuevas tecnologías que rompan con los modelos clásicos u antiguos </t>
  </si>
  <si>
    <t>Recertificar el SGCN de acuerdo con la norma ISO 22301</t>
  </si>
  <si>
    <t>Implementar el 100% de la estrategia anual para la sostenibilidad del Subsistema de Gestión Seguridad de la Información en la Entidad.</t>
  </si>
  <si>
    <t>Adquirir bienes, licenciamiento y servicios para la  implementación del sistema de gestión de seguridad de la información de la entidad</t>
  </si>
  <si>
    <t>Renovar las suscripciones a las herramientas de seguridad en la plataforma de TI  y sostener los procesos críticos de la Entidad a través de la estructuración  de procedimientos e información,   en preparación para su uso durante y después de una interrupción o desastre, buscando optimizar la capacidad la capacidad de recuperación ante pérdidas significativas en recursos productivos u operativos</t>
  </si>
  <si>
    <t>Recertificar  el SGSI de acuerdo con la norma ISO 27001</t>
  </si>
  <si>
    <t>Código Meta Plan de Desarrollo
(Combine acorde al total de metas proyecto asociadas a la meta)</t>
  </si>
  <si>
    <t>Meta Plan de Desarrollo
(Combine acorde al total de metas proyecto asociadas a la meta)</t>
  </si>
  <si>
    <t>Metas Proyecto de Inversión</t>
  </si>
  <si>
    <t>Análisis cualitativo acumulado meta_vigencia</t>
  </si>
  <si>
    <t>Meta Vigencia</t>
  </si>
  <si>
    <t>Componente asociado a la Misión</t>
  </si>
  <si>
    <t>Componente asociado a la Visión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</si>
  <si>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</si>
  <si>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</si>
  <si>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</si>
  <si>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</si>
  <si>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</si>
  <si>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</si>
  <si>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</si>
  <si>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</si>
  <si>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</si>
  <si>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</si>
  <si>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</si>
  <si>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</si>
  <si>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</si>
  <si>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</si>
  <si>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</si>
  <si>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Trazador Presupuestal</t>
  </si>
  <si>
    <t>Indicador</t>
  </si>
  <si>
    <t>Meta PDD/Meta Proyecto de inversión</t>
  </si>
  <si>
    <t>No. Meta</t>
  </si>
  <si>
    <t>Descripción_Meta</t>
  </si>
  <si>
    <t>Magnitud de la Meta_Vigencia</t>
  </si>
  <si>
    <t>El avance en la magnitud corresponde al avance en las actividades?</t>
  </si>
  <si>
    <t>% Avance Meta Período</t>
  </si>
  <si>
    <t>Avance Cualitativo de meta, actividades y tareas (Precisar resultados y calidad de los bienes y Servicios entregados en beneficio de la ciudadanía)</t>
  </si>
  <si>
    <t>Nombre de Evidencias</t>
  </si>
  <si>
    <t>Avances y Logros</t>
  </si>
  <si>
    <t>Retrasos y Soluciones</t>
  </si>
  <si>
    <t>Población beneficiada</t>
  </si>
  <si>
    <t>Programado Meta Vigencia</t>
  </si>
  <si>
    <t>Ejecutado Meta Vigencia</t>
  </si>
  <si>
    <t>% Avance Meta Vigencia</t>
  </si>
  <si>
    <t>3. Ser referente mundial en la distribución eficiente y equitativa del espacio público</t>
  </si>
  <si>
    <t>5. Prestar trámites y servicios eficientes, oportunos y de calidad, con una gestión ambiental adecuada, soportados en tecnologías de la información y las comunicaciones.</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</si>
  <si>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</si>
  <si>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Logística de Movilidad</t>
  </si>
  <si>
    <t>16. Paz, justicia e instituciones sólidas</t>
  </si>
  <si>
    <t>16.6. Crear a todos los niveles instituciones eficaces y transparentes que rindan cuentas</t>
  </si>
  <si>
    <t>SI</t>
  </si>
  <si>
    <t>71 -  Elevar el nivel de efectividad de la Gestión Pública Distrital y Local</t>
  </si>
  <si>
    <t>N.A</t>
  </si>
  <si>
    <t>NO</t>
  </si>
  <si>
    <r>
      <rPr>
        <sz val="10"/>
        <color theme="1"/>
        <rFont val="Calibri"/>
        <family val="2"/>
      </rPr>
      <t xml:space="preserve">2399065 - Servicios tecnológicos
</t>
    </r>
    <r>
      <rPr>
        <b/>
        <sz val="10"/>
        <color theme="1"/>
        <rFont val="Calibri"/>
        <family val="2"/>
      </rPr>
      <t xml:space="preserve">Homologación:
</t>
    </r>
    <r>
      <rPr>
        <sz val="10"/>
        <color theme="1"/>
        <rFont val="Calibri"/>
        <family val="2"/>
      </rPr>
      <t>4599007 - Servicios tecnológicos</t>
    </r>
  </si>
  <si>
    <r>
      <rPr>
        <sz val="10"/>
        <color theme="1"/>
        <rFont val="Calibri"/>
        <family val="2"/>
      </rPr>
      <t xml:space="preserve">239906500 - Índice de capacidad en la prestación de servicios de tecnología
</t>
    </r>
    <r>
      <rPr>
        <b/>
        <sz val="10"/>
        <color theme="1"/>
        <rFont val="Calibri"/>
        <family val="2"/>
      </rPr>
      <t xml:space="preserve">Homologación: 
</t>
    </r>
    <r>
      <rPr>
        <sz val="10"/>
        <color theme="1"/>
        <rFont val="Calibri"/>
        <family val="2"/>
      </rPr>
      <t>459900700 - Índice de capacidad en la prestación de servicios de tecnología</t>
    </r>
  </si>
  <si>
    <t>Aumentar en 5 puntos el Índice de Desempeño Institucional  para las entidades del Sector Movilidad, en el marco de las políticas de MIPG</t>
  </si>
  <si>
    <t>Fortalecer y actualizar 80 % la plataforma tecnológica de la SDM para asegurar la operación y la continuidad de los servicios institucionales.</t>
  </si>
  <si>
    <t xml:space="preserve">Para este periodo no se programó la adquisición de bienes o servicios en esta meta. </t>
  </si>
  <si>
    <t xml:space="preserve">No se presentaron retrasos para este periodo a reportar. </t>
  </si>
  <si>
    <t xml:space="preserve">Ciudadanía de Bogotá región, entidades públicas, funcionarios y colaboradores de la Entidad. </t>
  </si>
  <si>
    <r>
      <rPr>
        <sz val="10"/>
        <color theme="1"/>
        <rFont val="Calibri"/>
        <family val="2"/>
      </rPr>
      <t xml:space="preserve">2399064 - Documento para la planeación estratégica en TI
</t>
    </r>
    <r>
      <rPr>
        <b/>
        <sz val="10"/>
        <color theme="1"/>
        <rFont val="Calibri"/>
        <family val="2"/>
      </rPr>
      <t xml:space="preserve">Homologación:
</t>
    </r>
    <r>
      <rPr>
        <sz val="10"/>
        <color theme="1"/>
        <rFont val="Calibri"/>
        <family val="2"/>
      </rPr>
      <t>4599005 - Documento para la planeación estratégica en TI</t>
    </r>
    <r>
      <rPr>
        <b/>
        <sz val="10"/>
        <color theme="1"/>
        <rFont val="Calibri"/>
        <family val="2"/>
      </rPr>
      <t xml:space="preserve">
</t>
    </r>
  </si>
  <si>
    <r>
      <rPr>
        <sz val="10"/>
        <color theme="1"/>
        <rFont val="Calibri"/>
        <family val="2"/>
      </rPr>
      <t xml:space="preserve">239906400 - Documentos para la planeación estratégica en TI
</t>
    </r>
    <r>
      <rPr>
        <b/>
        <sz val="10"/>
        <color theme="1"/>
        <rFont val="Calibri"/>
        <family val="2"/>
      </rPr>
      <t>Homologación</t>
    </r>
    <r>
      <rPr>
        <sz val="10"/>
        <color theme="1"/>
        <rFont val="Calibri"/>
        <family val="2"/>
      </rPr>
      <t xml:space="preserve">
459900500 - Documentos para la planeación estratégica en TI </t>
    </r>
  </si>
  <si>
    <t>Contar con 1 documento actualizado que sea el hilo conductor, que oriente la transformación digital de la entidad a través de la construcción de sistemas de información, nuevos servicios digitales, interoperabilidad  y mayor interacción con los usuarios y ciudadanos de Bogotá región.</t>
  </si>
  <si>
    <t>Durante este trimestre se cumplió con lo programado y se realizó la contratación de personal calificado  para apoyar jurídicamente a la OTIC en materia contractual en las diferentes etapas de los procesos de contratación proyectados para el desarrollo del Plan Estrategico de Tecnologías de la Información - PETI de la entidad. Contrato 2024-449.</t>
  </si>
  <si>
    <t>Acta bimestral seguimiento a contratos Enero - Febrero 2024
Acta de inicio contrato 2024-449</t>
  </si>
  <si>
    <t>Usuarios y ciudadanos</t>
  </si>
  <si>
    <t>OSGC- Prestar trámites y servicios eficientes, oportunos y de calidad, con una gestión ambiental adecuada, soportados en tecnologías de la información y las comunicaciones.</t>
  </si>
  <si>
    <r>
      <rPr>
        <sz val="10"/>
        <color theme="1"/>
        <rFont val="Calibri"/>
        <family val="2"/>
      </rPr>
      <t xml:space="preserve">2399063 - Servicios de información implementados
</t>
    </r>
    <r>
      <rPr>
        <b/>
        <sz val="10"/>
        <color theme="1"/>
        <rFont val="Calibri"/>
        <family val="2"/>
      </rPr>
      <t>Homologación:</t>
    </r>
    <r>
      <rPr>
        <sz val="10"/>
        <color theme="1"/>
        <rFont val="Calibri"/>
        <family val="2"/>
      </rPr>
      <t xml:space="preserve">
4599025 - Servicios de información implementados</t>
    </r>
  </si>
  <si>
    <r>
      <rPr>
        <sz val="10"/>
        <color theme="1"/>
        <rFont val="Calibri"/>
        <family val="2"/>
      </rPr>
      <t xml:space="preserve">239906300 - Sistemas de información
implementados
</t>
    </r>
    <r>
      <rPr>
        <b/>
        <sz val="10"/>
        <color theme="1"/>
        <rFont val="Calibri"/>
        <family val="2"/>
      </rPr>
      <t>Homologación:</t>
    </r>
    <r>
      <rPr>
        <sz val="10"/>
        <color theme="1"/>
        <rFont val="Calibri"/>
        <family val="2"/>
      </rPr>
      <t xml:space="preserve">
459902500 - Sistemas de información implementados</t>
    </r>
  </si>
  <si>
    <t>Asegurar 100 % de funcionamiento del Sistema Integrado de Información sobre Movilidad Urbano Regional (SIMUR) la disposición de la información de manera accesible, confiable y oportuna.</t>
  </si>
  <si>
    <t>Durante este trimestre  se  realiza la adquisición del licenciamiento de ORCALE, contrato 2024-1413, e INFORMIX, conrato 2024-1426, para la Entidad.</t>
  </si>
  <si>
    <t>RP 184, Contrato de compraventa 2024-1413 ORACLE Colombia Limitada
RP 207 Contrato 2024-1426  Dacartec International Services Andina S.A.S</t>
  </si>
  <si>
    <t>Usuarios, ciudadanos y Grupos de valor.</t>
  </si>
  <si>
    <r>
      <rPr>
        <sz val="10"/>
        <color theme="1"/>
        <rFont val="Calibri"/>
        <family val="2"/>
      </rPr>
      <t xml:space="preserve">2399063 - Servicios de información implementados
</t>
    </r>
    <r>
      <rPr>
        <b/>
        <sz val="10"/>
        <color theme="1"/>
        <rFont val="Calibri"/>
        <family val="2"/>
      </rPr>
      <t>Homologación:</t>
    </r>
    <r>
      <rPr>
        <sz val="10"/>
        <color theme="1"/>
        <rFont val="Calibri"/>
        <family val="2"/>
      </rPr>
      <t xml:space="preserve">
4599025 - Servicios de información implementados</t>
    </r>
  </si>
  <si>
    <r>
      <rPr>
        <sz val="10"/>
        <color theme="1"/>
        <rFont val="Calibri"/>
        <family val="2"/>
      </rPr>
      <t xml:space="preserve">239906300 - Sistemas de información
implementados
</t>
    </r>
    <r>
      <rPr>
        <b/>
        <sz val="10"/>
        <color theme="1"/>
        <rFont val="Calibri"/>
        <family val="2"/>
      </rPr>
      <t>Homologación:</t>
    </r>
    <r>
      <rPr>
        <sz val="10"/>
        <color theme="1"/>
        <rFont val="Calibri"/>
        <family val="2"/>
      </rPr>
      <t xml:space="preserve">
459902500 - Sistemas de información implementados</t>
    </r>
  </si>
  <si>
    <t>Mantener 97 % de disponibilidad de los servicios tecnológicos de la Secretaría Distrital de Movilidad</t>
  </si>
  <si>
    <t>Durante el trimestre se mantuvieron disponibles los servicios tecnológicos de la entidad por encima del 97%, con el apoyo que presta el operador tecnológico, la mesa de servicios y los profesionales especializados para los temas de servidores, bases de datos, comunicaciones, seguridad de la información, etc., Adición a Contrato 2022-1815 . 
Así mismo se mantuvieron disponibles los servicios tecnológicos de la entidad hacia los funcionarios, colaboradores y ciudadanía en general con las comunicaciones de datos mediante canales dedicados entre las diferentes sedes de la secretaria distrital de movilidad, los canales de internet y la red Wi-FI. Se destaca en este periodo la renovación de la membresía con el Registro de Direcciones de Internet de América Latina y Caribe  y el derecho al uso de las direcciones IP a nivel de internet en protocolo de comunicaciones IPv6; todo lo anterior bajo el Contrato 2024-1158.</t>
  </si>
  <si>
    <t>Justificación adición y prórroga No 1 Contrato 2022-1815; RP 24 y RP 25.
RP 188 Contrato Interadministrativo 2024-1158 ETB S.A. ESP</t>
  </si>
  <si>
    <t xml:space="preserve">Ciudadanía de Bogotá región y entidades públicas. </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</si>
  <si>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</si>
  <si>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r>
      <rPr>
        <sz val="10"/>
        <color theme="1"/>
        <rFont val="Calibri"/>
        <family val="2"/>
      </rPr>
      <t xml:space="preserve">2399063 - Servicios de información implementados
</t>
    </r>
    <r>
      <rPr>
        <b/>
        <sz val="10"/>
        <color theme="1"/>
        <rFont val="Calibri"/>
        <family val="2"/>
      </rPr>
      <t>Homologación:</t>
    </r>
    <r>
      <rPr>
        <sz val="10"/>
        <color theme="1"/>
        <rFont val="Calibri"/>
        <family val="2"/>
      </rPr>
      <t xml:space="preserve">
4599025 - Servicios de información implementados</t>
    </r>
  </si>
  <si>
    <r>
      <rPr>
        <sz val="10"/>
        <color theme="1"/>
        <rFont val="Calibri"/>
        <family val="2"/>
      </rPr>
      <t xml:space="preserve">239906300 - Sistemas de información
implementados
</t>
    </r>
    <r>
      <rPr>
        <b/>
        <sz val="10"/>
        <color theme="1"/>
        <rFont val="Calibri"/>
        <family val="2"/>
      </rPr>
      <t>Homologación:</t>
    </r>
    <r>
      <rPr>
        <sz val="10"/>
        <color theme="1"/>
        <rFont val="Calibri"/>
        <family val="2"/>
      </rPr>
      <t xml:space="preserve">
459902500 - Sistemas de información implementados</t>
    </r>
  </si>
  <si>
    <t>Se destaca en este periodo lainversón de recursos para  el licenciamiento de los servicios de Google Workspace y su soporte técnico, Contrato 2024-1395 . Igualmente, se realizó la contratación de  profesionales para actividades de desarrollo implementación, integración, parametrización, soporte, mantenimiento, control de cambios, pruebas, ajuste y puesta en producción de los requerimientos de software necesarios para fortalecer los sistemas de información que soportan la operación interna administrativa, financiera y de gestión institucional de la entidad, Contrato 2024-1293</t>
  </si>
  <si>
    <t>RP 186 y RP 185, Contrato 2024-1395 Xertica
Acta de inicio contrato 2024-1293</t>
  </si>
  <si>
    <t>Usuarios, ciudadanos y funcionarios.</t>
  </si>
  <si>
    <r>
      <rPr>
        <sz val="10"/>
        <color theme="1"/>
        <rFont val="Calibri"/>
        <family val="2"/>
      </rPr>
      <t xml:space="preserve">2399063 - Servicios de información implementados
</t>
    </r>
    <r>
      <rPr>
        <b/>
        <sz val="10"/>
        <color theme="1"/>
        <rFont val="Calibri"/>
        <family val="2"/>
      </rPr>
      <t>Homologación:</t>
    </r>
    <r>
      <rPr>
        <sz val="10"/>
        <color theme="1"/>
        <rFont val="Calibri"/>
        <family val="2"/>
      </rPr>
      <t xml:space="preserve">
4599025 - Servicios de información implementados</t>
    </r>
  </si>
  <si>
    <r>
      <rPr>
        <sz val="10"/>
        <color theme="1"/>
        <rFont val="Calibri"/>
        <family val="2"/>
      </rPr>
      <t xml:space="preserve">239906300 - Sistemas de información
implementados
</t>
    </r>
    <r>
      <rPr>
        <b/>
        <sz val="10"/>
        <color theme="1"/>
        <rFont val="Calibri"/>
        <family val="2"/>
      </rPr>
      <t>Homologación:</t>
    </r>
    <r>
      <rPr>
        <sz val="10"/>
        <color theme="1"/>
        <rFont val="Calibri"/>
        <family val="2"/>
      </rPr>
      <t xml:space="preserve">
459902500 - Sistemas de información implementados</t>
    </r>
  </si>
  <si>
    <t>Desarrollar y fortalecer el 100 % de los sistemas de información misionales y estratégicos a cargo de la otic para que sean utilizados como habilitadores en el desarrollo de las estrategias institucionales y sectoriales.</t>
  </si>
  <si>
    <r>
      <rPr>
        <sz val="10"/>
        <color theme="1"/>
        <rFont val="Calibri"/>
        <family val="2"/>
      </rPr>
      <t xml:space="preserve">2399063 - Servicios de información implementados
</t>
    </r>
    <r>
      <rPr>
        <b/>
        <sz val="10"/>
        <color theme="1"/>
        <rFont val="Calibri"/>
        <family val="2"/>
      </rPr>
      <t>Homologación:</t>
    </r>
    <r>
      <rPr>
        <sz val="10"/>
        <color theme="1"/>
        <rFont val="Calibri"/>
        <family val="2"/>
      </rPr>
      <t xml:space="preserve">
4599025 - Servicios de información implementados</t>
    </r>
  </si>
  <si>
    <r>
      <rPr>
        <sz val="10"/>
        <color theme="1"/>
        <rFont val="Calibri"/>
        <family val="2"/>
      </rPr>
      <t xml:space="preserve">239906300 - Sistemas de información
implementados
</t>
    </r>
    <r>
      <rPr>
        <b/>
        <sz val="10"/>
        <color theme="1"/>
        <rFont val="Calibri"/>
        <family val="2"/>
      </rPr>
      <t>Homologación:</t>
    </r>
    <r>
      <rPr>
        <sz val="10"/>
        <color theme="1"/>
        <rFont val="Calibri"/>
        <family val="2"/>
      </rPr>
      <t xml:space="preserve">
459902500 - Sistemas de información implementados</t>
    </r>
  </si>
  <si>
    <t>Desarrollar y fortalecer el 100 % de iniciativas que impulsen la cultura digital, el fortalecimiento organizacional, el teletrabajo y proyectos de innovación con uso de tic, que  solucionen retos y problemáticas en la Secretaría Distrital de Movilidad.</t>
  </si>
  <si>
    <t>Se cumplió con lo programado para el trimestre, se relaciona la contratación de servicios profesionalese especializados  a la Secretaria Distrital de Movilidad para apoyar la gestión tecnológica que requiera la política de trabajo inteligente de la entidad, asegurando el fortalecimiento institucional con la disposición de los elementos que la política requiera, Contrato 2024-1106.</t>
  </si>
  <si>
    <t>Acta de inicio Contrato 2024-1106</t>
  </si>
  <si>
    <r>
      <rPr>
        <sz val="10"/>
        <color theme="1"/>
        <rFont val="Calibri"/>
        <family val="2"/>
      </rPr>
      <t xml:space="preserve">2399063 - Servicios de información implementados
</t>
    </r>
    <r>
      <rPr>
        <b/>
        <sz val="10"/>
        <color theme="1"/>
        <rFont val="Calibri"/>
        <family val="2"/>
      </rPr>
      <t>Homologación:</t>
    </r>
    <r>
      <rPr>
        <sz val="10"/>
        <color theme="1"/>
        <rFont val="Calibri"/>
        <family val="2"/>
      </rPr>
      <t xml:space="preserve">
4599025 - Servicios de información implementados</t>
    </r>
  </si>
  <si>
    <r>
      <rPr>
        <sz val="10"/>
        <color theme="1"/>
        <rFont val="Calibri"/>
        <family val="2"/>
      </rPr>
      <t xml:space="preserve">239906300 - Sistemas de información
implementados
</t>
    </r>
    <r>
      <rPr>
        <b/>
        <sz val="10"/>
        <color theme="1"/>
        <rFont val="Calibri"/>
        <family val="2"/>
      </rPr>
      <t>Homologación:</t>
    </r>
    <r>
      <rPr>
        <sz val="10"/>
        <color theme="1"/>
        <rFont val="Calibri"/>
        <family val="2"/>
      </rPr>
      <t xml:space="preserve">
459902500 - Sistemas de información implementados</t>
    </r>
  </si>
  <si>
    <t>Implementar el 100 % de la estrategia anual para la sostenibilidad del subsistema de gestión seguridad de la información en la entidad.</t>
  </si>
  <si>
    <t>Se cumplió con lo programado para el trimestre, se relaciona la contratación de servicios profesionales especializados para guiar a la OTIC jurídicamente los procesos contractuales proyectados en los planes y estrategias de TI de Secretaria Distrital de Movilidad para entre otros, la sostenibilidad del subsistema de gestión de seguridad de a informacón, Contrato 2024-564.</t>
  </si>
  <si>
    <t>Acta de inicio Contrato 2024-564</t>
  </si>
  <si>
    <t>Magnitud Programada de la Meta_Vigencia 2023 (corte junio/23)</t>
  </si>
  <si>
    <t>Magnitud Proyectada a Diciembre_2023</t>
  </si>
  <si>
    <t>Actividades/tareas a realizar para dar cumplimiento a lal meta entre septiembre - diciembre 2023</t>
  </si>
  <si>
    <t>Notas u observaciones adicionales 2023</t>
  </si>
  <si>
    <t>Magnitud Programada actual de la Meta_Vigencia 2024</t>
  </si>
  <si>
    <t>Magnitud Proyectada de la Meta_Vigencia 2024</t>
  </si>
  <si>
    <t>Actividades/tareas a realizar para dar cumplimiento a lal meta entre enero y mayo de 2024.</t>
  </si>
  <si>
    <t>Notas u observaciones adicionales 2024</t>
  </si>
  <si>
    <t xml:space="preserve">Se han realizado todos los procesos de contratación programados para dar cumplimiento a la meta; Sin embargo, a la fecha se nota comprometido el 94,55% de los recursos debido a que el último proceso de contratado, correspondiente al soporte de Microsoft bajo el modelo Unified, que se dió a través de la TVEC, debido a la variación en el precio del dolar dejó un saldo que no se alcanzó a mover de la línea para que la ejecución quedara al 100%. </t>
  </si>
  <si>
    <t>Pendiente mover el saldo que quedó de los recursos programados para el contrato de Microsoft</t>
  </si>
  <si>
    <t xml:space="preserve"> Mantener la menbresía y pool de direcciones IPv6, mejorar el ancho de banda el rendimiento y la disponibilidad de la red LAN y mantener los canales de datos entre las sedes</t>
  </si>
  <si>
    <t>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</si>
  <si>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Se han realizado todos los procesos de contratación programados para dar cumplimiento a la meta; se dio cumplimiento al 100% de la magnitud programada, pero se aclara que esta meta tiene un componente de gestión.</t>
  </si>
  <si>
    <t xml:space="preserve"> Continuar con el equipoos de trabajo que se requiere para el seguimiento a la ejecución del PETI</t>
  </si>
  <si>
    <t>Asegurar el 100% de funcionamiento del Sistema Integrado de Información sobre Movilidad Urbano Regional la disposición de la información de manera accesible, confiable y oportuna.</t>
  </si>
  <si>
    <t>Se deben realizar las contrataciones a través de la TVEC - Acuerdo marco de precios para los servicios de nube y para la renovación del licenciamiento de ORACLE asociado al Plan de Recupración de desastres. Son dos contratos los que hacen falta para dar cumplimiento a lo programdo en la meta.</t>
  </si>
  <si>
    <t>Mantener actualizadas las herramientas de hardware y software necesarias para asegurarr técnicamente el funcionamiento del Sistema de Información SIMR</t>
  </si>
  <si>
    <t>Para dar el cumplimiento de esta meta se tienen pendiente tres contratos, el primero se encuentran publicado en la plataforma SECOP II  (Selección abreviada de menor cuantía) y tiene como objeto renovar la suscripción del licenciamiento y los servicios de soporte y garantía de fábrica de la solución de respaldo y recuperación de información de la Entidad; el segundo cuyo objeto es la renovación del soporte de fábrica de los nodos de cómputo, se encuentra radicado y en recisión en la Dirección de Contratación para su próxima publicación en la plataforma SECOP II (Mínima cuantía) y el último está proyectado para ser una adición al contrato 2022-2023, que se comenzó a ejecutar en enero de 2023 y se proyecta la adición para dar cumplimiento al principio de anualidad del presupuesto</t>
  </si>
  <si>
    <t>Esta metá se afectará con una reducción presupuestal de $272.035.000 que se encuentra en trámite.</t>
  </si>
  <si>
    <t>Continuar con los servicios de mantenimiento preventivo, correctivo de la plataforma técnológica, así como los servicios de operación y gestión de la misma con las herramientas dispuestas para ello</t>
  </si>
  <si>
    <t>Desarrollar y fortalecer el 100% de los sistemas de información administrativos de la Entidad para soportar la  operación interna administrativa y de gestión institucional.</t>
  </si>
  <si>
    <t>Solo hace falta una contratación de pequeño presupuesto que se debe realizar en modalidad de selección abrevidad compra catalogo acuerdo marco de precios para renovar la suscripción al uso de software de edición y diseño de productos audiovisuales para los profesionales del área de comunicaciones de la entidad.</t>
  </si>
  <si>
    <t>Hacer los nuevos desarrollos, implementaciones y los ajustes requeridos sobre el software que soporta la operación de la Entidad</t>
  </si>
  <si>
    <t>En esta meta se van a contratar dos procesos en modalidad de mínima cuantía para renovar el soporte de la herramienta de virtualización Vmware y para adquirir la suscripción de la herramienta de TOAD DBA Suit. En esta meta se tiene un pequeño saldo correspondiente a OPS el cual es posible que se utilice para la adición al contrato de una profesional de la OTIC el cual tiene fecha de vencimiento en diciembre de 2023.</t>
  </si>
  <si>
    <t>Hacer los nuevos desarrollos, implementaciones y los ajustes requeridossobre el software de la OTIC que soporta la misionaidad de la Entidad</t>
  </si>
  <si>
    <t>Desarrollar y fortalecer 100% de iniciativas que impulsen la cultura digital, el fortalecimiento organizacional, el teletrabajo y proyectos de innovación con uso de TIC, que  solucionen retos y problemáticas en la Secretaría Distrital de Movilidad.</t>
  </si>
  <si>
    <t>Para el cumplimiento de esta meta estan pendientes dos procesos que a la fecha ya se encuentran estructurados, radicados en la dirección de contratación para su próxima publicación en la plataforma de SECOP II. Los mencionados contratos tienen como objeto la contratación de los servicios de un operador biométrico que le permitirá a la entidad acceder al proceso de autenticación biomética de ciudadanos validada contra las bases de datos de la Registraduría Nacional del Estado Civil, éste se publicará bajo la modalidad de menor cuantía; y el otro contrato tiene como objeto la auditoría de certificación del sistema de gestión de continuidad del negocio, que será publicado bajo la modalidad de mínima cuantía.</t>
  </si>
  <si>
    <t>Mantener los servicios que le permitan procesar de manera eficiente los pagos relacionados con los distitntos conceptos y servicios ofrecidos por la Entidad</t>
  </si>
  <si>
    <t>Hacen falta contratar cuatro (4) procesos para dar cumplimiento a esta meta; tres (3) de ellos tienen modalidad de mínima cuantía y uno (1) tiene modalidad de menor cuantía. Todos ya estan estructurados y radicados en la DC para posterior publicación en el SECOP II. Los mínimas cuantías tienen como objeto la certificación del Sistema de GEstion de Seguridad de la Información, la adquisición de dos (2) UPS y la renovación de la garantía de fabrica y soporte de los switchs de SAN. La menor cuantía es para contratar el servicio de firewall de aplicaciones WEB en la nube.</t>
  </si>
  <si>
    <t>Monitorear de forma constante la seguridad informática de la Entidad</t>
  </si>
  <si>
    <t>Resumen Cuatrienio</t>
  </si>
  <si>
    <t>Presupuesto _Compromisos</t>
  </si>
  <si>
    <t>Presupuesto _Giros</t>
  </si>
  <si>
    <t>Presupuesto_reservas</t>
  </si>
  <si>
    <t>Objetivo específico proyecto de inversión</t>
  </si>
  <si>
    <t>No meta</t>
  </si>
  <si>
    <t>Descripción Meta</t>
  </si>
  <si>
    <t>Tipo de Anualización</t>
  </si>
  <si>
    <t>Vigencia</t>
  </si>
  <si>
    <t>Magnitud programada</t>
  </si>
  <si>
    <t>Magnitud ejecutada</t>
  </si>
  <si>
    <t>% avance magnitud</t>
  </si>
  <si>
    <t>Apropiación_
disponible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</si>
  <si>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</si>
  <si>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</si>
  <si>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</si>
  <si>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</si>
  <si>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</si>
  <si>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</si>
  <si>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</si>
  <si>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</si>
  <si>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</si>
  <si>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</si>
  <si>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</si>
  <si>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</si>
  <si>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</si>
  <si>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1. Fortalecer las capacidades de gestión de T.I. y Proveer una Infraestructura de TI confiable y segura que mejore la gestión de movilidad en sus procesos internos y de cara al ciudadano, y que permitan la continuidad del negocio.</t>
  </si>
  <si>
    <t>Total meta</t>
  </si>
  <si>
    <t>2. Establecer y Promover las bases institucionales para el uso, fortalecimiento, aprovechamiento y sostenibilidad de las TIC en la Entidad, en el sector y con los diferentes actores sociales.</t>
  </si>
  <si>
    <t>Contar con un documento actualizado que sea el hilo conductor, que oriente la transformación digital de la Entidad a través de la construcción de sistemas de información, nuevos servicios digitales, interoperabilidad y mayor interacción con los usuarios y ciudadanos de Bogotá Región.</t>
  </si>
  <si>
    <t>3.  Fortalecer las capacidades de gestión de T.I. y Proveer una Infraestructura de TI confiable y segura que mejore la gestión de movilidad en sus procesos internos y de cara al ciudadano, y que permitan la continuidad del negocio.</t>
  </si>
  <si>
    <t>Desarrollar y fortalecer el 100% de los sistemas de información administrativos de la Entidad para soportar la operación interna administrativa y de gestión institucional.</t>
  </si>
  <si>
    <t>Desarrollar y fortalecer 100% de iniciativas que impulsen la cultura digital, el fortalecimiento organizacional, el teletrabajo y proyectos de innovación con uso de TIC, que solucionen retos y problemáticas en la Secretaría Distrital de Movilidad.</t>
  </si>
  <si>
    <t>Vigencia 2024</t>
  </si>
  <si>
    <t>Magnitud-Vigencia</t>
  </si>
  <si>
    <t>Avance  Cualitativo Metas Plan de Desarrollo</t>
  </si>
  <si>
    <t>Magnitud _anualización metas Plan de Desarrollo</t>
  </si>
  <si>
    <t xml:space="preserve">Código y Meta Proyecto de Inversión_Asociada
</t>
  </si>
  <si>
    <t>Código del Indicador
(Combine acorde al total de metas proyecto asociadas a la meta)</t>
  </si>
  <si>
    <t>Indicador meta PDD
(Combine acorde al total de metas proyecto asociadas a la meta)</t>
  </si>
  <si>
    <t>Ejecutada
Ene - Mar</t>
  </si>
  <si>
    <t>Ejecutada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</si>
  <si>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</si>
  <si>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</si>
  <si>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</si>
  <si>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</si>
  <si>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</si>
  <si>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</si>
  <si>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</si>
  <si>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</si>
  <si>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</si>
  <si>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1. Fortalecer y actualizar 80 % la plataforma tecnológica de la SDM para asegurar la operación y la continuidad de los servicios institucionales.</t>
  </si>
  <si>
    <t>Índice de Desempeño Institucional para las entidades del Sector Movilidad</t>
  </si>
  <si>
    <t xml:space="preserve"> No se presentaron retrasos durante este trimestre</t>
  </si>
  <si>
    <t>2. Contar con 1 documento actualizado que sea el hilo conductor, que oriente la transformación digital de la entidad a través de la construcción de sistemas de información, nuevos servicios digitales, interoperabilidad  y mayor interacción con los usuarios y ciudadanos de Bogotá región.</t>
  </si>
  <si>
    <t>3. Asegurar 100 % de funcionamiento del Sistema Integrado de Información sobre Movilidad Urbano Regional (SIMUR) la disposición de la información de manera accesible, confiable y oportuna.</t>
  </si>
  <si>
    <t>4. Mantener 97 % de disponibilidad de los servicios tecnológicos de la Secretaría Distrital de Movilidad</t>
  </si>
  <si>
    <t>5. Desarrollar y fortalecer el 100 % de los sistemas de información administrativos de la entidad para soportar la  operación interna administrativa y de gestión institucional.</t>
  </si>
  <si>
    <t>6. Desarrollar y fortalecer el 100 % de los sistemas de información misionales y estratégicos a cargo de la otic para que sean utilizados como habilitadores en el desarrollo de las estrategias institucionales y sectoriales.</t>
  </si>
  <si>
    <t>TOTAL PDD</t>
  </si>
  <si>
    <t>7. Desarrollar y fortalecer el 100 % de iniciativas que impulsen la cultura digital, el fortalecimiento organizacional, el teletrabajo y proyectos de innovación con uso de tic, que  solucionen retos y problemáticas en la Secretaría Distrital de Movilidad.</t>
  </si>
  <si>
    <t>8. Implementar el 100 % de la estrategia anual para la sostenibilidad del subsistema de gestión seguridad de la información en la entidad.</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</si>
  <si>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</si>
  <si>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</si>
  <si>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</si>
  <si>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</si>
  <si>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</si>
  <si>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</si>
  <si>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</si>
  <si>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</si>
  <si>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</si>
  <si>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</si>
  <si>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</si>
  <si>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</si>
  <si>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</si>
  <si>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</si>
  <si>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</si>
  <si>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</si>
  <si>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</si>
  <si>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</si>
  <si>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</si>
  <si>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</si>
  <si>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</si>
  <si>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</si>
  <si>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</si>
  <si>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</si>
  <si>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</si>
  <si>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</si>
  <si>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</si>
  <si>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</si>
  <si>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</si>
  <si>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</si>
  <si>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</si>
  <si>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</si>
  <si>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</si>
  <si>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</si>
  <si>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</si>
  <si>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</si>
  <si>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</si>
  <si>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</si>
  <si>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</si>
  <si>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</si>
  <si>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</si>
  <si>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</si>
  <si>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</si>
  <si>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</si>
  <si>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</si>
  <si>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</si>
  <si>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</si>
  <si>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</si>
  <si>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</si>
  <si>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</si>
  <si>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</si>
  <si>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</si>
  <si>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</si>
  <si>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</si>
  <si>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</si>
  <si>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</si>
  <si>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</si>
  <si>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</si>
  <si>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</si>
  <si>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</si>
  <si>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</si>
  <si>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</si>
  <si>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</si>
  <si>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</si>
  <si>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</si>
  <si>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</si>
  <si>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</si>
  <si>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</si>
  <si>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</si>
  <si>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</si>
  <si>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</si>
  <si>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</si>
  <si>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</si>
  <si>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</si>
  <si>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</si>
  <si>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</si>
  <si>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</si>
  <si>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</si>
  <si>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</si>
  <si>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</si>
  <si>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</si>
  <si>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</si>
  <si>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</si>
  <si>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</si>
  <si>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</si>
  <si>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</si>
  <si>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</si>
  <si>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</si>
  <si>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</si>
  <si>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</si>
  <si>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</si>
  <si>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</si>
  <si>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</si>
  <si>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</si>
  <si>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</si>
  <si>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</si>
  <si>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</si>
  <si>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</si>
  <si>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</si>
  <si>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</si>
  <si>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</si>
  <si>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</si>
  <si>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</si>
  <si>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</si>
  <si>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</si>
  <si>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</si>
  <si>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</si>
  <si>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</si>
  <si>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</si>
  <si>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</si>
  <si>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</si>
  <si>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</si>
  <si>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</si>
  <si>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</si>
  <si>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</si>
  <si>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</si>
  <si>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</si>
  <si>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</si>
  <si>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</si>
  <si>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</si>
  <si>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</si>
  <si>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</si>
  <si>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</si>
  <si>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</si>
  <si>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</si>
  <si>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</si>
  <si>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</si>
  <si>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</si>
  <si>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</si>
  <si>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</si>
  <si>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</si>
  <si>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</si>
  <si>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</si>
  <si>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</si>
  <si>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</si>
  <si>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</si>
  <si>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</si>
  <si>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</si>
  <si>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</si>
  <si>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</si>
  <si>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</si>
  <si>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</si>
  <si>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</si>
  <si>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</si>
  <si>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</si>
  <si>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</si>
  <si>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</si>
  <si>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</si>
  <si>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</si>
  <si>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</si>
  <si>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</si>
  <si>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</si>
  <si>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</si>
  <si>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</si>
  <si>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</si>
  <si>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</si>
  <si>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</si>
  <si>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</si>
  <si>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</si>
  <si>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</si>
  <si>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</si>
  <si>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</si>
  <si>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</si>
  <si>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</si>
  <si>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</si>
  <si>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</si>
  <si>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</si>
  <si>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</si>
  <si>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</si>
  <si>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</si>
  <si>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</si>
  <si>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</si>
  <si>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</si>
  <si>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</si>
  <si>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</si>
  <si>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</si>
  <si>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</si>
  <si>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</si>
  <si>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</si>
  <si>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</si>
  <si>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</si>
  <si>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</si>
  <si>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</si>
  <si>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</si>
  <si>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</si>
  <si>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</si>
  <si>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</si>
  <si>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</si>
  <si>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</si>
  <si>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</si>
  <si>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</si>
  <si>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</si>
  <si>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</si>
  <si>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</si>
  <si>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</si>
  <si>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</si>
  <si>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</si>
  <si>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</si>
  <si>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</si>
  <si>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</si>
  <si>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</si>
  <si>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</si>
  <si>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</si>
  <si>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</si>
  <si>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</si>
  <si>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</si>
  <si>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</si>
  <si>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</si>
  <si>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</si>
  <si>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</si>
  <si>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</si>
  <si>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</si>
  <si>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</si>
  <si>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</si>
  <si>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</si>
  <si>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</si>
  <si>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</si>
  <si>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</si>
  <si>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</si>
  <si>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</si>
  <si>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</si>
  <si>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</si>
  <si>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</si>
  <si>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</si>
  <si>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</si>
  <si>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</si>
  <si>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</si>
  <si>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</si>
  <si>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</si>
  <si>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</si>
  <si>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</si>
  <si>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</si>
  <si>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</si>
  <si>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</si>
  <si>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</si>
  <si>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</si>
  <si>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</si>
  <si>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</si>
  <si>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</si>
  <si>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</si>
  <si>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</si>
  <si>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</si>
  <si>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</si>
  <si>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</si>
  <si>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</si>
  <si>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</si>
  <si>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</si>
  <si>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</si>
  <si>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</si>
  <si>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</si>
  <si>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</si>
  <si>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</si>
  <si>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</si>
  <si>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</si>
  <si>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</si>
  <si>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</si>
  <si>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</si>
  <si>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</si>
  <si>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</si>
  <si>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</si>
  <si>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</si>
  <si>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</si>
  <si>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</si>
  <si>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</si>
  <si>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</si>
  <si>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</si>
  <si>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</si>
  <si>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</si>
  <si>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</si>
  <si>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</si>
  <si>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</si>
  <si>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</si>
  <si>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</si>
  <si>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</si>
  <si>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</si>
  <si>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</si>
  <si>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</si>
  <si>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</si>
  <si>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</si>
  <si>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</si>
  <si>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</si>
  <si>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</si>
  <si>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</si>
  <si>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</si>
  <si>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</si>
  <si>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</si>
  <si>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</si>
  <si>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</si>
  <si>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</si>
  <si>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</si>
  <si>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</si>
  <si>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</si>
  <si>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</si>
  <si>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</si>
  <si>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</si>
  <si>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</si>
  <si>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</si>
  <si>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</si>
  <si>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</si>
  <si>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</si>
  <si>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</si>
  <si>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</si>
  <si>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</si>
  <si>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</si>
  <si>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</si>
  <si>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</si>
  <si>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</si>
  <si>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</si>
  <si>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</si>
  <si>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</si>
  <si>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</si>
  <si>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</si>
  <si>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</si>
  <si>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</si>
  <si>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</si>
  <si>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</si>
  <si>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</si>
  <si>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</si>
  <si>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</si>
  <si>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</si>
  <si>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</si>
  <si>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</si>
  <si>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</si>
  <si>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</si>
  <si>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</si>
  <si>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</si>
  <si>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</si>
  <si>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</si>
  <si>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</si>
  <si>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</si>
  <si>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</si>
  <si>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</si>
  <si>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</si>
  <si>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</si>
  <si>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</si>
  <si>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</si>
  <si>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</si>
  <si>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</si>
  <si>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</si>
  <si>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</si>
  <si>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</si>
  <si>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</si>
  <si>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</si>
  <si>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</si>
  <si>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</si>
  <si>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</si>
  <si>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</si>
  <si>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</si>
  <si>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</si>
  <si>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</si>
  <si>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</si>
  <si>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</si>
  <si>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</si>
  <si>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</si>
  <si>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</si>
  <si>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</si>
  <si>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</si>
  <si>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</si>
  <si>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</si>
  <si>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</si>
  <si>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</si>
  <si>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</si>
  <si>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</si>
  <si>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</si>
  <si>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</si>
  <si>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</si>
  <si>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</si>
  <si>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</si>
  <si>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</si>
  <si>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</si>
  <si>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</si>
  <si>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</si>
  <si>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</si>
  <si>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</si>
  <si>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</si>
  <si>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</si>
  <si>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</si>
  <si>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</si>
  <si>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</si>
  <si>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</si>
  <si>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</si>
  <si>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</si>
  <si>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</si>
  <si>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</si>
  <si>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</si>
  <si>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</si>
  <si>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</si>
  <si>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</si>
  <si>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</si>
  <si>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</si>
  <si>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</si>
  <si>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</si>
  <si>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</si>
  <si>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</si>
  <si>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</si>
  <si>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</si>
  <si>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</si>
  <si>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</si>
  <si>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</si>
  <si>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</si>
  <si>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</si>
  <si>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</si>
  <si>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</si>
  <si>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</si>
  <si>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</si>
  <si>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</si>
  <si>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</si>
  <si>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</si>
  <si>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</si>
  <si>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</si>
  <si>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</si>
  <si>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</si>
  <si>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</si>
  <si>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</si>
  <si>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</si>
  <si>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</si>
  <si>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</si>
  <si>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</si>
  <si>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</si>
  <si>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</si>
  <si>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</si>
  <si>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</si>
  <si>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</si>
  <si>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</si>
  <si>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</si>
  <si>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</si>
  <si>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</si>
  <si>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</si>
  <si>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</si>
  <si>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</si>
  <si>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</si>
  <si>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</si>
  <si>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</si>
  <si>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</si>
  <si>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</si>
  <si>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</si>
  <si>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</si>
  <si>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</si>
  <si>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</si>
  <si>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</si>
  <si>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</si>
  <si>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</si>
  <si>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</si>
  <si>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</si>
  <si>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</si>
  <si>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</si>
  <si>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</si>
  <si>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</si>
  <si>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</si>
  <si>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</si>
  <si>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</si>
  <si>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</si>
  <si>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</si>
  <si>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</si>
  <si>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</si>
  <si>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</si>
  <si>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</si>
  <si>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</si>
  <si>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</si>
  <si>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</si>
  <si>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</si>
  <si>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</si>
  <si>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</si>
  <si>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</si>
  <si>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</si>
  <si>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</si>
  <si>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</si>
  <si>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</si>
  <si>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</si>
  <si>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</si>
  <si>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</si>
  <si>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</si>
  <si>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</si>
  <si>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</si>
  <si>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</si>
  <si>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</si>
  <si>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</si>
  <si>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</si>
  <si>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</si>
  <si>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</si>
  <si>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</si>
  <si>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</si>
  <si>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</si>
  <si>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</si>
  <si>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</si>
  <si>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</si>
  <si>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</si>
  <si>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</si>
  <si>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</si>
  <si>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</si>
  <si>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</si>
  <si>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 xml:space="preserve">Plan de Desarrollo </t>
  </si>
  <si>
    <t>Meses</t>
  </si>
  <si>
    <t>Años</t>
  </si>
  <si>
    <t>Propósitos</t>
  </si>
  <si>
    <t>Programa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</si>
  <si>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</si>
  <si>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</si>
  <si>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</si>
  <si>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</si>
  <si>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</si>
  <si>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</si>
  <si>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</si>
  <si>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</si>
  <si>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</si>
  <si>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</si>
  <si>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</si>
  <si>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</si>
  <si>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</si>
  <si>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</si>
  <si>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</si>
  <si>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</si>
  <si>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</si>
  <si>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</si>
  <si>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</si>
  <si>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</si>
  <si>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</si>
  <si>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METAS PROYECTO DE INVERSIÓN</t>
  </si>
  <si>
    <t>CODIGO BPIN</t>
  </si>
  <si>
    <t>Políticas Públicas</t>
  </si>
  <si>
    <t>Dimensiones MIPG</t>
  </si>
  <si>
    <t>Politicas MIPG</t>
  </si>
  <si>
    <t>Planes Institucionales</t>
  </si>
  <si>
    <t>PMR</t>
  </si>
  <si>
    <t>Objetivo PMR</t>
  </si>
  <si>
    <t>Indicador Objetivo</t>
  </si>
  <si>
    <t>Indicador_Meta Estratégica</t>
  </si>
  <si>
    <t>Meta PDD/Meta Proyecto de Inversión</t>
  </si>
  <si>
    <t>Subsecretaría de Política de Movilidad</t>
  </si>
  <si>
    <t>1. Hacer un nuevo contrato social con igualdad de oportunidades para la inclusión social, productiva</t>
  </si>
  <si>
    <t>1.  Subsidios y transferencias para la equidad</t>
  </si>
  <si>
    <t>2.  Mejores ingresos de los hogares y combatir la feminización de la pobreza</t>
  </si>
  <si>
    <t>Fortalecimiento de las herramientas para la prevención de la corrupción en la Secretaría Distrital de Movilidad</t>
  </si>
  <si>
    <t>7563. Fortalecimiento de las herramientas para la prevención de la corrupción en la Secretaría Distrital de Movilidad</t>
  </si>
  <si>
    <t>1. Fin de la Pobreza</t>
  </si>
  <si>
    <t>Promover el reconocimiento y garantia de derechos al interior de las familias de la ciudad de Bogotá</t>
  </si>
  <si>
    <t>Direccionamiento político</t>
  </si>
  <si>
    <t>SubsistemaSIG</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</si>
  <si>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</si>
  <si>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</si>
  <si>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</si>
  <si>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</si>
  <si>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</si>
  <si>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</si>
  <si>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</si>
  <si>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</si>
  <si>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2-Diseñar e implementar el 100% de las nuevas fuentes de fondeo para el SITP y el Sector Movilidad.</t>
  </si>
  <si>
    <t>TPGE- Grupos étnicos</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</si>
  <si>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</si>
  <si>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</si>
  <si>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</si>
  <si>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</si>
  <si>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</si>
  <si>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Aporta (magnitud)</t>
  </si>
  <si>
    <t>5. Mejorar las condiciones de seguridad vial y el comportamiento de los actores en la vía</t>
  </si>
  <si>
    <t>1. Número de personas fallecidas en siniestros viales</t>
  </si>
  <si>
    <t xml:space="preserve">4. Controles al cumplimiento de las normas  de tránsito y transporte4. </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</si>
  <si>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</si>
  <si>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</si>
  <si>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</si>
  <si>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</si>
  <si>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</si>
  <si>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 Cambiar nuestros hábitos de vida para reverdecer a Bogotá y adaptarnos y mitigar la crisis climática</t>
  </si>
  <si>
    <t>35. Manejo y prevención de contaminación</t>
  </si>
  <si>
    <t>7.  Cuidado y mantenimiento del ambiente construido</t>
  </si>
  <si>
    <t>6. Reducir el gasto en transporte público de los hogares de mayor vulnerabilidad económica, con enfoque poblacional, diferencial y de género, para que represente el 15% de sus ingresos.</t>
  </si>
  <si>
    <t>Fortalecimiento Institucional De La Secretaria Distrital De Movilidad de Bogotá</t>
  </si>
  <si>
    <t>7568. Fortalecimiento Institucional De La Secretaria Distrital De Movilidad de Bogotá</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</si>
  <si>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</si>
  <si>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</si>
  <si>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Direccionamiento de los servicios sociales</t>
  </si>
  <si>
    <t>Subsistema de Gestión Ambiental</t>
  </si>
  <si>
    <t>Eficiencia</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</si>
  <si>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</si>
  <si>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</si>
  <si>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</si>
  <si>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</si>
  <si>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</si>
  <si>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</si>
  <si>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</si>
  <si>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3-Desarrollar el 100% de las acciones que permitan implementar una política tarifaria más incluyente y sostenible.</t>
  </si>
  <si>
    <t>TPIEG - Igualdad y equidad de género</t>
  </si>
  <si>
    <t>62. Aumentar en 20% la oferta de transporte público del SITP</t>
  </si>
  <si>
    <t>Politica Pública Ruralidad</t>
  </si>
  <si>
    <t>2. Direccionamiento Estrategico</t>
  </si>
  <si>
    <t>2. Política de Integridad</t>
  </si>
  <si>
    <t>Plan Institucional de Participación-SDM V.2.0 2021</t>
  </si>
  <si>
    <t>Relacionada</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</si>
  <si>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</si>
  <si>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</si>
  <si>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</si>
  <si>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</si>
  <si>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</si>
  <si>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</si>
  <si>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Subsecretaría de Servicios a la Ciudadanía</t>
  </si>
  <si>
    <t>4. Hacer de Bogotá Región un modelo de movilidad multimodal, incluyente y sostenible</t>
  </si>
  <si>
    <t>49. Movilidad segura, sostenible y accesible</t>
  </si>
  <si>
    <t>13. Sistema de movilidad sostenible</t>
  </si>
  <si>
    <t>3. Igualdad y autonomía para una Bogotá incluyente</t>
  </si>
  <si>
    <t>Actualización, mantenimiento y gestión de tecnologías de la información y las comunicaciones para la secretaría distrital de movilidad de Bogotá</t>
  </si>
  <si>
    <t>3. Salud y bienestar</t>
  </si>
  <si>
    <t>Fortalecer la capacidad institucional para brindar respuestas integrales en el territorio</t>
  </si>
  <si>
    <t>Direccionamiento estratégico</t>
  </si>
  <si>
    <t>Subsistema de Gestión de Seguridad y Salud en el Trabajo</t>
  </si>
  <si>
    <t>Efectividad</t>
  </si>
  <si>
    <t>Semestral</t>
  </si>
  <si>
    <t/>
  </si>
  <si>
    <t>Room</t>
  </si>
  <si>
    <t>Santafé</t>
  </si>
  <si>
    <t>3. Contribuye con una gestión integra y transparente</t>
  </si>
  <si>
    <t>3. Generar e implementar políticas de movilidad basadas en el análisis de datos fomentando la productividad, eficiencia y bienestar de la ciudad.</t>
  </si>
  <si>
    <t>OSGGA-Garantizar el uso racional y eficiente de energía en las diferentes sedes de la SDM</t>
  </si>
  <si>
    <t>Materiales</t>
  </si>
  <si>
    <t>1-Desarrollar el 100% de los estudios técnicos, estadísticos, sociales y financieros, que permitan modelar, monitorear y evaluar diferentes alternativas de solución a las necesidades de movilidad.</t>
  </si>
  <si>
    <t>TPCC - Cultura ciudadana</t>
  </si>
  <si>
    <t>63. A 2024 Reducir en 20% el número de víctimas fatales  por siniestros viales para cada uno de los actores de la vía</t>
  </si>
  <si>
    <t>Politica Pública Espacio Público</t>
  </si>
  <si>
    <t>3. Política de Planeación Institucional</t>
  </si>
  <si>
    <t>PA01-M02-PL01 plan institucional de gestión ambiental PIGA</t>
  </si>
  <si>
    <t>8. Mejorar la calidad de vida de los habitantes en cuanto a movilidad y factores asociados</t>
  </si>
  <si>
    <t>3. Tiempo promedio de viaje en la ciudad</t>
  </si>
  <si>
    <t xml:space="preserve">6. Servicio de sensibilización a los actores viales,  con enfoque diferencial, género y territorial.
</t>
  </si>
  <si>
    <t>3.  Número de señales verticales de pedestal instaladas</t>
  </si>
  <si>
    <t>Número de viajes en bicicletas públicas</t>
  </si>
  <si>
    <t>Abril</t>
  </si>
  <si>
    <t>Subsecretaría de Gestión Jurídica</t>
  </si>
  <si>
    <t>51. Gobierno Abierto</t>
  </si>
  <si>
    <t>14. Movilidad segura</t>
  </si>
  <si>
    <t>264.Generar las condiciones para aumentar a 6.500 los vehículos de cero y bajas emisiones en el parque automotor de Bogotá, incluyendo la implementación de 20 puntos públicos de carga rápida</t>
  </si>
  <si>
    <t>Apoyo a las acciones de regulación y control de tránsito y transporte</t>
  </si>
  <si>
    <t>7573.  Apoyo a las acciones de regulación y control de tránsito y transporte</t>
  </si>
  <si>
    <t>4. Educación de calidad</t>
  </si>
  <si>
    <t>Contribuir en la prevención de la maternidad y la paternidad temprana en Bogotá</t>
  </si>
  <si>
    <t>Decreciente</t>
  </si>
  <si>
    <t>Construcción e implementación de políticas sociales</t>
  </si>
  <si>
    <t>Subsistema de Gestión de Seguridad de la Información</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</si>
  <si>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</si>
  <si>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</si>
  <si>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</si>
  <si>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</si>
  <si>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</si>
  <si>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1-Realizar seguimiento 100% las acciones de la política pública de la bicicleta</t>
  </si>
  <si>
    <t>TPPD - Discapacidad</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</si>
  <si>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</si>
  <si>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</si>
  <si>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</si>
  <si>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</si>
  <si>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</si>
  <si>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</si>
  <si>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</si>
  <si>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</si>
  <si>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</si>
  <si>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</si>
  <si>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</si>
  <si>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265. Integración social para una ciudad de oportunidades</t>
  </si>
  <si>
    <t>Fortalecer la gestión documental de la SDM de Bogotá</t>
  </si>
  <si>
    <t>7574.  Fortalecer la gestión documental de la SDM de Bogotá</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</si>
  <si>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</si>
  <si>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</si>
  <si>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</si>
  <si>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</si>
  <si>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</si>
  <si>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</si>
  <si>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OSGGA-Promover la gestión integral de los residuos generados en la SDM</t>
  </si>
  <si>
    <t>Terrenos</t>
  </si>
  <si>
    <t>3-Formular e implementar el 100% las acciones de la política pública de movilidad motorizada de cero y baja emisionesRecurso humano</t>
  </si>
  <si>
    <t>TPJ - Juventud</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</si>
  <si>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</si>
  <si>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</si>
  <si>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</si>
  <si>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</si>
  <si>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</si>
  <si>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</si>
  <si>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</si>
  <si>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</si>
  <si>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</si>
  <si>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</si>
  <si>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</si>
  <si>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</si>
  <si>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Consolidación del programa niñas y niños primero para mejorar las experiencias de viaje de la población estudiantil en Bogotá</t>
  </si>
  <si>
    <t>7576.  Consolidación del programa niñas y niños primero para mejorar las experiencias de viaje de la población estudiantil en Bogotá</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</si>
  <si>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</si>
  <si>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</si>
  <si>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</si>
  <si>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</si>
  <si>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</si>
  <si>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</si>
  <si>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</si>
  <si>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</si>
  <si>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</si>
  <si>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2-Gestionar la implementación de un (1) Sistema de Bicicleta Pública (compartida)</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</si>
  <si>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</si>
  <si>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</si>
  <si>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</si>
  <si>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</si>
  <si>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</si>
  <si>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</si>
  <si>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</si>
  <si>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</si>
  <si>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</si>
  <si>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</si>
  <si>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271.Reducir en el 10% como promedio ponderado ciudad, la concentración de material particulado PM10 y PM2.5, mediante la implementación del Plan de Gestión Integral  de Calidad de Aire (Aporte de Movilidad a meta del Sector Ambiente).</t>
  </si>
  <si>
    <t>Fortalecimiento de la gestión y control de la movilidad</t>
  </si>
  <si>
    <t>7578.  Fortalecimiento de la gestión y control de la movilidad</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</si>
  <si>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</si>
  <si>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</si>
  <si>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</si>
  <si>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</si>
  <si>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</si>
  <si>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</si>
  <si>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</si>
  <si>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</si>
  <si>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6-Impulsar el 100% las acciones para adelantar un esquema de transporte alternativo y ambientalmente sostenible mediante el fomento de la micromovilidad</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</si>
  <si>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</si>
  <si>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</si>
  <si>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</si>
  <si>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</si>
  <si>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</si>
  <si>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</si>
  <si>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</si>
  <si>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</si>
  <si>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373. 1_Reducir en 20% el número de víctimas fatales por siniestros viales para cada uno de los actores de la vía 
2_ Reducir en 20% el número de jóvenes (entre 14 y 28 años) fallecidos por siniestros viales</t>
  </si>
  <si>
    <t>Implementación del Plan de Distrital de Seguridad Vial en Bogotá</t>
  </si>
  <si>
    <t>7579.  Implementación del Plan de Distrital de Seguridad Vial en Bogotá</t>
  </si>
  <si>
    <t>8. Trabajo decente y crecimiento económico</t>
  </si>
  <si>
    <t>Disminuir la vulnerabilidad por discriminación, violencias y exclusión social por orientación sexual o identidad de género en Bogotá</t>
  </si>
  <si>
    <t>Adquisiciones</t>
  </si>
  <si>
    <t>OSGAS-Mantener las buenas prácticas antisoborno contenidas en la norma ISO 37001 y las demás adoptadas por la Entidad</t>
  </si>
  <si>
    <t>Mantenimiento maquinaria y equipo</t>
  </si>
  <si>
    <t>4-Fortalecer y hacer seguimiento al 100% de las políticas, planes, proyectos en el componente ambiental de movilidad</t>
  </si>
  <si>
    <t>Politica Pública Juventud</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</si>
  <si>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</si>
  <si>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</si>
  <si>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</si>
  <si>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</si>
  <si>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374.Aumentar en 20% la oferta de transporte público del SITP.</t>
  </si>
  <si>
    <t>Fortalecer la comunicación y la cultura ciudadana para la movilidad como elemento constructivo y pedagógico del nuevo contrato social</t>
  </si>
  <si>
    <t>7581. Fortalecer la comunicación y la cultura ciudadana para la movilidad como elemento constructivo y pedagógico del nuevo contrato social</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</si>
  <si>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</si>
  <si>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</si>
  <si>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</si>
  <si>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</si>
  <si>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</si>
  <si>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5-Ejecutar el 100% de acciones de fomento para mejorar la experiencia de viaje del peatón</t>
  </si>
  <si>
    <t>Politica Pública Pobreza</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</si>
  <si>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</si>
  <si>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</si>
  <si>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</si>
  <si>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</si>
  <si>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</si>
  <si>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375.Aumentar en 4 puntos porcentuales la confiabilidad del servicio del SITP en sus componentes troncal y zonal.</t>
  </si>
  <si>
    <t xml:space="preserve">Implementación del sistema de transporte de bajas y cero emisiones para Bogotá D.C. </t>
  </si>
  <si>
    <t>7583.  Implementación del sistema de transporte de bajas y cero emisiones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</si>
  <si>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</si>
  <si>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</si>
  <si>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</si>
  <si>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</si>
  <si>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</si>
  <si>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2. Realizar 6.500 acciones de prevención vial con actores viales, a fin de propender por la reducción de la siniestralidad en la ciudad</t>
  </si>
  <si>
    <t>Politica Pública 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</si>
  <si>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</si>
  <si>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</si>
  <si>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</si>
  <si>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</si>
  <si>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</si>
  <si>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377.Conservar 190 km. de cicloinfraestructura</t>
  </si>
  <si>
    <t>Implementación de la señalización para mejorar las condiciones de seguridad vial, movilidad y accesibilidad</t>
  </si>
  <si>
    <t>7587.  Implementación de la señalización para mejorar las condiciones de seguridad vial, movilidad y accesibilidad</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</si>
  <si>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</si>
  <si>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</si>
  <si>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</si>
  <si>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</si>
  <si>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</si>
  <si>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1. Realizar 65.000 controles preventivos, regulatorios o sancionatorios para la regulación y control del tránsito y el transporte en la ciudad.</t>
  </si>
  <si>
    <t>Politica Pública Cultura Ciudadana y libertad de culto</t>
  </si>
  <si>
    <t>11. Política de Servicio al ciudadano</t>
  </si>
  <si>
    <t>Plan de Preservación Digital a largo plazo 2021</t>
  </si>
  <si>
    <t>11. Número de zonas con operación semafórica en modo adaptativo implementadas para la expansión del sistema semafórico a través de su modernización con los medios tecnológicos disponibles para mantener el tiempo promedio de viaje en la ciudad</t>
  </si>
  <si>
    <t>Diciembre</t>
  </si>
  <si>
    <t>Dirección de representación judicial</t>
  </si>
  <si>
    <t>379. Consolidar y reforzar el programa de movilidad Niños y Niñas Primero con el fin de aumentar el número de beneficiados y facilitar el acceso a la educación de niñas, niños y adolescentes</t>
  </si>
  <si>
    <t>Fortalecimiento de una movilidad sostenible y accesible para Bogotá y su Región</t>
  </si>
  <si>
    <t>7588. Fortalecimiento de una movilidad sostenible y accesible para Bogotá y su Región</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</si>
  <si>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</si>
  <si>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</si>
  <si>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</si>
  <si>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</si>
  <si>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</si>
  <si>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</si>
  <si>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 xml:space="preserve">1. Realizar 3´000.000 viajes de acompañamiento a niños, niñas y adolescentes de los colegios distritales con el proyecto Al Colegio en Bici durante el cuatrienio.  </t>
  </si>
  <si>
    <t>Politica Pública Manejo del Suelo</t>
  </si>
  <si>
    <t>12. Política de Racionalización de trámites</t>
  </si>
  <si>
    <t>Plan Anual de Adquisiciones  2021</t>
  </si>
  <si>
    <t>12. Porcentaje de avance  en la implementación de un (1) Sistema de Bicicleta Pública (compartida) alcanzado</t>
  </si>
  <si>
    <t>Dirección de normatividad y conceptos</t>
  </si>
  <si>
    <t>381. Construir 280 km. de ciclorrutas</t>
  </si>
  <si>
    <t>Investigación por infracción a las normas de tránsito y transporte público</t>
  </si>
  <si>
    <t>7589. Desarrollo de la gestión jurídica en la Secretaría Distrital de Movilidad en Bogotá</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</si>
  <si>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</si>
  <si>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</si>
  <si>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</si>
  <si>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</si>
  <si>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</si>
  <si>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2. Realizar 440.000 viajes de acompañamiento a niños, niñas y adolescentes de los colegios distritales con el proyecto en el proyecto Ciempiés para el cuatrienio</t>
  </si>
  <si>
    <t>Politica Pública Etnias</t>
  </si>
  <si>
    <t>13. Política de Participación Ciudadana en la Gestión Pública</t>
  </si>
  <si>
    <t>Plan de Seguridad y Privacidad de la Información 2021 V.1.0</t>
  </si>
  <si>
    <t>13. Número de cupos de cicloparqueaderos gestionados en infraestructura pública</t>
  </si>
  <si>
    <t>Dirección de contratación</t>
  </si>
  <si>
    <t>383. Definir e implementar dos estrategias de cultura ciudadana para el sistema de movilidad, con enfoque diferencial, de género y territorial, donde una de ellas incluya la prevención, atención y sanción de la violencia contra la mujer en el transporte.</t>
  </si>
  <si>
    <t>7593. Investigación por infracción a las normas de tránsito y transporte público</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</si>
  <si>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</si>
  <si>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</si>
  <si>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</si>
  <si>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</si>
  <si>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3. Visitar 380 instituciones educativas en el proyecto de Ruta Pila.</t>
  </si>
  <si>
    <t>Politica Pública Turismo</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</si>
  <si>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</si>
  <si>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</si>
  <si>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</si>
  <si>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</si>
  <si>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384. Definir e implementar un instrumento para la medición y seguimiento de la experiencia del usuario y del prestador del servicio en el transporte público individual</t>
  </si>
  <si>
    <t>Implementación de estrategias de participación ciudadana para una movilidad segura, incluyente, sostenible y accesible</t>
  </si>
  <si>
    <t>7595. Implementación de estrategias de participación ciudadana para una movilidad segura, incluyente, sostenible y accesible</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</si>
  <si>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</si>
  <si>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</si>
  <si>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</si>
  <si>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 xml:space="preserve">4. Realizar el control de 24.000 vehículos escolares en el proyecto Ruta Pila para mejorar la experiencia de viaje de niñas, niños y adolescentes.  </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</si>
  <si>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</si>
  <si>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</si>
  <si>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</si>
  <si>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</si>
  <si>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</si>
  <si>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385.Diseñar, gestionar e implementar  una estrategia para aumentar la ocupación promedio del vehículo privado en la ciudad.</t>
  </si>
  <si>
    <t>Desarrollo de lineamientos estratégicos e insumos con enfoques diferenciales para mejorar la movilidad en Bogotá</t>
  </si>
  <si>
    <t>7596. Desarrollo de lineamientos estratégicos e insumos con enfoques diferenciales para mejorar la movilidad en Bogotá</t>
  </si>
  <si>
    <t xml:space="preserve">OSGSST-Definir e implementar planes y estrategias para el mejoramiento continuo de las condiciones de salud y seguridad en el trabajo. </t>
  </si>
  <si>
    <t>Servicios para la comunidad, sociales y personales</t>
  </si>
  <si>
    <t>1. Mantener por encima del 99% la disponibilidad del sistema de semaforización</t>
  </si>
  <si>
    <t>Politica Pública Talento Humano</t>
  </si>
  <si>
    <t>16. Política de Gestión Documental</t>
  </si>
  <si>
    <t>Plan de Datos Abiertos 2021 V.1.0</t>
  </si>
  <si>
    <t>16. Porcentaje de efectividad en  los acuerdos de pago solicitados por los ciudadanos</t>
  </si>
  <si>
    <t>Dirección de talento humano</t>
  </si>
  <si>
    <t>387. Formular e implementar una estrategia integral para mejorar la calidad del transporte público urbano regional.</t>
  </si>
  <si>
    <t>Implementación de políticas integrales y transparentes al servicio del ciudadano en la Secretaría Distrital de Movilidad en Bogotá</t>
  </si>
  <si>
    <t>7653.  Implementación de políticas integrales y transparentes al servicio del ciudadano en la Secretaría Distrital de Movilidad en Bogotá</t>
  </si>
  <si>
    <t>17. Alianzas para Lograr los Objetivos</t>
  </si>
  <si>
    <t>OSGSI- Gestionar los activos de información, salvaguardandolos ante cualquier incidente que pueda provocar su destrucción, divulgación, indisponibilidad o uso no compartido</t>
  </si>
  <si>
    <t>Gastos imprevistos</t>
  </si>
  <si>
    <t>2. Implementar regulación semafórica en 95 intersecciones de la ciudad</t>
  </si>
  <si>
    <t>Politica Pública Ciencia, Tecnología e Innovación</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</si>
  <si>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</si>
  <si>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</si>
  <si>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</si>
  <si>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</si>
  <si>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389. Implementar y operar el Centro de Orientación a Víctimas por Siniestros Viales.</t>
  </si>
  <si>
    <t xml:space="preserve">7907. Consolidación del centro de orientación a
víctimas de siniestros viales de Bogotá
</t>
  </si>
  <si>
    <t>Rafael Uribe</t>
  </si>
  <si>
    <t>OSGSI-Gestionar los riesgos de seguridad de la información aplicando los controles necesarios para cada situación, garantizando la sostenibilidad de las operaciones</t>
  </si>
  <si>
    <t>Adquisición de activos financieros</t>
  </si>
  <si>
    <t>4. Mantener en máximo 30% la afectación del tiempo de viaje promedio, para los usuarios de modos motorizados en la infraestructura vial, por efecto de las obras y la implementación de PMT sobre los 14 corredores viales principales-incluidas vías de desvío</t>
  </si>
  <si>
    <t>Politica Pública Economía Cultural y Creativa</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</si>
  <si>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</si>
  <si>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</si>
  <si>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</si>
  <si>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</si>
  <si>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390.Mantener el tiempo promedio de viaje en los 14 corredores principales de la ciudad para todos los usuarios de la vía.</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</si>
  <si>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</si>
  <si>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</si>
  <si>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</si>
  <si>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5. Realizar seguimiento al 40% de los PMT autorizados que generen mayor afectación a los usuarios de la infraestructura vial, verificando que para estos se promueva de manera segura la configuración de infraestructura destinada a peatones y ciclistas</t>
  </si>
  <si>
    <t>Politica Pública Familias</t>
  </si>
  <si>
    <t>19. Política de Control Interno</t>
  </si>
  <si>
    <t>Plan de Adecuación y Sostenibilidad V3.0</t>
  </si>
  <si>
    <t>Oficina de seguridad vial</t>
  </si>
  <si>
    <t>413.Diseñar y ejecutar una estrategia para la participación ciudadana incidente, orientada a promover dinámicas de movilidad segura, incluyente, sostenible y accesible</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</si>
  <si>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</si>
  <si>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</si>
  <si>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6. Incrementar la velocidad en 100 tramos de los 14 corredores principales de la ciudad y las vías de su área de influencia, a través de medidas de gestión en vía en un 15%</t>
  </si>
  <si>
    <t>Politica Pública LGBTI</t>
  </si>
  <si>
    <t>PA02-PL02 Plan Cuatrienal de Gestión Estratégica del Talento Humano V.2.0 de 02-09-2021</t>
  </si>
  <si>
    <t>Oficina de gestión social</t>
  </si>
  <si>
    <t>482.Aumentar el índice de satisfacción al usuario de las entidades del Sector Movilidad en 5 puntos porcentuales</t>
  </si>
  <si>
    <t>OSGSI-Gestionar los eventos e incidentes de seguridad de la información, fortaleciendo la capacidad de la Secretaría Distrital de Movilidad para hacer frente a las amenazas y ataques informáticos</t>
  </si>
  <si>
    <t>Transferencias corrientes y de capital</t>
  </si>
  <si>
    <t>7. Realizar 100.000 jornadas de gestión en vía</t>
  </si>
  <si>
    <t>Politica Pública Servicio al Ciudadano</t>
  </si>
  <si>
    <t>PA02-PL06 Plan de Bienestar Social e Incentivos SDM 2021 V.2.0 de 02-09-2021</t>
  </si>
  <si>
    <t>Oficina aseora de planeación institucional</t>
  </si>
  <si>
    <t>483.Aumentar en 5 puntos el Índice de Desempeño Institucional  para las entidades del Sector Movilidad, en el marco de las políticas de MIPG</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</si>
  <si>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</si>
  <si>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</si>
  <si>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3. Operar 100 % del Sistema Inteligente de Transporte - SIT realizando la renovación de la infraestructura tecnológica necesaria para la operación</t>
  </si>
  <si>
    <t>Politica Pública DDHH</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</si>
  <si>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</si>
  <si>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</si>
  <si>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</si>
  <si>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8. Realizar 44 inspecciones de seguridad vial a los puntos más críticos de siniestralidad con el fin de que sean un insumo para la toma de decisiones y/o acciones a realizar</t>
  </si>
  <si>
    <t>Politica Pública Vejez</t>
  </si>
  <si>
    <t>Plan Estratégico de Comunicaciones V1.0 2021</t>
  </si>
  <si>
    <t>Oficina de control interno</t>
  </si>
  <si>
    <t>OSGCN-Gestionar el óptimo manejo de incidentes de continuidad del negocio en la Secretaría Distrital de Movilidad</t>
  </si>
  <si>
    <t>1-Implementar el 40% del Plan Distrital de Seguridad Vial (adicionales a lo implementado hasta el momento)</t>
  </si>
  <si>
    <t>Politica Pública Adultez</t>
  </si>
  <si>
    <t>Subdirección de transporte público</t>
  </si>
  <si>
    <t>OSGCN-Desarrollar las competencias mínimas requeridas para cada uno de los roles que hacen parte de la estructura de recuperación de la entidad</t>
  </si>
  <si>
    <t>1-Diseñar y evaluar el  100% de una metodología de alto impacto frente a cultura ciudadana para la movilidad</t>
  </si>
  <si>
    <t>Politica Pública Mujer y Equidad de Género</t>
  </si>
  <si>
    <t>Subdirección de transporte privado</t>
  </si>
  <si>
    <t>2-Implementar el 100% de las Estrategias de cultura ciudadana definidas para el sistema de movilidad con enfoque diferencial, de género y territorial.</t>
  </si>
  <si>
    <t>Subdirección de la bicicleta y el peatón</t>
  </si>
  <si>
    <t>3-Implementar y evaluar el 100% de las campañas de cultura para la movilidad diseñadas</t>
  </si>
  <si>
    <t>Subdirección de infraestructura</t>
  </si>
  <si>
    <t>4-Ejecutar y evaluar el 100% de las estrategias de pedagogía y educación vial diseñadas</t>
  </si>
  <si>
    <t>Subdirección de señalización</t>
  </si>
  <si>
    <t>5-Desarrollar el 100% del plan estratégico de comunicaciones y cultura para la movilidad.</t>
  </si>
  <si>
    <t>Subdirección de planes de manejo de tránsito</t>
  </si>
  <si>
    <t>10. Implementar 56 km de ciclorruta en calzada</t>
  </si>
  <si>
    <t>Subdirección de gestión en vía</t>
  </si>
  <si>
    <t>11. Realizar el mantenimiento a 20 Km de ciclo-infraestructura</t>
  </si>
  <si>
    <t>Subdirección de semaforización</t>
  </si>
  <si>
    <t>9. Mantener señalizados de manera integral 150 km de los 14 corredores principales de la ciudad y las vías del área de influencia</t>
  </si>
  <si>
    <t>Subdirección de control de tránsito y transporte</t>
  </si>
  <si>
    <t>8. Demarcar 2.200 km-carril en vía</t>
  </si>
  <si>
    <t>Subdirección de contravenciones</t>
  </si>
  <si>
    <t>4. Implementar 26.000 señales verticales de pedestal</t>
  </si>
  <si>
    <t>Subdirección de control e investigaciones al transporte público</t>
  </si>
  <si>
    <t>2. Realizar el mantenimiento a 400.000 señales verticales de pedestal</t>
  </si>
  <si>
    <t>Subdirección de financiera</t>
  </si>
  <si>
    <t>Si</t>
  </si>
  <si>
    <t>1. Implementar 5.150 medidas integrales de gestión de tránsito, pacificación o tráfico calmado</t>
  </si>
  <si>
    <t>Subdirección de administrativa</t>
  </si>
  <si>
    <t>No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</si>
  <si>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</si>
  <si>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</si>
  <si>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</si>
  <si>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</si>
  <si>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</si>
  <si>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</si>
  <si>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</si>
  <si>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</si>
  <si>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</si>
  <si>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</si>
  <si>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</si>
  <si>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</si>
  <si>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</si>
  <si>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</si>
  <si>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</si>
  <si>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</si>
  <si>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</si>
  <si>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</si>
  <si>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</si>
  <si>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</si>
  <si>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</si>
  <si>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</si>
  <si>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</si>
  <si>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</si>
  <si>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</si>
  <si>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</si>
  <si>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</si>
  <si>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</si>
  <si>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</si>
  <si>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</si>
  <si>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</si>
  <si>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</si>
  <si>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</si>
  <si>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</si>
  <si>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</si>
  <si>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</si>
  <si>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</si>
  <si>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</si>
  <si>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</si>
  <si>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</si>
  <si>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</si>
  <si>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</si>
  <si>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</si>
  <si>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</si>
  <si>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</si>
  <si>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</si>
  <si>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</si>
  <si>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Mantener las bases de datos y sus herramientas actualizadas y disponibles</t>
  </si>
  <si>
    <t xml:space="preserve">Durante el cuatrienio, para fortalecer y actualizar el 80% de la plataforma tecnológica se realizaron todas las acciones programadas entre ellas es de destacar que la Entidad dio cumplimiento a la resolución 2719 de 2017 de Ministerio de Tecnologías de La Información Y Las Comunicaciones de Colombia, por la cual se establecieron los lineamientos para la adopción del protocolo IPv6 en el país, modificada por la resolución 1126 de 2021, donde se estableció que las entidades territoriales deberán finalizar el proceso de transición al protocolo IPv6 a más tardar el 31 de diciembre del 2022. Para ello la entidad adquirió en 2021 el pool de direccionamiento IPv6 a través del Registro de Direcciones de Internet de América Latina y Caribe -LACNC, que es la organización no gubernamental internacional que se encarga del registro de direcciones de internet de América Latina y el Caribe, lo que garantiza la presencia de la Entidad a nivel de internet con su propio pool de direcciones. En este sentido, los portales WEB de la entidad quedaron generando tráfico IPv6 desde 2022 y la red de datos de la entidad quedó configurada en DualStack.  Con el protocolo de comunicaciones internacionalmente vigente IPv6, se mejoró la disponibilidad y efectividad de los servicios de red con la adquisición y puesta en marcha de una  plataforma de Switchs de core de marca Cisco para el Data Center principal, (configurados e instalados en alta disponibilidad) ; garantizando a  los ciudadanos la disponibilidad de los servicios a través de los portales WEB de la Entidad en lo referente a protocolo de comunicaciones.    
A nivel de fortalecimiento de la plataforma tecnológica, además de la adquisición del pool de direcciones Pv6 y de la adquisición y puesta en marcha de los Switchs de Core Cisco, se aseguró el licenciamiento del software de virtualización para máquinas virtuales basadas en núcleo (KVM), que es un hipervisor de código abierto type-1 (bare-metal). Esta funcionalidad permite que los sistemas host, como Oracle Linux 8, de la Entidad puedan alojar varias máquinas virtuales (VM) o invitados cuando se ejecuta en hardware admitido. También se dedicaron recursos para fortalecer la estrategia de trabajo inteligente que impulsó la Entidad durante el cuatrienio, y cuya cobertura del trabajo hibrido se amplió incluyendo también a la sede de Paloquemao y  se aportó el recurso técnico requerido para implementación de la estrategia institucional de Petfriendly.  
Como complemento, se mantuvo vigente durante el cuatrienio el soporte al licenciamiento de la herramienta ARANDA que permite la gestión de los servicios de TI de la Entidad y se contrató el servicio de soporte premier para todos los productos de Microsoft. Finalmente, los equipos de la entidad se dotaron de cámaras WEB. Dentro de los logros de esta meta en el cuatrienio también debemos mencionar la ampliación de la capacidad de almacenamiento de información tipo NAS que le permitió a la Entidad contar con una solución de almacenamiento respaldada por uno de los fabricantes de tecnología más prestigiosos a nivel mundial. 
Con todo lo anteriormente mencionado se logró asegurar la operación y la continuidad de los servicios institucionales durante el cuatrienio.
 </t>
  </si>
  <si>
    <t xml:space="preserve"> Durante el cuatrienio, inicialmente se realizaron seguimientos que permitieron ajustar el PETI a los objetivos estratégicos y el mapa de riesgos de la entidad, se logró la actualización del Plan Estratégico de Tecnologías de la Información el cual se convirtió en el hilo conductor, que orientó la transformación digital de la Entidad durante 2021-2023. 
Las inversiones proyectadas en el PETI se mantuvieron alineados a los procesos administrativos y operativos de la entidad, y de acuerdo con los proyectos TICs diseñados con el objetivo principal de dar un mejor servicio a los funcionarios y colaboradores de la Entidad y a la ciudadanía en general.
Debemos resaltar que durante la vigencia 2023 , de los meses de septiembre a  diciembre se llevaron a cabo nueve (9) actividades de sensibilización en temas de TI, de seguridad y otros, a través de charlas para toda la entidad de forma masiva y de manera focalizada en los grupos de trabajo que pertenecen a cada una de las Subsecretarías, de igual manera se tuvo el apoyo de aliados tecnológicos con las charlas de Sensibilización en Seguridad; logrando con todas ellas la suma de asistentes y haber podido llegar con esta información aproximadamente a 500 colaboradores de la Entidad.
Teniendo en cuenta que el Plan Estratégico de Tecnologías de la Información - PETI fue la ruta orientadora que incorporó las iniciativas tecnológicas al proceso de Transformación Digital Institucional, se convierten en un objetivo próximo de mediano plazo integrar el modelo de Arquitectura Empresarial al documento y dirigir el plan al mejor uso de las herramientas y capacidades tecnológicas que apuntan a la efectividad del acceso a la información, sistemas de información y plataforma de TI de la Entidad y que generan confianza en los usuarios, colaboradores y ciudadanía. 
</t>
  </si>
  <si>
    <t xml:space="preserve"> Durante el cuatrienio se realizaron las acciones programadas para asegurar el  funcionamiento del Sistema Integrado de Información sobre Movilidad Urbano Regional, entre ellas la contratación de servicios de nube, de software especializado de para modelación y planeación de transporte; así mismo se mantuvo actualizado el soporte de fábrica del software especializado de bases de datos y se contó con personal especializado para, con todo lo anterior,  asegurar la disposición de la información de una manera accesible, confiable y oportuna por parte de la Entidad a los ciudadanos.
La Entidad contó con el soporte y mantenimiento que garantiza el funcionamiento del software de modelación de demanda de viajes más completo, flexible y capaz que existe en el mercado y también del software para manejo de tráfico. Por otra parte  la entidad mantuvo las herramientas para garantizar el teletrabajo seguro que proporciona a los funcionarios la familiaridad y compatibilidad de diferentes sistemas operativos Windows adquiriendo y renovadondo  licenciamiento de escritorios virtuales, office 365, bases de datos ORACLE e INFORMIX y ,además,  un servicio de análisis de datos de Microsoft orientado a proporcionar visualizaciones interactivas y capacidades de inteligencia empresarial con una interfaz lo suficientemente simple como para que los usuarios de la Secretaría Distrital de Movilidad puedan crear por sí mismos sus propios informes y paneles y los informes a disponer en la WEB del Sistema Integrado de Información sobre Movilidad Urbano -SIMUR.   
Con la contratación recurrente en el cuatrienio del servicio de nube, se fomentó en la entidad el diseño de aplicaciones para trabajo en nube, lo cual logró que éstas sean ahora más flexibles y accequibles. 
Lo anterior le permitió a la Entidad dar sus primeros pasos para contar con un sistema de bases de datos híbrida, con mínimos requisitos administrativos y ocupación de memoria junto con una gran capacidad funcional, transaccionales en edge también en centros de datos.
Con todo lo anteriormente mencionado se cumplió con lo programado para el cumplimiento de la meta en el cuatrienio.
</t>
  </si>
  <si>
    <t xml:space="preserve"> Para mantener en el porcentaje de disponibilidad de los servicios tecnológicos de la entidad en un 97% durante el cuatrienio  se realizaron importantes renovaciones de garantías y soporte de fábrica de componentes de la infraestructura tecnológica como la solución de networking, soportada por el fabricante DELL, la solución de almacenamiento y los switchs de Storage Area Network -SAN, soportados por el fabricante IBM, la solución de seguridad de la información, soportada por el fabricante PALOALTO, la solución de Wi-Fi, soportada por el fabricante Exteme Networks , la solución DDI soportada por el fabricante INFOBLOX, la solución de respaldo y recuperación de información soportada por el fabricante VERITAS/NERBACKUP y finalmente la solución de cómputo, soportada por el fabricante LENOVO. Así mismo, con el fin de que los servicios tecnológicos dispuestos para la ciudadanía de forma digital se mantuvieran dentro del margen establecido en la meta, se contrató recurrentemente el servicio para la gestión, administración y operación de la plataforma tecnológica de información y comunicaciones, lo cual además incluyó la adquisición de los servicios de mantenimiento preventivo y correctivo, soporte técnico y atención de requerimientos de usuario, con vigencias futuras desde el 2022.  
Durante el cuatrienio se realizaron las acciones  entre ellas   la contratación de software especializado, la renovación de contratos de soporte y garantía de fábrica de los más relevantes componentes de hardware y del personal especializado y calificado asegurando la operación de la plataforma tecnológica y la disponibilidad de los servicios; de otro lado los especialistas contratados a través del operador tecnológico contaron con las herramientas que les permitieron el monitoreo constante y en línea sobre el estado de la red y los componentes de la infraestructura de equipos activos de red, lo que contribuyó en gran medida a mantener disponible la plataforma tecnológica.
Así mismo, se contó con el servicio de comunicaciones de datos mediante canales dedicados entre las diferentes sedes de la secretaria distrital de movilidad y canales de internet dedicados principal y backup, con sus correspondientes soportes, dando conectividad a internet a todas las sedes de la Entidad.  
De otro lado, se adquirió una solución que administra los Pagos a los funcionarios y colaboradores de la Entidad con su correspondiente servicio de actualización, mantenimiento y una bolsa de horas a monto agotable.
Con todo lo anteriormente mencionado se cumplió con lo programado para el cumplimiento de la meta en el cuatrienio.
</t>
  </si>
  <si>
    <t xml:space="preserve">Durante el cuatrienio, los sistemas de información administrativos de la Entidad se desarrollaron y fortalecieron con actividades que incluyeron la renovación de desarrollos e implementación de soluciones informáticas mediante el modelo de fábrica de software, con la renovación del software para la edición, diseño y productos audiovisuales, la contratación de licenciamiento de herramientas colaborativas en línea que incluyeron correo electrónico, almacenamiento en nube, herramientas para reuniones virtuales, etc., con lo cual se soportó la  operación interna administrativa y de gestión institucional de la Entidad, cumpliendo con la meta.
En la tendencia tecnológica postpandemia, donde la virtualidad y la presencialidad se complementan,  la operación interna administrativa y de gestión institucional en nuestra Entidad, se fortaleció con herramientas  destinadas a mejorar la eficiencia en dos grandes áreas: comunicaciones y almacenamiento, a través de la contratación de servicios que incluyeron: correo electrónico (Gmail), servicio d gestión de agenda (Calendar), Servicio de chat de texto (Hangouts), videoconferencias (Meet) y almacenamiento de datos (Drive). Las herramientas anteriormente relacionadas, las cuales son totalmente fiables y seguras, fueron adquiridas dando cobertura a la totalidad de funcionarios y colaboradores de la entidad. Así mismo, se adquirieron suscripciones a software especializado (de impresión de etiquetas, de edición de audiovisuales, etc.) de uso en diferentes dependencias de la Entidad.
para el desarrollo y fortalecimiento de sistemas de información administrativos de la Entidad, se contó con un proveedor para el servicio de mantenimiento, desarrollo e implementación de.  En ese sentido se realizaron los controles de cambio que permitieron modificaciones, mejoras y seguimiento al software que controla los procesos disciplinarios en la Entidad y de cara al ciudadano se mejoró el rendimiento en la operación de sistemas de información como Detección Electrónica de Infracciones.
Por otra parte, para desarrollar y fortalecer los sistemas de información administrativos de la Entidad, contamos con un proveedor para realizar el mantenimiento, desarrollo e implementación de software, aplicaciones y soluciones informáticas mediante el modelo de fábrica de software; también se contó con los servicios de profesionales encargados  de desarrollo implementación, integración, parametrización, soporte, mantenimiento, control de cambios, pruebas, ajuste y puesta en producción ; también los servicios para realizar las actividades  de transferencia de conocimiento y puesta en funcionamiento del software de las plataformas y sistemas de información institucionales  que permitan consolidar y robustecer  la operación, administración y gestión interna de la entidad. Unido a lo anterior la Entidad puedo generar documentos y comunicaciones firmadas digitalmente y estampadas cronológicamente con toda la seguridad de la identificación de los remitentes.
Con todo lo anteriormente mencionado se cumplió con lo programado para el cumplimiento de la meta en el cuatrienio.
</t>
  </si>
  <si>
    <t xml:space="preserve"> Durante el cuatrienio, los sistemas de información misionales y estratégicos a cargo de la OTIC se desarrollaron y fortalecieron con actividades que incluyeron la contratación de software especializado para sistemas de información geográfica ArcGIS donde se mantiene y administra la información geográfica de manera centralizada permitiendo publicar servicios de mapas, imágenes, búsquedas y geolocalización para la entidad; por lo que éstos sistemas de información pudieron ser utilizados como habilitadores en el desarrollo de las estrategias institucionales y sectoriales; y específicamente hablando del Sistema de Información Georreferenciado, se contó con un esquema de licenciamiento, soporte y asesoría (soporte ELA) que incluyó un conjunto de software  ilimitado, mantenimiento, acompañamiento en sitio especializado, Soporte Premium y capacitación durante el cuatrienio.
Se contrató el servicio de mantenimiento, desarrollo e implementación de soluciones informáticas mediante el modelo de fábrica de software, se avanzó en el desarrollo de aplicativos, entre ellos el Sistema de Gestión Contractual y la interoperación con BOGDATA, entre otros,    que fueron utilizados como habilitadores en el desarrollo de estrategias institucionales y sectoriales. Igualmente se acordó con uno de los fabricantes más reconocidos en software para sistemas de información geográfica, el licenciamiento de la herramienta con la cual el equipo de profesionales publica información relacionada con condiciones de movilidad en la ciudad (como velocidades, congestiones, etc.), de otro lado se contó con servicios profesionales especializados para el aseguramiento de la calidad de los datos espaciales georreferenciados que son reunidos, gestionados y analizados por los sistemas de información geográfica de la entidad y estructuración de soluciones de big data para la toma de decisiones con el análisis de estos. La información y los datos se dejó dispuesta para la ciudadanía a través de los portales WEB de la entidad. En el mismo sentido, en cuanto al desarrollo y fortalecimiento de los sistemas de información misionales y estratégicos, se contó con  servicios profesionales  para realizar actividades de apoyo de la puesta en marcha, despliegue, gestión, seguimiento a la operación y administración de nuevas plataformas y sistemas de información que permitieron el desarrollo de estrategias institucionales y sectoriales en la Secretaria Distrital de Movilidad, utilizando las herramientas de virtualización de sistemas operativos y cargas de trabajo.
Con todo lo anteriormente mencionado se cumplió con lo programado para el cumplimiento de la meta en el cuatrienio.
</t>
  </si>
  <si>
    <t xml:space="preserve"> Durante el cuatrienio se realizaron acciones tendientes a desarrolla y fortalecer el 100% de las iniciativas  que impulsaron la cultura digital, el fortalecimiento organizacional, el teletrabajo y proyectos de innovación con uso de TIC, que  solucionaron retos y problemáticas en la Secretaría Distrital de Movilidad a raíz de la pandemia, donde se implementó la estrategia de trabajo inteligente, y se dieron pasos para la elaboración y desarrollo experimental, formación y desarrollo de capacidades, servicios tecnológicos y actividades de innovación e innovación social para el sector movilidad.
En el cumplimiento de esta meta durante se contó con la mano de obra especializada para continuar con la estrategia de trabajo inteligente y teletrabajo, así como para participar en las actividades relacionadas con los sistemas de información de la entidad, y que son el soporte para su fortalecimiento organizacional. Así mismo, se logró contratar el servicio de mantenimiento, desarrollo e implementación de soluciones informáticas mediante el modelo de fábrica de software, para solucionar retos y problemáticas al interior de la entidad.  
En lo referente al Desarrollo y fortalecimiento de iniciativas que impulsen la cultura digital, el fortalecimiento organizacional, el teletrabajo y proyectos de innovación con uso de TIC, la Entidad se adquirieron elementos físicos (cámaras y diademas ) para apoyar la gestión tecnológica que requiere la política de trabajo inteligente de la entidad, asegurando la disponibilidad de los elementos TIC requeridos por la política y el soporte de los mismos, los equipos de la entidad se dotaron de auriculares tipo diadema; de otro lado, en lo referente al desarrollo y fortalecimiento de iniciativas que solucionen retos y problemáticas en la Secretaría Distrital de Movilidad, se cuenta con  el nuevo servicio de pasarela de pagos integrado a los sistemas de información y servicios  para la  gestión de proyectos de tecnología que aporten al mejoramiento institucional y a la mejora continua de los sistemas de información de la Entidad. Lo anterior se complementa con los servicios de mantenimiento desarrollo e implementación de soluciones informáticas mediante el modelo de fábrica de software.
Con lo anteriormente mencionado se avanzó en el fortalecimiento de la cultura digital, el teletrabajo y el trabajo hibrido con el uso de las TIC en la entidad, cumpliendo con lo programado en la meta.
</t>
  </si>
  <si>
    <t xml:space="preserve"> Durante el cuatrienio, se realizaron las acciones para la implementación de la estrategia anual para la sostenibilidad del Subsistema de Gestión Seguridad de la Información en la Entidad, donde se destaca que la entidad logró obtener la  certificación  ISO 27001  para el Sistema de Gestión de Seguridad de la Información SGSI y la certificación ISO22301:2019 el Sistema  de Gestión de Continuidad de Negocio SGCN en la vigencia 2023.
 Otras acciones a destacar fueron la adquisición de licenciamiento de software de protección end-point, la contratación del servicio de monitoreo de seguridad de la plataforma tecnológica de le Entidad a través de un centro de operaciones  de seguridad SOC, contratado con un tercero, la gestión constante de vulnerabilidades, el control global de riesgos, la adquisición de licenciamiento de una plataforma de protección con el uso de inteligencia artificial y demás software especializado de seguridad de la información.
En cumplimiento de la meta,  el equipo de profesionales que aportan al cumplimiento de la meta   realizaron el apoyo y acompañamiento en la realización de ejercicios de Hacking Ético y gestión los riesgos para mitigar cualquier vulnerabilidad que pudiera afectar la operación de la Entidad y la disponibilidad de los servicios tecnológicos dispuestos a los ciudadanos a través de la diferentes plataformas de TI de la Entidad.
En lo referente al Sistema de Gestión de Seguridad de la Información  deja actualizada la política de seguridad de la información de la Entidad, se deja actualizada la metodología de riesgos del SGSI, cuyo alcance fue aprobado y publicado en la página WEB de la Entidad y se dejan consolidados los activos de información de los diecisiete (17) procesos de la entidad. Por otra parte, se destaca la implementación en la nube del   plan de recuperación de desastres DRP. 
También, se actualizaron los requerimientos de las partes interesadas en el Sistema de Gestión de Seguridad de la Información, se actualizó el contexto estratégico del sistema y se actualizó lo concerniente al mismo dentro del manual de MIPG de la Entidad. Así mismo, se actualizó el manual de políticas específicas de seguridad de la información y se progresa en la actualización de documentación, formatos, etc., relacionados con los activos de información, dentro del plan de seguimiento al SGSI.
Con todo lo anteriormente mencionado se cumplió con lo programado para el cumplimiento de la meta en el cuatrienio.
</t>
  </si>
  <si>
    <t xml:space="preserve">Conscientes de que la información es el activo más importante de la Entidades, en la SDM entendemos la importancia de contar con un sistema sólido para administrarla y protegerla y por ello nos encontramos en continuo mejoramiento del Sistema de Gestión de Seguridad de la Informació y tenmos definido nuestro Plan de Recuperación en caso de desastres. </t>
  </si>
  <si>
    <t xml:space="preserve">. 
Dentro del avance acumulado del Plan de Desarrollo lo más destacable ha sigo que la entidad ha conseguido la certificación ISO 27001 para el Sistema de Gestión de Seguridad de la Información y también la certificación  ISO 22301:2019 para el Sistema de Gestión de Continuidad del Negocio.  </t>
  </si>
  <si>
    <t>Para estr trimestre se dio cumplimiento al componente de gestión que tenía la meta, y se realizó la contratación del personal que con sus servicios aporta al cumplimiento de la meta, Se contrató un profesional Contrato 2024-1717  y un administrativo Contrato 2024- 1997</t>
  </si>
  <si>
    <t>Contratos  2024-1717 y 2024-1997
Actas de inico y RPs 330 y 449</t>
  </si>
  <si>
    <t>Durante este trimestre se cumplió con lo programado y se realizó la contratación de un profesional   para participar en los desarrollos y demás actividades del ciclo de desarrollo del software, Contrao 2024-1574, actividades que aportan al desarrollo de la meta.</t>
  </si>
  <si>
    <t>Acta de inicio y Contrato 2024-1574 y RP 284</t>
  </si>
  <si>
    <t>Durante este trimestre  se cumplió con lo programado y se realizó la contratación de personal calificado  para apoyar el cumplimiento de la meta. Se aseguró el soporte y la actualización de solución que administra los pagos a los funcionarios y colaboradores de la Entidad con su correspondiente servicio de actualización, mantenimiento y una bolsa de horas a monto agotable, Contrato 2024-2102. Se realizó la contratación de profesionales que le aportan al cumplimento de la meta, Contratos 2024-1795 y 2024- 2273</t>
  </si>
  <si>
    <t>Contrato y  Acta de inicio 2024-2102, RP 468                  Contratos 2024-1795  y 2024-2273  , con RPs 365 y 475 respectivamente</t>
  </si>
  <si>
    <t>Durante este periodo se cumplió con lo programado y se realizó la contratación del personal calificado que con sus servicios aporta  para dar cumplimiento a la meta así: profesionales, profesionales especializados y técnicos Contratos 2024-1796, 2024-2033, 2024-1776,2024-1846, 2024-2355, 2024-2512,  2024-2578 y 2024-2579.</t>
  </si>
  <si>
    <t>Contratos 2024-1796, 2024-2033, 2024-1776,2024-1846, 2024-2355, 2024-2512, 2024-2578 y 2024-2579
Actas de inicio y RPs 366, 401, 417, 453, 488, 500,  509 y 603</t>
  </si>
  <si>
    <t>Durante este trimestre se cumplió con lo programado y se realizó la contratación de personal calificado  para apoyarel cumplimiento de la meta., Contratos 2024-1945, 2024-2156 y 2024-2545.</t>
  </si>
  <si>
    <t>Actas de inicio y contratos Contratos 2024-1945, 2024-2156 y 2024-2545.        RPs  263,252 y 229</t>
  </si>
  <si>
    <t xml:space="preserve">Se cumplió con loprogramdo para el trimestre, destacando la adquisición de equipos de cómputo para la Entidad Contrato 2024-2716, adicionalmente se contrataron los servicios profesionales de personal que con sus servicios le aporta al cumplimiento de la meta Contratos 2024-1687 y 2024-2353. </t>
  </si>
  <si>
    <t>Durante este trimestre se cumplió con lo programado y se realizó una adición para los servicios tecnológicos de nube privada para el ambiente de produccion del DRP, Adición  Contrato 2023-2702. Adicionalmente  realizó la contratación de personal calificado  para apoyarel cumplimiento de la meta, Contrato 2024-1991</t>
  </si>
  <si>
    <t>Contrato 2024-2713 y RP 865 Acta de inicio y Contratos 2024-1687 y 2024-2353, RPs 354 y 485</t>
  </si>
  <si>
    <t>Justificación Adición Contrato 2023-2702. RPs 554 y 555 Acta de inicio y Contrato 2024-1991 RP 441</t>
  </si>
  <si>
    <t>Durante este trimestre se cumplió con lo programado y se realizó la contratación de personal calificado  para apoyarel cumplimiento de la meta con sus servicios profesionales  y especializados, Contratos 2024-1510, 2024-1784, 2024-2296 y 2024-2655..</t>
  </si>
  <si>
    <t>Actas de inicio y contratos Contratos 2024-1510, 2024-1784, 2024-2296 y 2024-2655.                                     RPs 285,353, 474 y 839</t>
  </si>
  <si>
    <t>Versión: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</si>
</sst>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d/m/yyyy"/>
    <numFmt numFmtId="165" formatCode="0.0"/>
    <numFmt numFmtId="166" formatCode="0.0%"/>
    <numFmt numFmtId="167" formatCode="dd/mmm/yyyy"/>
    <numFmt numFmtId="168" formatCode="0.000"/>
    <numFmt numFmtId="169" formatCode="0.00;[Red]0.00"/>
    <numFmt numFmtId="170" formatCode="0;[Red]0"/>
    <numFmt numFmtId="171" formatCode="_-&quot;$&quot;* #,##0_-;\-&quot;$&quot;* #,##0_-;_-&quot;$&quot;* &quot;-&quot;??_-;_-@"/>
    <numFmt numFmtId="172" formatCode="_-&quot;$&quot;\ * #,##0_-;\-&quot;$&quot;\ * #,##0_-;_-&quot;$&quot;\ * &quot;-&quot;_-;_-@"/>
    <numFmt numFmtId="173" formatCode="&quot;$&quot;#,##0"/>
    <numFmt numFmtId="174" formatCode="_-&quot;$&quot;\ * #,##0_-;\-&quot;$&quot;\ * #,##0_-;_-&quot;$&quot;\ * &quot;-&quot;??_-;_-@"/>
    <numFmt numFmtId="175" formatCode="_-* #,##0.00_-;\-* #,##0.00_-;_-* &quot;-&quot;_-;_-@"/>
    <numFmt numFmtId="176" formatCode="_-&quot;$&quot;* #,##0.00_-;\-&quot;$&quot;* #,##0.00_-;_-&quot;$&quot;* &quot;-&quot;??_-;_-@_-"/>
    <numFmt numFmtId="177" formatCode="_(&quot;$&quot;\ * #,##0.00_);_(&quot;$&quot;\ * \(#,##0.00\);_(&quot;$&quot;\ * &quot;-&quot;??_);_(@_)"/>
    <numFmt numFmtId="178" formatCode="_-&quot;$&quot;* #,##0_-;\-&quot;$&quot;* #,##0_-;_-&quot;$&quot;* &quot;-&quot;??_-;_-@_-"/>
  </numFmts>
  <fonts count="86" x14ac:knownFonts="1">
    <font>
      <sz val="11"/>
      <color theme="1"/>
      <name val="Calibri"/>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sz val="10"/>
      <color theme="0"/>
      <name val="Calibri"/>
      <family val="2"/>
    </font>
    <font>
      <sz val="10"/>
      <color rgb="FF0C0C0C"/>
      <name val="Calibri"/>
      <family val="2"/>
    </font>
    <font>
      <u/>
      <sz val="11"/>
      <color theme="10"/>
      <name val="Calibri"/>
      <family val="2"/>
    </font>
    <font>
      <b/>
      <sz val="10"/>
      <color theme="1"/>
      <name val="Calibri"/>
      <family val="2"/>
    </font>
    <font>
      <sz val="10"/>
      <color rgb="FF7F7F7F"/>
      <name val="Calibri"/>
      <family val="2"/>
    </font>
    <font>
      <sz val="10"/>
      <color theme="1"/>
      <name val="Arial"/>
      <family val="2"/>
    </font>
    <font>
      <sz val="10"/>
      <color rgb="FF000000"/>
      <name val="Arial"/>
      <family val="2"/>
    </font>
    <font>
      <sz val="10"/>
      <color rgb="FF000000"/>
      <name val="Calibri"/>
      <family val="2"/>
    </font>
    <font>
      <b/>
      <sz val="10"/>
      <color theme="0"/>
      <name val="Calibri"/>
      <family val="2"/>
    </font>
    <font>
      <sz val="10"/>
      <color rgb="FFFF0000"/>
      <name val="Calibri"/>
      <family val="2"/>
    </font>
    <font>
      <b/>
      <sz val="10"/>
      <color theme="1"/>
      <name val="Arial"/>
      <family val="2"/>
    </font>
    <font>
      <b/>
      <sz val="10"/>
      <color rgb="FF000000"/>
      <name val="Arial"/>
      <family val="2"/>
    </font>
    <font>
      <sz val="9"/>
      <color theme="1"/>
      <name val="Arial"/>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b/>
      <sz val="9"/>
      <color theme="1"/>
      <name val="Calibri"/>
      <family val="2"/>
    </font>
    <font>
      <b/>
      <sz val="9"/>
      <color rgb="FF000000"/>
      <name val="Calibri"/>
      <family val="2"/>
    </font>
    <font>
      <sz val="9"/>
      <color theme="1"/>
      <name val="Calibri"/>
      <family val="2"/>
    </font>
    <font>
      <sz val="9"/>
      <color rgb="FF333333"/>
      <name val="Calibri"/>
      <family val="2"/>
    </font>
    <font>
      <sz val="9"/>
      <color rgb="FF000000"/>
      <name val="Calibri"/>
      <family val="2"/>
    </font>
    <font>
      <sz val="11"/>
      <color theme="9"/>
      <name val="Arial"/>
      <family val="2"/>
    </font>
    <font>
      <b/>
      <sz val="11"/>
      <color rgb="FF000000"/>
      <name val="Arial"/>
      <family val="2"/>
    </font>
    <font>
      <u/>
      <sz val="11"/>
      <color theme="10"/>
      <name val="Calibri"/>
      <family val="2"/>
    </font>
    <font>
      <sz val="11"/>
      <color indexed="8"/>
      <name val="Calibri"/>
      <family val="2"/>
    </font>
    <font>
      <sz val="10"/>
      <name val="Arial"/>
      <family val="2"/>
    </font>
    <font>
      <sz val="9"/>
      <name val="Arial"/>
      <family val="2"/>
    </font>
    <font>
      <sz val="11"/>
      <color rgb="FF9C6500"/>
      <name val="Calibri"/>
      <family val="2"/>
      <scheme val="minor"/>
    </font>
    <font>
      <b/>
      <sz val="10"/>
      <name val="Arial"/>
      <family val="2"/>
    </font>
    <font>
      <sz val="11"/>
      <color theme="1"/>
      <name val="Calibri"/>
      <family val="2"/>
      <scheme val="minor"/>
    </font>
    <font>
      <sz val="10"/>
      <color theme="1"/>
      <name val="Calibri"/>
      <family val="2"/>
    </font>
    <font>
      <b/>
      <sz val="10"/>
      <color theme="1"/>
      <name val="Arial"/>
      <family val="2"/>
    </font>
    <font>
      <sz val="10"/>
      <color theme="1"/>
      <name val="Arial"/>
      <family val="2"/>
    </font>
    <font>
      <sz val="9"/>
      <color theme="1"/>
      <name val="Arial"/>
      <family val="2"/>
    </font>
    <font>
      <sz val="10"/>
      <name val="Calibri"/>
      <family val="2"/>
    </font>
  </fonts>
  <fills count="29">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7F882C"/>
        <bgColor rgb="FF7F882C"/>
      </patternFill>
    </fill>
    <fill>
      <patternFill patternType="solid">
        <fgColor rgb="FFD8D8D8"/>
        <bgColor rgb="FFD8D8D8"/>
      </patternFill>
    </fill>
    <fill>
      <patternFill patternType="solid">
        <fgColor rgb="FFBF9000"/>
        <bgColor rgb="FFBF9000"/>
      </patternFill>
    </fill>
    <fill>
      <patternFill patternType="solid">
        <fgColor rgb="FF7F6000"/>
        <bgColor rgb="FF7F6000"/>
      </patternFill>
    </fill>
    <fill>
      <patternFill patternType="solid">
        <fgColor rgb="FFFFFF00"/>
        <bgColor rgb="FFFFFF00"/>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theme="0" tint="-0.249977111117893"/>
        <bgColor indexed="64"/>
      </patternFill>
    </fill>
    <fill>
      <patternFill patternType="solid">
        <fgColor theme="0"/>
        <bgColor rgb="FFD8D8D8"/>
      </patternFill>
    </fill>
    <fill>
      <patternFill patternType="solid">
        <fgColor theme="0"/>
        <bgColor indexed="64"/>
      </patternFill>
    </fill>
  </fills>
  <borders count="103">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right/>
      <top style="hair">
        <color rgb="FF000000"/>
      </top>
      <bottom style="hair">
        <color rgb="FF000000"/>
      </bottom>
      <diagonal/>
    </border>
  </borders>
  <cellStyleXfs count="23">
    <xf numFmtId="0" fontId="0" fillId="0" borderId="0"/>
    <xf numFmtId="0" fontId="1" fillId="0" borderId="30"/>
    <xf numFmtId="176" fontId="1" fillId="0" borderId="30" applyFont="0" applyFill="0" applyBorder="0" applyAlignment="0" applyProtection="0"/>
    <xf numFmtId="9" fontId="1" fillId="0" borderId="30" applyFont="0" applyFill="0" applyBorder="0" applyAlignment="0" applyProtection="0"/>
    <xf numFmtId="43" fontId="1" fillId="0" borderId="30" applyFont="0" applyFill="0" applyBorder="0" applyAlignment="0" applyProtection="0"/>
    <xf numFmtId="0" fontId="74" fillId="0" borderId="30" applyNumberFormat="0" applyFill="0" applyBorder="0" applyAlignment="0" applyProtection="0">
      <alignment vertical="top"/>
      <protection locked="0"/>
    </xf>
    <xf numFmtId="43" fontId="75" fillId="0" borderId="30" applyFont="0" applyFill="0" applyBorder="0" applyAlignment="0" applyProtection="0"/>
    <xf numFmtId="9" fontId="76" fillId="0" borderId="30" applyFont="0" applyFill="0" applyBorder="0" applyAlignment="0" applyProtection="0"/>
    <xf numFmtId="9" fontId="75" fillId="0" borderId="30" applyFont="0" applyFill="0" applyBorder="0" applyAlignment="0" applyProtection="0"/>
    <xf numFmtId="177" fontId="75" fillId="0" borderId="30" applyFont="0" applyFill="0" applyBorder="0" applyAlignment="0" applyProtection="0"/>
    <xf numFmtId="9" fontId="75" fillId="0" borderId="30" applyFont="0" applyFill="0" applyBorder="0" applyAlignment="0" applyProtection="0"/>
    <xf numFmtId="0" fontId="76" fillId="0" borderId="30"/>
    <xf numFmtId="177" fontId="75" fillId="0" borderId="30" applyFont="0" applyFill="0" applyBorder="0" applyAlignment="0" applyProtection="0"/>
    <xf numFmtId="0" fontId="1" fillId="0" borderId="30"/>
    <xf numFmtId="0" fontId="76" fillId="0" borderId="30"/>
    <xf numFmtId="0" fontId="77" fillId="0" borderId="30"/>
    <xf numFmtId="0" fontId="76" fillId="0" borderId="30"/>
    <xf numFmtId="0" fontId="78" fillId="25" borderId="30" applyNumberFormat="0" applyBorder="0" applyAlignment="0" applyProtection="0"/>
    <xf numFmtId="0" fontId="76" fillId="0" borderId="30"/>
    <xf numFmtId="9" fontId="76" fillId="0" borderId="30" applyFont="0" applyFill="0" applyBorder="0" applyAlignment="0" applyProtection="0"/>
    <xf numFmtId="0" fontId="1" fillId="0" borderId="30"/>
    <xf numFmtId="41" fontId="1" fillId="0" borderId="30" applyFont="0" applyFill="0" applyBorder="0" applyAlignment="0" applyProtection="0"/>
    <xf numFmtId="9" fontId="80" fillId="0" borderId="0" applyFont="0" applyFill="0" applyBorder="0" applyAlignment="0" applyProtection="0"/>
  </cellStyleXfs>
  <cellXfs count="552">
    <xf numFmtId="0" fontId="0" fillId="0" borderId="0" xfId="0"/>
    <xf numFmtId="0" fontId="2" fillId="2" borderId="1" xfId="0" applyFont="1" applyFill="1" applyBorder="1" applyAlignment="1">
      <alignment vertical="center"/>
    </xf>
    <xf numFmtId="0" fontId="2" fillId="2" borderId="1" xfId="0" applyFont="1" applyFill="1" applyBorder="1"/>
    <xf numFmtId="0" fontId="4" fillId="0" borderId="0" xfId="0" applyFont="1" applyAlignment="1">
      <alignment vertical="center"/>
    </xf>
    <xf numFmtId="0" fontId="4" fillId="0" borderId="7" xfId="0" applyFont="1" applyBorder="1" applyAlignment="1">
      <alignment vertical="center"/>
    </xf>
    <xf numFmtId="0" fontId="2" fillId="0" borderId="0" xfId="0" applyFont="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2" fillId="0" borderId="6" xfId="0" applyFont="1" applyBorder="1" applyAlignment="1">
      <alignment horizontal="center" vertical="center"/>
    </xf>
    <xf numFmtId="0" fontId="2" fillId="0" borderId="4" xfId="0" applyFont="1" applyBorder="1" applyAlignment="1">
      <alignment horizontal="right" vertical="center"/>
    </xf>
    <xf numFmtId="0" fontId="2" fillId="0" borderId="6" xfId="0" applyFont="1" applyBorder="1" applyAlignment="1">
      <alignment horizontal="right" vertical="center"/>
    </xf>
    <xf numFmtId="0" fontId="4" fillId="2" borderId="1" xfId="0" applyFont="1" applyFill="1" applyBorder="1"/>
    <xf numFmtId="0" fontId="2" fillId="0" borderId="0" xfId="0" applyFont="1"/>
    <xf numFmtId="0" fontId="6" fillId="2" borderId="1" xfId="0" applyFont="1" applyFill="1" applyBorder="1" applyAlignment="1">
      <alignment wrapText="1"/>
    </xf>
    <xf numFmtId="0" fontId="7" fillId="2" borderId="1" xfId="0" applyFont="1" applyFill="1" applyBorder="1" applyAlignment="1">
      <alignment wrapText="1"/>
    </xf>
    <xf numFmtId="0" fontId="6" fillId="2" borderId="1" xfId="0" applyFont="1" applyFill="1" applyBorder="1" applyAlignment="1">
      <alignment horizontal="center" wrapText="1"/>
    </xf>
    <xf numFmtId="0" fontId="6" fillId="5" borderId="1" xfId="0" applyFont="1" applyFill="1" applyBorder="1" applyAlignment="1">
      <alignment horizontal="center" wrapText="1"/>
    </xf>
    <xf numFmtId="0" fontId="11" fillId="2" borderId="1" xfId="0" applyFont="1" applyFill="1" applyBorder="1"/>
    <xf numFmtId="0" fontId="11" fillId="5" borderId="1" xfId="0" applyFont="1" applyFill="1" applyBorder="1"/>
    <xf numFmtId="0" fontId="13" fillId="3" borderId="1" xfId="0" applyFont="1" applyFill="1" applyBorder="1"/>
    <xf numFmtId="0" fontId="12" fillId="3" borderId="1" xfId="0" applyFont="1" applyFill="1" applyBorder="1" applyAlignment="1">
      <alignment horizontal="center" wrapText="1"/>
    </xf>
    <xf numFmtId="0" fontId="7" fillId="3" borderId="1" xfId="0" applyFont="1" applyFill="1" applyBorder="1"/>
    <xf numFmtId="0" fontId="9" fillId="3" borderId="18"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6" fillId="3" borderId="1" xfId="0" applyFont="1" applyFill="1" applyBorder="1" applyAlignment="1">
      <alignment horizontal="center" wrapText="1"/>
    </xf>
    <xf numFmtId="0" fontId="14" fillId="3" borderId="1" xfId="0" applyFont="1" applyFill="1" applyBorder="1"/>
    <xf numFmtId="0" fontId="15" fillId="2" borderId="1" xfId="0" applyFont="1" applyFill="1" applyBorder="1"/>
    <xf numFmtId="0" fontId="7" fillId="3" borderId="1" xfId="0" applyFont="1" applyFill="1" applyBorder="1" applyAlignment="1">
      <alignment wrapText="1"/>
    </xf>
    <xf numFmtId="0" fontId="2" fillId="3" borderId="1" xfId="0" applyFont="1" applyFill="1" applyBorder="1"/>
    <xf numFmtId="0" fontId="16" fillId="3" borderId="1" xfId="0" applyFont="1" applyFill="1" applyBorder="1" applyAlignment="1">
      <alignment vertical="center" wrapText="1"/>
    </xf>
    <xf numFmtId="0" fontId="18" fillId="3" borderId="1" xfId="0" applyFont="1" applyFill="1" applyBorder="1" applyAlignment="1">
      <alignment vertical="center"/>
    </xf>
    <xf numFmtId="0" fontId="19" fillId="3" borderId="1" xfId="0" applyFont="1" applyFill="1" applyBorder="1" applyAlignment="1">
      <alignment vertical="center"/>
    </xf>
    <xf numFmtId="0" fontId="20" fillId="2" borderId="1" xfId="0" applyFont="1" applyFill="1" applyBorder="1"/>
    <xf numFmtId="0" fontId="21" fillId="3" borderId="1" xfId="0" applyFont="1" applyFill="1" applyBorder="1"/>
    <xf numFmtId="0" fontId="16" fillId="3" borderId="1" xfId="0" applyFont="1" applyFill="1" applyBorder="1"/>
    <xf numFmtId="0" fontId="18" fillId="3" borderId="1" xfId="0" applyFont="1" applyFill="1" applyBorder="1"/>
    <xf numFmtId="0" fontId="19" fillId="3" borderId="1" xfId="0" applyFont="1" applyFill="1" applyBorder="1"/>
    <xf numFmtId="0" fontId="22" fillId="3" borderId="1" xfId="0" applyFont="1" applyFill="1" applyBorder="1" applyAlignment="1">
      <alignment vertical="center" wrapText="1"/>
    </xf>
    <xf numFmtId="0" fontId="4" fillId="2" borderId="1" xfId="0" applyFont="1" applyFill="1" applyBorder="1" applyAlignment="1">
      <alignment vertical="center" wrapText="1"/>
    </xf>
    <xf numFmtId="0" fontId="7" fillId="2" borderId="1" xfId="0" applyFont="1" applyFill="1" applyBorder="1"/>
    <xf numFmtId="0" fontId="24" fillId="2" borderId="1" xfId="0" applyFont="1" applyFill="1" applyBorder="1"/>
    <xf numFmtId="0" fontId="24" fillId="2" borderId="36" xfId="0" applyFont="1" applyFill="1" applyBorder="1" applyAlignment="1">
      <alignment horizontal="left" vertical="center"/>
    </xf>
    <xf numFmtId="0" fontId="25" fillId="2" borderId="1" xfId="0" applyFont="1" applyFill="1" applyBorder="1"/>
    <xf numFmtId="0" fontId="25" fillId="4" borderId="22" xfId="0" applyFont="1" applyFill="1" applyBorder="1" applyAlignment="1">
      <alignment vertical="center" wrapText="1"/>
    </xf>
    <xf numFmtId="0" fontId="24" fillId="6" borderId="22" xfId="0" applyFont="1" applyFill="1" applyBorder="1" applyAlignment="1">
      <alignment horizontal="center" vertical="center"/>
    </xf>
    <xf numFmtId="0" fontId="25" fillId="4" borderId="22" xfId="0" applyFont="1" applyFill="1" applyBorder="1" applyAlignment="1">
      <alignment horizontal="center" vertical="center" wrapText="1"/>
    </xf>
    <xf numFmtId="0" fontId="24" fillId="2" borderId="22" xfId="0" applyFont="1" applyFill="1" applyBorder="1" applyAlignment="1">
      <alignment horizontal="center" vertical="center" wrapText="1"/>
    </xf>
    <xf numFmtId="0" fontId="26" fillId="0" borderId="41" xfId="0" applyFont="1" applyBorder="1" applyAlignment="1">
      <alignment horizontal="center" vertical="center"/>
    </xf>
    <xf numFmtId="9" fontId="24" fillId="6" borderId="43" xfId="0" applyNumberFormat="1" applyFont="1" applyFill="1" applyBorder="1" applyAlignment="1">
      <alignment horizontal="center" vertical="center" wrapText="1"/>
    </xf>
    <xf numFmtId="10" fontId="24" fillId="0" borderId="0" xfId="0" applyNumberFormat="1" applyFont="1" applyAlignment="1">
      <alignment horizontal="center" vertical="center"/>
    </xf>
    <xf numFmtId="0" fontId="24" fillId="0" borderId="4" xfId="0" applyFont="1" applyBorder="1" applyAlignment="1">
      <alignment horizontal="center" vertical="center" wrapText="1"/>
    </xf>
    <xf numFmtId="0" fontId="24" fillId="0" borderId="0" xfId="0" applyFont="1" applyAlignment="1">
      <alignment horizontal="center" vertical="center"/>
    </xf>
    <xf numFmtId="0" fontId="24" fillId="2" borderId="44" xfId="0" applyFont="1" applyFill="1" applyBorder="1" applyAlignment="1">
      <alignment horizontal="center" vertical="center" wrapText="1"/>
    </xf>
    <xf numFmtId="10" fontId="24" fillId="2" borderId="45" xfId="0" applyNumberFormat="1" applyFont="1" applyFill="1" applyBorder="1" applyAlignment="1">
      <alignment horizontal="center" vertical="center" wrapText="1"/>
    </xf>
    <xf numFmtId="164" fontId="24" fillId="0" borderId="22" xfId="0" applyNumberFormat="1" applyFont="1" applyBorder="1" applyAlignment="1">
      <alignment horizontal="center" vertical="center"/>
    </xf>
    <xf numFmtId="0" fontId="24" fillId="0" borderId="22" xfId="0" applyFont="1" applyBorder="1" applyAlignment="1">
      <alignment horizontal="center" vertical="center"/>
    </xf>
    <xf numFmtId="2" fontId="24" fillId="6" borderId="43" xfId="0" applyNumberFormat="1" applyFont="1" applyFill="1" applyBorder="1" applyAlignment="1">
      <alignment horizontal="center" vertical="center" wrapText="1"/>
    </xf>
    <xf numFmtId="2" fontId="24" fillId="0" borderId="0" xfId="0" applyNumberFormat="1" applyFont="1" applyAlignment="1">
      <alignment horizontal="center" vertical="center"/>
    </xf>
    <xf numFmtId="2" fontId="24" fillId="6" borderId="22" xfId="0" applyNumberFormat="1" applyFont="1" applyFill="1" applyBorder="1" applyAlignment="1">
      <alignment horizontal="center" vertical="center" wrapText="1"/>
    </xf>
    <xf numFmtId="0" fontId="25" fillId="4" borderId="43" xfId="0" applyFont="1" applyFill="1" applyBorder="1" applyAlignment="1">
      <alignment horizontal="center" vertical="center" wrapText="1"/>
    </xf>
    <xf numFmtId="10" fontId="24" fillId="6" borderId="43" xfId="0" applyNumberFormat="1" applyFont="1" applyFill="1" applyBorder="1" applyAlignment="1">
      <alignment horizontal="center" vertical="center" wrapText="1"/>
    </xf>
    <xf numFmtId="9" fontId="24" fillId="0" borderId="0" xfId="0" applyNumberFormat="1" applyFont="1" applyAlignment="1">
      <alignment horizontal="center" vertical="center"/>
    </xf>
    <xf numFmtId="0" fontId="25" fillId="4" borderId="22" xfId="0" applyFont="1" applyFill="1" applyBorder="1" applyAlignment="1">
      <alignment horizontal="left" vertical="center" wrapText="1"/>
    </xf>
    <xf numFmtId="0" fontId="24" fillId="2" borderId="15" xfId="0" applyFont="1" applyFill="1" applyBorder="1"/>
    <xf numFmtId="165" fontId="24" fillId="2" borderId="45" xfId="0" applyNumberFormat="1" applyFont="1" applyFill="1" applyBorder="1" applyAlignment="1">
      <alignment horizontal="center" vertical="center" wrapText="1"/>
    </xf>
    <xf numFmtId="0" fontId="24" fillId="0" borderId="0" xfId="0" applyFont="1"/>
    <xf numFmtId="0" fontId="24" fillId="0" borderId="0" xfId="0" applyFont="1" applyAlignment="1">
      <alignment horizontal="left" vertical="center"/>
    </xf>
    <xf numFmtId="0" fontId="24" fillId="2" borderId="1" xfId="0" applyFont="1" applyFill="1" applyBorder="1" applyAlignment="1">
      <alignment horizontal="left" vertical="center"/>
    </xf>
    <xf numFmtId="0" fontId="24" fillId="2" borderId="1" xfId="0" applyFont="1" applyFill="1" applyBorder="1" applyAlignment="1">
      <alignment horizontal="left" vertical="center" wrapText="1"/>
    </xf>
    <xf numFmtId="0" fontId="24" fillId="2" borderId="1" xfId="0" applyFont="1" applyFill="1" applyBorder="1" applyAlignment="1">
      <alignment horizontal="center" vertical="center"/>
    </xf>
    <xf numFmtId="0" fontId="25" fillId="0" borderId="0" xfId="0" applyFont="1"/>
    <xf numFmtId="0" fontId="25" fillId="9" borderId="48" xfId="0" applyFont="1" applyFill="1" applyBorder="1" applyAlignment="1">
      <alignment horizontal="center" vertical="center" wrapText="1"/>
    </xf>
    <xf numFmtId="0" fontId="25" fillId="7" borderId="48" xfId="0" applyFont="1" applyFill="1" applyBorder="1" applyAlignment="1">
      <alignment horizontal="center" vertical="center" wrapText="1"/>
    </xf>
    <xf numFmtId="0" fontId="25" fillId="8" borderId="48" xfId="0" applyFont="1" applyFill="1" applyBorder="1" applyAlignment="1">
      <alignment horizontal="center" vertical="center" wrapText="1"/>
    </xf>
    <xf numFmtId="0" fontId="25" fillId="8" borderId="22" xfId="0" applyFont="1" applyFill="1" applyBorder="1" applyAlignment="1">
      <alignment horizontal="center" vertical="center" wrapText="1"/>
    </xf>
    <xf numFmtId="0" fontId="25" fillId="7" borderId="22" xfId="0" applyFont="1" applyFill="1" applyBorder="1" applyAlignment="1">
      <alignment horizontal="center" vertical="center" wrapText="1"/>
    </xf>
    <xf numFmtId="0" fontId="25" fillId="0" borderId="0" xfId="0" applyFont="1" applyAlignment="1">
      <alignment wrapText="1"/>
    </xf>
    <xf numFmtId="0" fontId="25" fillId="2" borderId="1" xfId="0" applyFont="1" applyFill="1" applyBorder="1" applyAlignment="1">
      <alignment wrapText="1"/>
    </xf>
    <xf numFmtId="0" fontId="24" fillId="0" borderId="41" xfId="0" applyFont="1" applyBorder="1" applyAlignment="1">
      <alignment horizontal="center" vertical="center"/>
    </xf>
    <xf numFmtId="0" fontId="24" fillId="0" borderId="22" xfId="0" applyFont="1" applyBorder="1" applyAlignment="1">
      <alignment vertical="center" wrapText="1"/>
    </xf>
    <xf numFmtId="9" fontId="24" fillId="0" borderId="22" xfId="0" applyNumberFormat="1" applyFont="1" applyBorder="1" applyAlignment="1">
      <alignment horizontal="center" vertical="center"/>
    </xf>
    <xf numFmtId="10" fontId="24" fillId="2" borderId="22" xfId="0" applyNumberFormat="1" applyFont="1" applyFill="1" applyBorder="1" applyAlignment="1">
      <alignment horizontal="center" vertical="center" wrapText="1"/>
    </xf>
    <xf numFmtId="10" fontId="24" fillId="3" borderId="22" xfId="0" applyNumberFormat="1" applyFont="1" applyFill="1" applyBorder="1" applyAlignment="1">
      <alignment horizontal="center" vertical="center"/>
    </xf>
    <xf numFmtId="10" fontId="24" fillId="2" borderId="22" xfId="0" applyNumberFormat="1" applyFont="1" applyFill="1" applyBorder="1" applyAlignment="1">
      <alignment horizontal="center" vertical="center"/>
    </xf>
    <xf numFmtId="10" fontId="30" fillId="0" borderId="22" xfId="0" applyNumberFormat="1" applyFont="1" applyBorder="1" applyAlignment="1">
      <alignment horizontal="center" vertical="center" wrapText="1"/>
    </xf>
    <xf numFmtId="10" fontId="30" fillId="2" borderId="22" xfId="0" applyNumberFormat="1" applyFont="1" applyFill="1" applyBorder="1" applyAlignment="1">
      <alignment horizontal="center" vertical="center"/>
    </xf>
    <xf numFmtId="10" fontId="24" fillId="0" borderId="22" xfId="0" applyNumberFormat="1" applyFont="1" applyBorder="1" applyAlignment="1">
      <alignment horizontal="center" vertical="center" wrapText="1"/>
    </xf>
    <xf numFmtId="9" fontId="24" fillId="3" borderId="22" xfId="0" applyNumberFormat="1" applyFont="1" applyFill="1" applyBorder="1" applyAlignment="1">
      <alignment horizontal="center" vertical="center"/>
    </xf>
    <xf numFmtId="9" fontId="24" fillId="2" borderId="22" xfId="0" applyNumberFormat="1" applyFont="1" applyFill="1" applyBorder="1" applyAlignment="1">
      <alignment horizontal="center" vertical="center"/>
    </xf>
    <xf numFmtId="9" fontId="30" fillId="3" borderId="22" xfId="0" applyNumberFormat="1" applyFont="1" applyFill="1" applyBorder="1" applyAlignment="1">
      <alignment horizontal="center" vertical="center"/>
    </xf>
    <xf numFmtId="9" fontId="30" fillId="2" borderId="22" xfId="0" applyNumberFormat="1" applyFont="1" applyFill="1" applyBorder="1" applyAlignment="1">
      <alignment horizontal="center" vertical="center"/>
    </xf>
    <xf numFmtId="0" fontId="24" fillId="0" borderId="0" xfId="0" applyFont="1" applyAlignment="1">
      <alignment vertical="center"/>
    </xf>
    <xf numFmtId="10" fontId="24" fillId="0" borderId="22" xfId="0" applyNumberFormat="1" applyFont="1" applyBorder="1" applyAlignment="1">
      <alignment horizontal="center" vertical="center"/>
    </xf>
    <xf numFmtId="10" fontId="30" fillId="2" borderId="22" xfId="0" applyNumberFormat="1" applyFont="1" applyFill="1" applyBorder="1" applyAlignment="1">
      <alignment horizontal="center" vertical="center" wrapText="1"/>
    </xf>
    <xf numFmtId="10" fontId="30" fillId="3" borderId="22" xfId="0" applyNumberFormat="1" applyFont="1" applyFill="1" applyBorder="1" applyAlignment="1">
      <alignment horizontal="center" vertical="center"/>
    </xf>
    <xf numFmtId="10" fontId="30" fillId="0" borderId="22" xfId="0" applyNumberFormat="1" applyFont="1" applyBorder="1" applyAlignment="1">
      <alignment horizontal="center" vertical="center"/>
    </xf>
    <xf numFmtId="0" fontId="24" fillId="0" borderId="49" xfId="0" applyFont="1" applyBorder="1" applyAlignment="1">
      <alignment horizontal="center" vertical="center"/>
    </xf>
    <xf numFmtId="0" fontId="24" fillId="0" borderId="42" xfId="0" applyFont="1" applyBorder="1" applyAlignment="1">
      <alignment vertical="center" wrapText="1"/>
    </xf>
    <xf numFmtId="167" fontId="24" fillId="0" borderId="22" xfId="0" applyNumberFormat="1" applyFont="1" applyBorder="1" applyAlignment="1">
      <alignment vertical="center" wrapText="1"/>
    </xf>
    <xf numFmtId="9" fontId="30" fillId="0" borderId="22" xfId="0" applyNumberFormat="1" applyFont="1" applyBorder="1" applyAlignment="1">
      <alignment horizontal="center" vertical="center"/>
    </xf>
    <xf numFmtId="10" fontId="30" fillId="0" borderId="42" xfId="0" applyNumberFormat="1" applyFont="1" applyBorder="1" applyAlignment="1">
      <alignment horizontal="center" vertical="center"/>
    </xf>
    <xf numFmtId="10" fontId="31" fillId="0" borderId="42" xfId="0" applyNumberFormat="1" applyFont="1" applyBorder="1" applyAlignment="1">
      <alignment horizontal="center" vertical="center" wrapText="1"/>
    </xf>
    <xf numFmtId="10" fontId="24" fillId="0" borderId="42" xfId="0" applyNumberFormat="1" applyFont="1" applyBorder="1" applyAlignment="1">
      <alignment horizontal="center" vertical="center" wrapText="1"/>
    </xf>
    <xf numFmtId="9" fontId="24" fillId="0" borderId="22" xfId="0" applyNumberFormat="1" applyFont="1" applyBorder="1" applyAlignment="1">
      <alignment horizontal="center" vertical="center" wrapText="1"/>
    </xf>
    <xf numFmtId="10" fontId="30" fillId="0" borderId="42" xfId="0" applyNumberFormat="1" applyFont="1" applyBorder="1" applyAlignment="1">
      <alignment horizontal="center" vertical="center" wrapText="1"/>
    </xf>
    <xf numFmtId="9" fontId="24" fillId="3" borderId="22" xfId="0" applyNumberFormat="1" applyFont="1" applyFill="1" applyBorder="1" applyAlignment="1">
      <alignment horizontal="center" vertical="center" wrapText="1"/>
    </xf>
    <xf numFmtId="10" fontId="31" fillId="0" borderId="22" xfId="0" applyNumberFormat="1" applyFont="1" applyBorder="1" applyAlignment="1">
      <alignment horizontal="center" vertical="center" wrapText="1"/>
    </xf>
    <xf numFmtId="10" fontId="32" fillId="3" borderId="22" xfId="0" applyNumberFormat="1" applyFont="1" applyFill="1" applyBorder="1" applyAlignment="1">
      <alignment horizontal="center" vertical="center" wrapText="1"/>
    </xf>
    <xf numFmtId="0" fontId="24" fillId="2" borderId="1" xfId="0" applyFont="1" applyFill="1" applyBorder="1" applyAlignment="1">
      <alignment vertical="center"/>
    </xf>
    <xf numFmtId="0" fontId="24" fillId="2" borderId="1" xfId="0" applyFont="1" applyFill="1" applyBorder="1" applyAlignment="1">
      <alignment vertical="center" wrapText="1"/>
    </xf>
    <xf numFmtId="0" fontId="24" fillId="2" borderId="48" xfId="0" applyFont="1" applyFill="1" applyBorder="1" applyAlignment="1">
      <alignment vertical="center"/>
    </xf>
    <xf numFmtId="0" fontId="24" fillId="2" borderId="48" xfId="0" applyFont="1" applyFill="1" applyBorder="1" applyAlignment="1">
      <alignment vertical="center" wrapText="1"/>
    </xf>
    <xf numFmtId="0" fontId="28" fillId="2" borderId="1" xfId="0" applyFont="1" applyFill="1" applyBorder="1" applyAlignment="1">
      <alignment vertical="center" wrapText="1"/>
    </xf>
    <xf numFmtId="0" fontId="28" fillId="2" borderId="1" xfId="0" applyFont="1" applyFill="1" applyBorder="1" applyAlignment="1">
      <alignment horizontal="left" vertical="center"/>
    </xf>
    <xf numFmtId="0" fontId="33" fillId="10" borderId="55" xfId="0" applyFont="1" applyFill="1" applyBorder="1" applyAlignment="1">
      <alignment horizontal="center" vertical="center" wrapText="1"/>
    </xf>
    <xf numFmtId="0" fontId="33" fillId="2" borderId="1" xfId="0" applyFont="1" applyFill="1" applyBorder="1" applyAlignment="1">
      <alignment vertical="center" wrapText="1"/>
    </xf>
    <xf numFmtId="0" fontId="33" fillId="8" borderId="55" xfId="0" applyFont="1" applyFill="1" applyBorder="1" applyAlignment="1">
      <alignment horizontal="center" vertical="center" wrapText="1"/>
    </xf>
    <xf numFmtId="0" fontId="33" fillId="8" borderId="55" xfId="0" applyFont="1" applyFill="1" applyBorder="1" applyAlignment="1">
      <alignment horizontal="left" vertical="center" wrapText="1"/>
    </xf>
    <xf numFmtId="0" fontId="33" fillId="13" borderId="55" xfId="0" applyFont="1" applyFill="1" applyBorder="1" applyAlignment="1">
      <alignment horizontal="center" vertical="center" wrapText="1"/>
    </xf>
    <xf numFmtId="0" fontId="33" fillId="12" borderId="55" xfId="0" applyFont="1" applyFill="1" applyBorder="1" applyAlignment="1">
      <alignment horizontal="center" vertical="center" wrapText="1"/>
    </xf>
    <xf numFmtId="0" fontId="33" fillId="10" borderId="22" xfId="0" applyFont="1" applyFill="1" applyBorder="1" applyAlignment="1">
      <alignment horizontal="center" vertical="center" wrapText="1"/>
    </xf>
    <xf numFmtId="0" fontId="24" fillId="0" borderId="55" xfId="0" applyFont="1" applyBorder="1" applyAlignment="1">
      <alignment vertical="center" wrapText="1"/>
    </xf>
    <xf numFmtId="0" fontId="24" fillId="2" borderId="55" xfId="0" applyFont="1" applyFill="1" applyBorder="1" applyAlignment="1">
      <alignment horizontal="center" vertical="center" wrapText="1"/>
    </xf>
    <xf numFmtId="0" fontId="24" fillId="2" borderId="55" xfId="0" applyFont="1" applyFill="1" applyBorder="1" applyAlignment="1">
      <alignment horizontal="center" vertical="center"/>
    </xf>
    <xf numFmtId="0" fontId="24" fillId="2" borderId="55" xfId="0" applyFont="1" applyFill="1" applyBorder="1" applyAlignment="1">
      <alignment vertical="center" wrapText="1"/>
    </xf>
    <xf numFmtId="0" fontId="32" fillId="0" borderId="55" xfId="0" applyFont="1" applyBorder="1" applyAlignment="1">
      <alignment horizontal="center" vertical="center"/>
    </xf>
    <xf numFmtId="0" fontId="32" fillId="0" borderId="55" xfId="0" applyFont="1" applyBorder="1" applyAlignment="1">
      <alignment vertical="center" wrapText="1"/>
    </xf>
    <xf numFmtId="9" fontId="24" fillId="3" borderId="55" xfId="0" applyNumberFormat="1" applyFont="1" applyFill="1" applyBorder="1" applyAlignment="1">
      <alignment horizontal="center" vertical="center"/>
    </xf>
    <xf numFmtId="9" fontId="24" fillId="2" borderId="55" xfId="0" applyNumberFormat="1" applyFont="1" applyFill="1" applyBorder="1" applyAlignment="1">
      <alignment horizontal="center" vertical="center"/>
    </xf>
    <xf numFmtId="10" fontId="24" fillId="2" borderId="55" xfId="0" applyNumberFormat="1" applyFont="1" applyFill="1" applyBorder="1" applyAlignment="1">
      <alignment horizontal="center" vertical="center"/>
    </xf>
    <xf numFmtId="10" fontId="24" fillId="3" borderId="55" xfId="0" applyNumberFormat="1" applyFont="1" applyFill="1" applyBorder="1" applyAlignment="1">
      <alignment horizontal="center" vertical="center"/>
    </xf>
    <xf numFmtId="9" fontId="24" fillId="3" borderId="55" xfId="0" applyNumberFormat="1" applyFont="1" applyFill="1" applyBorder="1" applyAlignment="1">
      <alignment vertical="center" wrapText="1"/>
    </xf>
    <xf numFmtId="9" fontId="24" fillId="3" borderId="55" xfId="0" applyNumberFormat="1" applyFont="1" applyFill="1" applyBorder="1" applyAlignment="1">
      <alignment horizontal="center" vertical="center" wrapText="1"/>
    </xf>
    <xf numFmtId="9" fontId="24" fillId="3" borderId="55" xfId="0" applyNumberFormat="1" applyFont="1" applyFill="1" applyBorder="1" applyAlignment="1">
      <alignment vertical="center"/>
    </xf>
    <xf numFmtId="2" fontId="24" fillId="0" borderId="55" xfId="0" applyNumberFormat="1" applyFont="1" applyBorder="1" applyAlignment="1">
      <alignment horizontal="center" vertical="center"/>
    </xf>
    <xf numFmtId="168" fontId="24" fillId="2" borderId="55" xfId="0" applyNumberFormat="1" applyFont="1" applyFill="1" applyBorder="1" applyAlignment="1">
      <alignment horizontal="center" vertical="center"/>
    </xf>
    <xf numFmtId="168" fontId="24" fillId="3" borderId="55" xfId="0" applyNumberFormat="1" applyFont="1" applyFill="1" applyBorder="1" applyAlignment="1">
      <alignment horizontal="center" vertical="center"/>
    </xf>
    <xf numFmtId="0" fontId="24" fillId="3" borderId="55" xfId="0" applyFont="1" applyFill="1" applyBorder="1" applyAlignment="1">
      <alignment horizontal="center" vertical="center"/>
    </xf>
    <xf numFmtId="168" fontId="24" fillId="0" borderId="22" xfId="0" applyNumberFormat="1" applyFont="1" applyBorder="1" applyAlignment="1">
      <alignment horizontal="center" vertical="center"/>
    </xf>
    <xf numFmtId="0" fontId="24" fillId="0" borderId="55" xfId="0" applyFont="1" applyBorder="1" applyAlignment="1">
      <alignment horizontal="center" vertical="center"/>
    </xf>
    <xf numFmtId="0" fontId="24" fillId="3" borderId="1" xfId="0" applyFont="1" applyFill="1" applyBorder="1" applyAlignment="1">
      <alignment horizontal="center" wrapText="1"/>
    </xf>
    <xf numFmtId="169" fontId="24" fillId="3" borderId="55" xfId="0" applyNumberFormat="1" applyFont="1" applyFill="1" applyBorder="1" applyAlignment="1">
      <alignment horizontal="center" vertical="center"/>
    </xf>
    <xf numFmtId="169" fontId="24" fillId="0" borderId="55" xfId="0" applyNumberFormat="1" applyFont="1" applyBorder="1" applyAlignment="1">
      <alignment horizontal="center" vertical="center"/>
    </xf>
    <xf numFmtId="170" fontId="24" fillId="2" borderId="22" xfId="0" applyNumberFormat="1" applyFont="1" applyFill="1" applyBorder="1" applyAlignment="1">
      <alignment horizontal="center" vertical="center"/>
    </xf>
    <xf numFmtId="169" fontId="24" fillId="2" borderId="22" xfId="0" applyNumberFormat="1" applyFont="1" applyFill="1" applyBorder="1" applyAlignment="1">
      <alignment horizontal="center" vertical="center"/>
    </xf>
    <xf numFmtId="0" fontId="24" fillId="2" borderId="55" xfId="0" applyFont="1" applyFill="1" applyBorder="1" applyAlignment="1">
      <alignment vertical="center"/>
    </xf>
    <xf numFmtId="9" fontId="24" fillId="2" borderId="55" xfId="0" applyNumberFormat="1" applyFont="1" applyFill="1" applyBorder="1" applyAlignment="1">
      <alignment vertical="center"/>
    </xf>
    <xf numFmtId="166" fontId="24" fillId="2" borderId="55" xfId="0" applyNumberFormat="1" applyFont="1" applyFill="1" applyBorder="1" applyAlignment="1">
      <alignment vertical="center"/>
    </xf>
    <xf numFmtId="166" fontId="24" fillId="14" borderId="55" xfId="0" applyNumberFormat="1" applyFont="1" applyFill="1" applyBorder="1" applyAlignment="1">
      <alignment vertical="center"/>
    </xf>
    <xf numFmtId="9" fontId="24" fillId="14" borderId="55" xfId="0" applyNumberFormat="1" applyFont="1" applyFill="1" applyBorder="1" applyAlignment="1">
      <alignment vertical="center"/>
    </xf>
    <xf numFmtId="166" fontId="24" fillId="3" borderId="55" xfId="0" applyNumberFormat="1" applyFont="1" applyFill="1" applyBorder="1" applyAlignment="1">
      <alignment vertical="center"/>
    </xf>
    <xf numFmtId="0" fontId="28" fillId="2" borderId="1"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24" fillId="0" borderId="63" xfId="0" applyFont="1" applyBorder="1" applyAlignment="1">
      <alignment horizontal="center" vertical="center" wrapText="1"/>
    </xf>
    <xf numFmtId="0" fontId="24" fillId="0" borderId="63" xfId="0" applyFont="1" applyBorder="1" applyAlignment="1">
      <alignment horizontal="left" vertical="center" wrapText="1"/>
    </xf>
    <xf numFmtId="0" fontId="24" fillId="0" borderId="63" xfId="0" applyFont="1" applyBorder="1" applyAlignment="1">
      <alignment horizontal="center" vertical="center"/>
    </xf>
    <xf numFmtId="10" fontId="24" fillId="0" borderId="63" xfId="0" applyNumberFormat="1" applyFont="1" applyBorder="1" applyAlignment="1">
      <alignment horizontal="center" vertical="center" wrapText="1"/>
    </xf>
    <xf numFmtId="10" fontId="34" fillId="17" borderId="63" xfId="0" applyNumberFormat="1" applyFont="1" applyFill="1" applyBorder="1" applyAlignment="1">
      <alignment horizontal="center" vertical="center" wrapText="1"/>
    </xf>
    <xf numFmtId="10" fontId="24" fillId="0" borderId="63" xfId="0" applyNumberFormat="1" applyFont="1" applyBorder="1" applyAlignment="1">
      <alignment horizontal="center" vertical="center"/>
    </xf>
    <xf numFmtId="10" fontId="34" fillId="17" borderId="63" xfId="0" applyNumberFormat="1" applyFont="1" applyFill="1" applyBorder="1" applyAlignment="1">
      <alignment horizontal="center" vertical="center"/>
    </xf>
    <xf numFmtId="0" fontId="24" fillId="17" borderId="63" xfId="0" applyFont="1" applyFill="1" applyBorder="1" applyAlignment="1">
      <alignment horizontal="center" vertical="center" wrapText="1"/>
    </xf>
    <xf numFmtId="0" fontId="24" fillId="17" borderId="63" xfId="0" applyFont="1" applyFill="1" applyBorder="1" applyAlignment="1">
      <alignment horizontal="left" vertical="center" wrapText="1"/>
    </xf>
    <xf numFmtId="2" fontId="24" fillId="0" borderId="63" xfId="0" applyNumberFormat="1" applyFont="1" applyBorder="1" applyAlignment="1">
      <alignment horizontal="center" vertical="center" wrapText="1"/>
    </xf>
    <xf numFmtId="2" fontId="34" fillId="17" borderId="63" xfId="0" applyNumberFormat="1" applyFont="1" applyFill="1" applyBorder="1" applyAlignment="1">
      <alignment horizontal="center" vertical="center" wrapText="1"/>
    </xf>
    <xf numFmtId="2" fontId="24" fillId="0" borderId="63" xfId="0" applyNumberFormat="1" applyFont="1" applyBorder="1" applyAlignment="1">
      <alignment horizontal="center" vertical="center"/>
    </xf>
    <xf numFmtId="0" fontId="34" fillId="17" borderId="63" xfId="0" applyFont="1" applyFill="1" applyBorder="1" applyAlignment="1">
      <alignment horizontal="center" vertical="center"/>
    </xf>
    <xf numFmtId="0" fontId="24" fillId="0" borderId="63" xfId="0" applyFont="1" applyBorder="1"/>
    <xf numFmtId="9" fontId="34" fillId="17" borderId="63" xfId="0" applyNumberFormat="1" applyFont="1" applyFill="1" applyBorder="1" applyAlignment="1">
      <alignment horizontal="center" vertical="center" wrapText="1"/>
    </xf>
    <xf numFmtId="9" fontId="24" fillId="0" borderId="63" xfId="0" applyNumberFormat="1" applyFont="1" applyBorder="1" applyAlignment="1">
      <alignment horizontal="center" vertical="center"/>
    </xf>
    <xf numFmtId="0" fontId="24" fillId="0" borderId="0" xfId="0" applyFont="1" applyAlignment="1">
      <alignment horizontal="left" vertical="center" wrapText="1"/>
    </xf>
    <xf numFmtId="0" fontId="32" fillId="0" borderId="0" xfId="0" applyFont="1"/>
    <xf numFmtId="0" fontId="28" fillId="0" borderId="0" xfId="0" applyFont="1" applyAlignment="1">
      <alignment vertical="center"/>
    </xf>
    <xf numFmtId="0" fontId="25" fillId="10" borderId="22" xfId="0" applyFont="1" applyFill="1" applyBorder="1" applyAlignment="1">
      <alignment vertical="center" wrapText="1"/>
    </xf>
    <xf numFmtId="0" fontId="25" fillId="10" borderId="22" xfId="0" applyFont="1" applyFill="1" applyBorder="1" applyAlignment="1">
      <alignment horizontal="center" vertical="center" wrapText="1"/>
    </xf>
    <xf numFmtId="0" fontId="25" fillId="10" borderId="43" xfId="0" applyFont="1" applyFill="1" applyBorder="1" applyAlignment="1">
      <alignment horizontal="center" vertical="center" wrapText="1"/>
    </xf>
    <xf numFmtId="0" fontId="33" fillId="18" borderId="48" xfId="0" applyFont="1" applyFill="1" applyBorder="1" applyAlignment="1">
      <alignment horizontal="center" vertical="center" wrapText="1"/>
    </xf>
    <xf numFmtId="0" fontId="25" fillId="18" borderId="22" xfId="0" applyFont="1" applyFill="1" applyBorder="1" applyAlignment="1">
      <alignment horizontal="center" vertical="center" wrapText="1"/>
    </xf>
    <xf numFmtId="0" fontId="31" fillId="0" borderId="41" xfId="0" applyFont="1" applyBorder="1" applyAlignment="1">
      <alignment horizontal="left" vertical="center" wrapText="1"/>
    </xf>
    <xf numFmtId="1" fontId="31" fillId="2" borderId="18" xfId="0" applyNumberFormat="1" applyFont="1" applyFill="1" applyBorder="1" applyAlignment="1">
      <alignment horizontal="center" vertical="center"/>
    </xf>
    <xf numFmtId="171" fontId="30" fillId="0" borderId="22" xfId="0" applyNumberFormat="1" applyFont="1" applyBorder="1" applyAlignment="1">
      <alignment horizontal="center" vertical="center"/>
    </xf>
    <xf numFmtId="171" fontId="30" fillId="0" borderId="22" xfId="0" applyNumberFormat="1" applyFont="1" applyBorder="1" applyAlignment="1">
      <alignment horizontal="center" vertical="center" wrapText="1"/>
    </xf>
    <xf numFmtId="171" fontId="30" fillId="2" borderId="18" xfId="0" applyNumberFormat="1" applyFont="1" applyFill="1" applyBorder="1" applyAlignment="1">
      <alignment horizontal="center" vertical="center" wrapText="1"/>
    </xf>
    <xf numFmtId="172" fontId="30" fillId="2" borderId="18" xfId="0" applyNumberFormat="1" applyFont="1" applyFill="1" applyBorder="1" applyAlignment="1">
      <alignment horizontal="center" vertical="center" wrapText="1"/>
    </xf>
    <xf numFmtId="172" fontId="30" fillId="0" borderId="42" xfId="0" applyNumberFormat="1" applyFont="1" applyBorder="1" applyAlignment="1">
      <alignment horizontal="center" vertical="center" wrapText="1"/>
    </xf>
    <xf numFmtId="173" fontId="30" fillId="2" borderId="1" xfId="0" applyNumberFormat="1" applyFont="1" applyFill="1" applyBorder="1"/>
    <xf numFmtId="1" fontId="31" fillId="0" borderId="22" xfId="0" applyNumberFormat="1" applyFont="1" applyBorder="1" applyAlignment="1">
      <alignment horizontal="center" vertical="center"/>
    </xf>
    <xf numFmtId="171" fontId="30" fillId="0" borderId="0" xfId="0" applyNumberFormat="1" applyFont="1" applyAlignment="1">
      <alignment horizontal="center" vertical="center"/>
    </xf>
    <xf numFmtId="172" fontId="30" fillId="0" borderId="22" xfId="0" applyNumberFormat="1" applyFont="1" applyBorder="1" applyAlignment="1">
      <alignment horizontal="center" vertical="center" wrapText="1"/>
    </xf>
    <xf numFmtId="166" fontId="30" fillId="0" borderId="22" xfId="0" applyNumberFormat="1" applyFont="1" applyBorder="1" applyAlignment="1">
      <alignment horizontal="center" vertical="center" wrapText="1"/>
    </xf>
    <xf numFmtId="171" fontId="30" fillId="0" borderId="42" xfId="0" applyNumberFormat="1" applyFont="1" applyBorder="1" applyAlignment="1">
      <alignment horizontal="center" vertical="center" wrapText="1"/>
    </xf>
    <xf numFmtId="173" fontId="30" fillId="0" borderId="22" xfId="0" applyNumberFormat="1" applyFont="1" applyBorder="1" applyAlignment="1">
      <alignment horizontal="center" vertical="center" wrapText="1"/>
    </xf>
    <xf numFmtId="173" fontId="35" fillId="2" borderId="1" xfId="0" applyNumberFormat="1" applyFont="1" applyFill="1" applyBorder="1"/>
    <xf numFmtId="174" fontId="30" fillId="0" borderId="42" xfId="0" applyNumberFormat="1" applyFont="1" applyBorder="1" applyAlignment="1">
      <alignment horizontal="center" vertical="center" wrapText="1"/>
    </xf>
    <xf numFmtId="1" fontId="36" fillId="9" borderId="22" xfId="0" applyNumberFormat="1" applyFont="1" applyFill="1" applyBorder="1" applyAlignment="1">
      <alignment horizontal="center" vertical="center"/>
    </xf>
    <xf numFmtId="10" fontId="35" fillId="9" borderId="22" xfId="0" applyNumberFormat="1" applyFont="1" applyFill="1" applyBorder="1" applyAlignment="1">
      <alignment horizontal="center" vertical="center" wrapText="1"/>
    </xf>
    <xf numFmtId="171" fontId="35" fillId="9" borderId="22" xfId="0" applyNumberFormat="1" applyFont="1" applyFill="1" applyBorder="1" applyAlignment="1">
      <alignment horizontal="center" vertical="center" wrapText="1"/>
    </xf>
    <xf numFmtId="172" fontId="35" fillId="9" borderId="22" xfId="0" applyNumberFormat="1" applyFont="1" applyFill="1" applyBorder="1" applyAlignment="1">
      <alignment horizontal="center" vertical="center" wrapText="1"/>
    </xf>
    <xf numFmtId="171" fontId="35" fillId="9" borderId="18" xfId="0" applyNumberFormat="1" applyFont="1" applyFill="1" applyBorder="1" applyAlignment="1">
      <alignment horizontal="center" vertical="center" wrapText="1"/>
    </xf>
    <xf numFmtId="172" fontId="35" fillId="9" borderId="18" xfId="0" applyNumberFormat="1" applyFont="1" applyFill="1" applyBorder="1" applyAlignment="1">
      <alignment horizontal="center" vertical="center" wrapText="1"/>
    </xf>
    <xf numFmtId="0" fontId="35" fillId="18" borderId="1" xfId="0" applyFont="1" applyFill="1" applyBorder="1" applyAlignment="1">
      <alignment horizontal="center" vertical="center"/>
    </xf>
    <xf numFmtId="10" fontId="35" fillId="18" borderId="22" xfId="0" applyNumberFormat="1" applyFont="1" applyFill="1" applyBorder="1" applyAlignment="1">
      <alignment horizontal="center" vertical="center" wrapText="1"/>
    </xf>
    <xf numFmtId="171" fontId="35" fillId="18" borderId="22" xfId="0" applyNumberFormat="1" applyFont="1" applyFill="1" applyBorder="1" applyAlignment="1">
      <alignment horizontal="center" vertical="center"/>
    </xf>
    <xf numFmtId="172" fontId="35" fillId="18" borderId="22" xfId="0" applyNumberFormat="1" applyFont="1" applyFill="1" applyBorder="1" applyAlignment="1">
      <alignment horizontal="center" vertical="center" wrapText="1"/>
    </xf>
    <xf numFmtId="172" fontId="35" fillId="18" borderId="18" xfId="0" applyNumberFormat="1" applyFont="1" applyFill="1" applyBorder="1" applyAlignment="1">
      <alignment horizontal="center" vertical="center" wrapText="1"/>
    </xf>
    <xf numFmtId="2" fontId="35" fillId="18" borderId="22" xfId="0" applyNumberFormat="1" applyFont="1" applyFill="1" applyBorder="1" applyAlignment="1">
      <alignment horizontal="center" vertical="center" wrapText="1"/>
    </xf>
    <xf numFmtId="171" fontId="35" fillId="4" borderId="22" xfId="0" applyNumberFormat="1" applyFont="1" applyFill="1" applyBorder="1" applyAlignment="1">
      <alignment horizontal="center" vertical="center"/>
    </xf>
    <xf numFmtId="0" fontId="30" fillId="0" borderId="0" xfId="0" applyFont="1"/>
    <xf numFmtId="171" fontId="35" fillId="18" borderId="22" xfId="0" applyNumberFormat="1" applyFont="1" applyFill="1" applyBorder="1" applyAlignment="1">
      <alignment horizontal="center" vertical="center" wrapText="1"/>
    </xf>
    <xf numFmtId="171" fontId="35" fillId="4" borderId="22" xfId="0" applyNumberFormat="1" applyFont="1" applyFill="1" applyBorder="1" applyAlignment="1">
      <alignment horizontal="center" vertical="center" wrapText="1"/>
    </xf>
    <xf numFmtId="0" fontId="24" fillId="0" borderId="0" xfId="0" applyFont="1" applyAlignment="1">
      <alignment horizontal="center"/>
    </xf>
    <xf numFmtId="0" fontId="24" fillId="0" borderId="0" xfId="0" applyFont="1" applyAlignment="1">
      <alignment horizontal="right"/>
    </xf>
    <xf numFmtId="0" fontId="25" fillId="10" borderId="48" xfId="0" applyFont="1" applyFill="1" applyBorder="1" applyAlignment="1">
      <alignment vertical="center" wrapText="1"/>
    </xf>
    <xf numFmtId="0" fontId="25" fillId="10" borderId="48" xfId="0" applyFont="1" applyFill="1" applyBorder="1" applyAlignment="1">
      <alignment horizontal="left" vertical="center" wrapText="1"/>
    </xf>
    <xf numFmtId="0" fontId="25" fillId="2" borderId="1" xfId="0" applyFont="1" applyFill="1" applyBorder="1" applyAlignment="1">
      <alignment vertical="center"/>
    </xf>
    <xf numFmtId="0" fontId="33" fillId="8" borderId="22" xfId="0" applyFont="1" applyFill="1" applyBorder="1" applyAlignment="1">
      <alignment horizontal="center" vertical="center" wrapText="1"/>
    </xf>
    <xf numFmtId="0" fontId="33" fillId="2" borderId="1" xfId="0" applyFont="1" applyFill="1" applyBorder="1" applyAlignment="1">
      <alignment vertical="center"/>
    </xf>
    <xf numFmtId="0" fontId="30" fillId="2" borderId="1" xfId="0" applyFont="1" applyFill="1" applyBorder="1"/>
    <xf numFmtId="1" fontId="32" fillId="2" borderId="18" xfId="0" applyNumberFormat="1" applyFont="1" applyFill="1" applyBorder="1" applyAlignment="1">
      <alignment horizontal="center" vertical="center" wrapText="1"/>
    </xf>
    <xf numFmtId="2" fontId="24" fillId="2" borderId="18" xfId="0" applyNumberFormat="1" applyFont="1" applyFill="1" applyBorder="1" applyAlignment="1">
      <alignment horizontal="center" vertical="center" wrapText="1"/>
    </xf>
    <xf numFmtId="166" fontId="24" fillId="2" borderId="18" xfId="0" applyNumberFormat="1" applyFont="1" applyFill="1" applyBorder="1" applyAlignment="1">
      <alignment horizontal="center" vertical="center" wrapText="1"/>
    </xf>
    <xf numFmtId="0" fontId="31" fillId="0" borderId="22" xfId="0" applyFont="1" applyBorder="1" applyAlignment="1">
      <alignment horizontal="left" vertical="center" wrapText="1"/>
    </xf>
    <xf numFmtId="1" fontId="32" fillId="0" borderId="22" xfId="0" applyNumberFormat="1" applyFont="1" applyBorder="1" applyAlignment="1">
      <alignment horizontal="center" vertical="center" wrapText="1"/>
    </xf>
    <xf numFmtId="2" fontId="24" fillId="0" borderId="22" xfId="0" applyNumberFormat="1" applyFont="1" applyBorder="1" applyAlignment="1">
      <alignment horizontal="center" vertical="center" wrapText="1"/>
    </xf>
    <xf numFmtId="166" fontId="24" fillId="0" borderId="22" xfId="0" applyNumberFormat="1" applyFont="1" applyBorder="1" applyAlignment="1">
      <alignment horizontal="center" vertical="center" wrapText="1"/>
    </xf>
    <xf numFmtId="1" fontId="38" fillId="19" borderId="48" xfId="0" applyNumberFormat="1" applyFont="1" applyFill="1" applyBorder="1" applyAlignment="1">
      <alignment horizontal="center" vertical="center" wrapText="1"/>
    </xf>
    <xf numFmtId="2" fontId="28" fillId="19" borderId="48" xfId="0" applyNumberFormat="1" applyFont="1" applyFill="1" applyBorder="1" applyAlignment="1">
      <alignment horizontal="center" vertical="center" wrapText="1"/>
    </xf>
    <xf numFmtId="166" fontId="28" fillId="19" borderId="48" xfId="0" applyNumberFormat="1" applyFont="1" applyFill="1" applyBorder="1" applyAlignment="1">
      <alignment horizontal="center" vertical="center" wrapText="1"/>
    </xf>
    <xf numFmtId="0" fontId="24" fillId="0" borderId="0" xfId="0" applyFont="1" applyAlignment="1">
      <alignment wrapText="1"/>
    </xf>
    <xf numFmtId="0" fontId="39" fillId="0" borderId="0" xfId="0" applyFont="1" applyAlignment="1">
      <alignment horizontal="center" vertical="center"/>
    </xf>
    <xf numFmtId="0" fontId="39" fillId="0" borderId="0" xfId="0" applyFont="1" applyAlignment="1">
      <alignment horizontal="left" vertical="center" wrapText="1"/>
    </xf>
    <xf numFmtId="0" fontId="39" fillId="0" borderId="0" xfId="0" applyFont="1" applyAlignment="1">
      <alignment horizontal="left" vertical="center"/>
    </xf>
    <xf numFmtId="0" fontId="9" fillId="2" borderId="1" xfId="0" applyFont="1" applyFill="1" applyBorder="1"/>
    <xf numFmtId="0" fontId="39" fillId="2" borderId="1" xfId="0" applyFont="1" applyFill="1" applyBorder="1" applyAlignment="1">
      <alignment horizontal="left" vertical="center"/>
    </xf>
    <xf numFmtId="0" fontId="39" fillId="2" borderId="63" xfId="0" applyFont="1" applyFill="1" applyBorder="1" applyAlignment="1">
      <alignment horizontal="center" vertical="center"/>
    </xf>
    <xf numFmtId="0" fontId="39" fillId="2" borderId="63" xfId="0" applyFont="1" applyFill="1" applyBorder="1" applyAlignment="1">
      <alignment horizontal="left" vertical="center" wrapText="1"/>
    </xf>
    <xf numFmtId="0" fontId="41" fillId="2" borderId="63" xfId="0" applyFont="1" applyFill="1" applyBorder="1" applyAlignment="1">
      <alignment horizontal="center" vertical="center"/>
    </xf>
    <xf numFmtId="0" fontId="41" fillId="2" borderId="63" xfId="0" applyFont="1" applyFill="1" applyBorder="1" applyAlignment="1">
      <alignment horizontal="left" vertical="center" wrapText="1"/>
    </xf>
    <xf numFmtId="0" fontId="39" fillId="0" borderId="63" xfId="0" applyFont="1" applyBorder="1" applyAlignment="1">
      <alignment horizontal="left" vertical="center" wrapText="1"/>
    </xf>
    <xf numFmtId="0" fontId="39" fillId="2" borderId="1" xfId="0" applyFont="1" applyFill="1" applyBorder="1" applyAlignment="1">
      <alignment horizontal="center" vertical="center"/>
    </xf>
    <xf numFmtId="0" fontId="39" fillId="2" borderId="1" xfId="0" applyFont="1" applyFill="1" applyBorder="1" applyAlignment="1">
      <alignment horizontal="left" vertical="center" wrapText="1"/>
    </xf>
    <xf numFmtId="0" fontId="9" fillId="0" borderId="63" xfId="0" applyFont="1" applyBorder="1"/>
    <xf numFmtId="0" fontId="42" fillId="5" borderId="63" xfId="0" applyFont="1" applyFill="1" applyBorder="1" applyAlignment="1">
      <alignment horizontal="center" vertical="center"/>
    </xf>
    <xf numFmtId="0" fontId="43" fillId="0" borderId="0" xfId="0" applyFont="1"/>
    <xf numFmtId="0" fontId="43" fillId="0" borderId="0" xfId="0" applyFont="1" applyAlignment="1">
      <alignment vertical="center"/>
    </xf>
    <xf numFmtId="0" fontId="42" fillId="20" borderId="63" xfId="0" applyFont="1" applyFill="1" applyBorder="1" applyAlignment="1">
      <alignment horizontal="center" vertical="center"/>
    </xf>
    <xf numFmtId="3" fontId="42" fillId="6" borderId="1" xfId="0" applyNumberFormat="1" applyFont="1" applyFill="1" applyBorder="1" applyAlignment="1">
      <alignment vertical="center"/>
    </xf>
    <xf numFmtId="0" fontId="43" fillId="0" borderId="63" xfId="0" applyFont="1" applyBorder="1" applyAlignment="1">
      <alignment horizontal="left" vertical="center" wrapText="1"/>
    </xf>
    <xf numFmtId="0" fontId="43" fillId="0" borderId="63" xfId="0" applyFont="1" applyBorder="1" applyAlignment="1">
      <alignment vertical="center"/>
    </xf>
    <xf numFmtId="0" fontId="43" fillId="0" borderId="63" xfId="0" applyFont="1" applyBorder="1" applyAlignment="1">
      <alignment horizontal="center" vertical="center"/>
    </xf>
    <xf numFmtId="0" fontId="42" fillId="20" borderId="63" xfId="0" applyFont="1" applyFill="1" applyBorder="1" applyAlignment="1">
      <alignment horizontal="center" wrapText="1"/>
    </xf>
    <xf numFmtId="0" fontId="42" fillId="0" borderId="76" xfId="0" applyFont="1" applyBorder="1" applyAlignment="1">
      <alignment horizontal="center" vertical="center" wrapText="1"/>
    </xf>
    <xf numFmtId="0" fontId="42" fillId="0" borderId="0" xfId="0" applyFont="1" applyAlignment="1">
      <alignment horizontal="center" vertical="center" wrapText="1"/>
    </xf>
    <xf numFmtId="0" fontId="42" fillId="0" borderId="77" xfId="0" applyFont="1" applyBorder="1" applyAlignment="1">
      <alignment horizontal="center" vertical="center" wrapText="1"/>
    </xf>
    <xf numFmtId="0" fontId="44" fillId="21" borderId="79" xfId="0" applyFont="1" applyFill="1" applyBorder="1" applyAlignment="1">
      <alignment horizontal="center" vertical="center"/>
    </xf>
    <xf numFmtId="0" fontId="44" fillId="21" borderId="80" xfId="0" applyFont="1" applyFill="1" applyBorder="1" applyAlignment="1">
      <alignment horizontal="center" vertical="center"/>
    </xf>
    <xf numFmtId="0" fontId="44" fillId="21" borderId="81" xfId="0" applyFont="1" applyFill="1" applyBorder="1" applyAlignment="1">
      <alignment horizontal="center" vertical="center"/>
    </xf>
    <xf numFmtId="0" fontId="42" fillId="20" borderId="63" xfId="0" applyFont="1" applyFill="1" applyBorder="1" applyAlignment="1">
      <alignment horizontal="center" vertical="center" wrapText="1"/>
    </xf>
    <xf numFmtId="0" fontId="43" fillId="0" borderId="63" xfId="0" applyFont="1" applyBorder="1"/>
    <xf numFmtId="3" fontId="42" fillId="0" borderId="63" xfId="0" applyNumberFormat="1" applyFont="1" applyBorder="1" applyAlignment="1">
      <alignment horizontal="right"/>
    </xf>
    <xf numFmtId="0" fontId="44" fillId="21" borderId="83" xfId="0" applyFont="1" applyFill="1" applyBorder="1" applyAlignment="1">
      <alignment horizontal="center" vertical="center" wrapText="1"/>
    </xf>
    <xf numFmtId="0" fontId="44" fillId="21" borderId="84" xfId="0" applyFont="1" applyFill="1" applyBorder="1" applyAlignment="1">
      <alignment horizontal="center" vertical="center" wrapText="1"/>
    </xf>
    <xf numFmtId="0" fontId="44" fillId="21" borderId="85" xfId="0" applyFont="1" applyFill="1" applyBorder="1" applyAlignment="1">
      <alignment horizontal="center" vertical="center" wrapText="1"/>
    </xf>
    <xf numFmtId="0" fontId="42" fillId="22" borderId="86" xfId="0" applyFont="1" applyFill="1" applyBorder="1"/>
    <xf numFmtId="0" fontId="43" fillId="22" borderId="87" xfId="0" applyFont="1" applyFill="1" applyBorder="1" applyAlignment="1">
      <alignment horizontal="center"/>
    </xf>
    <xf numFmtId="0" fontId="43" fillId="22" borderId="1" xfId="0" applyFont="1" applyFill="1" applyBorder="1" applyAlignment="1">
      <alignment horizontal="center"/>
    </xf>
    <xf numFmtId="0" fontId="43" fillId="22" borderId="88" xfId="0" applyFont="1" applyFill="1" applyBorder="1" applyAlignment="1">
      <alignment horizontal="center"/>
    </xf>
    <xf numFmtId="3" fontId="43" fillId="0" borderId="63" xfId="0" applyNumberFormat="1" applyFont="1" applyBorder="1"/>
    <xf numFmtId="0" fontId="42" fillId="2" borderId="63" xfId="0" applyFont="1" applyFill="1" applyBorder="1" applyAlignment="1">
      <alignment horizontal="center"/>
    </xf>
    <xf numFmtId="3" fontId="42" fillId="2" borderId="63" xfId="0" applyNumberFormat="1" applyFont="1" applyFill="1" applyBorder="1" applyAlignment="1">
      <alignment horizontal="right"/>
    </xf>
    <xf numFmtId="0" fontId="43" fillId="2" borderId="63" xfId="0" applyFont="1" applyFill="1" applyBorder="1" applyAlignment="1">
      <alignment horizontal="center"/>
    </xf>
    <xf numFmtId="3" fontId="43" fillId="2" borderId="63" xfId="0" applyNumberFormat="1" applyFont="1" applyFill="1" applyBorder="1"/>
    <xf numFmtId="0" fontId="43" fillId="0" borderId="63" xfId="0" applyFont="1" applyBorder="1" applyAlignment="1">
      <alignment vertical="center" wrapText="1"/>
    </xf>
    <xf numFmtId="0" fontId="42" fillId="0" borderId="63" xfId="0" applyFont="1" applyBorder="1" applyAlignment="1">
      <alignment horizontal="center"/>
    </xf>
    <xf numFmtId="0" fontId="42" fillId="5" borderId="63" xfId="0" applyFont="1" applyFill="1" applyBorder="1" applyAlignment="1">
      <alignment horizontal="center"/>
    </xf>
    <xf numFmtId="0" fontId="45" fillId="6" borderId="63" xfId="0" applyFont="1" applyFill="1" applyBorder="1" applyAlignment="1">
      <alignment horizontal="left" vertical="center" wrapText="1"/>
    </xf>
    <xf numFmtId="0" fontId="43" fillId="0" borderId="0" xfId="0" applyFont="1" applyAlignment="1">
      <alignment horizontal="center" vertical="center"/>
    </xf>
    <xf numFmtId="0" fontId="42" fillId="0" borderId="95" xfId="0" applyFont="1" applyBorder="1" applyAlignment="1">
      <alignment horizontal="center"/>
    </xf>
    <xf numFmtId="3" fontId="42" fillId="0" borderId="83" xfId="0" applyNumberFormat="1" applyFont="1" applyBorder="1" applyAlignment="1">
      <alignment horizontal="right"/>
    </xf>
    <xf numFmtId="3" fontId="42" fillId="0" borderId="84" xfId="0" applyNumberFormat="1" applyFont="1" applyBorder="1" applyAlignment="1">
      <alignment horizontal="right"/>
    </xf>
    <xf numFmtId="3" fontId="42" fillId="0" borderId="85" xfId="0" applyNumberFormat="1" applyFont="1" applyBorder="1" applyAlignment="1">
      <alignment horizontal="right"/>
    </xf>
    <xf numFmtId="0" fontId="43" fillId="0" borderId="95" xfId="0" applyFont="1" applyBorder="1" applyAlignment="1">
      <alignment horizontal="center"/>
    </xf>
    <xf numFmtId="3" fontId="43" fillId="0" borderId="83" xfId="0" applyNumberFormat="1" applyFont="1" applyBorder="1"/>
    <xf numFmtId="3" fontId="43" fillId="0" borderId="84" xfId="0" applyNumberFormat="1" applyFont="1" applyBorder="1"/>
    <xf numFmtId="3" fontId="43" fillId="0" borderId="85" xfId="0" applyNumberFormat="1" applyFont="1" applyBorder="1"/>
    <xf numFmtId="0" fontId="45" fillId="0" borderId="63" xfId="0" applyFont="1" applyBorder="1" applyAlignment="1">
      <alignment horizontal="left" vertical="center" wrapText="1"/>
    </xf>
    <xf numFmtId="0" fontId="42" fillId="0" borderId="0" xfId="0" applyFont="1" applyAlignment="1">
      <alignment vertical="center"/>
    </xf>
    <xf numFmtId="0" fontId="43" fillId="0" borderId="64" xfId="0" applyFont="1" applyBorder="1" applyAlignment="1">
      <alignment vertical="center"/>
    </xf>
    <xf numFmtId="0" fontId="43" fillId="0" borderId="22" xfId="0" applyFont="1" applyBorder="1" applyAlignment="1">
      <alignment vertical="center"/>
    </xf>
    <xf numFmtId="0" fontId="43" fillId="0" borderId="63" xfId="0" applyFont="1" applyBorder="1" applyAlignment="1">
      <alignment wrapText="1"/>
    </xf>
    <xf numFmtId="0" fontId="46" fillId="0" borderId="0" xfId="0" applyFont="1" applyAlignment="1">
      <alignment horizontal="center" vertical="center"/>
    </xf>
    <xf numFmtId="0" fontId="46" fillId="0" borderId="0" xfId="0" applyFont="1" applyAlignment="1">
      <alignment horizontal="center" vertical="center" wrapText="1"/>
    </xf>
    <xf numFmtId="0" fontId="46" fillId="0" borderId="0" xfId="0" applyFont="1"/>
    <xf numFmtId="0" fontId="46" fillId="2" borderId="1" xfId="0" applyFont="1" applyFill="1" applyBorder="1"/>
    <xf numFmtId="0" fontId="46" fillId="2" borderId="1" xfId="0" applyFont="1" applyFill="1" applyBorder="1" applyAlignment="1">
      <alignment horizontal="center" vertical="center"/>
    </xf>
    <xf numFmtId="0" fontId="48" fillId="0" borderId="96" xfId="0" applyFont="1" applyBorder="1" applyAlignment="1">
      <alignment horizontal="center" vertical="center" wrapText="1"/>
    </xf>
    <xf numFmtId="0" fontId="49" fillId="0" borderId="97" xfId="0" applyFont="1" applyBorder="1" applyAlignment="1">
      <alignment horizontal="left" vertical="center" wrapText="1"/>
    </xf>
    <xf numFmtId="0" fontId="50" fillId="0" borderId="0" xfId="0" applyFont="1"/>
    <xf numFmtId="0" fontId="48" fillId="0" borderId="98" xfId="0" applyFont="1" applyBorder="1" applyAlignment="1">
      <alignment horizontal="center" vertical="center" wrapText="1"/>
    </xf>
    <xf numFmtId="0" fontId="49" fillId="0" borderId="99" xfId="0" applyFont="1" applyBorder="1" applyAlignment="1">
      <alignment horizontal="left" vertical="center" wrapText="1"/>
    </xf>
    <xf numFmtId="0" fontId="51" fillId="0" borderId="99" xfId="0" applyFont="1" applyBorder="1" applyAlignment="1">
      <alignment horizontal="left" vertical="center" wrapText="1"/>
    </xf>
    <xf numFmtId="0" fontId="48" fillId="0" borderId="98" xfId="0" applyFont="1" applyBorder="1" applyAlignment="1">
      <alignment horizontal="center" vertical="center" readingOrder="1"/>
    </xf>
    <xf numFmtId="0" fontId="52" fillId="0" borderId="98" xfId="0" applyFont="1" applyBorder="1" applyAlignment="1">
      <alignment horizontal="center" vertical="center" wrapText="1"/>
    </xf>
    <xf numFmtId="0" fontId="48" fillId="0" borderId="100" xfId="0" applyFont="1" applyBorder="1" applyAlignment="1">
      <alignment horizontal="center" vertical="center" readingOrder="1"/>
    </xf>
    <xf numFmtId="0" fontId="49" fillId="0" borderId="101" xfId="0" applyFont="1" applyBorder="1" applyAlignment="1">
      <alignment horizontal="left" vertical="center" wrapText="1"/>
    </xf>
    <xf numFmtId="0" fontId="50" fillId="0" borderId="0" xfId="0" applyFont="1" applyAlignment="1">
      <alignment horizontal="center" vertical="center" wrapText="1"/>
    </xf>
    <xf numFmtId="0" fontId="50" fillId="2" borderId="1" xfId="0" applyFont="1" applyFill="1" applyBorder="1" applyAlignment="1">
      <alignment horizontal="center" vertical="center" wrapText="1"/>
    </xf>
    <xf numFmtId="0" fontId="50" fillId="2" borderId="1" xfId="0" applyFont="1" applyFill="1" applyBorder="1"/>
    <xf numFmtId="0" fontId="53" fillId="0" borderId="0" xfId="0" applyFont="1"/>
    <xf numFmtId="0" fontId="54" fillId="0" borderId="0" xfId="0" applyFont="1" applyAlignment="1">
      <alignment horizontal="center"/>
    </xf>
    <xf numFmtId="0" fontId="53" fillId="2" borderId="1" xfId="0" applyFont="1" applyFill="1" applyBorder="1"/>
    <xf numFmtId="0" fontId="55" fillId="0" borderId="0" xfId="0" applyFont="1"/>
    <xf numFmtId="0" fontId="56" fillId="0" borderId="0" xfId="0" applyFont="1"/>
    <xf numFmtId="0" fontId="57" fillId="0" borderId="0" xfId="0" applyFont="1"/>
    <xf numFmtId="0" fontId="58" fillId="0" borderId="22" xfId="0" applyFont="1" applyBorder="1" applyAlignment="1">
      <alignment horizontal="center" vertical="center"/>
    </xf>
    <xf numFmtId="0" fontId="53" fillId="0" borderId="0" xfId="0" applyFont="1" applyAlignment="1">
      <alignment horizontal="left" vertical="top"/>
    </xf>
    <xf numFmtId="0" fontId="50" fillId="0" borderId="22" xfId="0" applyFont="1" applyBorder="1"/>
    <xf numFmtId="0" fontId="53" fillId="0" borderId="0" xfId="0" applyFont="1" applyAlignment="1">
      <alignment horizontal="left" vertical="center" wrapText="1"/>
    </xf>
    <xf numFmtId="0" fontId="58" fillId="0" borderId="0" xfId="0" applyFont="1" applyAlignment="1">
      <alignment vertical="center"/>
    </xf>
    <xf numFmtId="0" fontId="59" fillId="0" borderId="0" xfId="0" applyFont="1"/>
    <xf numFmtId="0" fontId="60" fillId="0" borderId="0" xfId="0" applyFont="1" applyAlignment="1">
      <alignment horizontal="left" vertical="top" wrapText="1"/>
    </xf>
    <xf numFmtId="0" fontId="53" fillId="0" borderId="0" xfId="0" applyFont="1" applyAlignment="1">
      <alignment horizontal="left" vertical="top" wrapText="1"/>
    </xf>
    <xf numFmtId="0" fontId="61" fillId="10" borderId="22" xfId="0" applyFont="1" applyFill="1" applyBorder="1" applyAlignment="1">
      <alignment horizontal="center" vertical="center" wrapText="1"/>
    </xf>
    <xf numFmtId="0" fontId="62" fillId="0" borderId="0" xfId="0" applyFont="1" applyAlignment="1">
      <alignment horizontal="center" vertical="center" wrapText="1"/>
    </xf>
    <xf numFmtId="0" fontId="60" fillId="0" borderId="22" xfId="0" applyFont="1" applyBorder="1" applyAlignment="1">
      <alignment horizontal="left" vertical="center" wrapText="1"/>
    </xf>
    <xf numFmtId="0" fontId="53" fillId="0" borderId="22" xfId="0" applyFont="1" applyBorder="1" applyAlignment="1">
      <alignment horizontal="left" vertical="center" wrapText="1"/>
    </xf>
    <xf numFmtId="0" fontId="63" fillId="0" borderId="22" xfId="0" applyFont="1" applyBorder="1" applyAlignment="1">
      <alignment horizontal="left" vertical="center" wrapText="1"/>
    </xf>
    <xf numFmtId="0" fontId="59" fillId="2" borderId="1" xfId="0" applyFont="1" applyFill="1" applyBorder="1"/>
    <xf numFmtId="0" fontId="53" fillId="0" borderId="22" xfId="0" applyFont="1" applyBorder="1" applyAlignment="1">
      <alignment vertical="center" wrapText="1"/>
    </xf>
    <xf numFmtId="0" fontId="53" fillId="0" borderId="0" xfId="0" applyFont="1" applyAlignment="1">
      <alignment vertical="center" wrapText="1"/>
    </xf>
    <xf numFmtId="0" fontId="53" fillId="2" borderId="1" xfId="0" applyFont="1" applyFill="1" applyBorder="1" applyAlignment="1">
      <alignment horizontal="left" vertical="top" wrapText="1"/>
    </xf>
    <xf numFmtId="0" fontId="60" fillId="0" borderId="0" xfId="0" applyFont="1" applyAlignment="1">
      <alignment horizontal="left" vertical="center"/>
    </xf>
    <xf numFmtId="0" fontId="53" fillId="0" borderId="0" xfId="0" applyFont="1" applyAlignment="1">
      <alignment horizontal="left"/>
    </xf>
    <xf numFmtId="0" fontId="53" fillId="2" borderId="1" xfId="0" applyFont="1" applyFill="1" applyBorder="1" applyAlignment="1">
      <alignment horizontal="left"/>
    </xf>
    <xf numFmtId="0" fontId="33" fillId="2" borderId="1" xfId="0" applyFont="1" applyFill="1" applyBorder="1" applyAlignment="1">
      <alignment horizontal="center"/>
    </xf>
    <xf numFmtId="0" fontId="33" fillId="2" borderId="1" xfId="0" applyFont="1" applyFill="1" applyBorder="1" applyAlignment="1">
      <alignment horizontal="center" wrapText="1"/>
    </xf>
    <xf numFmtId="0" fontId="25" fillId="9" borderId="22" xfId="0" applyFont="1" applyFill="1" applyBorder="1" applyAlignment="1">
      <alignment horizontal="center" vertical="center" wrapText="1"/>
    </xf>
    <xf numFmtId="0" fontId="25" fillId="2" borderId="22" xfId="0" applyFont="1" applyFill="1" applyBorder="1" applyAlignment="1">
      <alignment horizontal="center" vertical="center" wrapText="1"/>
    </xf>
    <xf numFmtId="0" fontId="25" fillId="3" borderId="22" xfId="0" applyFont="1" applyFill="1" applyBorder="1" applyAlignment="1">
      <alignment horizontal="center" vertical="center" wrapText="1"/>
    </xf>
    <xf numFmtId="0" fontId="25" fillId="2" borderId="1" xfId="0" applyFont="1" applyFill="1" applyBorder="1" applyAlignment="1">
      <alignment vertical="center" wrapText="1"/>
    </xf>
    <xf numFmtId="0" fontId="25" fillId="7" borderId="18" xfId="0" applyFont="1" applyFill="1" applyBorder="1" applyAlignment="1">
      <alignment horizontal="center" vertical="center" wrapText="1"/>
    </xf>
    <xf numFmtId="0" fontId="25" fillId="7" borderId="36" xfId="0" applyFont="1" applyFill="1" applyBorder="1" applyAlignment="1">
      <alignment horizontal="center" vertical="center" wrapText="1"/>
    </xf>
    <xf numFmtId="0" fontId="25" fillId="0" borderId="22" xfId="0" applyFont="1" applyBorder="1" applyAlignment="1">
      <alignment horizontal="left" vertical="center"/>
    </xf>
    <xf numFmtId="0" fontId="25" fillId="0" borderId="22" xfId="0" applyFont="1" applyBorder="1" applyAlignment="1">
      <alignment horizontal="center" vertical="center"/>
    </xf>
    <xf numFmtId="1" fontId="25" fillId="0" borderId="22" xfId="0" applyNumberFormat="1" applyFont="1" applyBorder="1" applyAlignment="1">
      <alignment horizontal="center" vertical="center"/>
    </xf>
    <xf numFmtId="0" fontId="25" fillId="9" borderId="22" xfId="0" applyFont="1" applyFill="1" applyBorder="1" applyAlignment="1">
      <alignment horizontal="center" vertical="center"/>
    </xf>
    <xf numFmtId="1" fontId="25" fillId="9" borderId="22" xfId="0" applyNumberFormat="1" applyFont="1" applyFill="1" applyBorder="1" applyAlignment="1">
      <alignment horizontal="center" vertical="center"/>
    </xf>
    <xf numFmtId="0" fontId="64" fillId="0" borderId="0" xfId="0" applyFont="1"/>
    <xf numFmtId="0" fontId="65" fillId="0" borderId="0" xfId="0" applyFont="1"/>
    <xf numFmtId="0" fontId="66" fillId="0" borderId="0" xfId="0" applyFont="1"/>
    <xf numFmtId="0" fontId="24" fillId="0" borderId="22" xfId="0" applyFont="1" applyBorder="1"/>
    <xf numFmtId="0" fontId="28" fillId="0" borderId="22" xfId="0" applyFont="1" applyBorder="1" applyAlignment="1">
      <alignment horizontal="left" vertical="center" wrapText="1"/>
    </xf>
    <xf numFmtId="0" fontId="24" fillId="0" borderId="22" xfId="0" applyFont="1" applyBorder="1" applyAlignment="1">
      <alignment horizontal="left" vertical="center" wrapText="1"/>
    </xf>
    <xf numFmtId="0" fontId="9" fillId="0" borderId="0" xfId="0" applyFont="1" applyAlignment="1">
      <alignment vertical="center" wrapText="1"/>
    </xf>
    <xf numFmtId="0" fontId="67" fillId="0" borderId="0" xfId="0" applyFont="1" applyAlignment="1">
      <alignment horizontal="center" vertical="center" wrapText="1"/>
    </xf>
    <xf numFmtId="1" fontId="67" fillId="0" borderId="0" xfId="0" applyNumberFormat="1" applyFont="1" applyAlignment="1">
      <alignment horizontal="center" vertical="center" wrapText="1"/>
    </xf>
    <xf numFmtId="0" fontId="28" fillId="0" borderId="0" xfId="0" applyFont="1" applyAlignment="1">
      <alignment horizontal="center" vertical="center" wrapText="1"/>
    </xf>
    <xf numFmtId="0" fontId="67" fillId="2" borderId="1" xfId="0" applyFont="1" applyFill="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left" vertical="center"/>
    </xf>
    <xf numFmtId="1" fontId="69" fillId="0" borderId="0" xfId="0" applyNumberFormat="1" applyFont="1" applyAlignment="1">
      <alignment horizontal="left" vertical="center"/>
    </xf>
    <xf numFmtId="0" fontId="70" fillId="0" borderId="0" xfId="0" applyFont="1" applyAlignment="1">
      <alignment horizontal="left" vertical="center"/>
    </xf>
    <xf numFmtId="0" fontId="69" fillId="2" borderId="1" xfId="0" applyFont="1" applyFill="1" applyBorder="1" applyAlignment="1">
      <alignment horizontal="left" vertical="center"/>
    </xf>
    <xf numFmtId="1" fontId="71" fillId="2" borderId="1" xfId="0" applyNumberFormat="1" applyFont="1" applyFill="1" applyBorder="1" applyAlignment="1">
      <alignment horizontal="left" vertical="center"/>
    </xf>
    <xf numFmtId="0" fontId="71" fillId="0" borderId="0" xfId="0" applyFont="1" applyAlignment="1">
      <alignment horizontal="left" vertical="center"/>
    </xf>
    <xf numFmtId="1" fontId="69" fillId="2" borderId="1" xfId="0" applyNumberFormat="1" applyFont="1" applyFill="1" applyBorder="1" applyAlignment="1">
      <alignment horizontal="left" vertical="center"/>
    </xf>
    <xf numFmtId="0" fontId="67" fillId="0" borderId="0" xfId="0" applyFont="1" applyAlignment="1">
      <alignment horizontal="left" vertical="center"/>
    </xf>
    <xf numFmtId="0" fontId="69" fillId="0" borderId="22" xfId="0" applyFont="1" applyBorder="1" applyAlignment="1">
      <alignment horizontal="left" vertical="center"/>
    </xf>
    <xf numFmtId="0" fontId="71" fillId="2" borderId="1" xfId="0" applyFont="1" applyFill="1" applyBorder="1" applyAlignment="1">
      <alignment horizontal="left" vertical="center"/>
    </xf>
    <xf numFmtId="1" fontId="35" fillId="18" borderId="22" xfId="0" applyNumberFormat="1" applyFont="1" applyFill="1" applyBorder="1" applyAlignment="1">
      <alignment horizontal="center" vertical="center" wrapText="1"/>
    </xf>
    <xf numFmtId="171" fontId="24" fillId="0" borderId="0" xfId="0" applyNumberFormat="1" applyFont="1"/>
    <xf numFmtId="178" fontId="79" fillId="26" borderId="22" xfId="2" applyNumberFormat="1" applyFont="1" applyFill="1" applyBorder="1" applyAlignment="1" applyProtection="1">
      <alignment horizontal="center" vertical="center" wrapText="1"/>
      <protection locked="0"/>
    </xf>
    <xf numFmtId="178" fontId="79" fillId="26" borderId="22" xfId="2" applyNumberFormat="1" applyFont="1" applyFill="1" applyBorder="1" applyAlignment="1" applyProtection="1">
      <alignment horizontal="center" vertical="center" wrapText="1"/>
    </xf>
    <xf numFmtId="2" fontId="24" fillId="3" borderId="55" xfId="0" applyNumberFormat="1" applyFont="1" applyFill="1" applyBorder="1" applyAlignment="1">
      <alignment horizontal="center" vertical="center"/>
    </xf>
    <xf numFmtId="9" fontId="24" fillId="2" borderId="22" xfId="22" applyFont="1" applyFill="1" applyBorder="1" applyAlignment="1">
      <alignment horizontal="center" vertical="center"/>
    </xf>
    <xf numFmtId="9" fontId="81" fillId="3" borderId="55" xfId="0" applyNumberFormat="1" applyFont="1" applyFill="1" applyBorder="1" applyAlignment="1">
      <alignment vertical="center" wrapText="1"/>
    </xf>
    <xf numFmtId="0" fontId="81" fillId="3" borderId="1" xfId="0" applyFont="1" applyFill="1" applyBorder="1" applyAlignment="1">
      <alignment horizontal="left" vertical="center" wrapText="1"/>
    </xf>
    <xf numFmtId="171" fontId="82" fillId="9" borderId="22" xfId="0" applyNumberFormat="1" applyFont="1" applyFill="1" applyBorder="1" applyAlignment="1">
      <alignment horizontal="center" vertical="center" wrapText="1"/>
    </xf>
    <xf numFmtId="173" fontId="83" fillId="2" borderId="1" xfId="0" applyNumberFormat="1" applyFont="1" applyFill="1" applyBorder="1"/>
    <xf numFmtId="0" fontId="81" fillId="0" borderId="0" xfId="0" applyFont="1"/>
    <xf numFmtId="0" fontId="85" fillId="0" borderId="22" xfId="0" applyFont="1" applyBorder="1" applyAlignment="1">
      <alignment vertical="center" wrapText="1"/>
    </xf>
    <xf numFmtId="10" fontId="76" fillId="2" borderId="22" xfId="0" applyNumberFormat="1" applyFont="1" applyFill="1" applyBorder="1" applyAlignment="1">
      <alignment horizontal="center" vertical="center" wrapText="1"/>
    </xf>
    <xf numFmtId="10" fontId="76" fillId="3" borderId="22" xfId="0" applyNumberFormat="1" applyFont="1" applyFill="1" applyBorder="1" applyAlignment="1">
      <alignment horizontal="center" vertical="center"/>
    </xf>
    <xf numFmtId="10" fontId="76" fillId="0" borderId="22" xfId="0" applyNumberFormat="1" applyFont="1" applyBorder="1" applyAlignment="1">
      <alignment horizontal="center" vertical="center" wrapText="1"/>
    </xf>
    <xf numFmtId="2" fontId="24" fillId="3" borderId="55" xfId="22" applyNumberFormat="1" applyFont="1" applyFill="1" applyBorder="1" applyAlignment="1">
      <alignment horizontal="center" vertical="center"/>
    </xf>
    <xf numFmtId="2" fontId="24" fillId="2" borderId="55" xfId="0" applyNumberFormat="1" applyFont="1" applyFill="1" applyBorder="1" applyAlignment="1">
      <alignment horizontal="center" vertical="center"/>
    </xf>
    <xf numFmtId="2" fontId="24" fillId="2" borderId="22" xfId="0" applyNumberFormat="1" applyFont="1" applyFill="1" applyBorder="1" applyAlignment="1">
      <alignment horizontal="center" vertical="center"/>
    </xf>
    <xf numFmtId="0" fontId="24" fillId="0" borderId="30" xfId="0" applyFont="1" applyBorder="1"/>
    <xf numFmtId="3" fontId="50" fillId="0" borderId="30" xfId="0" applyNumberFormat="1" applyFont="1" applyBorder="1" applyAlignment="1">
      <alignment horizontal="right" vertical="top" wrapText="1"/>
    </xf>
    <xf numFmtId="1" fontId="38" fillId="2" borderId="22" xfId="0" applyNumberFormat="1" applyFont="1" applyFill="1" applyBorder="1" applyAlignment="1">
      <alignment horizontal="center" vertical="center" wrapText="1"/>
    </xf>
    <xf numFmtId="2" fontId="28" fillId="2" borderId="22" xfId="0" applyNumberFormat="1" applyFont="1" applyFill="1" applyBorder="1" applyAlignment="1">
      <alignment horizontal="center" vertical="center" wrapText="1"/>
    </xf>
    <xf numFmtId="166" fontId="28" fillId="28" borderId="22" xfId="0" applyNumberFormat="1" applyFont="1" applyFill="1" applyBorder="1" applyAlignment="1">
      <alignment horizontal="center" vertical="center" wrapText="1"/>
    </xf>
    <xf numFmtId="1" fontId="32" fillId="27" borderId="22" xfId="0" applyNumberFormat="1" applyFont="1" applyFill="1" applyBorder="1" applyAlignment="1">
      <alignment horizontal="center" vertical="center" wrapText="1"/>
    </xf>
    <xf numFmtId="2" fontId="24" fillId="27" borderId="22" xfId="0" applyNumberFormat="1" applyFont="1" applyFill="1" applyBorder="1" applyAlignment="1">
      <alignment horizontal="center" vertical="center" wrapText="1"/>
    </xf>
    <xf numFmtId="166" fontId="24" fillId="27" borderId="22" xfId="0" applyNumberFormat="1" applyFont="1" applyFill="1" applyBorder="1" applyAlignment="1">
      <alignment horizontal="center" vertical="center" wrapText="1"/>
    </xf>
    <xf numFmtId="0" fontId="23" fillId="3" borderId="19" xfId="0" applyFont="1" applyFill="1" applyBorder="1" applyAlignment="1">
      <alignment horizontal="left" vertical="center" wrapText="1"/>
    </xf>
    <xf numFmtId="0" fontId="3" fillId="0" borderId="25" xfId="0" applyFont="1" applyBorder="1"/>
    <xf numFmtId="0" fontId="3" fillId="0" borderId="26" xfId="0" applyFont="1" applyBorder="1"/>
    <xf numFmtId="0" fontId="3" fillId="0" borderId="27" xfId="0" applyFont="1" applyBorder="1"/>
    <xf numFmtId="0" fontId="0" fillId="0" borderId="0" xfId="0"/>
    <xf numFmtId="0" fontId="3" fillId="0" borderId="28" xfId="0" applyFont="1" applyBorder="1"/>
    <xf numFmtId="0" fontId="3" fillId="0" borderId="23" xfId="0" applyFont="1" applyBorder="1"/>
    <xf numFmtId="0" fontId="3" fillId="0" borderId="29" xfId="0" applyFont="1" applyBorder="1"/>
    <xf numFmtId="0" fontId="3" fillId="0" borderId="30" xfId="0" applyFont="1" applyBorder="1"/>
    <xf numFmtId="0" fontId="9" fillId="2" borderId="4" xfId="0" applyFont="1" applyFill="1" applyBorder="1" applyAlignment="1">
      <alignment horizontal="left" vertical="center" wrapText="1"/>
    </xf>
    <xf numFmtId="0" fontId="3" fillId="0" borderId="5" xfId="0" applyFont="1" applyBorder="1"/>
    <xf numFmtId="0" fontId="3" fillId="0" borderId="6" xfId="0" applyFont="1" applyBorder="1"/>
    <xf numFmtId="0" fontId="6" fillId="2" borderId="14" xfId="0" applyFont="1" applyFill="1" applyBorder="1" applyAlignment="1">
      <alignment horizontal="center" wrapText="1"/>
    </xf>
    <xf numFmtId="0" fontId="3" fillId="0" borderId="15" xfId="0" applyFont="1" applyBorder="1"/>
    <xf numFmtId="0" fontId="9" fillId="0" borderId="2" xfId="0" applyFont="1" applyBorder="1" applyAlignment="1">
      <alignment horizontal="center" vertical="center" wrapText="1"/>
    </xf>
    <xf numFmtId="0" fontId="3" fillId="0" borderId="17" xfId="0" applyFont="1" applyBorder="1"/>
    <xf numFmtId="0" fontId="9" fillId="0" borderId="4" xfId="0" applyFont="1" applyBorder="1" applyAlignment="1">
      <alignment horizontal="center" vertical="center" wrapText="1"/>
    </xf>
    <xf numFmtId="0" fontId="8" fillId="4" borderId="4" xfId="0" applyFont="1" applyFill="1" applyBorder="1" applyAlignment="1">
      <alignment horizontal="left" vertical="center" wrapText="1"/>
    </xf>
    <xf numFmtId="0" fontId="12" fillId="3" borderId="14" xfId="0" applyFont="1" applyFill="1" applyBorder="1" applyAlignment="1">
      <alignment horizontal="center" wrapText="1"/>
    </xf>
    <xf numFmtId="0" fontId="8" fillId="4" borderId="2" xfId="0" applyFont="1" applyFill="1" applyBorder="1" applyAlignment="1">
      <alignment horizontal="left" vertical="center" wrapText="1"/>
    </xf>
    <xf numFmtId="0" fontId="3" fillId="0" borderId="3" xfId="0" applyFont="1" applyBorder="1"/>
    <xf numFmtId="0" fontId="3" fillId="0" borderId="9" xfId="0" applyFont="1" applyBorder="1"/>
    <xf numFmtId="0" fontId="3" fillId="0" borderId="21" xfId="0" applyFont="1" applyBorder="1"/>
    <xf numFmtId="0" fontId="3" fillId="0" borderId="10" xfId="0" applyFont="1" applyBorder="1"/>
    <xf numFmtId="0" fontId="17" fillId="3" borderId="19"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3" fillId="0" borderId="20" xfId="0" applyFont="1" applyBorder="1"/>
    <xf numFmtId="0" fontId="3" fillId="0" borderId="24" xfId="0" applyFont="1" applyBorder="1"/>
    <xf numFmtId="0" fontId="12" fillId="3" borderId="19" xfId="0" applyFont="1" applyFill="1" applyBorder="1" applyAlignment="1">
      <alignment horizontal="left" vertical="center" wrapText="1"/>
    </xf>
    <xf numFmtId="0" fontId="6" fillId="3" borderId="19" xfId="0" applyFont="1" applyFill="1" applyBorder="1" applyAlignment="1">
      <alignment horizontal="center" wrapText="1"/>
    </xf>
    <xf numFmtId="0" fontId="16" fillId="3" borderId="19" xfId="0" applyFont="1" applyFill="1" applyBorder="1" applyAlignment="1">
      <alignment horizontal="left" vertical="center" wrapText="1"/>
    </xf>
    <xf numFmtId="0" fontId="16" fillId="3" borderId="11" xfId="0" applyFont="1" applyFill="1" applyBorder="1" applyAlignment="1">
      <alignment horizontal="left" vertical="center"/>
    </xf>
    <xf numFmtId="0" fontId="3" fillId="0" borderId="12" xfId="0" applyFont="1" applyBorder="1"/>
    <xf numFmtId="0" fontId="3" fillId="0" borderId="13" xfId="0" applyFont="1" applyBorder="1"/>
    <xf numFmtId="0" fontId="6" fillId="3" borderId="14" xfId="0" applyFont="1" applyFill="1" applyBorder="1" applyAlignment="1">
      <alignment horizontal="center" wrapText="1"/>
    </xf>
    <xf numFmtId="1" fontId="9" fillId="2" borderId="4" xfId="0" applyNumberFormat="1" applyFont="1" applyFill="1" applyBorder="1" applyAlignment="1">
      <alignment horizontal="left" vertical="center" wrapText="1"/>
    </xf>
    <xf numFmtId="0" fontId="3" fillId="0" borderId="16" xfId="0" applyFont="1" applyBorder="1"/>
    <xf numFmtId="0" fontId="5" fillId="3" borderId="11" xfId="0" applyFont="1" applyFill="1" applyBorder="1" applyAlignment="1">
      <alignment horizontal="center"/>
    </xf>
    <xf numFmtId="0" fontId="10" fillId="3" borderId="11" xfId="0" applyFont="1" applyFill="1" applyBorder="1" applyAlignment="1">
      <alignment horizontal="center" vertical="center" wrapText="1"/>
    </xf>
    <xf numFmtId="0" fontId="2" fillId="2" borderId="2" xfId="0" applyFont="1" applyFill="1" applyBorder="1" applyAlignment="1">
      <alignment horizontal="center" vertical="center"/>
    </xf>
    <xf numFmtId="0" fontId="3" fillId="0" borderId="8" xfId="0" applyFont="1" applyBorder="1"/>
    <xf numFmtId="0" fontId="3" fillId="0" borderId="7" xfId="0" applyFont="1" applyBorder="1"/>
    <xf numFmtId="0" fontId="4" fillId="0" borderId="4" xfId="0" applyFont="1" applyBorder="1" applyAlignment="1">
      <alignment horizontal="center" vertical="center"/>
    </xf>
    <xf numFmtId="0" fontId="4" fillId="2" borderId="4" xfId="0" applyFont="1" applyFill="1" applyBorder="1" applyAlignment="1">
      <alignment horizontal="center" vertical="center"/>
    </xf>
    <xf numFmtId="0" fontId="26" fillId="0" borderId="41" xfId="0" applyFont="1" applyBorder="1" applyAlignment="1">
      <alignment horizontal="center" vertical="center"/>
    </xf>
    <xf numFmtId="0" fontId="3" fillId="0" borderId="42" xfId="0" applyFont="1" applyBorder="1"/>
    <xf numFmtId="0" fontId="24" fillId="2" borderId="4" xfId="0" applyFont="1" applyFill="1" applyBorder="1" applyAlignment="1">
      <alignment horizontal="center" vertical="center" wrapText="1"/>
    </xf>
    <xf numFmtId="0" fontId="25" fillId="4" borderId="4" xfId="0" applyFont="1" applyFill="1" applyBorder="1" applyAlignment="1">
      <alignment horizontal="center" vertical="center" wrapText="1"/>
    </xf>
    <xf numFmtId="0" fontId="24" fillId="2" borderId="31" xfId="0" applyFont="1" applyFill="1" applyBorder="1" applyAlignment="1">
      <alignment horizontal="center" vertical="center" wrapText="1"/>
    </xf>
    <xf numFmtId="0" fontId="3" fillId="0" borderId="32" xfId="0" applyFont="1" applyBorder="1"/>
    <xf numFmtId="0" fontId="3" fillId="0" borderId="33" xfId="0" applyFont="1" applyBorder="1"/>
    <xf numFmtId="0" fontId="25" fillId="4" borderId="2" xfId="0" applyFont="1" applyFill="1" applyBorder="1" applyAlignment="1">
      <alignment horizontal="center" vertical="center" wrapText="1"/>
    </xf>
    <xf numFmtId="0" fontId="24" fillId="0" borderId="4" xfId="0" applyFont="1" applyBorder="1" applyAlignment="1">
      <alignment horizontal="center" vertical="center"/>
    </xf>
    <xf numFmtId="0" fontId="24" fillId="0" borderId="4" xfId="0" applyFont="1" applyBorder="1" applyAlignment="1">
      <alignment horizontal="center" vertical="center" wrapText="1"/>
    </xf>
    <xf numFmtId="0" fontId="24" fillId="6" borderId="4" xfId="0" applyFont="1" applyFill="1" applyBorder="1" applyAlignment="1">
      <alignment horizontal="center" vertical="center" wrapText="1"/>
    </xf>
    <xf numFmtId="9" fontId="24" fillId="6" borderId="4" xfId="0" applyNumberFormat="1" applyFont="1" applyFill="1" applyBorder="1" applyAlignment="1">
      <alignment horizontal="center" vertical="center" wrapText="1"/>
    </xf>
    <xf numFmtId="0" fontId="25" fillId="4" borderId="4" xfId="0" applyFont="1" applyFill="1" applyBorder="1" applyAlignment="1">
      <alignment horizontal="left" vertical="center" wrapText="1"/>
    </xf>
    <xf numFmtId="0" fontId="24" fillId="6" borderId="4" xfId="0" applyFont="1" applyFill="1" applyBorder="1" applyAlignment="1">
      <alignment horizontal="center" vertical="center"/>
    </xf>
    <xf numFmtId="0" fontId="24" fillId="0" borderId="4" xfId="0" applyFont="1" applyBorder="1" applyAlignment="1">
      <alignment horizontal="left" vertical="center" wrapText="1"/>
    </xf>
    <xf numFmtId="0" fontId="26" fillId="0" borderId="4" xfId="0" applyFont="1" applyBorder="1" applyAlignment="1">
      <alignment horizontal="center" vertical="center"/>
    </xf>
    <xf numFmtId="0" fontId="24" fillId="2" borderId="31" xfId="0" applyFont="1" applyFill="1" applyBorder="1" applyAlignment="1">
      <alignment horizontal="center" vertical="center"/>
    </xf>
    <xf numFmtId="0" fontId="24" fillId="2" borderId="34" xfId="0" applyFont="1" applyFill="1" applyBorder="1" applyAlignment="1">
      <alignment horizontal="center" vertical="center"/>
    </xf>
    <xf numFmtId="0" fontId="3" fillId="0" borderId="35" xfId="0" applyFont="1" applyBorder="1"/>
    <xf numFmtId="0" fontId="24" fillId="2" borderId="37" xfId="0" applyFont="1" applyFill="1" applyBorder="1" applyAlignment="1">
      <alignment horizontal="left" vertical="center"/>
    </xf>
    <xf numFmtId="0" fontId="3" fillId="0" borderId="38" xfId="0" applyFont="1" applyBorder="1"/>
    <xf numFmtId="0" fontId="3" fillId="0" borderId="39" xfId="0" applyFont="1" applyBorder="1"/>
    <xf numFmtId="0" fontId="24" fillId="2" borderId="37" xfId="0" applyFont="1" applyFill="1" applyBorder="1" applyAlignment="1">
      <alignment horizontal="right" vertical="center"/>
    </xf>
    <xf numFmtId="0" fontId="3" fillId="0" borderId="40" xfId="0" applyFont="1" applyBorder="1"/>
    <xf numFmtId="0" fontId="24" fillId="0" borderId="5" xfId="0" applyFont="1" applyBorder="1" applyAlignment="1">
      <alignment horizontal="left" vertical="center" wrapText="1"/>
    </xf>
    <xf numFmtId="0" fontId="27" fillId="0" borderId="4" xfId="0" applyFont="1" applyBorder="1" applyAlignment="1">
      <alignment horizontal="center" vertical="center" wrapText="1"/>
    </xf>
    <xf numFmtId="166" fontId="24" fillId="0" borderId="4" xfId="0" applyNumberFormat="1" applyFont="1" applyBorder="1" applyAlignment="1">
      <alignment horizontal="left" vertical="center" wrapText="1"/>
    </xf>
    <xf numFmtId="0" fontId="24" fillId="6" borderId="4" xfId="0" applyFont="1" applyFill="1" applyBorder="1" applyAlignment="1">
      <alignment horizontal="left" vertical="center"/>
    </xf>
    <xf numFmtId="0" fontId="24" fillId="6" borderId="4" xfId="0" applyFont="1" applyFill="1" applyBorder="1" applyAlignment="1">
      <alignment horizontal="left" vertical="center" wrapText="1"/>
    </xf>
    <xf numFmtId="0" fontId="24" fillId="2" borderId="4" xfId="0" applyFont="1" applyFill="1" applyBorder="1" applyAlignment="1">
      <alignment horizontal="left" vertical="center" wrapText="1"/>
    </xf>
    <xf numFmtId="9" fontId="24" fillId="0" borderId="41" xfId="0" applyNumberFormat="1" applyFont="1" applyBorder="1" applyAlignment="1">
      <alignment horizontal="center" vertical="center"/>
    </xf>
    <xf numFmtId="0" fontId="3" fillId="0" borderId="49" xfId="0" applyFont="1" applyBorder="1"/>
    <xf numFmtId="9" fontId="24" fillId="2" borderId="41" xfId="0" applyNumberFormat="1" applyFont="1" applyFill="1" applyBorder="1" applyAlignment="1">
      <alignment horizontal="center" vertical="center"/>
    </xf>
    <xf numFmtId="10" fontId="24" fillId="0" borderId="41" xfId="0" applyNumberFormat="1" applyFont="1" applyBorder="1" applyAlignment="1">
      <alignment horizontal="center" vertical="center"/>
    </xf>
    <xf numFmtId="10" fontId="30" fillId="2" borderId="41" xfId="0" applyNumberFormat="1" applyFont="1" applyFill="1" applyBorder="1" applyAlignment="1">
      <alignment horizontal="center" vertical="center"/>
    </xf>
    <xf numFmtId="0" fontId="24" fillId="2" borderId="41" xfId="0" applyFont="1" applyFill="1" applyBorder="1" applyAlignment="1">
      <alignment horizontal="center" vertical="center"/>
    </xf>
    <xf numFmtId="0" fontId="3" fillId="0" borderId="50" xfId="0" applyFont="1" applyBorder="1"/>
    <xf numFmtId="0" fontId="24" fillId="2" borderId="41" xfId="0" applyFont="1" applyFill="1" applyBorder="1" applyAlignment="1">
      <alignment horizontal="left" vertical="center" wrapText="1"/>
    </xf>
    <xf numFmtId="0" fontId="24" fillId="0" borderId="41" xfId="0" applyFont="1" applyBorder="1" applyAlignment="1">
      <alignment horizontal="center" vertical="center"/>
    </xf>
    <xf numFmtId="0" fontId="24" fillId="0" borderId="41" xfId="0" applyFont="1" applyBorder="1" applyAlignment="1">
      <alignment horizontal="center" vertical="center" wrapText="1"/>
    </xf>
    <xf numFmtId="10" fontId="24" fillId="2" borderId="41" xfId="0" applyNumberFormat="1" applyFont="1" applyFill="1" applyBorder="1" applyAlignment="1">
      <alignment horizontal="center" vertical="center"/>
    </xf>
    <xf numFmtId="0" fontId="24" fillId="2" borderId="51" xfId="0" applyFont="1" applyFill="1" applyBorder="1" applyAlignment="1">
      <alignment horizontal="center" vertical="center"/>
    </xf>
    <xf numFmtId="0" fontId="24" fillId="2" borderId="51" xfId="0" applyFont="1" applyFill="1" applyBorder="1" applyAlignment="1">
      <alignment horizontal="left" vertical="center" wrapText="1"/>
    </xf>
    <xf numFmtId="0" fontId="24" fillId="0" borderId="49" xfId="0" applyFont="1" applyBorder="1" applyAlignment="1">
      <alignment horizontal="center" vertical="center"/>
    </xf>
    <xf numFmtId="0" fontId="24" fillId="0" borderId="49" xfId="0" applyFont="1" applyBorder="1" applyAlignment="1">
      <alignment horizontal="center" vertical="center" wrapText="1"/>
    </xf>
    <xf numFmtId="9" fontId="24" fillId="0" borderId="49" xfId="0" applyNumberFormat="1" applyFont="1" applyBorder="1" applyAlignment="1">
      <alignment horizontal="center" vertical="center"/>
    </xf>
    <xf numFmtId="0" fontId="24" fillId="2" borderId="41" xfId="0" applyFont="1" applyFill="1" applyBorder="1" applyAlignment="1">
      <alignment horizontal="center" vertical="center" wrapText="1"/>
    </xf>
    <xf numFmtId="0" fontId="25" fillId="7" borderId="46" xfId="0" applyFont="1" applyFill="1" applyBorder="1" applyAlignment="1">
      <alignment horizontal="center" vertical="center" wrapText="1"/>
    </xf>
    <xf numFmtId="0" fontId="25" fillId="8" borderId="4"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3" fillId="0" borderId="47" xfId="0" applyFont="1" applyBorder="1"/>
    <xf numFmtId="0" fontId="25" fillId="8" borderId="46" xfId="0" applyFont="1" applyFill="1" applyBorder="1" applyAlignment="1">
      <alignment horizontal="center" vertical="center" wrapText="1"/>
    </xf>
    <xf numFmtId="0" fontId="28" fillId="2" borderId="11" xfId="0" applyFont="1" applyFill="1" applyBorder="1" applyAlignment="1">
      <alignment horizontal="center" vertical="center" wrapText="1"/>
    </xf>
    <xf numFmtId="0" fontId="24" fillId="2" borderId="11" xfId="0" applyFont="1" applyFill="1" applyBorder="1" applyAlignment="1">
      <alignment horizontal="left" vertical="center" wrapText="1"/>
    </xf>
    <xf numFmtId="0" fontId="33" fillId="10" borderId="52" xfId="0" applyFont="1" applyFill="1" applyBorder="1" applyAlignment="1">
      <alignment horizontal="center" vertical="center" wrapText="1"/>
    </xf>
    <xf numFmtId="0" fontId="3" fillId="0" borderId="53" xfId="0" applyFont="1" applyBorder="1"/>
    <xf numFmtId="0" fontId="3" fillId="0" borderId="54" xfId="0" applyFont="1" applyBorder="1"/>
    <xf numFmtId="0" fontId="33" fillId="8"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60" xfId="0" applyFont="1" applyBorder="1"/>
    <xf numFmtId="0" fontId="3" fillId="0" borderId="61" xfId="0" applyFont="1" applyBorder="1"/>
    <xf numFmtId="0" fontId="3" fillId="0" borderId="62" xfId="0" applyFont="1" applyBorder="1"/>
    <xf numFmtId="0" fontId="33" fillId="11" borderId="56" xfId="0" applyFont="1" applyFill="1" applyBorder="1" applyAlignment="1">
      <alignment horizontal="center" vertical="center" wrapText="1"/>
    </xf>
    <xf numFmtId="0" fontId="33" fillId="10" borderId="59" xfId="0" applyFont="1" applyFill="1" applyBorder="1" applyAlignment="1">
      <alignment horizontal="center" vertical="center" wrapText="1"/>
    </xf>
    <xf numFmtId="0" fontId="33" fillId="12" borderId="56" xfId="0" applyFont="1" applyFill="1" applyBorder="1" applyAlignment="1">
      <alignment horizontal="center" vertical="center" wrapText="1"/>
    </xf>
    <xf numFmtId="0" fontId="33" fillId="8" borderId="41" xfId="0" applyFont="1" applyFill="1" applyBorder="1" applyAlignment="1">
      <alignment horizontal="center" vertical="center" wrapText="1"/>
    </xf>
    <xf numFmtId="0" fontId="33" fillId="16" borderId="41" xfId="0" applyFont="1" applyFill="1" applyBorder="1" applyAlignment="1">
      <alignment horizontal="center" vertical="center" wrapText="1"/>
    </xf>
    <xf numFmtId="0" fontId="33" fillId="10" borderId="41" xfId="0" applyFont="1" applyFill="1" applyBorder="1" applyAlignment="1">
      <alignment horizontal="center" vertical="center" wrapText="1"/>
    </xf>
    <xf numFmtId="0" fontId="33" fillId="15" borderId="41" xfId="0" applyFont="1" applyFill="1" applyBorder="1" applyAlignment="1">
      <alignment horizontal="center" vertical="center" wrapText="1"/>
    </xf>
    <xf numFmtId="173" fontId="35" fillId="18" borderId="4" xfId="0" applyNumberFormat="1" applyFont="1" applyFill="1" applyBorder="1" applyAlignment="1">
      <alignment horizontal="center" vertical="center" wrapText="1"/>
    </xf>
    <xf numFmtId="0" fontId="31" fillId="0" borderId="41" xfId="0" applyFont="1" applyBorder="1" applyAlignment="1">
      <alignment horizontal="left" vertical="center" wrapText="1"/>
    </xf>
    <xf numFmtId="0" fontId="31" fillId="0" borderId="41" xfId="0" applyFont="1" applyBorder="1" applyAlignment="1">
      <alignment horizontal="center" vertical="center" wrapText="1"/>
    </xf>
    <xf numFmtId="0" fontId="33" fillId="10" borderId="4" xfId="0" applyFont="1" applyFill="1" applyBorder="1" applyAlignment="1">
      <alignment horizontal="center" vertical="center" wrapText="1"/>
    </xf>
    <xf numFmtId="0" fontId="33" fillId="18" borderId="4"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25" fillId="7" borderId="31" xfId="0" applyFont="1" applyFill="1" applyBorder="1" applyAlignment="1">
      <alignment horizontal="center" vertical="center" wrapText="1"/>
    </xf>
    <xf numFmtId="0" fontId="33" fillId="8" borderId="37" xfId="0" applyFont="1" applyFill="1" applyBorder="1" applyAlignment="1">
      <alignment horizontal="center" vertical="center"/>
    </xf>
    <xf numFmtId="0" fontId="37" fillId="2" borderId="41" xfId="0" applyFont="1" applyFill="1" applyBorder="1" applyAlignment="1">
      <alignment horizontal="center" vertical="center" wrapText="1"/>
    </xf>
    <xf numFmtId="0" fontId="84" fillId="3" borderId="41" xfId="0" applyFont="1" applyFill="1" applyBorder="1" applyAlignment="1">
      <alignment horizontal="center" vertical="center" wrapText="1"/>
    </xf>
    <xf numFmtId="0" fontId="37" fillId="3" borderId="41" xfId="0" applyFont="1" applyFill="1" applyBorder="1" applyAlignment="1">
      <alignment horizontal="center" vertical="center" wrapText="1"/>
    </xf>
    <xf numFmtId="0" fontId="25" fillId="8" borderId="37" xfId="0" applyFont="1" applyFill="1" applyBorder="1" applyAlignment="1">
      <alignment horizontal="right" vertical="center"/>
    </xf>
    <xf numFmtId="0" fontId="25" fillId="10" borderId="37" xfId="0" applyFont="1" applyFill="1" applyBorder="1" applyAlignment="1">
      <alignment horizontal="center" vertical="center"/>
    </xf>
    <xf numFmtId="2" fontId="37" fillId="3" borderId="41" xfId="0" applyNumberFormat="1" applyFont="1" applyFill="1" applyBorder="1" applyAlignment="1">
      <alignment horizontal="center" vertical="center" wrapText="1"/>
    </xf>
    <xf numFmtId="175" fontId="37" fillId="3" borderId="41" xfId="0" applyNumberFormat="1" applyFont="1" applyFill="1" applyBorder="1" applyAlignment="1">
      <alignment horizontal="center" vertical="center" wrapText="1"/>
    </xf>
    <xf numFmtId="0" fontId="40" fillId="5" borderId="65" xfId="0" applyFont="1" applyFill="1" applyBorder="1" applyAlignment="1">
      <alignment horizontal="center" vertical="center" wrapText="1"/>
    </xf>
    <xf numFmtId="0" fontId="3" fillId="0" borderId="66" xfId="0" applyFont="1" applyBorder="1"/>
    <xf numFmtId="0" fontId="9" fillId="2" borderId="64" xfId="0" applyFont="1" applyFill="1" applyBorder="1" applyAlignment="1">
      <alignment horizontal="center" vertical="center"/>
    </xf>
    <xf numFmtId="0" fontId="3" fillId="0" borderId="67" xfId="0" applyFont="1" applyBorder="1"/>
    <xf numFmtId="0" fontId="3" fillId="0" borderId="68" xfId="0" applyFont="1" applyBorder="1"/>
    <xf numFmtId="0" fontId="42" fillId="0" borderId="73" xfId="0" applyFont="1" applyBorder="1" applyAlignment="1">
      <alignment horizontal="center" vertical="center" wrapText="1"/>
    </xf>
    <xf numFmtId="0" fontId="3" fillId="0" borderId="74" xfId="0" applyFont="1" applyBorder="1"/>
    <xf numFmtId="0" fontId="3" fillId="0" borderId="75" xfId="0" applyFont="1" applyBorder="1"/>
    <xf numFmtId="0" fontId="44" fillId="21" borderId="92" xfId="0" applyFont="1" applyFill="1" applyBorder="1" applyAlignment="1">
      <alignment horizontal="center" vertical="center"/>
    </xf>
    <xf numFmtId="0" fontId="3" fillId="0" borderId="93" xfId="0" applyFont="1" applyBorder="1"/>
    <xf numFmtId="0" fontId="3" fillId="0" borderId="94" xfId="0" applyFont="1" applyBorder="1"/>
    <xf numFmtId="0" fontId="42" fillId="0" borderId="69" xfId="0" applyFont="1" applyBorder="1" applyAlignment="1">
      <alignment horizontal="center" vertical="center" wrapText="1"/>
    </xf>
    <xf numFmtId="0" fontId="3" fillId="0" borderId="70" xfId="0" applyFont="1" applyBorder="1"/>
    <xf numFmtId="0" fontId="3" fillId="0" borderId="71" xfId="0" applyFont="1" applyBorder="1"/>
    <xf numFmtId="3" fontId="42" fillId="20" borderId="72" xfId="0" applyNumberFormat="1" applyFont="1" applyFill="1" applyBorder="1" applyAlignment="1">
      <alignment horizontal="center" vertical="center"/>
    </xf>
    <xf numFmtId="0" fontId="42" fillId="20" borderId="69" xfId="0" applyFont="1" applyFill="1" applyBorder="1" applyAlignment="1">
      <alignment horizontal="center" vertical="center"/>
    </xf>
    <xf numFmtId="49" fontId="44" fillId="21" borderId="78" xfId="0" applyNumberFormat="1" applyFont="1" applyFill="1" applyBorder="1" applyAlignment="1">
      <alignment horizontal="center" vertical="center" wrapText="1"/>
    </xf>
    <xf numFmtId="0" fontId="3" fillId="0" borderId="82" xfId="0" applyFont="1" applyBorder="1"/>
    <xf numFmtId="0" fontId="42" fillId="0" borderId="89" xfId="0" applyFont="1" applyBorder="1" applyAlignment="1">
      <alignment horizontal="center" vertical="center" wrapText="1"/>
    </xf>
    <xf numFmtId="0" fontId="3" fillId="0" borderId="90" xfId="0" applyFont="1" applyBorder="1"/>
    <xf numFmtId="0" fontId="3" fillId="0" borderId="91" xfId="0" applyFont="1" applyBorder="1"/>
    <xf numFmtId="0" fontId="47" fillId="23" borderId="11" xfId="0" applyFont="1" applyFill="1" applyBorder="1" applyAlignment="1">
      <alignment horizontal="center"/>
    </xf>
    <xf numFmtId="0" fontId="50" fillId="0" borderId="4" xfId="0" applyFont="1" applyBorder="1" applyAlignment="1">
      <alignment horizontal="left" vertical="top"/>
    </xf>
    <xf numFmtId="0" fontId="50" fillId="0" borderId="4" xfId="0" applyFont="1" applyBorder="1" applyAlignment="1">
      <alignment horizontal="left" vertical="center" wrapText="1"/>
    </xf>
    <xf numFmtId="0" fontId="47" fillId="23" borderId="11" xfId="0" applyFont="1" applyFill="1" applyBorder="1" applyAlignment="1">
      <alignment horizontal="center" vertical="center"/>
    </xf>
    <xf numFmtId="0" fontId="25" fillId="8" borderId="41" xfId="0" applyFont="1" applyFill="1" applyBorder="1" applyAlignment="1">
      <alignment horizontal="center" vertical="center" wrapText="1"/>
    </xf>
    <xf numFmtId="0" fontId="25" fillId="9" borderId="102" xfId="0" applyFont="1" applyFill="1" applyBorder="1" applyAlignment="1">
      <alignment horizontal="center" vertical="center"/>
    </xf>
    <xf numFmtId="0" fontId="25" fillId="24" borderId="4" xfId="0" applyFont="1" applyFill="1" applyBorder="1" applyAlignment="1">
      <alignment horizontal="center" vertical="center" wrapText="1"/>
    </xf>
    <xf numFmtId="0" fontId="24" fillId="0" borderId="4" xfId="0" applyFont="1" applyBorder="1" applyAlignment="1">
      <alignment horizontal="left" vertical="top"/>
    </xf>
  </cellXfs>
  <cellStyles count="23">
    <cellStyle name="Hipervínculo 2" xfId="5" xr:uid="{00000000-0005-0000-0000-000000000000}"/>
    <cellStyle name="Millares [0] 3" xfId="21" xr:uid="{00000000-0005-0000-0000-000001000000}"/>
    <cellStyle name="Millares 2" xfId="6" xr:uid="{00000000-0005-0000-0000-000002000000}"/>
    <cellStyle name="Millares 3" xfId="4" xr:uid="{00000000-0005-0000-0000-000003000000}"/>
    <cellStyle name="Moneda 2" xfId="9" xr:uid="{00000000-0005-0000-0000-000004000000}"/>
    <cellStyle name="Moneda 2 2" xfId="12" xr:uid="{00000000-0005-0000-0000-000005000000}"/>
    <cellStyle name="Moneda 3" xfId="2" xr:uid="{00000000-0005-0000-0000-000006000000}"/>
    <cellStyle name="Neutral 2" xfId="17" xr:uid="{00000000-0005-0000-0000-000007000000}"/>
    <cellStyle name="Normal" xfId="0" builtinId="0"/>
    <cellStyle name="Normal 18" xfId="13" xr:uid="{00000000-0005-0000-0000-000009000000}"/>
    <cellStyle name="Normal 2" xfId="20" xr:uid="{00000000-0005-0000-0000-00000A000000}"/>
    <cellStyle name="Normal 2 2" xfId="11" xr:uid="{00000000-0005-0000-0000-00000B000000}"/>
    <cellStyle name="Normal 2 2 2" xfId="16" xr:uid="{00000000-0005-0000-0000-00000C000000}"/>
    <cellStyle name="Normal 3" xfId="1" xr:uid="{00000000-0005-0000-0000-00000D000000}"/>
    <cellStyle name="Normal 3 2" xfId="14" xr:uid="{00000000-0005-0000-0000-00000E000000}"/>
    <cellStyle name="Normal 4" xfId="18" xr:uid="{00000000-0005-0000-0000-00000F000000}"/>
    <cellStyle name="Normal 8" xfId="15" xr:uid="{00000000-0005-0000-0000-000010000000}"/>
    <cellStyle name="Porcentaje" xfId="22" builtinId="5"/>
    <cellStyle name="Porcentaje 2" xfId="8" xr:uid="{00000000-0005-0000-0000-000012000000}"/>
    <cellStyle name="Porcentaje 3" xfId="10" xr:uid="{00000000-0005-0000-0000-000013000000}"/>
    <cellStyle name="Porcentaje 4" xfId="7" xr:uid="{00000000-0005-0000-0000-000014000000}"/>
    <cellStyle name="Porcentaje 5" xfId="3" xr:uid="{00000000-0005-0000-0000-000015000000}"/>
    <cellStyle name="Porcentual 2" xfId="19" xr:uid="{00000000-0005-0000-0000-00001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hyperlink" Target="#'6.%20Territorializaci&#243;n'!A1"/><Relationship Id="rId5" Type="http://schemas.openxmlformats.org/officeDocument/2006/relationships/hyperlink" Target="#'Anexo_Hoja%20de%20vida%20Indicador'!A1"/><Relationship Id="rId4" Type="http://schemas.openxmlformats.org/officeDocument/2006/relationships/hyperlink" Target="#'5.%20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238125</xdr:rowOff>
    </xdr:from>
    <xdr:ext cx="2743200" cy="4095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257175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219075</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142875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314325</xdr:colOff>
      <xdr:row>12</xdr:row>
      <xdr:rowOff>142875</xdr:rowOff>
    </xdr:from>
    <xdr:ext cx="2771775" cy="51435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64875" y="3527588"/>
          <a:ext cx="2762250" cy="5048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171450</xdr:rowOff>
    </xdr:from>
    <xdr:ext cx="2752725" cy="438150"/>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95250</xdr:colOff>
      <xdr:row>0</xdr:row>
      <xdr:rowOff>257175</xdr:rowOff>
    </xdr:from>
    <xdr:ext cx="742950" cy="7715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57150</xdr:rowOff>
    </xdr:from>
    <xdr:ext cx="771525" cy="9715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390525</xdr:colOff>
      <xdr:row>40</xdr:row>
      <xdr:rowOff>66675</xdr:rowOff>
    </xdr:from>
    <xdr:ext cx="771525" cy="97155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371475</xdr:colOff>
      <xdr:row>80</xdr:row>
      <xdr:rowOff>47625</xdr:rowOff>
    </xdr:from>
    <xdr:ext cx="771525" cy="971550"/>
    <xdr:pic>
      <xdr:nvPicPr>
        <xdr:cNvPr id="4"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333375</xdr:colOff>
      <xdr:row>120</xdr:row>
      <xdr:rowOff>66675</xdr:rowOff>
    </xdr:from>
    <xdr:ext cx="771525" cy="9715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160</xdr:row>
      <xdr:rowOff>95250</xdr:rowOff>
    </xdr:from>
    <xdr:ext cx="771525" cy="971550"/>
    <xdr:pic>
      <xdr:nvPicPr>
        <xdr:cNvPr id="6" name="image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200</xdr:row>
      <xdr:rowOff>95250</xdr:rowOff>
    </xdr:from>
    <xdr:ext cx="771525" cy="971550"/>
    <xdr:pic>
      <xdr:nvPicPr>
        <xdr:cNvPr id="7" name="image1.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285750</xdr:colOff>
      <xdr:row>240</xdr:row>
      <xdr:rowOff>38100</xdr:rowOff>
    </xdr:from>
    <xdr:ext cx="771525" cy="971550"/>
    <xdr:pic>
      <xdr:nvPicPr>
        <xdr:cNvPr id="8" name="image1.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333375</xdr:colOff>
      <xdr:row>321</xdr:row>
      <xdr:rowOff>57150</xdr:rowOff>
    </xdr:from>
    <xdr:ext cx="771525" cy="971550"/>
    <xdr:pic>
      <xdr:nvPicPr>
        <xdr:cNvPr id="9" name="image1.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2.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2.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24</xdr:col>
      <xdr:colOff>0</xdr:colOff>
      <xdr:row>1</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D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D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D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D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D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D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D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 name="image2.png" descr="http://intranetsdm.movilidadbogota.gov.co:7778/images/pobtrans.gif">
          <a:extLst>
            <a:ext uri="{FF2B5EF4-FFF2-40B4-BE49-F238E27FC236}">
              <a16:creationId xmlns:a16="http://schemas.microsoft.com/office/drawing/2014/main" id="{00000000-0008-0000-0D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 name="image2.png" descr="http://intranetsdm.movilidadbogota.gov.co:7778/images/pobtrans.gif">
          <a:extLst>
            <a:ext uri="{FF2B5EF4-FFF2-40B4-BE49-F238E27FC236}">
              <a16:creationId xmlns:a16="http://schemas.microsoft.com/office/drawing/2014/main" id="{00000000-0008-0000-0D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 name="image3.png" descr="http://intranetsdm.movilidadbogota.gov.co:7778/images/pobtrans.gif">
          <a:extLst>
            <a:ext uri="{FF2B5EF4-FFF2-40B4-BE49-F238E27FC236}">
              <a16:creationId xmlns:a16="http://schemas.microsoft.com/office/drawing/2014/main" id="{00000000-0008-0000-0D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7" name="image3.png" descr="http://intranetsdm.movilidadbogota.gov.co:7778/images/pobtrans.gif">
          <a:extLst>
            <a:ext uri="{FF2B5EF4-FFF2-40B4-BE49-F238E27FC236}">
              <a16:creationId xmlns:a16="http://schemas.microsoft.com/office/drawing/2014/main" id="{00000000-0008-0000-0D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8" name="image3.png" descr="http://intranetsdm.movilidadbogota.gov.co:7778/images/pobtrans.gif">
          <a:extLst>
            <a:ext uri="{FF2B5EF4-FFF2-40B4-BE49-F238E27FC236}">
              <a16:creationId xmlns:a16="http://schemas.microsoft.com/office/drawing/2014/main" id="{00000000-0008-0000-0D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 name="image3.png" descr="http://intranetsdm.movilidadbogota.gov.co:7778/images/pobtrans.gif">
          <a:extLst>
            <a:ext uri="{FF2B5EF4-FFF2-40B4-BE49-F238E27FC236}">
              <a16:creationId xmlns:a16="http://schemas.microsoft.com/office/drawing/2014/main" id="{00000000-0008-0000-0D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 name="image3.png" descr="http://intranetsdm.movilidadbogota.gov.co:7778/images/pobtrans.gif">
          <a:extLst>
            <a:ext uri="{FF2B5EF4-FFF2-40B4-BE49-F238E27FC236}">
              <a16:creationId xmlns:a16="http://schemas.microsoft.com/office/drawing/2014/main" id="{00000000-0008-0000-0D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 name="image3.png" descr="http://intranetsdm.movilidadbogota.gov.co:7778/images/pobtrans.gif">
          <a:extLst>
            <a:ext uri="{FF2B5EF4-FFF2-40B4-BE49-F238E27FC236}">
              <a16:creationId xmlns:a16="http://schemas.microsoft.com/office/drawing/2014/main" id="{00000000-0008-0000-0D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 name="image3.png" descr="http://intranetsdm.movilidadbogota.gov.co:7778/images/pobtrans.gif">
          <a:extLst>
            <a:ext uri="{FF2B5EF4-FFF2-40B4-BE49-F238E27FC236}">
              <a16:creationId xmlns:a16="http://schemas.microsoft.com/office/drawing/2014/main" id="{00000000-0008-0000-0D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 name="image3.png" descr="http://intranetsdm.movilidadbogota.gov.co:7778/images/pobtrans.gif">
          <a:extLst>
            <a:ext uri="{FF2B5EF4-FFF2-40B4-BE49-F238E27FC236}">
              <a16:creationId xmlns:a16="http://schemas.microsoft.com/office/drawing/2014/main" id="{00000000-0008-0000-0D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 name="image3.png" descr="http://intranetsdm.movilidadbogota.gov.co:7778/images/pobtrans.gif">
          <a:extLst>
            <a:ext uri="{FF2B5EF4-FFF2-40B4-BE49-F238E27FC236}">
              <a16:creationId xmlns:a16="http://schemas.microsoft.com/office/drawing/2014/main" id="{00000000-0008-0000-0D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 name="image3.png" descr="http://intranetsdm.movilidadbogota.gov.co:7778/images/pobtrans.gif">
          <a:extLst>
            <a:ext uri="{FF2B5EF4-FFF2-40B4-BE49-F238E27FC236}">
              <a16:creationId xmlns:a16="http://schemas.microsoft.com/office/drawing/2014/main" id="{00000000-0008-0000-0D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 name="image3.png" descr="http://intranetsdm.movilidadbogota.gov.co:7778/images/pobtrans.gif">
          <a:extLst>
            <a:ext uri="{FF2B5EF4-FFF2-40B4-BE49-F238E27FC236}">
              <a16:creationId xmlns:a16="http://schemas.microsoft.com/office/drawing/2014/main" id="{00000000-0008-0000-0D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 name="image3.png" descr="http://intranetsdm.movilidadbogota.gov.co:7778/images/pobtrans.gif">
          <a:extLst>
            <a:ext uri="{FF2B5EF4-FFF2-40B4-BE49-F238E27FC236}">
              <a16:creationId xmlns:a16="http://schemas.microsoft.com/office/drawing/2014/main" id="{00000000-0008-0000-0D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 name="image2.png" descr="http://intranetsdm.movilidadbogota.gov.co:7778/images/pobtrans.gif">
          <a:extLst>
            <a:ext uri="{FF2B5EF4-FFF2-40B4-BE49-F238E27FC236}">
              <a16:creationId xmlns:a16="http://schemas.microsoft.com/office/drawing/2014/main" id="{00000000-0008-0000-0D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 name="image2.png" descr="http://intranetsdm.movilidadbogota.gov.co:7778/images/pobtrans.gif">
          <a:extLst>
            <a:ext uri="{FF2B5EF4-FFF2-40B4-BE49-F238E27FC236}">
              <a16:creationId xmlns:a16="http://schemas.microsoft.com/office/drawing/2014/main" id="{00000000-0008-0000-0D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 name="image3.png" descr="http://intranetsdm.movilidadbogota.gov.co:7778/images/pobtrans.gif">
          <a:extLst>
            <a:ext uri="{FF2B5EF4-FFF2-40B4-BE49-F238E27FC236}">
              <a16:creationId xmlns:a16="http://schemas.microsoft.com/office/drawing/2014/main" id="{00000000-0008-0000-0D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 name="image3.png" descr="http://intranetsdm.movilidadbogota.gov.co:7778/images/pobtrans.gif">
          <a:extLst>
            <a:ext uri="{FF2B5EF4-FFF2-40B4-BE49-F238E27FC236}">
              <a16:creationId xmlns:a16="http://schemas.microsoft.com/office/drawing/2014/main" id="{00000000-0008-0000-0D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 name="image3.png" descr="http://intranetsdm.movilidadbogota.gov.co:7778/images/pobtrans.gif">
          <a:extLst>
            <a:ext uri="{FF2B5EF4-FFF2-40B4-BE49-F238E27FC236}">
              <a16:creationId xmlns:a16="http://schemas.microsoft.com/office/drawing/2014/main" id="{00000000-0008-0000-0D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 name="image3.png" descr="http://intranetsdm.movilidadbogota.gov.co:7778/images/pobtrans.gif">
          <a:extLst>
            <a:ext uri="{FF2B5EF4-FFF2-40B4-BE49-F238E27FC236}">
              <a16:creationId xmlns:a16="http://schemas.microsoft.com/office/drawing/2014/main" id="{00000000-0008-0000-0D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 name="image3.png" descr="http://intranetsdm.movilidadbogota.gov.co:7778/images/pobtrans.gif">
          <a:extLst>
            <a:ext uri="{FF2B5EF4-FFF2-40B4-BE49-F238E27FC236}">
              <a16:creationId xmlns:a16="http://schemas.microsoft.com/office/drawing/2014/main" id="{00000000-0008-0000-0D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 name="image3.png" descr="http://intranetsdm.movilidadbogota.gov.co:7778/images/pobtrans.gif">
          <a:extLst>
            <a:ext uri="{FF2B5EF4-FFF2-40B4-BE49-F238E27FC236}">
              <a16:creationId xmlns:a16="http://schemas.microsoft.com/office/drawing/2014/main" id="{00000000-0008-0000-0D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 name="image3.png" descr="http://intranetsdm.movilidadbogota.gov.co:7778/images/pobtrans.gif">
          <a:extLst>
            <a:ext uri="{FF2B5EF4-FFF2-40B4-BE49-F238E27FC236}">
              <a16:creationId xmlns:a16="http://schemas.microsoft.com/office/drawing/2014/main" id="{00000000-0008-0000-0D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 name="image3.png" descr="http://intranetsdm.movilidadbogota.gov.co:7778/images/pobtrans.gif">
          <a:extLst>
            <a:ext uri="{FF2B5EF4-FFF2-40B4-BE49-F238E27FC236}">
              <a16:creationId xmlns:a16="http://schemas.microsoft.com/office/drawing/2014/main" id="{00000000-0008-0000-0D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 name="image3.png" descr="http://intranetsdm.movilidadbogota.gov.co:7778/images/pobtrans.gif">
          <a:extLst>
            <a:ext uri="{FF2B5EF4-FFF2-40B4-BE49-F238E27FC236}">
              <a16:creationId xmlns:a16="http://schemas.microsoft.com/office/drawing/2014/main" id="{00000000-0008-0000-0D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 name="image3.png" descr="http://intranetsdm.movilidadbogota.gov.co:7778/images/pobtrans.gif">
          <a:extLst>
            <a:ext uri="{FF2B5EF4-FFF2-40B4-BE49-F238E27FC236}">
              <a16:creationId xmlns:a16="http://schemas.microsoft.com/office/drawing/2014/main" id="{00000000-0008-0000-0D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0" name="image3.png" descr="http://intranetsdm.movilidadbogota.gov.co:7778/images/pobtrans.gif">
          <a:extLst>
            <a:ext uri="{FF2B5EF4-FFF2-40B4-BE49-F238E27FC236}">
              <a16:creationId xmlns:a16="http://schemas.microsoft.com/office/drawing/2014/main" id="{00000000-0008-0000-0D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1" name="image3.png" descr="http://intranetsdm.movilidadbogota.gov.co:7778/images/pobtrans.gif">
          <a:extLst>
            <a:ext uri="{FF2B5EF4-FFF2-40B4-BE49-F238E27FC236}">
              <a16:creationId xmlns:a16="http://schemas.microsoft.com/office/drawing/2014/main" id="{00000000-0008-0000-0D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 name="image2.png" descr="http://intranetsdm.movilidadbogota.gov.co:7778/images/pobtrans.gif">
          <a:extLst>
            <a:ext uri="{FF2B5EF4-FFF2-40B4-BE49-F238E27FC236}">
              <a16:creationId xmlns:a16="http://schemas.microsoft.com/office/drawing/2014/main" id="{00000000-0008-0000-0D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 name="image2.png" descr="http://intranetsdm.movilidadbogota.gov.co:7778/images/pobtrans.gif">
          <a:extLst>
            <a:ext uri="{FF2B5EF4-FFF2-40B4-BE49-F238E27FC236}">
              <a16:creationId xmlns:a16="http://schemas.microsoft.com/office/drawing/2014/main" id="{00000000-0008-0000-0D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 name="image3.png" descr="http://intranetsdm.movilidadbogota.gov.co:7778/images/pobtrans.gif">
          <a:extLst>
            <a:ext uri="{FF2B5EF4-FFF2-40B4-BE49-F238E27FC236}">
              <a16:creationId xmlns:a16="http://schemas.microsoft.com/office/drawing/2014/main" id="{00000000-0008-0000-0D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 name="image3.png" descr="http://intranetsdm.movilidadbogota.gov.co:7778/images/pobtrans.gif">
          <a:extLst>
            <a:ext uri="{FF2B5EF4-FFF2-40B4-BE49-F238E27FC236}">
              <a16:creationId xmlns:a16="http://schemas.microsoft.com/office/drawing/2014/main" id="{00000000-0008-0000-0D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 name="image3.png" descr="http://intranetsdm.movilidadbogota.gov.co:7778/images/pobtrans.gif">
          <a:extLst>
            <a:ext uri="{FF2B5EF4-FFF2-40B4-BE49-F238E27FC236}">
              <a16:creationId xmlns:a16="http://schemas.microsoft.com/office/drawing/2014/main" id="{00000000-0008-0000-0D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 name="image3.png" descr="http://intranetsdm.movilidadbogota.gov.co:7778/images/pobtrans.gif">
          <a:extLst>
            <a:ext uri="{FF2B5EF4-FFF2-40B4-BE49-F238E27FC236}">
              <a16:creationId xmlns:a16="http://schemas.microsoft.com/office/drawing/2014/main" id="{00000000-0008-0000-0D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 name="image3.png" descr="http://intranetsdm.movilidadbogota.gov.co:7778/images/pobtrans.gif">
          <a:extLst>
            <a:ext uri="{FF2B5EF4-FFF2-40B4-BE49-F238E27FC236}">
              <a16:creationId xmlns:a16="http://schemas.microsoft.com/office/drawing/2014/main" id="{00000000-0008-0000-0D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 name="image3.png" descr="http://intranetsdm.movilidadbogota.gov.co:7778/images/pobtrans.gif">
          <a:extLst>
            <a:ext uri="{FF2B5EF4-FFF2-40B4-BE49-F238E27FC236}">
              <a16:creationId xmlns:a16="http://schemas.microsoft.com/office/drawing/2014/main" id="{00000000-0008-0000-0D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 name="image3.png" descr="http://intranetsdm.movilidadbogota.gov.co:7778/images/pobtrans.gif">
          <a:extLst>
            <a:ext uri="{FF2B5EF4-FFF2-40B4-BE49-F238E27FC236}">
              <a16:creationId xmlns:a16="http://schemas.microsoft.com/office/drawing/2014/main" id="{00000000-0008-0000-0D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1" name="image3.png" descr="http://intranetsdm.movilidadbogota.gov.co:7778/images/pobtrans.gif">
          <a:extLst>
            <a:ext uri="{FF2B5EF4-FFF2-40B4-BE49-F238E27FC236}">
              <a16:creationId xmlns:a16="http://schemas.microsoft.com/office/drawing/2014/main" id="{00000000-0008-0000-0D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2" name="image3.png" descr="http://intranetsdm.movilidadbogota.gov.co:7778/images/pobtrans.gif">
          <a:extLst>
            <a:ext uri="{FF2B5EF4-FFF2-40B4-BE49-F238E27FC236}">
              <a16:creationId xmlns:a16="http://schemas.microsoft.com/office/drawing/2014/main" id="{00000000-0008-0000-0D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 name="image3.png" descr="http://intranetsdm.movilidadbogota.gov.co:7778/images/pobtrans.gif">
          <a:extLst>
            <a:ext uri="{FF2B5EF4-FFF2-40B4-BE49-F238E27FC236}">
              <a16:creationId xmlns:a16="http://schemas.microsoft.com/office/drawing/2014/main" id="{00000000-0008-0000-0D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 name="image3.png" descr="http://intranetsdm.movilidadbogota.gov.co:7778/images/pobtrans.gif">
          <a:extLst>
            <a:ext uri="{FF2B5EF4-FFF2-40B4-BE49-F238E27FC236}">
              <a16:creationId xmlns:a16="http://schemas.microsoft.com/office/drawing/2014/main" id="{00000000-0008-0000-0D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 name="image3.png" descr="http://intranetsdm.movilidadbogota.gov.co:7778/images/pobtrans.gif">
          <a:extLst>
            <a:ext uri="{FF2B5EF4-FFF2-40B4-BE49-F238E27FC236}">
              <a16:creationId xmlns:a16="http://schemas.microsoft.com/office/drawing/2014/main" id="{00000000-0008-0000-0D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6" name="image2.png" descr="http://intranetsdm.movilidadbogota.gov.co:7778/images/pobtrans.gif">
          <a:extLst>
            <a:ext uri="{FF2B5EF4-FFF2-40B4-BE49-F238E27FC236}">
              <a16:creationId xmlns:a16="http://schemas.microsoft.com/office/drawing/2014/main" id="{00000000-0008-0000-0D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7" name="image2.png" descr="http://intranetsdm.movilidadbogota.gov.co:7778/images/pobtrans.gif">
          <a:extLst>
            <a:ext uri="{FF2B5EF4-FFF2-40B4-BE49-F238E27FC236}">
              <a16:creationId xmlns:a16="http://schemas.microsoft.com/office/drawing/2014/main" id="{00000000-0008-0000-0D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8" name="image3.png" descr="http://intranetsdm.movilidadbogota.gov.co:7778/images/pobtrans.gif">
          <a:extLst>
            <a:ext uri="{FF2B5EF4-FFF2-40B4-BE49-F238E27FC236}">
              <a16:creationId xmlns:a16="http://schemas.microsoft.com/office/drawing/2014/main" id="{00000000-0008-0000-0D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9" name="image3.png" descr="http://intranetsdm.movilidadbogota.gov.co:7778/images/pobtrans.gif">
          <a:extLst>
            <a:ext uri="{FF2B5EF4-FFF2-40B4-BE49-F238E27FC236}">
              <a16:creationId xmlns:a16="http://schemas.microsoft.com/office/drawing/2014/main" id="{00000000-0008-0000-0D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0" name="image3.png" descr="http://intranetsdm.movilidadbogota.gov.co:7778/images/pobtrans.gif">
          <a:extLst>
            <a:ext uri="{FF2B5EF4-FFF2-40B4-BE49-F238E27FC236}">
              <a16:creationId xmlns:a16="http://schemas.microsoft.com/office/drawing/2014/main" id="{00000000-0008-0000-0D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1" name="image3.png" descr="http://intranetsdm.movilidadbogota.gov.co:7778/images/pobtrans.gif">
          <a:extLst>
            <a:ext uri="{FF2B5EF4-FFF2-40B4-BE49-F238E27FC236}">
              <a16:creationId xmlns:a16="http://schemas.microsoft.com/office/drawing/2014/main" id="{00000000-0008-0000-0D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2" name="image3.png" descr="http://intranetsdm.movilidadbogota.gov.co:7778/images/pobtrans.gif">
          <a:extLst>
            <a:ext uri="{FF2B5EF4-FFF2-40B4-BE49-F238E27FC236}">
              <a16:creationId xmlns:a16="http://schemas.microsoft.com/office/drawing/2014/main" id="{00000000-0008-0000-0D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3" name="image3.png" descr="http://intranetsdm.movilidadbogota.gov.co:7778/images/pobtrans.gif">
          <a:extLst>
            <a:ext uri="{FF2B5EF4-FFF2-40B4-BE49-F238E27FC236}">
              <a16:creationId xmlns:a16="http://schemas.microsoft.com/office/drawing/2014/main" id="{00000000-0008-0000-0D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4" name="image3.png" descr="http://intranetsdm.movilidadbogota.gov.co:7778/images/pobtrans.gif">
          <a:extLst>
            <a:ext uri="{FF2B5EF4-FFF2-40B4-BE49-F238E27FC236}">
              <a16:creationId xmlns:a16="http://schemas.microsoft.com/office/drawing/2014/main" id="{00000000-0008-0000-0D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5" name="image3.png" descr="http://intranetsdm.movilidadbogota.gov.co:7778/images/pobtrans.gif">
          <a:extLst>
            <a:ext uri="{FF2B5EF4-FFF2-40B4-BE49-F238E27FC236}">
              <a16:creationId xmlns:a16="http://schemas.microsoft.com/office/drawing/2014/main" id="{00000000-0008-0000-0D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6" name="image3.png" descr="http://intranetsdm.movilidadbogota.gov.co:7778/images/pobtrans.gif">
          <a:extLst>
            <a:ext uri="{FF2B5EF4-FFF2-40B4-BE49-F238E27FC236}">
              <a16:creationId xmlns:a16="http://schemas.microsoft.com/office/drawing/2014/main" id="{00000000-0008-0000-0D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7" name="image3.png" descr="http://intranetsdm.movilidadbogota.gov.co:7778/images/pobtrans.gif">
          <a:extLst>
            <a:ext uri="{FF2B5EF4-FFF2-40B4-BE49-F238E27FC236}">
              <a16:creationId xmlns:a16="http://schemas.microsoft.com/office/drawing/2014/main" id="{00000000-0008-0000-0D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8" name="image3.png" descr="http://intranetsdm.movilidadbogota.gov.co:7778/images/pobtrans.gif">
          <a:extLst>
            <a:ext uri="{FF2B5EF4-FFF2-40B4-BE49-F238E27FC236}">
              <a16:creationId xmlns:a16="http://schemas.microsoft.com/office/drawing/2014/main" id="{00000000-0008-0000-0D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9" name="image3.png" descr="http://intranetsdm.movilidadbogota.gov.co:7778/images/pobtrans.gif">
          <a:extLst>
            <a:ext uri="{FF2B5EF4-FFF2-40B4-BE49-F238E27FC236}">
              <a16:creationId xmlns:a16="http://schemas.microsoft.com/office/drawing/2014/main" id="{00000000-0008-0000-0D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0" name="image2.png" descr="http://intranetsdm.movilidadbogota.gov.co:7778/images/pobtrans.gif">
          <a:extLst>
            <a:ext uri="{FF2B5EF4-FFF2-40B4-BE49-F238E27FC236}">
              <a16:creationId xmlns:a16="http://schemas.microsoft.com/office/drawing/2014/main" id="{00000000-0008-0000-0D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1" name="image2.png" descr="http://intranetsdm.movilidadbogota.gov.co:7778/images/pobtrans.gif">
          <a:extLst>
            <a:ext uri="{FF2B5EF4-FFF2-40B4-BE49-F238E27FC236}">
              <a16:creationId xmlns:a16="http://schemas.microsoft.com/office/drawing/2014/main" id="{00000000-0008-0000-0D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2" name="image3.png" descr="http://intranetsdm.movilidadbogota.gov.co:7778/images/pobtrans.gif">
          <a:extLst>
            <a:ext uri="{FF2B5EF4-FFF2-40B4-BE49-F238E27FC236}">
              <a16:creationId xmlns:a16="http://schemas.microsoft.com/office/drawing/2014/main" id="{00000000-0008-0000-0D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3" name="image3.png" descr="http://intranetsdm.movilidadbogota.gov.co:7778/images/pobtrans.gif">
          <a:extLst>
            <a:ext uri="{FF2B5EF4-FFF2-40B4-BE49-F238E27FC236}">
              <a16:creationId xmlns:a16="http://schemas.microsoft.com/office/drawing/2014/main" id="{00000000-0008-0000-0D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4" name="image3.png" descr="http://intranetsdm.movilidadbogota.gov.co:7778/images/pobtrans.gif">
          <a:extLst>
            <a:ext uri="{FF2B5EF4-FFF2-40B4-BE49-F238E27FC236}">
              <a16:creationId xmlns:a16="http://schemas.microsoft.com/office/drawing/2014/main" id="{00000000-0008-0000-0D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5" name="image3.png" descr="http://intranetsdm.movilidadbogota.gov.co:7778/images/pobtrans.gif">
          <a:extLst>
            <a:ext uri="{FF2B5EF4-FFF2-40B4-BE49-F238E27FC236}">
              <a16:creationId xmlns:a16="http://schemas.microsoft.com/office/drawing/2014/main" id="{00000000-0008-0000-0D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6" name="image3.png" descr="http://intranetsdm.movilidadbogota.gov.co:7778/images/pobtrans.gif">
          <a:extLst>
            <a:ext uri="{FF2B5EF4-FFF2-40B4-BE49-F238E27FC236}">
              <a16:creationId xmlns:a16="http://schemas.microsoft.com/office/drawing/2014/main" id="{00000000-0008-0000-0D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7" name="image3.png" descr="http://intranetsdm.movilidadbogota.gov.co:7778/images/pobtrans.gif">
          <a:extLst>
            <a:ext uri="{FF2B5EF4-FFF2-40B4-BE49-F238E27FC236}">
              <a16:creationId xmlns:a16="http://schemas.microsoft.com/office/drawing/2014/main" id="{00000000-0008-0000-0D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8" name="image3.png" descr="http://intranetsdm.movilidadbogota.gov.co:7778/images/pobtrans.gif">
          <a:extLst>
            <a:ext uri="{FF2B5EF4-FFF2-40B4-BE49-F238E27FC236}">
              <a16:creationId xmlns:a16="http://schemas.microsoft.com/office/drawing/2014/main" id="{00000000-0008-0000-0D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9" name="image3.png" descr="http://intranetsdm.movilidadbogota.gov.co:7778/images/pobtrans.gif">
          <a:extLst>
            <a:ext uri="{FF2B5EF4-FFF2-40B4-BE49-F238E27FC236}">
              <a16:creationId xmlns:a16="http://schemas.microsoft.com/office/drawing/2014/main" id="{00000000-0008-0000-0D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0" name="image3.png" descr="http://intranetsdm.movilidadbogota.gov.co:7778/images/pobtrans.gif">
          <a:extLst>
            <a:ext uri="{FF2B5EF4-FFF2-40B4-BE49-F238E27FC236}">
              <a16:creationId xmlns:a16="http://schemas.microsoft.com/office/drawing/2014/main" id="{00000000-0008-0000-0D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1" name="image3.png" descr="http://intranetsdm.movilidadbogota.gov.co:7778/images/pobtrans.gif">
          <a:extLst>
            <a:ext uri="{FF2B5EF4-FFF2-40B4-BE49-F238E27FC236}">
              <a16:creationId xmlns:a16="http://schemas.microsoft.com/office/drawing/2014/main" id="{00000000-0008-0000-0D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2" name="image3.png" descr="http://intranetsdm.movilidadbogota.gov.co:7778/images/pobtrans.gif">
          <a:extLst>
            <a:ext uri="{FF2B5EF4-FFF2-40B4-BE49-F238E27FC236}">
              <a16:creationId xmlns:a16="http://schemas.microsoft.com/office/drawing/2014/main" id="{00000000-0008-0000-0D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3" name="image3.png" descr="http://intranetsdm.movilidadbogota.gov.co:7778/images/pobtrans.gif">
          <a:extLst>
            <a:ext uri="{FF2B5EF4-FFF2-40B4-BE49-F238E27FC236}">
              <a16:creationId xmlns:a16="http://schemas.microsoft.com/office/drawing/2014/main" id="{00000000-0008-0000-0D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4" name="image2.png" descr="http://intranetsdm.movilidadbogota.gov.co:7778/images/pobtrans.gif">
          <a:extLst>
            <a:ext uri="{FF2B5EF4-FFF2-40B4-BE49-F238E27FC236}">
              <a16:creationId xmlns:a16="http://schemas.microsoft.com/office/drawing/2014/main" id="{00000000-0008-0000-0D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5" name="image2.png" descr="http://intranetsdm.movilidadbogota.gov.co:7778/images/pobtrans.gif">
          <a:extLst>
            <a:ext uri="{FF2B5EF4-FFF2-40B4-BE49-F238E27FC236}">
              <a16:creationId xmlns:a16="http://schemas.microsoft.com/office/drawing/2014/main" id="{00000000-0008-0000-0D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6" name="image3.png" descr="http://intranetsdm.movilidadbogota.gov.co:7778/images/pobtrans.gif">
          <a:extLst>
            <a:ext uri="{FF2B5EF4-FFF2-40B4-BE49-F238E27FC236}">
              <a16:creationId xmlns:a16="http://schemas.microsoft.com/office/drawing/2014/main" id="{00000000-0008-0000-0D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7" name="image3.png" descr="http://intranetsdm.movilidadbogota.gov.co:7778/images/pobtrans.gif">
          <a:extLst>
            <a:ext uri="{FF2B5EF4-FFF2-40B4-BE49-F238E27FC236}">
              <a16:creationId xmlns:a16="http://schemas.microsoft.com/office/drawing/2014/main" id="{00000000-0008-0000-0D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8" name="image3.png" descr="http://intranetsdm.movilidadbogota.gov.co:7778/images/pobtrans.gif">
          <a:extLst>
            <a:ext uri="{FF2B5EF4-FFF2-40B4-BE49-F238E27FC236}">
              <a16:creationId xmlns:a16="http://schemas.microsoft.com/office/drawing/2014/main" id="{00000000-0008-0000-0D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9" name="image3.png" descr="http://intranetsdm.movilidadbogota.gov.co:7778/images/pobtrans.gif">
          <a:extLst>
            <a:ext uri="{FF2B5EF4-FFF2-40B4-BE49-F238E27FC236}">
              <a16:creationId xmlns:a16="http://schemas.microsoft.com/office/drawing/2014/main" id="{00000000-0008-0000-0D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0" name="image3.png" descr="http://intranetsdm.movilidadbogota.gov.co:7778/images/pobtrans.gif">
          <a:extLst>
            <a:ext uri="{FF2B5EF4-FFF2-40B4-BE49-F238E27FC236}">
              <a16:creationId xmlns:a16="http://schemas.microsoft.com/office/drawing/2014/main" id="{00000000-0008-0000-0D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1" name="image3.png" descr="http://intranetsdm.movilidadbogota.gov.co:7778/images/pobtrans.gif">
          <a:extLst>
            <a:ext uri="{FF2B5EF4-FFF2-40B4-BE49-F238E27FC236}">
              <a16:creationId xmlns:a16="http://schemas.microsoft.com/office/drawing/2014/main" id="{00000000-0008-0000-0D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2" name="image3.png" descr="http://intranetsdm.movilidadbogota.gov.co:7778/images/pobtrans.gif">
          <a:extLst>
            <a:ext uri="{FF2B5EF4-FFF2-40B4-BE49-F238E27FC236}">
              <a16:creationId xmlns:a16="http://schemas.microsoft.com/office/drawing/2014/main" id="{00000000-0008-0000-0D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3" name="image3.png" descr="http://intranetsdm.movilidadbogota.gov.co:7778/images/pobtrans.gif">
          <a:extLst>
            <a:ext uri="{FF2B5EF4-FFF2-40B4-BE49-F238E27FC236}">
              <a16:creationId xmlns:a16="http://schemas.microsoft.com/office/drawing/2014/main" id="{00000000-0008-0000-0D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4" name="image3.png" descr="http://intranetsdm.movilidadbogota.gov.co:7778/images/pobtrans.gif">
          <a:extLst>
            <a:ext uri="{FF2B5EF4-FFF2-40B4-BE49-F238E27FC236}">
              <a16:creationId xmlns:a16="http://schemas.microsoft.com/office/drawing/2014/main" id="{00000000-0008-0000-0D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5" name="image3.png" descr="http://intranetsdm.movilidadbogota.gov.co:7778/images/pobtrans.gif">
          <a:extLst>
            <a:ext uri="{FF2B5EF4-FFF2-40B4-BE49-F238E27FC236}">
              <a16:creationId xmlns:a16="http://schemas.microsoft.com/office/drawing/2014/main" id="{00000000-0008-0000-0D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6" name="image3.png" descr="http://intranetsdm.movilidadbogota.gov.co:7778/images/pobtrans.gif">
          <a:extLst>
            <a:ext uri="{FF2B5EF4-FFF2-40B4-BE49-F238E27FC236}">
              <a16:creationId xmlns:a16="http://schemas.microsoft.com/office/drawing/2014/main" id="{00000000-0008-0000-0D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7" name="image3.png" descr="http://intranetsdm.movilidadbogota.gov.co:7778/images/pobtrans.gif">
          <a:extLst>
            <a:ext uri="{FF2B5EF4-FFF2-40B4-BE49-F238E27FC236}">
              <a16:creationId xmlns:a16="http://schemas.microsoft.com/office/drawing/2014/main" id="{00000000-0008-0000-0D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8" name="image2.png" descr="http://intranetsdm.movilidadbogota.gov.co:7778/images/pobtrans.gif">
          <a:extLst>
            <a:ext uri="{FF2B5EF4-FFF2-40B4-BE49-F238E27FC236}">
              <a16:creationId xmlns:a16="http://schemas.microsoft.com/office/drawing/2014/main" id="{00000000-0008-0000-0D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9" name="image2.png" descr="http://intranetsdm.movilidadbogota.gov.co:7778/images/pobtrans.gif">
          <a:extLst>
            <a:ext uri="{FF2B5EF4-FFF2-40B4-BE49-F238E27FC236}">
              <a16:creationId xmlns:a16="http://schemas.microsoft.com/office/drawing/2014/main" id="{00000000-0008-0000-0D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0" name="image3.png" descr="http://intranetsdm.movilidadbogota.gov.co:7778/images/pobtrans.gif">
          <a:extLst>
            <a:ext uri="{FF2B5EF4-FFF2-40B4-BE49-F238E27FC236}">
              <a16:creationId xmlns:a16="http://schemas.microsoft.com/office/drawing/2014/main" id="{00000000-0008-0000-0D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1" name="image3.png" descr="http://intranetsdm.movilidadbogota.gov.co:7778/images/pobtrans.gif">
          <a:extLst>
            <a:ext uri="{FF2B5EF4-FFF2-40B4-BE49-F238E27FC236}">
              <a16:creationId xmlns:a16="http://schemas.microsoft.com/office/drawing/2014/main" id="{00000000-0008-0000-0D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2" name="image3.png" descr="http://intranetsdm.movilidadbogota.gov.co:7778/images/pobtrans.gif">
          <a:extLst>
            <a:ext uri="{FF2B5EF4-FFF2-40B4-BE49-F238E27FC236}">
              <a16:creationId xmlns:a16="http://schemas.microsoft.com/office/drawing/2014/main" id="{00000000-0008-0000-0D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3" name="image3.png" descr="http://intranetsdm.movilidadbogota.gov.co:7778/images/pobtrans.gif">
          <a:extLst>
            <a:ext uri="{FF2B5EF4-FFF2-40B4-BE49-F238E27FC236}">
              <a16:creationId xmlns:a16="http://schemas.microsoft.com/office/drawing/2014/main" id="{00000000-0008-0000-0D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4" name="image3.png" descr="http://intranetsdm.movilidadbogota.gov.co:7778/images/pobtrans.gif">
          <a:extLst>
            <a:ext uri="{FF2B5EF4-FFF2-40B4-BE49-F238E27FC236}">
              <a16:creationId xmlns:a16="http://schemas.microsoft.com/office/drawing/2014/main" id="{00000000-0008-0000-0D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5" name="image3.png" descr="http://intranetsdm.movilidadbogota.gov.co:7778/images/pobtrans.gif">
          <a:extLst>
            <a:ext uri="{FF2B5EF4-FFF2-40B4-BE49-F238E27FC236}">
              <a16:creationId xmlns:a16="http://schemas.microsoft.com/office/drawing/2014/main" id="{00000000-0008-0000-0D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6" name="image3.png" descr="http://intranetsdm.movilidadbogota.gov.co:7778/images/pobtrans.gif">
          <a:extLst>
            <a:ext uri="{FF2B5EF4-FFF2-40B4-BE49-F238E27FC236}">
              <a16:creationId xmlns:a16="http://schemas.microsoft.com/office/drawing/2014/main" id="{00000000-0008-0000-0D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7" name="image3.png" descr="http://intranetsdm.movilidadbogota.gov.co:7778/images/pobtrans.gif">
          <a:extLst>
            <a:ext uri="{FF2B5EF4-FFF2-40B4-BE49-F238E27FC236}">
              <a16:creationId xmlns:a16="http://schemas.microsoft.com/office/drawing/2014/main" id="{00000000-0008-0000-0D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8" name="image3.png" descr="http://intranetsdm.movilidadbogota.gov.co:7778/images/pobtrans.gif">
          <a:extLst>
            <a:ext uri="{FF2B5EF4-FFF2-40B4-BE49-F238E27FC236}">
              <a16:creationId xmlns:a16="http://schemas.microsoft.com/office/drawing/2014/main" id="{00000000-0008-0000-0D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9" name="image3.png" descr="http://intranetsdm.movilidadbogota.gov.co:7778/images/pobtrans.gif">
          <a:extLst>
            <a:ext uri="{FF2B5EF4-FFF2-40B4-BE49-F238E27FC236}">
              <a16:creationId xmlns:a16="http://schemas.microsoft.com/office/drawing/2014/main" id="{00000000-0008-0000-0D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0" name="image3.png" descr="http://intranetsdm.movilidadbogota.gov.co:7778/images/pobtrans.gif">
          <a:extLst>
            <a:ext uri="{FF2B5EF4-FFF2-40B4-BE49-F238E27FC236}">
              <a16:creationId xmlns:a16="http://schemas.microsoft.com/office/drawing/2014/main" id="{00000000-0008-0000-0D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1" name="image3.png" descr="http://intranetsdm.movilidadbogota.gov.co:7778/images/pobtrans.gif">
          <a:extLst>
            <a:ext uri="{FF2B5EF4-FFF2-40B4-BE49-F238E27FC236}">
              <a16:creationId xmlns:a16="http://schemas.microsoft.com/office/drawing/2014/main" id="{00000000-0008-0000-0D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2" name="image2.png" descr="http://intranetsdm.movilidadbogota.gov.co:7778/images/pobtrans.gif">
          <a:extLst>
            <a:ext uri="{FF2B5EF4-FFF2-40B4-BE49-F238E27FC236}">
              <a16:creationId xmlns:a16="http://schemas.microsoft.com/office/drawing/2014/main" id="{00000000-0008-0000-0D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3" name="image2.png" descr="http://intranetsdm.movilidadbogota.gov.co:7778/images/pobtrans.gif">
          <a:extLst>
            <a:ext uri="{FF2B5EF4-FFF2-40B4-BE49-F238E27FC236}">
              <a16:creationId xmlns:a16="http://schemas.microsoft.com/office/drawing/2014/main" id="{00000000-0008-0000-0D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4" name="image3.png" descr="http://intranetsdm.movilidadbogota.gov.co:7778/images/pobtrans.gif">
          <a:extLst>
            <a:ext uri="{FF2B5EF4-FFF2-40B4-BE49-F238E27FC236}">
              <a16:creationId xmlns:a16="http://schemas.microsoft.com/office/drawing/2014/main" id="{00000000-0008-0000-0D00-00007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5" name="image3.png" descr="http://intranetsdm.movilidadbogota.gov.co:7778/images/pobtrans.gif">
          <a:extLst>
            <a:ext uri="{FF2B5EF4-FFF2-40B4-BE49-F238E27FC236}">
              <a16:creationId xmlns:a16="http://schemas.microsoft.com/office/drawing/2014/main" id="{00000000-0008-0000-0D00-00007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6" name="image3.png" descr="http://intranetsdm.movilidadbogota.gov.co:7778/images/pobtrans.gif">
          <a:extLst>
            <a:ext uri="{FF2B5EF4-FFF2-40B4-BE49-F238E27FC236}">
              <a16:creationId xmlns:a16="http://schemas.microsoft.com/office/drawing/2014/main" id="{00000000-0008-0000-0D00-00007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7" name="image3.png" descr="http://intranetsdm.movilidadbogota.gov.co:7778/images/pobtrans.gif">
          <a:extLst>
            <a:ext uri="{FF2B5EF4-FFF2-40B4-BE49-F238E27FC236}">
              <a16:creationId xmlns:a16="http://schemas.microsoft.com/office/drawing/2014/main" id="{00000000-0008-0000-0D00-00007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8" name="image3.png" descr="http://intranetsdm.movilidadbogota.gov.co:7778/images/pobtrans.gif">
          <a:extLst>
            <a:ext uri="{FF2B5EF4-FFF2-40B4-BE49-F238E27FC236}">
              <a16:creationId xmlns:a16="http://schemas.microsoft.com/office/drawing/2014/main" id="{00000000-0008-0000-0D00-00007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9" name="image3.png" descr="http://intranetsdm.movilidadbogota.gov.co:7778/images/pobtrans.gif">
          <a:extLst>
            <a:ext uri="{FF2B5EF4-FFF2-40B4-BE49-F238E27FC236}">
              <a16:creationId xmlns:a16="http://schemas.microsoft.com/office/drawing/2014/main" id="{00000000-0008-0000-0D00-00007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0" name="image3.png" descr="http://intranetsdm.movilidadbogota.gov.co:7778/images/pobtrans.gif">
          <a:extLst>
            <a:ext uri="{FF2B5EF4-FFF2-40B4-BE49-F238E27FC236}">
              <a16:creationId xmlns:a16="http://schemas.microsoft.com/office/drawing/2014/main" id="{00000000-0008-0000-0D00-00007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1" name="image3.png" descr="http://intranetsdm.movilidadbogota.gov.co:7778/images/pobtrans.gif">
          <a:extLst>
            <a:ext uri="{FF2B5EF4-FFF2-40B4-BE49-F238E27FC236}">
              <a16:creationId xmlns:a16="http://schemas.microsoft.com/office/drawing/2014/main" id="{00000000-0008-0000-0D00-00007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2" name="image3.png" descr="http://intranetsdm.movilidadbogota.gov.co:7778/images/pobtrans.gif">
          <a:extLst>
            <a:ext uri="{FF2B5EF4-FFF2-40B4-BE49-F238E27FC236}">
              <a16:creationId xmlns:a16="http://schemas.microsoft.com/office/drawing/2014/main" id="{00000000-0008-0000-0D00-00007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3" name="image3.png" descr="http://intranetsdm.movilidadbogota.gov.co:7778/images/pobtrans.gif">
          <a:extLst>
            <a:ext uri="{FF2B5EF4-FFF2-40B4-BE49-F238E27FC236}">
              <a16:creationId xmlns:a16="http://schemas.microsoft.com/office/drawing/2014/main" id="{00000000-0008-0000-0D00-00007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4" name="image3.png" descr="http://intranetsdm.movilidadbogota.gov.co:7778/images/pobtrans.gif">
          <a:extLst>
            <a:ext uri="{FF2B5EF4-FFF2-40B4-BE49-F238E27FC236}">
              <a16:creationId xmlns:a16="http://schemas.microsoft.com/office/drawing/2014/main" id="{00000000-0008-0000-0D00-00007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5" name="image3.png" descr="http://intranetsdm.movilidadbogota.gov.co:7778/images/pobtrans.gif">
          <a:extLst>
            <a:ext uri="{FF2B5EF4-FFF2-40B4-BE49-F238E27FC236}">
              <a16:creationId xmlns:a16="http://schemas.microsoft.com/office/drawing/2014/main" id="{00000000-0008-0000-0D00-00007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6" name="image2.png" descr="http://intranetsdm.movilidadbogota.gov.co:7778/images/pobtrans.gif">
          <a:extLst>
            <a:ext uri="{FF2B5EF4-FFF2-40B4-BE49-F238E27FC236}">
              <a16:creationId xmlns:a16="http://schemas.microsoft.com/office/drawing/2014/main" id="{00000000-0008-0000-0D00-00007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7" name="image2.png" descr="http://intranetsdm.movilidadbogota.gov.co:7778/images/pobtrans.gif">
          <a:extLst>
            <a:ext uri="{FF2B5EF4-FFF2-40B4-BE49-F238E27FC236}">
              <a16:creationId xmlns:a16="http://schemas.microsoft.com/office/drawing/2014/main" id="{00000000-0008-0000-0D00-00007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8" name="image3.png" descr="http://intranetsdm.movilidadbogota.gov.co:7778/images/pobtrans.gif">
          <a:extLst>
            <a:ext uri="{FF2B5EF4-FFF2-40B4-BE49-F238E27FC236}">
              <a16:creationId xmlns:a16="http://schemas.microsoft.com/office/drawing/2014/main" id="{00000000-0008-0000-0D00-00008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9" name="image3.png" descr="http://intranetsdm.movilidadbogota.gov.co:7778/images/pobtrans.gif">
          <a:extLst>
            <a:ext uri="{FF2B5EF4-FFF2-40B4-BE49-F238E27FC236}">
              <a16:creationId xmlns:a16="http://schemas.microsoft.com/office/drawing/2014/main" id="{00000000-0008-0000-0D00-00008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0" name="image3.png" descr="http://intranetsdm.movilidadbogota.gov.co:7778/images/pobtrans.gif">
          <a:extLst>
            <a:ext uri="{FF2B5EF4-FFF2-40B4-BE49-F238E27FC236}">
              <a16:creationId xmlns:a16="http://schemas.microsoft.com/office/drawing/2014/main" id="{00000000-0008-0000-0D00-00008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1" name="image3.png" descr="http://intranetsdm.movilidadbogota.gov.co:7778/images/pobtrans.gif">
          <a:extLst>
            <a:ext uri="{FF2B5EF4-FFF2-40B4-BE49-F238E27FC236}">
              <a16:creationId xmlns:a16="http://schemas.microsoft.com/office/drawing/2014/main" id="{00000000-0008-0000-0D00-00008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2" name="image3.png" descr="http://intranetsdm.movilidadbogota.gov.co:7778/images/pobtrans.gif">
          <a:extLst>
            <a:ext uri="{FF2B5EF4-FFF2-40B4-BE49-F238E27FC236}">
              <a16:creationId xmlns:a16="http://schemas.microsoft.com/office/drawing/2014/main" id="{00000000-0008-0000-0D00-00008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3" name="image3.png" descr="http://intranetsdm.movilidadbogota.gov.co:7778/images/pobtrans.gif">
          <a:extLst>
            <a:ext uri="{FF2B5EF4-FFF2-40B4-BE49-F238E27FC236}">
              <a16:creationId xmlns:a16="http://schemas.microsoft.com/office/drawing/2014/main" id="{00000000-0008-0000-0D00-00008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4" name="image3.png" descr="http://intranetsdm.movilidadbogota.gov.co:7778/images/pobtrans.gif">
          <a:extLst>
            <a:ext uri="{FF2B5EF4-FFF2-40B4-BE49-F238E27FC236}">
              <a16:creationId xmlns:a16="http://schemas.microsoft.com/office/drawing/2014/main" id="{00000000-0008-0000-0D00-00008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5" name="image3.png" descr="http://intranetsdm.movilidadbogota.gov.co:7778/images/pobtrans.gif">
          <a:extLst>
            <a:ext uri="{FF2B5EF4-FFF2-40B4-BE49-F238E27FC236}">
              <a16:creationId xmlns:a16="http://schemas.microsoft.com/office/drawing/2014/main" id="{00000000-0008-0000-0D00-00008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6" name="image3.png" descr="http://intranetsdm.movilidadbogota.gov.co:7778/images/pobtrans.gif">
          <a:extLst>
            <a:ext uri="{FF2B5EF4-FFF2-40B4-BE49-F238E27FC236}">
              <a16:creationId xmlns:a16="http://schemas.microsoft.com/office/drawing/2014/main" id="{00000000-0008-0000-0D00-00008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7" name="image3.png" descr="http://intranetsdm.movilidadbogota.gov.co:7778/images/pobtrans.gif">
          <a:extLst>
            <a:ext uri="{FF2B5EF4-FFF2-40B4-BE49-F238E27FC236}">
              <a16:creationId xmlns:a16="http://schemas.microsoft.com/office/drawing/2014/main" id="{00000000-0008-0000-0D00-00008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8" name="image3.png" descr="http://intranetsdm.movilidadbogota.gov.co:7778/images/pobtrans.gif">
          <a:extLst>
            <a:ext uri="{FF2B5EF4-FFF2-40B4-BE49-F238E27FC236}">
              <a16:creationId xmlns:a16="http://schemas.microsoft.com/office/drawing/2014/main" id="{00000000-0008-0000-0D00-00008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9" name="image3.png" descr="http://intranetsdm.movilidadbogota.gov.co:7778/images/pobtrans.gif">
          <a:extLst>
            <a:ext uri="{FF2B5EF4-FFF2-40B4-BE49-F238E27FC236}">
              <a16:creationId xmlns:a16="http://schemas.microsoft.com/office/drawing/2014/main" id="{00000000-0008-0000-0D00-00008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0" name="image2.png" descr="http://intranetsdm.movilidadbogota.gov.co:7778/images/pobtrans.gif">
          <a:extLst>
            <a:ext uri="{FF2B5EF4-FFF2-40B4-BE49-F238E27FC236}">
              <a16:creationId xmlns:a16="http://schemas.microsoft.com/office/drawing/2014/main" id="{00000000-0008-0000-0D00-00008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1" name="image2.png" descr="http://intranetsdm.movilidadbogota.gov.co:7778/images/pobtrans.gif">
          <a:extLst>
            <a:ext uri="{FF2B5EF4-FFF2-40B4-BE49-F238E27FC236}">
              <a16:creationId xmlns:a16="http://schemas.microsoft.com/office/drawing/2014/main" id="{00000000-0008-0000-0D00-00008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2" name="image3.png" descr="http://intranetsdm.movilidadbogota.gov.co:7778/images/pobtrans.gif">
          <a:extLst>
            <a:ext uri="{FF2B5EF4-FFF2-40B4-BE49-F238E27FC236}">
              <a16:creationId xmlns:a16="http://schemas.microsoft.com/office/drawing/2014/main" id="{00000000-0008-0000-0D00-00008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3" name="image3.png" descr="http://intranetsdm.movilidadbogota.gov.co:7778/images/pobtrans.gif">
          <a:extLst>
            <a:ext uri="{FF2B5EF4-FFF2-40B4-BE49-F238E27FC236}">
              <a16:creationId xmlns:a16="http://schemas.microsoft.com/office/drawing/2014/main" id="{00000000-0008-0000-0D00-00008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4" name="image3.png" descr="http://intranetsdm.movilidadbogota.gov.co:7778/images/pobtrans.gif">
          <a:extLst>
            <a:ext uri="{FF2B5EF4-FFF2-40B4-BE49-F238E27FC236}">
              <a16:creationId xmlns:a16="http://schemas.microsoft.com/office/drawing/2014/main" id="{00000000-0008-0000-0D00-00009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5" name="image3.png" descr="http://intranetsdm.movilidadbogota.gov.co:7778/images/pobtrans.gif">
          <a:extLst>
            <a:ext uri="{FF2B5EF4-FFF2-40B4-BE49-F238E27FC236}">
              <a16:creationId xmlns:a16="http://schemas.microsoft.com/office/drawing/2014/main" id="{00000000-0008-0000-0D00-00009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6" name="image3.png" descr="http://intranetsdm.movilidadbogota.gov.co:7778/images/pobtrans.gif">
          <a:extLst>
            <a:ext uri="{FF2B5EF4-FFF2-40B4-BE49-F238E27FC236}">
              <a16:creationId xmlns:a16="http://schemas.microsoft.com/office/drawing/2014/main" id="{00000000-0008-0000-0D00-00009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7" name="image3.png" descr="http://intranetsdm.movilidadbogota.gov.co:7778/images/pobtrans.gif">
          <a:extLst>
            <a:ext uri="{FF2B5EF4-FFF2-40B4-BE49-F238E27FC236}">
              <a16:creationId xmlns:a16="http://schemas.microsoft.com/office/drawing/2014/main" id="{00000000-0008-0000-0D00-00009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8" name="image3.png" descr="http://intranetsdm.movilidadbogota.gov.co:7778/images/pobtrans.gif">
          <a:extLst>
            <a:ext uri="{FF2B5EF4-FFF2-40B4-BE49-F238E27FC236}">
              <a16:creationId xmlns:a16="http://schemas.microsoft.com/office/drawing/2014/main" id="{00000000-0008-0000-0D00-00009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9" name="image3.png" descr="http://intranetsdm.movilidadbogota.gov.co:7778/images/pobtrans.gif">
          <a:extLst>
            <a:ext uri="{FF2B5EF4-FFF2-40B4-BE49-F238E27FC236}">
              <a16:creationId xmlns:a16="http://schemas.microsoft.com/office/drawing/2014/main" id="{00000000-0008-0000-0D00-00009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0" name="image3.png" descr="http://intranetsdm.movilidadbogota.gov.co:7778/images/pobtrans.gif">
          <a:extLst>
            <a:ext uri="{FF2B5EF4-FFF2-40B4-BE49-F238E27FC236}">
              <a16:creationId xmlns:a16="http://schemas.microsoft.com/office/drawing/2014/main" id="{00000000-0008-0000-0D00-00009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1" name="image3.png" descr="http://intranetsdm.movilidadbogota.gov.co:7778/images/pobtrans.gif">
          <a:extLst>
            <a:ext uri="{FF2B5EF4-FFF2-40B4-BE49-F238E27FC236}">
              <a16:creationId xmlns:a16="http://schemas.microsoft.com/office/drawing/2014/main" id="{00000000-0008-0000-0D00-00009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2" name="image3.png" descr="http://intranetsdm.movilidadbogota.gov.co:7778/images/pobtrans.gif">
          <a:extLst>
            <a:ext uri="{FF2B5EF4-FFF2-40B4-BE49-F238E27FC236}">
              <a16:creationId xmlns:a16="http://schemas.microsoft.com/office/drawing/2014/main" id="{00000000-0008-0000-0D00-00009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3" name="image3.png" descr="http://intranetsdm.movilidadbogota.gov.co:7778/images/pobtrans.gif">
          <a:extLst>
            <a:ext uri="{FF2B5EF4-FFF2-40B4-BE49-F238E27FC236}">
              <a16:creationId xmlns:a16="http://schemas.microsoft.com/office/drawing/2014/main" id="{00000000-0008-0000-0D00-00009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4" name="image2.png" descr="http://intranetsdm.movilidadbogota.gov.co:7778/images/pobtrans.gif">
          <a:extLst>
            <a:ext uri="{FF2B5EF4-FFF2-40B4-BE49-F238E27FC236}">
              <a16:creationId xmlns:a16="http://schemas.microsoft.com/office/drawing/2014/main" id="{00000000-0008-0000-0D00-00009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5" name="image2.png" descr="http://intranetsdm.movilidadbogota.gov.co:7778/images/pobtrans.gif">
          <a:extLst>
            <a:ext uri="{FF2B5EF4-FFF2-40B4-BE49-F238E27FC236}">
              <a16:creationId xmlns:a16="http://schemas.microsoft.com/office/drawing/2014/main" id="{00000000-0008-0000-0D00-00009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6" name="image3.png" descr="http://intranetsdm.movilidadbogota.gov.co:7778/images/pobtrans.gif">
          <a:extLst>
            <a:ext uri="{FF2B5EF4-FFF2-40B4-BE49-F238E27FC236}">
              <a16:creationId xmlns:a16="http://schemas.microsoft.com/office/drawing/2014/main" id="{00000000-0008-0000-0D00-00009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7" name="image3.png" descr="http://intranetsdm.movilidadbogota.gov.co:7778/images/pobtrans.gif">
          <a:extLst>
            <a:ext uri="{FF2B5EF4-FFF2-40B4-BE49-F238E27FC236}">
              <a16:creationId xmlns:a16="http://schemas.microsoft.com/office/drawing/2014/main" id="{00000000-0008-0000-0D00-00009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8" name="image3.png" descr="http://intranetsdm.movilidadbogota.gov.co:7778/images/pobtrans.gif">
          <a:extLst>
            <a:ext uri="{FF2B5EF4-FFF2-40B4-BE49-F238E27FC236}">
              <a16:creationId xmlns:a16="http://schemas.microsoft.com/office/drawing/2014/main" id="{00000000-0008-0000-0D00-00009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9" name="image3.png" descr="http://intranetsdm.movilidadbogota.gov.co:7778/images/pobtrans.gif">
          <a:extLst>
            <a:ext uri="{FF2B5EF4-FFF2-40B4-BE49-F238E27FC236}">
              <a16:creationId xmlns:a16="http://schemas.microsoft.com/office/drawing/2014/main" id="{00000000-0008-0000-0D00-00009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0" name="image3.png" descr="http://intranetsdm.movilidadbogota.gov.co:7778/images/pobtrans.gif">
          <a:extLst>
            <a:ext uri="{FF2B5EF4-FFF2-40B4-BE49-F238E27FC236}">
              <a16:creationId xmlns:a16="http://schemas.microsoft.com/office/drawing/2014/main" id="{00000000-0008-0000-0D00-0000A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1" name="image3.png" descr="http://intranetsdm.movilidadbogota.gov.co:7778/images/pobtrans.gif">
          <a:extLst>
            <a:ext uri="{FF2B5EF4-FFF2-40B4-BE49-F238E27FC236}">
              <a16:creationId xmlns:a16="http://schemas.microsoft.com/office/drawing/2014/main" id="{00000000-0008-0000-0D00-0000A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2" name="image3.png" descr="http://intranetsdm.movilidadbogota.gov.co:7778/images/pobtrans.gif">
          <a:extLst>
            <a:ext uri="{FF2B5EF4-FFF2-40B4-BE49-F238E27FC236}">
              <a16:creationId xmlns:a16="http://schemas.microsoft.com/office/drawing/2014/main" id="{00000000-0008-0000-0D00-0000A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3" name="image3.png" descr="http://intranetsdm.movilidadbogota.gov.co:7778/images/pobtrans.gif">
          <a:extLst>
            <a:ext uri="{FF2B5EF4-FFF2-40B4-BE49-F238E27FC236}">
              <a16:creationId xmlns:a16="http://schemas.microsoft.com/office/drawing/2014/main" id="{00000000-0008-0000-0D00-0000A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4" name="image3.png" descr="http://intranetsdm.movilidadbogota.gov.co:7778/images/pobtrans.gif">
          <a:extLst>
            <a:ext uri="{FF2B5EF4-FFF2-40B4-BE49-F238E27FC236}">
              <a16:creationId xmlns:a16="http://schemas.microsoft.com/office/drawing/2014/main" id="{00000000-0008-0000-0D00-0000A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5" name="image3.png" descr="http://intranetsdm.movilidadbogota.gov.co:7778/images/pobtrans.gif">
          <a:extLst>
            <a:ext uri="{FF2B5EF4-FFF2-40B4-BE49-F238E27FC236}">
              <a16:creationId xmlns:a16="http://schemas.microsoft.com/office/drawing/2014/main" id="{00000000-0008-0000-0D00-0000A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6" name="image3.png" descr="http://intranetsdm.movilidadbogota.gov.co:7778/images/pobtrans.gif">
          <a:extLst>
            <a:ext uri="{FF2B5EF4-FFF2-40B4-BE49-F238E27FC236}">
              <a16:creationId xmlns:a16="http://schemas.microsoft.com/office/drawing/2014/main" id="{00000000-0008-0000-0D00-0000A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7" name="image3.png" descr="http://intranetsdm.movilidadbogota.gov.co:7778/images/pobtrans.gif">
          <a:extLst>
            <a:ext uri="{FF2B5EF4-FFF2-40B4-BE49-F238E27FC236}">
              <a16:creationId xmlns:a16="http://schemas.microsoft.com/office/drawing/2014/main" id="{00000000-0008-0000-0D00-0000A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8" name="image2.png" descr="http://intranetsdm.movilidadbogota.gov.co:7778/images/pobtrans.gif">
          <a:extLst>
            <a:ext uri="{FF2B5EF4-FFF2-40B4-BE49-F238E27FC236}">
              <a16:creationId xmlns:a16="http://schemas.microsoft.com/office/drawing/2014/main" id="{00000000-0008-0000-0D00-0000A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9" name="image2.png" descr="http://intranetsdm.movilidadbogota.gov.co:7778/images/pobtrans.gif">
          <a:extLst>
            <a:ext uri="{FF2B5EF4-FFF2-40B4-BE49-F238E27FC236}">
              <a16:creationId xmlns:a16="http://schemas.microsoft.com/office/drawing/2014/main" id="{00000000-0008-0000-0D00-0000A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0" name="image3.png" descr="http://intranetsdm.movilidadbogota.gov.co:7778/images/pobtrans.gif">
          <a:extLst>
            <a:ext uri="{FF2B5EF4-FFF2-40B4-BE49-F238E27FC236}">
              <a16:creationId xmlns:a16="http://schemas.microsoft.com/office/drawing/2014/main" id="{00000000-0008-0000-0D00-0000A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1" name="image3.png" descr="http://intranetsdm.movilidadbogota.gov.co:7778/images/pobtrans.gif">
          <a:extLst>
            <a:ext uri="{FF2B5EF4-FFF2-40B4-BE49-F238E27FC236}">
              <a16:creationId xmlns:a16="http://schemas.microsoft.com/office/drawing/2014/main" id="{00000000-0008-0000-0D00-0000A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2" name="image3.png" descr="http://intranetsdm.movilidadbogota.gov.co:7778/images/pobtrans.gif">
          <a:extLst>
            <a:ext uri="{FF2B5EF4-FFF2-40B4-BE49-F238E27FC236}">
              <a16:creationId xmlns:a16="http://schemas.microsoft.com/office/drawing/2014/main" id="{00000000-0008-0000-0D00-0000A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3" name="image3.png" descr="http://intranetsdm.movilidadbogota.gov.co:7778/images/pobtrans.gif">
          <a:extLst>
            <a:ext uri="{FF2B5EF4-FFF2-40B4-BE49-F238E27FC236}">
              <a16:creationId xmlns:a16="http://schemas.microsoft.com/office/drawing/2014/main" id="{00000000-0008-0000-0D00-0000A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4" name="image3.png" descr="http://intranetsdm.movilidadbogota.gov.co:7778/images/pobtrans.gif">
          <a:extLst>
            <a:ext uri="{FF2B5EF4-FFF2-40B4-BE49-F238E27FC236}">
              <a16:creationId xmlns:a16="http://schemas.microsoft.com/office/drawing/2014/main" id="{00000000-0008-0000-0D00-0000A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5" name="image3.png" descr="http://intranetsdm.movilidadbogota.gov.co:7778/images/pobtrans.gif">
          <a:extLst>
            <a:ext uri="{FF2B5EF4-FFF2-40B4-BE49-F238E27FC236}">
              <a16:creationId xmlns:a16="http://schemas.microsoft.com/office/drawing/2014/main" id="{00000000-0008-0000-0D00-0000A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6" name="image3.png" descr="http://intranetsdm.movilidadbogota.gov.co:7778/images/pobtrans.gif">
          <a:extLst>
            <a:ext uri="{FF2B5EF4-FFF2-40B4-BE49-F238E27FC236}">
              <a16:creationId xmlns:a16="http://schemas.microsoft.com/office/drawing/2014/main" id="{00000000-0008-0000-0D00-0000B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7" name="image3.png" descr="http://intranetsdm.movilidadbogota.gov.co:7778/images/pobtrans.gif">
          <a:extLst>
            <a:ext uri="{FF2B5EF4-FFF2-40B4-BE49-F238E27FC236}">
              <a16:creationId xmlns:a16="http://schemas.microsoft.com/office/drawing/2014/main" id="{00000000-0008-0000-0D00-0000B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8" name="image3.png" descr="http://intranetsdm.movilidadbogota.gov.co:7778/images/pobtrans.gif">
          <a:extLst>
            <a:ext uri="{FF2B5EF4-FFF2-40B4-BE49-F238E27FC236}">
              <a16:creationId xmlns:a16="http://schemas.microsoft.com/office/drawing/2014/main" id="{00000000-0008-0000-0D00-0000B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9" name="image3.png" descr="http://intranetsdm.movilidadbogota.gov.co:7778/images/pobtrans.gif">
          <a:extLst>
            <a:ext uri="{FF2B5EF4-FFF2-40B4-BE49-F238E27FC236}">
              <a16:creationId xmlns:a16="http://schemas.microsoft.com/office/drawing/2014/main" id="{00000000-0008-0000-0D00-0000B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0" name="image3.png" descr="http://intranetsdm.movilidadbogota.gov.co:7778/images/pobtrans.gif">
          <a:extLst>
            <a:ext uri="{FF2B5EF4-FFF2-40B4-BE49-F238E27FC236}">
              <a16:creationId xmlns:a16="http://schemas.microsoft.com/office/drawing/2014/main" id="{00000000-0008-0000-0D00-0000B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1" name="image3.png" descr="http://intranetsdm.movilidadbogota.gov.co:7778/images/pobtrans.gif">
          <a:extLst>
            <a:ext uri="{FF2B5EF4-FFF2-40B4-BE49-F238E27FC236}">
              <a16:creationId xmlns:a16="http://schemas.microsoft.com/office/drawing/2014/main" id="{00000000-0008-0000-0D00-0000B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2" name="image2.png" descr="http://intranetsdm.movilidadbogota.gov.co:7778/images/pobtrans.gif">
          <a:extLst>
            <a:ext uri="{FF2B5EF4-FFF2-40B4-BE49-F238E27FC236}">
              <a16:creationId xmlns:a16="http://schemas.microsoft.com/office/drawing/2014/main" id="{00000000-0008-0000-0D00-0000B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3" name="image2.png" descr="http://intranetsdm.movilidadbogota.gov.co:7778/images/pobtrans.gif">
          <a:extLst>
            <a:ext uri="{FF2B5EF4-FFF2-40B4-BE49-F238E27FC236}">
              <a16:creationId xmlns:a16="http://schemas.microsoft.com/office/drawing/2014/main" id="{00000000-0008-0000-0D00-0000B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4" name="image3.png" descr="http://intranetsdm.movilidadbogota.gov.co:7778/images/pobtrans.gif">
          <a:extLst>
            <a:ext uri="{FF2B5EF4-FFF2-40B4-BE49-F238E27FC236}">
              <a16:creationId xmlns:a16="http://schemas.microsoft.com/office/drawing/2014/main" id="{00000000-0008-0000-0D00-0000B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5" name="image3.png" descr="http://intranetsdm.movilidadbogota.gov.co:7778/images/pobtrans.gif">
          <a:extLst>
            <a:ext uri="{FF2B5EF4-FFF2-40B4-BE49-F238E27FC236}">
              <a16:creationId xmlns:a16="http://schemas.microsoft.com/office/drawing/2014/main" id="{00000000-0008-0000-0D00-0000B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6" name="image3.png" descr="http://intranetsdm.movilidadbogota.gov.co:7778/images/pobtrans.gif">
          <a:extLst>
            <a:ext uri="{FF2B5EF4-FFF2-40B4-BE49-F238E27FC236}">
              <a16:creationId xmlns:a16="http://schemas.microsoft.com/office/drawing/2014/main" id="{00000000-0008-0000-0D00-0000B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7" name="image3.png" descr="http://intranetsdm.movilidadbogota.gov.co:7778/images/pobtrans.gif">
          <a:extLst>
            <a:ext uri="{FF2B5EF4-FFF2-40B4-BE49-F238E27FC236}">
              <a16:creationId xmlns:a16="http://schemas.microsoft.com/office/drawing/2014/main" id="{00000000-0008-0000-0D00-0000B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8" name="image3.png" descr="http://intranetsdm.movilidadbogota.gov.co:7778/images/pobtrans.gif">
          <a:extLst>
            <a:ext uri="{FF2B5EF4-FFF2-40B4-BE49-F238E27FC236}">
              <a16:creationId xmlns:a16="http://schemas.microsoft.com/office/drawing/2014/main" id="{00000000-0008-0000-0D00-0000B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9" name="image3.png" descr="http://intranetsdm.movilidadbogota.gov.co:7778/images/pobtrans.gif">
          <a:extLst>
            <a:ext uri="{FF2B5EF4-FFF2-40B4-BE49-F238E27FC236}">
              <a16:creationId xmlns:a16="http://schemas.microsoft.com/office/drawing/2014/main" id="{00000000-0008-0000-0D00-0000B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0" name="image3.png" descr="http://intranetsdm.movilidadbogota.gov.co:7778/images/pobtrans.gif">
          <a:extLst>
            <a:ext uri="{FF2B5EF4-FFF2-40B4-BE49-F238E27FC236}">
              <a16:creationId xmlns:a16="http://schemas.microsoft.com/office/drawing/2014/main" id="{00000000-0008-0000-0D00-0000B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1" name="image3.png" descr="http://intranetsdm.movilidadbogota.gov.co:7778/images/pobtrans.gif">
          <a:extLst>
            <a:ext uri="{FF2B5EF4-FFF2-40B4-BE49-F238E27FC236}">
              <a16:creationId xmlns:a16="http://schemas.microsoft.com/office/drawing/2014/main" id="{00000000-0008-0000-0D00-0000B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2" name="image3.png" descr="http://intranetsdm.movilidadbogota.gov.co:7778/images/pobtrans.gif">
          <a:extLst>
            <a:ext uri="{FF2B5EF4-FFF2-40B4-BE49-F238E27FC236}">
              <a16:creationId xmlns:a16="http://schemas.microsoft.com/office/drawing/2014/main" id="{00000000-0008-0000-0D00-0000C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3" name="image3.png" descr="http://intranetsdm.movilidadbogota.gov.co:7778/images/pobtrans.gif">
          <a:extLst>
            <a:ext uri="{FF2B5EF4-FFF2-40B4-BE49-F238E27FC236}">
              <a16:creationId xmlns:a16="http://schemas.microsoft.com/office/drawing/2014/main" id="{00000000-0008-0000-0D00-0000C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4" name="image3.png" descr="http://intranetsdm.movilidadbogota.gov.co:7778/images/pobtrans.gif">
          <a:extLst>
            <a:ext uri="{FF2B5EF4-FFF2-40B4-BE49-F238E27FC236}">
              <a16:creationId xmlns:a16="http://schemas.microsoft.com/office/drawing/2014/main" id="{00000000-0008-0000-0D00-0000C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5" name="image3.png" descr="http://intranetsdm.movilidadbogota.gov.co:7778/images/pobtrans.gif">
          <a:extLst>
            <a:ext uri="{FF2B5EF4-FFF2-40B4-BE49-F238E27FC236}">
              <a16:creationId xmlns:a16="http://schemas.microsoft.com/office/drawing/2014/main" id="{00000000-0008-0000-0D00-0000C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6" name="image2.png" descr="http://intranetsdm.movilidadbogota.gov.co:7778/images/pobtrans.gif">
          <a:extLst>
            <a:ext uri="{FF2B5EF4-FFF2-40B4-BE49-F238E27FC236}">
              <a16:creationId xmlns:a16="http://schemas.microsoft.com/office/drawing/2014/main" id="{00000000-0008-0000-0D00-0000C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7" name="image2.png" descr="http://intranetsdm.movilidadbogota.gov.co:7778/images/pobtrans.gif">
          <a:extLst>
            <a:ext uri="{FF2B5EF4-FFF2-40B4-BE49-F238E27FC236}">
              <a16:creationId xmlns:a16="http://schemas.microsoft.com/office/drawing/2014/main" id="{00000000-0008-0000-0D00-0000C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8" name="image3.png" descr="http://intranetsdm.movilidadbogota.gov.co:7778/images/pobtrans.gif">
          <a:extLst>
            <a:ext uri="{FF2B5EF4-FFF2-40B4-BE49-F238E27FC236}">
              <a16:creationId xmlns:a16="http://schemas.microsoft.com/office/drawing/2014/main" id="{00000000-0008-0000-0D00-0000C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9" name="image3.png" descr="http://intranetsdm.movilidadbogota.gov.co:7778/images/pobtrans.gif">
          <a:extLst>
            <a:ext uri="{FF2B5EF4-FFF2-40B4-BE49-F238E27FC236}">
              <a16:creationId xmlns:a16="http://schemas.microsoft.com/office/drawing/2014/main" id="{00000000-0008-0000-0D00-0000C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0" name="image3.png" descr="http://intranetsdm.movilidadbogota.gov.co:7778/images/pobtrans.gif">
          <a:extLst>
            <a:ext uri="{FF2B5EF4-FFF2-40B4-BE49-F238E27FC236}">
              <a16:creationId xmlns:a16="http://schemas.microsoft.com/office/drawing/2014/main" id="{00000000-0008-0000-0D00-0000C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1" name="image3.png" descr="http://intranetsdm.movilidadbogota.gov.co:7778/images/pobtrans.gif">
          <a:extLst>
            <a:ext uri="{FF2B5EF4-FFF2-40B4-BE49-F238E27FC236}">
              <a16:creationId xmlns:a16="http://schemas.microsoft.com/office/drawing/2014/main" id="{00000000-0008-0000-0D00-0000C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2" name="image3.png" descr="http://intranetsdm.movilidadbogota.gov.co:7778/images/pobtrans.gif">
          <a:extLst>
            <a:ext uri="{FF2B5EF4-FFF2-40B4-BE49-F238E27FC236}">
              <a16:creationId xmlns:a16="http://schemas.microsoft.com/office/drawing/2014/main" id="{00000000-0008-0000-0D00-0000C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3" name="image3.png" descr="http://intranetsdm.movilidadbogota.gov.co:7778/images/pobtrans.gif">
          <a:extLst>
            <a:ext uri="{FF2B5EF4-FFF2-40B4-BE49-F238E27FC236}">
              <a16:creationId xmlns:a16="http://schemas.microsoft.com/office/drawing/2014/main" id="{00000000-0008-0000-0D00-0000C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4" name="image3.png" descr="http://intranetsdm.movilidadbogota.gov.co:7778/images/pobtrans.gif">
          <a:extLst>
            <a:ext uri="{FF2B5EF4-FFF2-40B4-BE49-F238E27FC236}">
              <a16:creationId xmlns:a16="http://schemas.microsoft.com/office/drawing/2014/main" id="{00000000-0008-0000-0D00-0000C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5" name="image3.png" descr="http://intranetsdm.movilidadbogota.gov.co:7778/images/pobtrans.gif">
          <a:extLst>
            <a:ext uri="{FF2B5EF4-FFF2-40B4-BE49-F238E27FC236}">
              <a16:creationId xmlns:a16="http://schemas.microsoft.com/office/drawing/2014/main" id="{00000000-0008-0000-0D00-0000C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6" name="image3.png" descr="http://intranetsdm.movilidadbogota.gov.co:7778/images/pobtrans.gif">
          <a:extLst>
            <a:ext uri="{FF2B5EF4-FFF2-40B4-BE49-F238E27FC236}">
              <a16:creationId xmlns:a16="http://schemas.microsoft.com/office/drawing/2014/main" id="{00000000-0008-0000-0D00-0000C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7" name="image3.png" descr="http://intranetsdm.movilidadbogota.gov.co:7778/images/pobtrans.gif">
          <a:extLst>
            <a:ext uri="{FF2B5EF4-FFF2-40B4-BE49-F238E27FC236}">
              <a16:creationId xmlns:a16="http://schemas.microsoft.com/office/drawing/2014/main" id="{00000000-0008-0000-0D00-0000C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8" name="image3.png" descr="http://intranetsdm.movilidadbogota.gov.co:7778/images/pobtrans.gif">
          <a:extLst>
            <a:ext uri="{FF2B5EF4-FFF2-40B4-BE49-F238E27FC236}">
              <a16:creationId xmlns:a16="http://schemas.microsoft.com/office/drawing/2014/main" id="{00000000-0008-0000-0D00-0000D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9" name="image3.png" descr="http://intranetsdm.movilidadbogota.gov.co:7778/images/pobtrans.gif">
          <a:extLst>
            <a:ext uri="{FF2B5EF4-FFF2-40B4-BE49-F238E27FC236}">
              <a16:creationId xmlns:a16="http://schemas.microsoft.com/office/drawing/2014/main" id="{00000000-0008-0000-0D00-0000D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0" name="image2.png" descr="http://intranetsdm.movilidadbogota.gov.co:7778/images/pobtrans.gif">
          <a:extLst>
            <a:ext uri="{FF2B5EF4-FFF2-40B4-BE49-F238E27FC236}">
              <a16:creationId xmlns:a16="http://schemas.microsoft.com/office/drawing/2014/main" id="{00000000-0008-0000-0D00-0000D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1" name="image2.png" descr="http://intranetsdm.movilidadbogota.gov.co:7778/images/pobtrans.gif">
          <a:extLst>
            <a:ext uri="{FF2B5EF4-FFF2-40B4-BE49-F238E27FC236}">
              <a16:creationId xmlns:a16="http://schemas.microsoft.com/office/drawing/2014/main" id="{00000000-0008-0000-0D00-0000D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2" name="image3.png" descr="http://intranetsdm.movilidadbogota.gov.co:7778/images/pobtrans.gif">
          <a:extLst>
            <a:ext uri="{FF2B5EF4-FFF2-40B4-BE49-F238E27FC236}">
              <a16:creationId xmlns:a16="http://schemas.microsoft.com/office/drawing/2014/main" id="{00000000-0008-0000-0D00-0000D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3" name="image3.png" descr="http://intranetsdm.movilidadbogota.gov.co:7778/images/pobtrans.gif">
          <a:extLst>
            <a:ext uri="{FF2B5EF4-FFF2-40B4-BE49-F238E27FC236}">
              <a16:creationId xmlns:a16="http://schemas.microsoft.com/office/drawing/2014/main" id="{00000000-0008-0000-0D00-0000D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4" name="image3.png" descr="http://intranetsdm.movilidadbogota.gov.co:7778/images/pobtrans.gif">
          <a:extLst>
            <a:ext uri="{FF2B5EF4-FFF2-40B4-BE49-F238E27FC236}">
              <a16:creationId xmlns:a16="http://schemas.microsoft.com/office/drawing/2014/main" id="{00000000-0008-0000-0D00-0000D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5" name="image3.png" descr="http://intranetsdm.movilidadbogota.gov.co:7778/images/pobtrans.gif">
          <a:extLst>
            <a:ext uri="{FF2B5EF4-FFF2-40B4-BE49-F238E27FC236}">
              <a16:creationId xmlns:a16="http://schemas.microsoft.com/office/drawing/2014/main" id="{00000000-0008-0000-0D00-0000D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6" name="image3.png" descr="http://intranetsdm.movilidadbogota.gov.co:7778/images/pobtrans.gif">
          <a:extLst>
            <a:ext uri="{FF2B5EF4-FFF2-40B4-BE49-F238E27FC236}">
              <a16:creationId xmlns:a16="http://schemas.microsoft.com/office/drawing/2014/main" id="{00000000-0008-0000-0D00-0000D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7" name="image3.png" descr="http://intranetsdm.movilidadbogota.gov.co:7778/images/pobtrans.gif">
          <a:extLst>
            <a:ext uri="{FF2B5EF4-FFF2-40B4-BE49-F238E27FC236}">
              <a16:creationId xmlns:a16="http://schemas.microsoft.com/office/drawing/2014/main" id="{00000000-0008-0000-0D00-0000D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8" name="image3.png" descr="http://intranetsdm.movilidadbogota.gov.co:7778/images/pobtrans.gif">
          <a:extLst>
            <a:ext uri="{FF2B5EF4-FFF2-40B4-BE49-F238E27FC236}">
              <a16:creationId xmlns:a16="http://schemas.microsoft.com/office/drawing/2014/main" id="{00000000-0008-0000-0D00-0000D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9" name="image3.png" descr="http://intranetsdm.movilidadbogota.gov.co:7778/images/pobtrans.gif">
          <a:extLst>
            <a:ext uri="{FF2B5EF4-FFF2-40B4-BE49-F238E27FC236}">
              <a16:creationId xmlns:a16="http://schemas.microsoft.com/office/drawing/2014/main" id="{00000000-0008-0000-0D00-0000D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0" name="image3.png" descr="http://intranetsdm.movilidadbogota.gov.co:7778/images/pobtrans.gif">
          <a:extLst>
            <a:ext uri="{FF2B5EF4-FFF2-40B4-BE49-F238E27FC236}">
              <a16:creationId xmlns:a16="http://schemas.microsoft.com/office/drawing/2014/main" id="{00000000-0008-0000-0D00-0000D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1" name="image3.png" descr="http://intranetsdm.movilidadbogota.gov.co:7778/images/pobtrans.gif">
          <a:extLst>
            <a:ext uri="{FF2B5EF4-FFF2-40B4-BE49-F238E27FC236}">
              <a16:creationId xmlns:a16="http://schemas.microsoft.com/office/drawing/2014/main" id="{00000000-0008-0000-0D00-0000D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2" name="image3.png" descr="http://intranetsdm.movilidadbogota.gov.co:7778/images/pobtrans.gif">
          <a:extLst>
            <a:ext uri="{FF2B5EF4-FFF2-40B4-BE49-F238E27FC236}">
              <a16:creationId xmlns:a16="http://schemas.microsoft.com/office/drawing/2014/main" id="{00000000-0008-0000-0D00-0000D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3" name="image3.png" descr="http://intranetsdm.movilidadbogota.gov.co:7778/images/pobtrans.gif">
          <a:extLst>
            <a:ext uri="{FF2B5EF4-FFF2-40B4-BE49-F238E27FC236}">
              <a16:creationId xmlns:a16="http://schemas.microsoft.com/office/drawing/2014/main" id="{00000000-0008-0000-0D00-0000D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4" name="image2.png" descr="http://intranetsdm.movilidadbogota.gov.co:7778/images/pobtrans.gif">
          <a:extLst>
            <a:ext uri="{FF2B5EF4-FFF2-40B4-BE49-F238E27FC236}">
              <a16:creationId xmlns:a16="http://schemas.microsoft.com/office/drawing/2014/main" id="{00000000-0008-0000-0D00-0000E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5" name="image2.png" descr="http://intranetsdm.movilidadbogota.gov.co:7778/images/pobtrans.gif">
          <a:extLst>
            <a:ext uri="{FF2B5EF4-FFF2-40B4-BE49-F238E27FC236}">
              <a16:creationId xmlns:a16="http://schemas.microsoft.com/office/drawing/2014/main" id="{00000000-0008-0000-0D00-0000E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6" name="image3.png" descr="http://intranetsdm.movilidadbogota.gov.co:7778/images/pobtrans.gif">
          <a:extLst>
            <a:ext uri="{FF2B5EF4-FFF2-40B4-BE49-F238E27FC236}">
              <a16:creationId xmlns:a16="http://schemas.microsoft.com/office/drawing/2014/main" id="{00000000-0008-0000-0D00-0000E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7" name="image3.png" descr="http://intranetsdm.movilidadbogota.gov.co:7778/images/pobtrans.gif">
          <a:extLst>
            <a:ext uri="{FF2B5EF4-FFF2-40B4-BE49-F238E27FC236}">
              <a16:creationId xmlns:a16="http://schemas.microsoft.com/office/drawing/2014/main" id="{00000000-0008-0000-0D00-0000E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8" name="image3.png" descr="http://intranetsdm.movilidadbogota.gov.co:7778/images/pobtrans.gif">
          <a:extLst>
            <a:ext uri="{FF2B5EF4-FFF2-40B4-BE49-F238E27FC236}">
              <a16:creationId xmlns:a16="http://schemas.microsoft.com/office/drawing/2014/main" id="{00000000-0008-0000-0D00-0000E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9" name="image3.png" descr="http://intranetsdm.movilidadbogota.gov.co:7778/images/pobtrans.gif">
          <a:extLst>
            <a:ext uri="{FF2B5EF4-FFF2-40B4-BE49-F238E27FC236}">
              <a16:creationId xmlns:a16="http://schemas.microsoft.com/office/drawing/2014/main" id="{00000000-0008-0000-0D00-0000E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0" name="image3.png" descr="http://intranetsdm.movilidadbogota.gov.co:7778/images/pobtrans.gif">
          <a:extLst>
            <a:ext uri="{FF2B5EF4-FFF2-40B4-BE49-F238E27FC236}">
              <a16:creationId xmlns:a16="http://schemas.microsoft.com/office/drawing/2014/main" id="{00000000-0008-0000-0D00-0000E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1" name="image3.png" descr="http://intranetsdm.movilidadbogota.gov.co:7778/images/pobtrans.gif">
          <a:extLst>
            <a:ext uri="{FF2B5EF4-FFF2-40B4-BE49-F238E27FC236}">
              <a16:creationId xmlns:a16="http://schemas.microsoft.com/office/drawing/2014/main" id="{00000000-0008-0000-0D00-0000E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2" name="image3.png" descr="http://intranetsdm.movilidadbogota.gov.co:7778/images/pobtrans.gif">
          <a:extLst>
            <a:ext uri="{FF2B5EF4-FFF2-40B4-BE49-F238E27FC236}">
              <a16:creationId xmlns:a16="http://schemas.microsoft.com/office/drawing/2014/main" id="{00000000-0008-0000-0D00-0000E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3" name="image3.png" descr="http://intranetsdm.movilidadbogota.gov.co:7778/images/pobtrans.gif">
          <a:extLst>
            <a:ext uri="{FF2B5EF4-FFF2-40B4-BE49-F238E27FC236}">
              <a16:creationId xmlns:a16="http://schemas.microsoft.com/office/drawing/2014/main" id="{00000000-0008-0000-0D00-0000E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4" name="image3.png" descr="http://intranetsdm.movilidadbogota.gov.co:7778/images/pobtrans.gif">
          <a:extLst>
            <a:ext uri="{FF2B5EF4-FFF2-40B4-BE49-F238E27FC236}">
              <a16:creationId xmlns:a16="http://schemas.microsoft.com/office/drawing/2014/main" id="{00000000-0008-0000-0D00-0000E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5" name="image3.png" descr="http://intranetsdm.movilidadbogota.gov.co:7778/images/pobtrans.gif">
          <a:extLst>
            <a:ext uri="{FF2B5EF4-FFF2-40B4-BE49-F238E27FC236}">
              <a16:creationId xmlns:a16="http://schemas.microsoft.com/office/drawing/2014/main" id="{00000000-0008-0000-0D00-0000E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6" name="image3.png" descr="http://intranetsdm.movilidadbogota.gov.co:7778/images/pobtrans.gif">
          <a:extLst>
            <a:ext uri="{FF2B5EF4-FFF2-40B4-BE49-F238E27FC236}">
              <a16:creationId xmlns:a16="http://schemas.microsoft.com/office/drawing/2014/main" id="{00000000-0008-0000-0D00-0000E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7" name="image3.png" descr="http://intranetsdm.movilidadbogota.gov.co:7778/images/pobtrans.gif">
          <a:extLst>
            <a:ext uri="{FF2B5EF4-FFF2-40B4-BE49-F238E27FC236}">
              <a16:creationId xmlns:a16="http://schemas.microsoft.com/office/drawing/2014/main" id="{00000000-0008-0000-0D00-0000E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8" name="image2.png" descr="http://intranetsdm.movilidadbogota.gov.co:7778/images/pobtrans.gif">
          <a:extLst>
            <a:ext uri="{FF2B5EF4-FFF2-40B4-BE49-F238E27FC236}">
              <a16:creationId xmlns:a16="http://schemas.microsoft.com/office/drawing/2014/main" id="{00000000-0008-0000-0D00-0000E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9" name="image2.png" descr="http://intranetsdm.movilidadbogota.gov.co:7778/images/pobtrans.gif">
          <a:extLst>
            <a:ext uri="{FF2B5EF4-FFF2-40B4-BE49-F238E27FC236}">
              <a16:creationId xmlns:a16="http://schemas.microsoft.com/office/drawing/2014/main" id="{00000000-0008-0000-0D00-0000E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0" name="image3.png" descr="http://intranetsdm.movilidadbogota.gov.co:7778/images/pobtrans.gif">
          <a:extLst>
            <a:ext uri="{FF2B5EF4-FFF2-40B4-BE49-F238E27FC236}">
              <a16:creationId xmlns:a16="http://schemas.microsoft.com/office/drawing/2014/main" id="{00000000-0008-0000-0D00-0000F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1" name="image3.png" descr="http://intranetsdm.movilidadbogota.gov.co:7778/images/pobtrans.gif">
          <a:extLst>
            <a:ext uri="{FF2B5EF4-FFF2-40B4-BE49-F238E27FC236}">
              <a16:creationId xmlns:a16="http://schemas.microsoft.com/office/drawing/2014/main" id="{00000000-0008-0000-0D00-0000F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2" name="image3.png" descr="http://intranetsdm.movilidadbogota.gov.co:7778/images/pobtrans.gif">
          <a:extLst>
            <a:ext uri="{FF2B5EF4-FFF2-40B4-BE49-F238E27FC236}">
              <a16:creationId xmlns:a16="http://schemas.microsoft.com/office/drawing/2014/main" id="{00000000-0008-0000-0D00-0000F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3" name="image3.png" descr="http://intranetsdm.movilidadbogota.gov.co:7778/images/pobtrans.gif">
          <a:extLst>
            <a:ext uri="{FF2B5EF4-FFF2-40B4-BE49-F238E27FC236}">
              <a16:creationId xmlns:a16="http://schemas.microsoft.com/office/drawing/2014/main" id="{00000000-0008-0000-0D00-0000F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4" name="image3.png" descr="http://intranetsdm.movilidadbogota.gov.co:7778/images/pobtrans.gif">
          <a:extLst>
            <a:ext uri="{FF2B5EF4-FFF2-40B4-BE49-F238E27FC236}">
              <a16:creationId xmlns:a16="http://schemas.microsoft.com/office/drawing/2014/main" id="{00000000-0008-0000-0D00-0000F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5" name="image3.png" descr="http://intranetsdm.movilidadbogota.gov.co:7778/images/pobtrans.gif">
          <a:extLst>
            <a:ext uri="{FF2B5EF4-FFF2-40B4-BE49-F238E27FC236}">
              <a16:creationId xmlns:a16="http://schemas.microsoft.com/office/drawing/2014/main" id="{00000000-0008-0000-0D00-0000F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6" name="image3.png" descr="http://intranetsdm.movilidadbogota.gov.co:7778/images/pobtrans.gif">
          <a:extLst>
            <a:ext uri="{FF2B5EF4-FFF2-40B4-BE49-F238E27FC236}">
              <a16:creationId xmlns:a16="http://schemas.microsoft.com/office/drawing/2014/main" id="{00000000-0008-0000-0D00-0000F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7" name="image3.png" descr="http://intranetsdm.movilidadbogota.gov.co:7778/images/pobtrans.gif">
          <a:extLst>
            <a:ext uri="{FF2B5EF4-FFF2-40B4-BE49-F238E27FC236}">
              <a16:creationId xmlns:a16="http://schemas.microsoft.com/office/drawing/2014/main" id="{00000000-0008-0000-0D00-0000F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8" name="image3.png" descr="http://intranetsdm.movilidadbogota.gov.co:7778/images/pobtrans.gif">
          <a:extLst>
            <a:ext uri="{FF2B5EF4-FFF2-40B4-BE49-F238E27FC236}">
              <a16:creationId xmlns:a16="http://schemas.microsoft.com/office/drawing/2014/main" id="{00000000-0008-0000-0D00-0000F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9" name="image3.png" descr="http://intranetsdm.movilidadbogota.gov.co:7778/images/pobtrans.gif">
          <a:extLst>
            <a:ext uri="{FF2B5EF4-FFF2-40B4-BE49-F238E27FC236}">
              <a16:creationId xmlns:a16="http://schemas.microsoft.com/office/drawing/2014/main" id="{00000000-0008-0000-0D00-0000F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0" name="image3.png" descr="http://intranetsdm.movilidadbogota.gov.co:7778/images/pobtrans.gif">
          <a:extLst>
            <a:ext uri="{FF2B5EF4-FFF2-40B4-BE49-F238E27FC236}">
              <a16:creationId xmlns:a16="http://schemas.microsoft.com/office/drawing/2014/main" id="{00000000-0008-0000-0D00-0000F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1" name="image3.png" descr="http://intranetsdm.movilidadbogota.gov.co:7778/images/pobtrans.gif">
          <a:extLst>
            <a:ext uri="{FF2B5EF4-FFF2-40B4-BE49-F238E27FC236}">
              <a16:creationId xmlns:a16="http://schemas.microsoft.com/office/drawing/2014/main" id="{00000000-0008-0000-0D00-0000F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2" name="image2.png" descr="http://intranetsdm.movilidadbogota.gov.co:7778/images/pobtrans.gif">
          <a:extLst>
            <a:ext uri="{FF2B5EF4-FFF2-40B4-BE49-F238E27FC236}">
              <a16:creationId xmlns:a16="http://schemas.microsoft.com/office/drawing/2014/main" id="{00000000-0008-0000-0D00-0000F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3" name="image2.png" descr="http://intranetsdm.movilidadbogota.gov.co:7778/images/pobtrans.gif">
          <a:extLst>
            <a:ext uri="{FF2B5EF4-FFF2-40B4-BE49-F238E27FC236}">
              <a16:creationId xmlns:a16="http://schemas.microsoft.com/office/drawing/2014/main" id="{00000000-0008-0000-0D00-0000F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4" name="image3.png" descr="http://intranetsdm.movilidadbogota.gov.co:7778/images/pobtrans.gif">
          <a:extLst>
            <a:ext uri="{FF2B5EF4-FFF2-40B4-BE49-F238E27FC236}">
              <a16:creationId xmlns:a16="http://schemas.microsoft.com/office/drawing/2014/main" id="{00000000-0008-0000-0D00-0000F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5" name="image3.png" descr="http://intranetsdm.movilidadbogota.gov.co:7778/images/pobtrans.gif">
          <a:extLst>
            <a:ext uri="{FF2B5EF4-FFF2-40B4-BE49-F238E27FC236}">
              <a16:creationId xmlns:a16="http://schemas.microsoft.com/office/drawing/2014/main" id="{00000000-0008-0000-0D00-0000F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6" name="image3.png" descr="http://intranetsdm.movilidadbogota.gov.co:7778/images/pobtrans.gif">
          <a:extLst>
            <a:ext uri="{FF2B5EF4-FFF2-40B4-BE49-F238E27FC236}">
              <a16:creationId xmlns:a16="http://schemas.microsoft.com/office/drawing/2014/main" id="{00000000-0008-0000-0D00-00000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7" name="image3.png" descr="http://intranetsdm.movilidadbogota.gov.co:7778/images/pobtrans.gif">
          <a:extLst>
            <a:ext uri="{FF2B5EF4-FFF2-40B4-BE49-F238E27FC236}">
              <a16:creationId xmlns:a16="http://schemas.microsoft.com/office/drawing/2014/main" id="{00000000-0008-0000-0D00-00000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8" name="image3.png" descr="http://intranetsdm.movilidadbogota.gov.co:7778/images/pobtrans.gif">
          <a:extLst>
            <a:ext uri="{FF2B5EF4-FFF2-40B4-BE49-F238E27FC236}">
              <a16:creationId xmlns:a16="http://schemas.microsoft.com/office/drawing/2014/main" id="{00000000-0008-0000-0D00-00000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9" name="image3.png" descr="http://intranetsdm.movilidadbogota.gov.co:7778/images/pobtrans.gif">
          <a:extLst>
            <a:ext uri="{FF2B5EF4-FFF2-40B4-BE49-F238E27FC236}">
              <a16:creationId xmlns:a16="http://schemas.microsoft.com/office/drawing/2014/main" id="{00000000-0008-0000-0D00-00000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0" name="image3.png" descr="http://intranetsdm.movilidadbogota.gov.co:7778/images/pobtrans.gif">
          <a:extLst>
            <a:ext uri="{FF2B5EF4-FFF2-40B4-BE49-F238E27FC236}">
              <a16:creationId xmlns:a16="http://schemas.microsoft.com/office/drawing/2014/main" id="{00000000-0008-0000-0D00-00000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1" name="image3.png" descr="http://intranetsdm.movilidadbogota.gov.co:7778/images/pobtrans.gif">
          <a:extLst>
            <a:ext uri="{FF2B5EF4-FFF2-40B4-BE49-F238E27FC236}">
              <a16:creationId xmlns:a16="http://schemas.microsoft.com/office/drawing/2014/main" id="{00000000-0008-0000-0D00-00000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2" name="image3.png" descr="http://intranetsdm.movilidadbogota.gov.co:7778/images/pobtrans.gif">
          <a:extLst>
            <a:ext uri="{FF2B5EF4-FFF2-40B4-BE49-F238E27FC236}">
              <a16:creationId xmlns:a16="http://schemas.microsoft.com/office/drawing/2014/main" id="{00000000-0008-0000-0D00-00000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3" name="image3.png" descr="http://intranetsdm.movilidadbogota.gov.co:7778/images/pobtrans.gif">
          <a:extLst>
            <a:ext uri="{FF2B5EF4-FFF2-40B4-BE49-F238E27FC236}">
              <a16:creationId xmlns:a16="http://schemas.microsoft.com/office/drawing/2014/main" id="{00000000-0008-0000-0D00-00000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4" name="image3.png" descr="http://intranetsdm.movilidadbogota.gov.co:7778/images/pobtrans.gif">
          <a:extLst>
            <a:ext uri="{FF2B5EF4-FFF2-40B4-BE49-F238E27FC236}">
              <a16:creationId xmlns:a16="http://schemas.microsoft.com/office/drawing/2014/main" id="{00000000-0008-0000-0D00-00000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5" name="image3.png" descr="http://intranetsdm.movilidadbogota.gov.co:7778/images/pobtrans.gif">
          <a:extLst>
            <a:ext uri="{FF2B5EF4-FFF2-40B4-BE49-F238E27FC236}">
              <a16:creationId xmlns:a16="http://schemas.microsoft.com/office/drawing/2014/main" id="{00000000-0008-0000-0D00-00000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6" name="image2.png" descr="http://intranetsdm.movilidadbogota.gov.co:7778/images/pobtrans.gif">
          <a:extLst>
            <a:ext uri="{FF2B5EF4-FFF2-40B4-BE49-F238E27FC236}">
              <a16:creationId xmlns:a16="http://schemas.microsoft.com/office/drawing/2014/main" id="{00000000-0008-0000-0D00-00000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7" name="image2.png" descr="http://intranetsdm.movilidadbogota.gov.co:7778/images/pobtrans.gif">
          <a:extLst>
            <a:ext uri="{FF2B5EF4-FFF2-40B4-BE49-F238E27FC236}">
              <a16:creationId xmlns:a16="http://schemas.microsoft.com/office/drawing/2014/main" id="{00000000-0008-0000-0D00-00000B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8" name="image3.png" descr="http://intranetsdm.movilidadbogota.gov.co:7778/images/pobtrans.gif">
          <a:extLst>
            <a:ext uri="{FF2B5EF4-FFF2-40B4-BE49-F238E27FC236}">
              <a16:creationId xmlns:a16="http://schemas.microsoft.com/office/drawing/2014/main" id="{00000000-0008-0000-0D00-00000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9" name="image3.png" descr="http://intranetsdm.movilidadbogota.gov.co:7778/images/pobtrans.gif">
          <a:extLst>
            <a:ext uri="{FF2B5EF4-FFF2-40B4-BE49-F238E27FC236}">
              <a16:creationId xmlns:a16="http://schemas.microsoft.com/office/drawing/2014/main" id="{00000000-0008-0000-0D00-00000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0" name="image3.png" descr="http://intranetsdm.movilidadbogota.gov.co:7778/images/pobtrans.gif">
          <a:extLst>
            <a:ext uri="{FF2B5EF4-FFF2-40B4-BE49-F238E27FC236}">
              <a16:creationId xmlns:a16="http://schemas.microsoft.com/office/drawing/2014/main" id="{00000000-0008-0000-0D00-00000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1" name="image3.png" descr="http://intranetsdm.movilidadbogota.gov.co:7778/images/pobtrans.gif">
          <a:extLst>
            <a:ext uri="{FF2B5EF4-FFF2-40B4-BE49-F238E27FC236}">
              <a16:creationId xmlns:a16="http://schemas.microsoft.com/office/drawing/2014/main" id="{00000000-0008-0000-0D00-00000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2" name="image3.png" descr="http://intranetsdm.movilidadbogota.gov.co:7778/images/pobtrans.gif">
          <a:extLst>
            <a:ext uri="{FF2B5EF4-FFF2-40B4-BE49-F238E27FC236}">
              <a16:creationId xmlns:a16="http://schemas.microsoft.com/office/drawing/2014/main" id="{00000000-0008-0000-0D00-00001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3" name="image3.png" descr="http://intranetsdm.movilidadbogota.gov.co:7778/images/pobtrans.gif">
          <a:extLst>
            <a:ext uri="{FF2B5EF4-FFF2-40B4-BE49-F238E27FC236}">
              <a16:creationId xmlns:a16="http://schemas.microsoft.com/office/drawing/2014/main" id="{00000000-0008-0000-0D00-00001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4" name="image3.png" descr="http://intranetsdm.movilidadbogota.gov.co:7778/images/pobtrans.gif">
          <a:extLst>
            <a:ext uri="{FF2B5EF4-FFF2-40B4-BE49-F238E27FC236}">
              <a16:creationId xmlns:a16="http://schemas.microsoft.com/office/drawing/2014/main" id="{00000000-0008-0000-0D00-00001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5" name="image3.png" descr="http://intranetsdm.movilidadbogota.gov.co:7778/images/pobtrans.gif">
          <a:extLst>
            <a:ext uri="{FF2B5EF4-FFF2-40B4-BE49-F238E27FC236}">
              <a16:creationId xmlns:a16="http://schemas.microsoft.com/office/drawing/2014/main" id="{00000000-0008-0000-0D00-00001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6" name="image3.png" descr="http://intranetsdm.movilidadbogota.gov.co:7778/images/pobtrans.gif">
          <a:extLst>
            <a:ext uri="{FF2B5EF4-FFF2-40B4-BE49-F238E27FC236}">
              <a16:creationId xmlns:a16="http://schemas.microsoft.com/office/drawing/2014/main" id="{00000000-0008-0000-0D00-00001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7" name="image3.png" descr="http://intranetsdm.movilidadbogota.gov.co:7778/images/pobtrans.gif">
          <a:extLst>
            <a:ext uri="{FF2B5EF4-FFF2-40B4-BE49-F238E27FC236}">
              <a16:creationId xmlns:a16="http://schemas.microsoft.com/office/drawing/2014/main" id="{00000000-0008-0000-0D00-00001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8" name="image3.png" descr="http://intranetsdm.movilidadbogota.gov.co:7778/images/pobtrans.gif">
          <a:extLst>
            <a:ext uri="{FF2B5EF4-FFF2-40B4-BE49-F238E27FC236}">
              <a16:creationId xmlns:a16="http://schemas.microsoft.com/office/drawing/2014/main" id="{00000000-0008-0000-0D00-00001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9" name="image3.png" descr="http://intranetsdm.movilidadbogota.gov.co:7778/images/pobtrans.gif">
          <a:extLst>
            <a:ext uri="{FF2B5EF4-FFF2-40B4-BE49-F238E27FC236}">
              <a16:creationId xmlns:a16="http://schemas.microsoft.com/office/drawing/2014/main" id="{00000000-0008-0000-0D00-00001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0" name="image2.png" descr="http://intranetsdm.movilidadbogota.gov.co:7778/images/pobtrans.gif">
          <a:extLst>
            <a:ext uri="{FF2B5EF4-FFF2-40B4-BE49-F238E27FC236}">
              <a16:creationId xmlns:a16="http://schemas.microsoft.com/office/drawing/2014/main" id="{00000000-0008-0000-0D00-00001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1" name="image2.png" descr="http://intranetsdm.movilidadbogota.gov.co:7778/images/pobtrans.gif">
          <a:extLst>
            <a:ext uri="{FF2B5EF4-FFF2-40B4-BE49-F238E27FC236}">
              <a16:creationId xmlns:a16="http://schemas.microsoft.com/office/drawing/2014/main" id="{00000000-0008-0000-0D00-000019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2" name="image3.png" descr="http://intranetsdm.movilidadbogota.gov.co:7778/images/pobtrans.gif">
          <a:extLst>
            <a:ext uri="{FF2B5EF4-FFF2-40B4-BE49-F238E27FC236}">
              <a16:creationId xmlns:a16="http://schemas.microsoft.com/office/drawing/2014/main" id="{00000000-0008-0000-0D00-00001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3" name="image3.png" descr="http://intranetsdm.movilidadbogota.gov.co:7778/images/pobtrans.gif">
          <a:extLst>
            <a:ext uri="{FF2B5EF4-FFF2-40B4-BE49-F238E27FC236}">
              <a16:creationId xmlns:a16="http://schemas.microsoft.com/office/drawing/2014/main" id="{00000000-0008-0000-0D00-00001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4" name="image3.png" descr="http://intranetsdm.movilidadbogota.gov.co:7778/images/pobtrans.gif">
          <a:extLst>
            <a:ext uri="{FF2B5EF4-FFF2-40B4-BE49-F238E27FC236}">
              <a16:creationId xmlns:a16="http://schemas.microsoft.com/office/drawing/2014/main" id="{00000000-0008-0000-0D00-00001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5" name="image3.png" descr="http://intranetsdm.movilidadbogota.gov.co:7778/images/pobtrans.gif">
          <a:extLst>
            <a:ext uri="{FF2B5EF4-FFF2-40B4-BE49-F238E27FC236}">
              <a16:creationId xmlns:a16="http://schemas.microsoft.com/office/drawing/2014/main" id="{00000000-0008-0000-0D00-00001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6" name="image3.png" descr="http://intranetsdm.movilidadbogota.gov.co:7778/images/pobtrans.gif">
          <a:extLst>
            <a:ext uri="{FF2B5EF4-FFF2-40B4-BE49-F238E27FC236}">
              <a16:creationId xmlns:a16="http://schemas.microsoft.com/office/drawing/2014/main" id="{00000000-0008-0000-0D00-00001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7" name="image3.png" descr="http://intranetsdm.movilidadbogota.gov.co:7778/images/pobtrans.gif">
          <a:extLst>
            <a:ext uri="{FF2B5EF4-FFF2-40B4-BE49-F238E27FC236}">
              <a16:creationId xmlns:a16="http://schemas.microsoft.com/office/drawing/2014/main" id="{00000000-0008-0000-0D00-00001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8" name="image3.png" descr="http://intranetsdm.movilidadbogota.gov.co:7778/images/pobtrans.gif">
          <a:extLst>
            <a:ext uri="{FF2B5EF4-FFF2-40B4-BE49-F238E27FC236}">
              <a16:creationId xmlns:a16="http://schemas.microsoft.com/office/drawing/2014/main" id="{00000000-0008-0000-0D00-00002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9" name="image3.png" descr="http://intranetsdm.movilidadbogota.gov.co:7778/images/pobtrans.gif">
          <a:extLst>
            <a:ext uri="{FF2B5EF4-FFF2-40B4-BE49-F238E27FC236}">
              <a16:creationId xmlns:a16="http://schemas.microsoft.com/office/drawing/2014/main" id="{00000000-0008-0000-0D00-00002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0" name="image3.png" descr="http://intranetsdm.movilidadbogota.gov.co:7778/images/pobtrans.gif">
          <a:extLst>
            <a:ext uri="{FF2B5EF4-FFF2-40B4-BE49-F238E27FC236}">
              <a16:creationId xmlns:a16="http://schemas.microsoft.com/office/drawing/2014/main" id="{00000000-0008-0000-0D00-00002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1" name="image3.png" descr="http://intranetsdm.movilidadbogota.gov.co:7778/images/pobtrans.gif">
          <a:extLst>
            <a:ext uri="{FF2B5EF4-FFF2-40B4-BE49-F238E27FC236}">
              <a16:creationId xmlns:a16="http://schemas.microsoft.com/office/drawing/2014/main" id="{00000000-0008-0000-0D00-00002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2" name="image3.png" descr="http://intranetsdm.movilidadbogota.gov.co:7778/images/pobtrans.gif">
          <a:extLst>
            <a:ext uri="{FF2B5EF4-FFF2-40B4-BE49-F238E27FC236}">
              <a16:creationId xmlns:a16="http://schemas.microsoft.com/office/drawing/2014/main" id="{00000000-0008-0000-0D00-00002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3" name="image3.png" descr="http://intranetsdm.movilidadbogota.gov.co:7778/images/pobtrans.gif">
          <a:extLst>
            <a:ext uri="{FF2B5EF4-FFF2-40B4-BE49-F238E27FC236}">
              <a16:creationId xmlns:a16="http://schemas.microsoft.com/office/drawing/2014/main" id="{00000000-0008-0000-0D00-00002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4" name="image2.png" descr="http://intranetsdm.movilidadbogota.gov.co:7778/images/pobtrans.gif">
          <a:extLst>
            <a:ext uri="{FF2B5EF4-FFF2-40B4-BE49-F238E27FC236}">
              <a16:creationId xmlns:a16="http://schemas.microsoft.com/office/drawing/2014/main" id="{00000000-0008-0000-0D00-000026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5" name="image2.png" descr="http://intranetsdm.movilidadbogota.gov.co:7778/images/pobtrans.gif">
          <a:extLst>
            <a:ext uri="{FF2B5EF4-FFF2-40B4-BE49-F238E27FC236}">
              <a16:creationId xmlns:a16="http://schemas.microsoft.com/office/drawing/2014/main" id="{00000000-0008-0000-0D00-000027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6" name="image3.png" descr="http://intranetsdm.movilidadbogota.gov.co:7778/images/pobtrans.gif">
          <a:extLst>
            <a:ext uri="{FF2B5EF4-FFF2-40B4-BE49-F238E27FC236}">
              <a16:creationId xmlns:a16="http://schemas.microsoft.com/office/drawing/2014/main" id="{00000000-0008-0000-0D00-00002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7" name="image3.png" descr="http://intranetsdm.movilidadbogota.gov.co:7778/images/pobtrans.gif">
          <a:extLst>
            <a:ext uri="{FF2B5EF4-FFF2-40B4-BE49-F238E27FC236}">
              <a16:creationId xmlns:a16="http://schemas.microsoft.com/office/drawing/2014/main" id="{00000000-0008-0000-0D00-00002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8" name="image3.png" descr="http://intranetsdm.movilidadbogota.gov.co:7778/images/pobtrans.gif">
          <a:extLst>
            <a:ext uri="{FF2B5EF4-FFF2-40B4-BE49-F238E27FC236}">
              <a16:creationId xmlns:a16="http://schemas.microsoft.com/office/drawing/2014/main" id="{00000000-0008-0000-0D00-00002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9" name="image3.png" descr="http://intranetsdm.movilidadbogota.gov.co:7778/images/pobtrans.gif">
          <a:extLst>
            <a:ext uri="{FF2B5EF4-FFF2-40B4-BE49-F238E27FC236}">
              <a16:creationId xmlns:a16="http://schemas.microsoft.com/office/drawing/2014/main" id="{00000000-0008-0000-0D00-00002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0" name="image3.png" descr="http://intranetsdm.movilidadbogota.gov.co:7778/images/pobtrans.gif">
          <a:extLst>
            <a:ext uri="{FF2B5EF4-FFF2-40B4-BE49-F238E27FC236}">
              <a16:creationId xmlns:a16="http://schemas.microsoft.com/office/drawing/2014/main" id="{00000000-0008-0000-0D00-00002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1" name="image3.png" descr="http://intranetsdm.movilidadbogota.gov.co:7778/images/pobtrans.gif">
          <a:extLst>
            <a:ext uri="{FF2B5EF4-FFF2-40B4-BE49-F238E27FC236}">
              <a16:creationId xmlns:a16="http://schemas.microsoft.com/office/drawing/2014/main" id="{00000000-0008-0000-0D00-00002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2" name="image3.png" descr="http://intranetsdm.movilidadbogota.gov.co:7778/images/pobtrans.gif">
          <a:extLst>
            <a:ext uri="{FF2B5EF4-FFF2-40B4-BE49-F238E27FC236}">
              <a16:creationId xmlns:a16="http://schemas.microsoft.com/office/drawing/2014/main" id="{00000000-0008-0000-0D00-00002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3" name="image3.png" descr="http://intranetsdm.movilidadbogota.gov.co:7778/images/pobtrans.gif">
          <a:extLst>
            <a:ext uri="{FF2B5EF4-FFF2-40B4-BE49-F238E27FC236}">
              <a16:creationId xmlns:a16="http://schemas.microsoft.com/office/drawing/2014/main" id="{00000000-0008-0000-0D00-00002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4" name="image3.png" descr="http://intranetsdm.movilidadbogota.gov.co:7778/images/pobtrans.gif">
          <a:extLst>
            <a:ext uri="{FF2B5EF4-FFF2-40B4-BE49-F238E27FC236}">
              <a16:creationId xmlns:a16="http://schemas.microsoft.com/office/drawing/2014/main" id="{00000000-0008-0000-0D00-00003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5" name="image3.png" descr="http://intranetsdm.movilidadbogota.gov.co:7778/images/pobtrans.gif">
          <a:extLst>
            <a:ext uri="{FF2B5EF4-FFF2-40B4-BE49-F238E27FC236}">
              <a16:creationId xmlns:a16="http://schemas.microsoft.com/office/drawing/2014/main" id="{00000000-0008-0000-0D00-00003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6" name="image3.png" descr="http://intranetsdm.movilidadbogota.gov.co:7778/images/pobtrans.gif">
          <a:extLst>
            <a:ext uri="{FF2B5EF4-FFF2-40B4-BE49-F238E27FC236}">
              <a16:creationId xmlns:a16="http://schemas.microsoft.com/office/drawing/2014/main" id="{00000000-0008-0000-0D00-00003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7" name="image3.png" descr="http://intranetsdm.movilidadbogota.gov.co:7778/images/pobtrans.gif">
          <a:extLst>
            <a:ext uri="{FF2B5EF4-FFF2-40B4-BE49-F238E27FC236}">
              <a16:creationId xmlns:a16="http://schemas.microsoft.com/office/drawing/2014/main" id="{00000000-0008-0000-0D00-00003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8" name="image2.png" descr="http://intranetsdm.movilidadbogota.gov.co:7778/images/pobtrans.gif">
          <a:extLst>
            <a:ext uri="{FF2B5EF4-FFF2-40B4-BE49-F238E27FC236}">
              <a16:creationId xmlns:a16="http://schemas.microsoft.com/office/drawing/2014/main" id="{00000000-0008-0000-0D00-000034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9" name="image2.png" descr="http://intranetsdm.movilidadbogota.gov.co:7778/images/pobtrans.gif">
          <a:extLst>
            <a:ext uri="{FF2B5EF4-FFF2-40B4-BE49-F238E27FC236}">
              <a16:creationId xmlns:a16="http://schemas.microsoft.com/office/drawing/2014/main" id="{00000000-0008-0000-0D00-000035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0" name="image3.png" descr="http://intranetsdm.movilidadbogota.gov.co:7778/images/pobtrans.gif">
          <a:extLst>
            <a:ext uri="{FF2B5EF4-FFF2-40B4-BE49-F238E27FC236}">
              <a16:creationId xmlns:a16="http://schemas.microsoft.com/office/drawing/2014/main" id="{00000000-0008-0000-0D00-00003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1" name="image3.png" descr="http://intranetsdm.movilidadbogota.gov.co:7778/images/pobtrans.gif">
          <a:extLst>
            <a:ext uri="{FF2B5EF4-FFF2-40B4-BE49-F238E27FC236}">
              <a16:creationId xmlns:a16="http://schemas.microsoft.com/office/drawing/2014/main" id="{00000000-0008-0000-0D00-00003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2" name="image3.png" descr="http://intranetsdm.movilidadbogota.gov.co:7778/images/pobtrans.gif">
          <a:extLst>
            <a:ext uri="{FF2B5EF4-FFF2-40B4-BE49-F238E27FC236}">
              <a16:creationId xmlns:a16="http://schemas.microsoft.com/office/drawing/2014/main" id="{00000000-0008-0000-0D00-00003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3" name="image3.png" descr="http://intranetsdm.movilidadbogota.gov.co:7778/images/pobtrans.gif">
          <a:extLst>
            <a:ext uri="{FF2B5EF4-FFF2-40B4-BE49-F238E27FC236}">
              <a16:creationId xmlns:a16="http://schemas.microsoft.com/office/drawing/2014/main" id="{00000000-0008-0000-0D00-00003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4" name="image3.png" descr="http://intranetsdm.movilidadbogota.gov.co:7778/images/pobtrans.gif">
          <a:extLst>
            <a:ext uri="{FF2B5EF4-FFF2-40B4-BE49-F238E27FC236}">
              <a16:creationId xmlns:a16="http://schemas.microsoft.com/office/drawing/2014/main" id="{00000000-0008-0000-0D00-00003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5" name="image3.png" descr="http://intranetsdm.movilidadbogota.gov.co:7778/images/pobtrans.gif">
          <a:extLst>
            <a:ext uri="{FF2B5EF4-FFF2-40B4-BE49-F238E27FC236}">
              <a16:creationId xmlns:a16="http://schemas.microsoft.com/office/drawing/2014/main" id="{00000000-0008-0000-0D00-00003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6" name="image3.png" descr="http://intranetsdm.movilidadbogota.gov.co:7778/images/pobtrans.gif">
          <a:extLst>
            <a:ext uri="{FF2B5EF4-FFF2-40B4-BE49-F238E27FC236}">
              <a16:creationId xmlns:a16="http://schemas.microsoft.com/office/drawing/2014/main" id="{00000000-0008-0000-0D00-00003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7" name="image3.png" descr="http://intranetsdm.movilidadbogota.gov.co:7778/images/pobtrans.gif">
          <a:extLst>
            <a:ext uri="{FF2B5EF4-FFF2-40B4-BE49-F238E27FC236}">
              <a16:creationId xmlns:a16="http://schemas.microsoft.com/office/drawing/2014/main" id="{00000000-0008-0000-0D00-00003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8" name="image3.png" descr="http://intranetsdm.movilidadbogota.gov.co:7778/images/pobtrans.gif">
          <a:extLst>
            <a:ext uri="{FF2B5EF4-FFF2-40B4-BE49-F238E27FC236}">
              <a16:creationId xmlns:a16="http://schemas.microsoft.com/office/drawing/2014/main" id="{00000000-0008-0000-0D00-00003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9" name="image3.png" descr="http://intranetsdm.movilidadbogota.gov.co:7778/images/pobtrans.gif">
          <a:extLst>
            <a:ext uri="{FF2B5EF4-FFF2-40B4-BE49-F238E27FC236}">
              <a16:creationId xmlns:a16="http://schemas.microsoft.com/office/drawing/2014/main" id="{00000000-0008-0000-0D00-00003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0" name="image3.png" descr="http://intranetsdm.movilidadbogota.gov.co:7778/images/pobtrans.gif">
          <a:extLst>
            <a:ext uri="{FF2B5EF4-FFF2-40B4-BE49-F238E27FC236}">
              <a16:creationId xmlns:a16="http://schemas.microsoft.com/office/drawing/2014/main" id="{00000000-0008-0000-0D00-00004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1" name="image3.png" descr="http://intranetsdm.movilidadbogota.gov.co:7778/images/pobtrans.gif">
          <a:extLst>
            <a:ext uri="{FF2B5EF4-FFF2-40B4-BE49-F238E27FC236}">
              <a16:creationId xmlns:a16="http://schemas.microsoft.com/office/drawing/2014/main" id="{00000000-0008-0000-0D00-00004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2" name="image2.png" descr="http://intranetsdm.movilidadbogota.gov.co:7778/images/pobtrans.gif">
          <a:extLst>
            <a:ext uri="{FF2B5EF4-FFF2-40B4-BE49-F238E27FC236}">
              <a16:creationId xmlns:a16="http://schemas.microsoft.com/office/drawing/2014/main" id="{00000000-0008-0000-0D00-000042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3" name="image2.png" descr="http://intranetsdm.movilidadbogota.gov.co:7778/images/pobtrans.gif">
          <a:extLst>
            <a:ext uri="{FF2B5EF4-FFF2-40B4-BE49-F238E27FC236}">
              <a16:creationId xmlns:a16="http://schemas.microsoft.com/office/drawing/2014/main" id="{00000000-0008-0000-0D00-000043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4" name="image3.png" descr="http://intranetsdm.movilidadbogota.gov.co:7778/images/pobtrans.gif">
          <a:extLst>
            <a:ext uri="{FF2B5EF4-FFF2-40B4-BE49-F238E27FC236}">
              <a16:creationId xmlns:a16="http://schemas.microsoft.com/office/drawing/2014/main" id="{00000000-0008-0000-0D00-00004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5" name="image3.png" descr="http://intranetsdm.movilidadbogota.gov.co:7778/images/pobtrans.gif">
          <a:extLst>
            <a:ext uri="{FF2B5EF4-FFF2-40B4-BE49-F238E27FC236}">
              <a16:creationId xmlns:a16="http://schemas.microsoft.com/office/drawing/2014/main" id="{00000000-0008-0000-0D00-00004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6" name="image3.png" descr="http://intranetsdm.movilidadbogota.gov.co:7778/images/pobtrans.gif">
          <a:extLst>
            <a:ext uri="{FF2B5EF4-FFF2-40B4-BE49-F238E27FC236}">
              <a16:creationId xmlns:a16="http://schemas.microsoft.com/office/drawing/2014/main" id="{00000000-0008-0000-0D00-00004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7" name="image3.png" descr="http://intranetsdm.movilidadbogota.gov.co:7778/images/pobtrans.gif">
          <a:extLst>
            <a:ext uri="{FF2B5EF4-FFF2-40B4-BE49-F238E27FC236}">
              <a16:creationId xmlns:a16="http://schemas.microsoft.com/office/drawing/2014/main" id="{00000000-0008-0000-0D00-00004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8" name="image3.png" descr="http://intranetsdm.movilidadbogota.gov.co:7778/images/pobtrans.gif">
          <a:extLst>
            <a:ext uri="{FF2B5EF4-FFF2-40B4-BE49-F238E27FC236}">
              <a16:creationId xmlns:a16="http://schemas.microsoft.com/office/drawing/2014/main" id="{00000000-0008-0000-0D00-00004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9" name="image3.png" descr="http://intranetsdm.movilidadbogota.gov.co:7778/images/pobtrans.gif">
          <a:extLst>
            <a:ext uri="{FF2B5EF4-FFF2-40B4-BE49-F238E27FC236}">
              <a16:creationId xmlns:a16="http://schemas.microsoft.com/office/drawing/2014/main" id="{00000000-0008-0000-0D00-00004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0" name="image3.png" descr="http://intranetsdm.movilidadbogota.gov.co:7778/images/pobtrans.gif">
          <a:extLst>
            <a:ext uri="{FF2B5EF4-FFF2-40B4-BE49-F238E27FC236}">
              <a16:creationId xmlns:a16="http://schemas.microsoft.com/office/drawing/2014/main" id="{00000000-0008-0000-0D00-00004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1" name="image3.png" descr="http://intranetsdm.movilidadbogota.gov.co:7778/images/pobtrans.gif">
          <a:extLst>
            <a:ext uri="{FF2B5EF4-FFF2-40B4-BE49-F238E27FC236}">
              <a16:creationId xmlns:a16="http://schemas.microsoft.com/office/drawing/2014/main" id="{00000000-0008-0000-0D00-00004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2" name="image3.png" descr="http://intranetsdm.movilidadbogota.gov.co:7778/images/pobtrans.gif">
          <a:extLst>
            <a:ext uri="{FF2B5EF4-FFF2-40B4-BE49-F238E27FC236}">
              <a16:creationId xmlns:a16="http://schemas.microsoft.com/office/drawing/2014/main" id="{00000000-0008-0000-0D00-00004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3" name="image3.png" descr="http://intranetsdm.movilidadbogota.gov.co:7778/images/pobtrans.gif">
          <a:extLst>
            <a:ext uri="{FF2B5EF4-FFF2-40B4-BE49-F238E27FC236}">
              <a16:creationId xmlns:a16="http://schemas.microsoft.com/office/drawing/2014/main" id="{00000000-0008-0000-0D00-00004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4" name="image3.png" descr="http://intranetsdm.movilidadbogota.gov.co:7778/images/pobtrans.gif">
          <a:extLst>
            <a:ext uri="{FF2B5EF4-FFF2-40B4-BE49-F238E27FC236}">
              <a16:creationId xmlns:a16="http://schemas.microsoft.com/office/drawing/2014/main" id="{00000000-0008-0000-0D00-00004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5" name="image3.png" descr="http://intranetsdm.movilidadbogota.gov.co:7778/images/pobtrans.gif">
          <a:extLst>
            <a:ext uri="{FF2B5EF4-FFF2-40B4-BE49-F238E27FC236}">
              <a16:creationId xmlns:a16="http://schemas.microsoft.com/office/drawing/2014/main" id="{00000000-0008-0000-0D00-00004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6" name="image2.png" descr="http://intranetsdm.movilidadbogota.gov.co:7778/images/pobtrans.gif">
          <a:extLst>
            <a:ext uri="{FF2B5EF4-FFF2-40B4-BE49-F238E27FC236}">
              <a16:creationId xmlns:a16="http://schemas.microsoft.com/office/drawing/2014/main" id="{00000000-0008-0000-0D00-000050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7" name="image2.png" descr="http://intranetsdm.movilidadbogota.gov.co:7778/images/pobtrans.gif">
          <a:extLst>
            <a:ext uri="{FF2B5EF4-FFF2-40B4-BE49-F238E27FC236}">
              <a16:creationId xmlns:a16="http://schemas.microsoft.com/office/drawing/2014/main" id="{00000000-0008-0000-0D00-000051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20unidad/2023/Administrativa/Proyecto%207570/Seguimiento%20SPI/10.%20Octubre/pe01-pr01-f10-v.-4.0-de-corte%20septiembre%202023-10-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20unidad/2024/Administrativa/Proyecto%207570/SPI/4.%20Abril/SPI-de-corte%20marzo%202024-04-02_757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DOR_MAGNITUD_ PRODUCTO"/>
      <sheetName val="ANUALIZACIÓN_PRODUCTO"/>
      <sheetName val="INDICADOR_PRESUPUESTO_PRODUCTO"/>
      <sheetName val="INDICADOR DE GESTIÓN"/>
      <sheetName val="Hoja2"/>
    </sheetNames>
    <sheetDataSet>
      <sheetData sheetId="0"/>
      <sheetData sheetId="1"/>
      <sheetData sheetId="2">
        <row r="11">
          <cell r="Z11">
            <v>37083000</v>
          </cell>
          <cell r="AA11">
            <v>37083000</v>
          </cell>
          <cell r="AB11">
            <v>459570450</v>
          </cell>
        </row>
        <row r="16">
          <cell r="Z16">
            <v>11612000</v>
          </cell>
          <cell r="AA16">
            <v>14012000</v>
          </cell>
          <cell r="AB16">
            <v>14912000</v>
          </cell>
        </row>
        <row r="21">
          <cell r="Z21">
            <v>600864233</v>
          </cell>
          <cell r="AA21">
            <v>241395373</v>
          </cell>
          <cell r="AB21">
            <v>270467960</v>
          </cell>
        </row>
        <row r="26">
          <cell r="Z26">
            <v>390495382</v>
          </cell>
          <cell r="AA26">
            <v>374113338</v>
          </cell>
          <cell r="AB26">
            <v>977624889</v>
          </cell>
        </row>
        <row r="31">
          <cell r="Z31">
            <v>1335446807</v>
          </cell>
          <cell r="AA31">
            <v>78639063</v>
          </cell>
          <cell r="AB31">
            <v>80351385</v>
          </cell>
        </row>
        <row r="36">
          <cell r="Z36">
            <v>43864000</v>
          </cell>
          <cell r="AA36">
            <v>43864000</v>
          </cell>
          <cell r="AB36">
            <v>2161968000</v>
          </cell>
        </row>
        <row r="46">
          <cell r="Z46">
            <v>23458000</v>
          </cell>
          <cell r="AA46">
            <v>37858000</v>
          </cell>
          <cell r="AB46">
            <v>275786206</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DOR_MAGNITUD_ PRODUCTO"/>
      <sheetName val="ANUALIZACIÓN_PRODUCTO"/>
      <sheetName val="INDICADOR_PRESUPUESTO_PRODUCTO"/>
      <sheetName val="INDICADOR DE GESTIÓN"/>
      <sheetName val="Hoja2"/>
    </sheetNames>
    <sheetDataSet>
      <sheetData sheetId="0"/>
      <sheetData sheetId="1"/>
      <sheetData sheetId="2">
        <row r="47">
          <cell r="AK47">
            <v>331478100</v>
          </cell>
          <cell r="AL47">
            <v>214407553</v>
          </cell>
        </row>
      </sheetData>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funcionpublica.gov.co/web/mipg/resultados-medicion" TargetMode="External"/><Relationship Id="rId1" Type="http://schemas.openxmlformats.org/officeDocument/2006/relationships/hyperlink" Target="https://www.funcionpublica.gov.co/web/mipg/resultados-medicio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workbookViewId="0">
      <selection activeCell="N22" sqref="N22:N23"/>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433"/>
      <c r="C1" s="414"/>
      <c r="D1" s="436" t="s">
        <v>0</v>
      </c>
      <c r="E1" s="404"/>
      <c r="F1" s="404"/>
      <c r="G1" s="404"/>
      <c r="H1" s="404"/>
      <c r="I1" s="404"/>
      <c r="J1" s="404"/>
      <c r="K1" s="404"/>
      <c r="L1" s="404"/>
      <c r="M1" s="404"/>
      <c r="N1" s="404"/>
      <c r="O1" s="404"/>
      <c r="P1" s="404"/>
      <c r="Q1" s="404"/>
      <c r="R1" s="405"/>
      <c r="S1" s="2"/>
      <c r="T1" s="3"/>
      <c r="U1" s="3"/>
      <c r="V1" s="4"/>
      <c r="W1" s="1"/>
      <c r="X1" s="1"/>
      <c r="Y1" s="1"/>
      <c r="Z1" s="1"/>
    </row>
    <row r="2" spans="1:26" ht="32.25" customHeight="1" x14ac:dyDescent="0.25">
      <c r="A2" s="5"/>
      <c r="B2" s="434"/>
      <c r="C2" s="435"/>
      <c r="D2" s="436" t="s">
        <v>1</v>
      </c>
      <c r="E2" s="404"/>
      <c r="F2" s="404"/>
      <c r="G2" s="404"/>
      <c r="H2" s="404"/>
      <c r="I2" s="404"/>
      <c r="J2" s="404"/>
      <c r="K2" s="404"/>
      <c r="L2" s="404"/>
      <c r="M2" s="404"/>
      <c r="N2" s="404"/>
      <c r="O2" s="404"/>
      <c r="P2" s="404"/>
      <c r="Q2" s="404"/>
      <c r="R2" s="405"/>
      <c r="S2" s="2"/>
      <c r="T2" s="6"/>
      <c r="U2" s="6"/>
      <c r="V2" s="7"/>
      <c r="W2" s="1"/>
      <c r="X2" s="1"/>
      <c r="Y2" s="1"/>
      <c r="Z2" s="1"/>
    </row>
    <row r="3" spans="1:26" ht="32.25" customHeight="1" x14ac:dyDescent="0.25">
      <c r="A3" s="1"/>
      <c r="B3" s="434"/>
      <c r="C3" s="435"/>
      <c r="D3" s="436" t="s">
        <v>2</v>
      </c>
      <c r="E3" s="404"/>
      <c r="F3" s="404"/>
      <c r="G3" s="404"/>
      <c r="H3" s="404"/>
      <c r="I3" s="404"/>
      <c r="J3" s="404"/>
      <c r="K3" s="404"/>
      <c r="L3" s="404"/>
      <c r="M3" s="404"/>
      <c r="N3" s="404"/>
      <c r="O3" s="404"/>
      <c r="P3" s="404"/>
      <c r="Q3" s="404"/>
      <c r="R3" s="405"/>
      <c r="S3" s="2"/>
      <c r="T3" s="6"/>
      <c r="U3" s="6"/>
      <c r="V3" s="7"/>
      <c r="W3" s="1"/>
      <c r="X3" s="1"/>
      <c r="Y3" s="1"/>
      <c r="Z3" s="1"/>
    </row>
    <row r="4" spans="1:26" ht="32.25" customHeight="1" x14ac:dyDescent="0.25">
      <c r="A4" s="1"/>
      <c r="B4" s="415"/>
      <c r="C4" s="417"/>
      <c r="D4" s="436" t="s">
        <v>3</v>
      </c>
      <c r="E4" s="404"/>
      <c r="F4" s="404"/>
      <c r="G4" s="404"/>
      <c r="H4" s="404"/>
      <c r="I4" s="404"/>
      <c r="J4" s="404"/>
      <c r="K4" s="405"/>
      <c r="L4" s="437" t="s">
        <v>1468</v>
      </c>
      <c r="M4" s="404"/>
      <c r="N4" s="404"/>
      <c r="O4" s="404"/>
      <c r="P4" s="404"/>
      <c r="Q4" s="404"/>
      <c r="R4" s="405"/>
      <c r="S4" s="2"/>
      <c r="T4" s="8"/>
      <c r="U4" s="9" t="s">
        <v>4</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431"/>
      <c r="C7" s="426"/>
      <c r="D7" s="426"/>
      <c r="E7" s="426"/>
      <c r="F7" s="426"/>
      <c r="G7" s="426"/>
      <c r="H7" s="426"/>
      <c r="I7" s="426"/>
      <c r="J7" s="426"/>
      <c r="K7" s="426"/>
      <c r="L7" s="426"/>
      <c r="M7" s="426"/>
      <c r="N7" s="426"/>
      <c r="O7" s="426"/>
      <c r="P7" s="426"/>
      <c r="Q7" s="426"/>
      <c r="R7" s="427"/>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411" t="s">
        <v>5</v>
      </c>
      <c r="C10" s="404"/>
      <c r="D10" s="404"/>
      <c r="E10" s="405"/>
      <c r="F10" s="403" t="s">
        <v>6</v>
      </c>
      <c r="G10" s="404"/>
      <c r="H10" s="404"/>
      <c r="I10" s="404"/>
      <c r="J10" s="404"/>
      <c r="K10" s="404"/>
      <c r="L10" s="404"/>
      <c r="M10" s="405"/>
      <c r="N10" s="13"/>
      <c r="O10" s="432"/>
      <c r="P10" s="426"/>
      <c r="Q10" s="426"/>
      <c r="R10" s="427"/>
      <c r="S10" s="15"/>
      <c r="T10" s="16"/>
      <c r="U10" s="16"/>
      <c r="V10" s="2"/>
      <c r="W10" s="2"/>
      <c r="X10" s="2"/>
      <c r="Y10" s="2"/>
      <c r="Z10" s="2"/>
    </row>
    <row r="11" spans="1:26" ht="39" customHeight="1" x14ac:dyDescent="0.25">
      <c r="A11" s="2"/>
      <c r="B11" s="411" t="s">
        <v>7</v>
      </c>
      <c r="C11" s="404"/>
      <c r="D11" s="404"/>
      <c r="E11" s="405"/>
      <c r="F11" s="403" t="s">
        <v>8</v>
      </c>
      <c r="G11" s="404"/>
      <c r="H11" s="404"/>
      <c r="I11" s="404"/>
      <c r="J11" s="404"/>
      <c r="K11" s="404"/>
      <c r="L11" s="404"/>
      <c r="M11" s="405"/>
      <c r="N11" s="406"/>
      <c r="O11" s="432"/>
      <c r="P11" s="426"/>
      <c r="Q11" s="426"/>
      <c r="R11" s="427"/>
      <c r="S11" s="17"/>
      <c r="T11" s="18"/>
      <c r="U11" s="18"/>
      <c r="V11" s="2"/>
      <c r="W11" s="2"/>
      <c r="X11" s="2"/>
      <c r="Y11" s="2"/>
      <c r="Z11" s="2"/>
    </row>
    <row r="12" spans="1:26" ht="39" customHeight="1" x14ac:dyDescent="0.25">
      <c r="A12" s="2"/>
      <c r="B12" s="411" t="s">
        <v>9</v>
      </c>
      <c r="C12" s="404"/>
      <c r="D12" s="404"/>
      <c r="E12" s="405"/>
      <c r="F12" s="403" t="s">
        <v>10</v>
      </c>
      <c r="G12" s="404"/>
      <c r="H12" s="404"/>
      <c r="I12" s="404"/>
      <c r="J12" s="404"/>
      <c r="K12" s="404"/>
      <c r="L12" s="404"/>
      <c r="M12" s="405"/>
      <c r="N12" s="407"/>
      <c r="O12" s="432" t="s">
        <v>11</v>
      </c>
      <c r="P12" s="426"/>
      <c r="Q12" s="426"/>
      <c r="R12" s="427"/>
      <c r="S12" s="17"/>
      <c r="T12" s="18"/>
      <c r="U12" s="18"/>
      <c r="V12" s="2"/>
      <c r="W12" s="2"/>
      <c r="X12" s="2"/>
      <c r="Y12" s="2"/>
      <c r="Z12" s="2"/>
    </row>
    <row r="13" spans="1:26" ht="39" customHeight="1" x14ac:dyDescent="0.3">
      <c r="A13" s="2"/>
      <c r="B13" s="411" t="s">
        <v>12</v>
      </c>
      <c r="C13" s="404"/>
      <c r="D13" s="404"/>
      <c r="E13" s="405"/>
      <c r="F13" s="403" t="s">
        <v>13</v>
      </c>
      <c r="G13" s="404"/>
      <c r="H13" s="404"/>
      <c r="I13" s="404"/>
      <c r="J13" s="404"/>
      <c r="K13" s="404"/>
      <c r="L13" s="404"/>
      <c r="M13" s="405"/>
      <c r="N13" s="406"/>
      <c r="O13" s="412"/>
      <c r="P13" s="19"/>
      <c r="Q13" s="19"/>
      <c r="R13" s="19"/>
      <c r="S13" s="17"/>
      <c r="T13" s="18"/>
      <c r="U13" s="18"/>
      <c r="V13" s="2"/>
      <c r="W13" s="2"/>
      <c r="X13" s="2"/>
      <c r="Y13" s="2"/>
      <c r="Z13" s="2"/>
    </row>
    <row r="14" spans="1:26" ht="39" customHeight="1" x14ac:dyDescent="0.3">
      <c r="A14" s="2"/>
      <c r="B14" s="411" t="s">
        <v>14</v>
      </c>
      <c r="C14" s="404"/>
      <c r="D14" s="404"/>
      <c r="E14" s="405"/>
      <c r="F14" s="403" t="s">
        <v>15</v>
      </c>
      <c r="G14" s="404"/>
      <c r="H14" s="404"/>
      <c r="I14" s="404"/>
      <c r="J14" s="404"/>
      <c r="K14" s="404"/>
      <c r="L14" s="404"/>
      <c r="M14" s="405"/>
      <c r="N14" s="430"/>
      <c r="O14" s="430"/>
      <c r="P14" s="19"/>
      <c r="Q14" s="19"/>
      <c r="R14" s="19"/>
      <c r="S14" s="17"/>
      <c r="T14" s="18"/>
      <c r="U14" s="18"/>
      <c r="V14" s="2"/>
      <c r="W14" s="2"/>
      <c r="X14" s="2"/>
      <c r="Y14" s="2"/>
      <c r="Z14" s="2"/>
    </row>
    <row r="15" spans="1:26" ht="39" customHeight="1" x14ac:dyDescent="0.3">
      <c r="A15" s="2"/>
      <c r="B15" s="411" t="s">
        <v>16</v>
      </c>
      <c r="C15" s="404"/>
      <c r="D15" s="404"/>
      <c r="E15" s="405"/>
      <c r="F15" s="403" t="s">
        <v>17</v>
      </c>
      <c r="G15" s="404"/>
      <c r="H15" s="404"/>
      <c r="I15" s="404"/>
      <c r="J15" s="404"/>
      <c r="K15" s="404"/>
      <c r="L15" s="404"/>
      <c r="M15" s="405"/>
      <c r="N15" s="407"/>
      <c r="O15" s="407"/>
      <c r="P15" s="19"/>
      <c r="Q15" s="19"/>
      <c r="R15" s="19"/>
      <c r="S15" s="17"/>
      <c r="T15" s="18"/>
      <c r="U15" s="18"/>
      <c r="V15" s="2"/>
      <c r="W15" s="2"/>
      <c r="X15" s="2"/>
      <c r="Y15" s="2"/>
      <c r="Z15" s="2"/>
    </row>
    <row r="16" spans="1:26" ht="42.75" customHeight="1" x14ac:dyDescent="0.3">
      <c r="A16" s="2"/>
      <c r="B16" s="411" t="s">
        <v>18</v>
      </c>
      <c r="C16" s="404"/>
      <c r="D16" s="404"/>
      <c r="E16" s="405"/>
      <c r="F16" s="403" t="s">
        <v>19</v>
      </c>
      <c r="G16" s="404"/>
      <c r="H16" s="404"/>
      <c r="I16" s="404"/>
      <c r="J16" s="404"/>
      <c r="K16" s="404"/>
      <c r="L16" s="404"/>
      <c r="M16" s="405"/>
      <c r="N16" s="15"/>
      <c r="O16" s="20"/>
      <c r="P16" s="19"/>
      <c r="Q16" s="19"/>
      <c r="R16" s="19"/>
      <c r="S16" s="17"/>
      <c r="T16" s="18"/>
      <c r="U16" s="18"/>
      <c r="V16" s="2"/>
      <c r="W16" s="2"/>
      <c r="X16" s="2"/>
      <c r="Y16" s="2"/>
      <c r="Z16" s="2"/>
    </row>
    <row r="17" spans="1:26" ht="39" customHeight="1" x14ac:dyDescent="0.3">
      <c r="A17" s="2"/>
      <c r="B17" s="411" t="s">
        <v>20</v>
      </c>
      <c r="C17" s="404"/>
      <c r="D17" s="404"/>
      <c r="E17" s="405"/>
      <c r="F17" s="429">
        <v>2020110010103</v>
      </c>
      <c r="G17" s="404"/>
      <c r="H17" s="404"/>
      <c r="I17" s="404"/>
      <c r="J17" s="404"/>
      <c r="K17" s="404"/>
      <c r="L17" s="404"/>
      <c r="M17" s="405"/>
      <c r="N17" s="15"/>
      <c r="O17" s="20"/>
      <c r="P17" s="19"/>
      <c r="Q17" s="19"/>
      <c r="R17" s="19"/>
      <c r="S17" s="17"/>
      <c r="T17" s="18"/>
      <c r="U17" s="18"/>
      <c r="V17" s="2"/>
      <c r="W17" s="2"/>
      <c r="X17" s="2"/>
      <c r="Y17" s="2"/>
      <c r="Z17" s="2"/>
    </row>
    <row r="18" spans="1:26" ht="39" customHeight="1" x14ac:dyDescent="0.3">
      <c r="A18" s="2"/>
      <c r="B18" s="411" t="s">
        <v>21</v>
      </c>
      <c r="C18" s="404"/>
      <c r="D18" s="404"/>
      <c r="E18" s="405"/>
      <c r="F18" s="429" t="s">
        <v>22</v>
      </c>
      <c r="G18" s="404"/>
      <c r="H18" s="404"/>
      <c r="I18" s="404"/>
      <c r="J18" s="404"/>
      <c r="K18" s="404"/>
      <c r="L18" s="404"/>
      <c r="M18" s="405"/>
      <c r="N18" s="15"/>
      <c r="O18" s="20"/>
      <c r="P18" s="19"/>
      <c r="Q18" s="19"/>
      <c r="R18" s="19"/>
      <c r="S18" s="17"/>
      <c r="T18" s="18"/>
      <c r="U18" s="18"/>
      <c r="V18" s="2"/>
      <c r="W18" s="2"/>
      <c r="X18" s="2"/>
      <c r="Y18" s="2"/>
      <c r="Z18" s="2"/>
    </row>
    <row r="19" spans="1:26" ht="39" customHeight="1" x14ac:dyDescent="0.3">
      <c r="A19" s="2"/>
      <c r="B19" s="411" t="s">
        <v>23</v>
      </c>
      <c r="C19" s="404"/>
      <c r="D19" s="404"/>
      <c r="E19" s="405"/>
      <c r="F19" s="429" t="s">
        <v>24</v>
      </c>
      <c r="G19" s="404"/>
      <c r="H19" s="404"/>
      <c r="I19" s="404"/>
      <c r="J19" s="404"/>
      <c r="K19" s="404"/>
      <c r="L19" s="404"/>
      <c r="M19" s="405"/>
      <c r="N19" s="15"/>
      <c r="O19" s="20"/>
      <c r="P19" s="19"/>
      <c r="Q19" s="19"/>
      <c r="R19" s="19"/>
      <c r="S19" s="17"/>
      <c r="T19" s="18"/>
      <c r="U19" s="18"/>
      <c r="V19" s="2"/>
      <c r="W19" s="2"/>
      <c r="X19" s="2"/>
      <c r="Y19" s="2"/>
      <c r="Z19" s="2"/>
    </row>
    <row r="20" spans="1:26" ht="39" customHeight="1" x14ac:dyDescent="0.3">
      <c r="A20" s="2"/>
      <c r="B20" s="411" t="s">
        <v>25</v>
      </c>
      <c r="C20" s="404"/>
      <c r="D20" s="404"/>
      <c r="E20" s="405"/>
      <c r="F20" s="403" t="s">
        <v>26</v>
      </c>
      <c r="G20" s="404"/>
      <c r="H20" s="404"/>
      <c r="I20" s="404"/>
      <c r="J20" s="404"/>
      <c r="K20" s="404"/>
      <c r="L20" s="404"/>
      <c r="M20" s="405"/>
      <c r="N20" s="406"/>
      <c r="O20" s="412"/>
      <c r="P20" s="19"/>
      <c r="Q20" s="19"/>
      <c r="R20" s="19"/>
      <c r="S20" s="17"/>
      <c r="T20" s="18"/>
      <c r="U20" s="18"/>
      <c r="V20" s="2"/>
      <c r="W20" s="2"/>
      <c r="X20" s="2"/>
      <c r="Y20" s="2"/>
      <c r="Z20" s="2"/>
    </row>
    <row r="21" spans="1:26" ht="39" customHeight="1" x14ac:dyDescent="0.3">
      <c r="A21" s="2"/>
      <c r="B21" s="411" t="s">
        <v>27</v>
      </c>
      <c r="C21" s="404"/>
      <c r="D21" s="404"/>
      <c r="E21" s="405"/>
      <c r="F21" s="403" t="s">
        <v>28</v>
      </c>
      <c r="G21" s="404"/>
      <c r="H21" s="404"/>
      <c r="I21" s="404"/>
      <c r="J21" s="404"/>
      <c r="K21" s="404"/>
      <c r="L21" s="404"/>
      <c r="M21" s="405"/>
      <c r="N21" s="407"/>
      <c r="O21" s="407"/>
      <c r="P21" s="19"/>
      <c r="Q21" s="19"/>
      <c r="R21" s="19"/>
      <c r="S21" s="17"/>
      <c r="T21" s="18"/>
      <c r="U21" s="18"/>
      <c r="V21" s="2"/>
      <c r="W21" s="2"/>
      <c r="X21" s="2"/>
      <c r="Y21" s="2"/>
      <c r="Z21" s="2"/>
    </row>
    <row r="22" spans="1:26" ht="39" customHeight="1" x14ac:dyDescent="0.25">
      <c r="A22" s="2"/>
      <c r="B22" s="411" t="s">
        <v>29</v>
      </c>
      <c r="C22" s="404"/>
      <c r="D22" s="404"/>
      <c r="E22" s="405"/>
      <c r="F22" s="403" t="s">
        <v>30</v>
      </c>
      <c r="G22" s="404"/>
      <c r="H22" s="404"/>
      <c r="I22" s="404"/>
      <c r="J22" s="404"/>
      <c r="K22" s="404"/>
      <c r="L22" s="404"/>
      <c r="M22" s="405"/>
      <c r="N22" s="406"/>
      <c r="O22" s="428"/>
      <c r="P22" s="21"/>
      <c r="Q22" s="21"/>
      <c r="R22" s="21"/>
      <c r="S22" s="17"/>
      <c r="T22" s="18"/>
      <c r="U22" s="18"/>
      <c r="V22" s="2"/>
      <c r="W22" s="2"/>
      <c r="X22" s="2"/>
      <c r="Y22" s="2"/>
      <c r="Z22" s="2"/>
    </row>
    <row r="23" spans="1:26" ht="27.75" customHeight="1" x14ac:dyDescent="0.25">
      <c r="A23" s="2"/>
      <c r="B23" s="413" t="s">
        <v>31</v>
      </c>
      <c r="C23" s="409"/>
      <c r="D23" s="409"/>
      <c r="E23" s="414"/>
      <c r="F23" s="22" t="s">
        <v>32</v>
      </c>
      <c r="G23" s="408" t="s">
        <v>33</v>
      </c>
      <c r="H23" s="409"/>
      <c r="I23" s="409"/>
      <c r="J23" s="409"/>
      <c r="K23" s="409"/>
      <c r="L23" s="419">
        <v>2024</v>
      </c>
      <c r="M23" s="420"/>
      <c r="N23" s="407"/>
      <c r="O23" s="407"/>
      <c r="P23" s="21"/>
      <c r="Q23" s="21"/>
      <c r="R23" s="21"/>
      <c r="S23" s="17"/>
      <c r="T23" s="18"/>
      <c r="U23" s="18"/>
      <c r="V23" s="2"/>
      <c r="W23" s="2"/>
      <c r="X23" s="2"/>
      <c r="Y23" s="2"/>
      <c r="Z23" s="2"/>
    </row>
    <row r="24" spans="1:26" ht="27.75" customHeight="1" x14ac:dyDescent="0.25">
      <c r="A24" s="2"/>
      <c r="B24" s="415"/>
      <c r="C24" s="416"/>
      <c r="D24" s="416"/>
      <c r="E24" s="417"/>
      <c r="F24" s="23" t="s">
        <v>34</v>
      </c>
      <c r="G24" s="410" t="s">
        <v>1238</v>
      </c>
      <c r="H24" s="404"/>
      <c r="I24" s="404"/>
      <c r="J24" s="404"/>
      <c r="K24" s="405"/>
      <c r="L24" s="400"/>
      <c r="M24" s="421"/>
      <c r="N24" s="15"/>
      <c r="O24" s="24"/>
      <c r="P24" s="21"/>
      <c r="Q24" s="25"/>
      <c r="R24" s="25"/>
      <c r="S24" s="26"/>
      <c r="T24" s="18"/>
      <c r="U24" s="18"/>
      <c r="V24" s="2"/>
      <c r="W24" s="2"/>
      <c r="X24" s="2"/>
      <c r="Y24" s="2"/>
      <c r="Z24" s="2"/>
    </row>
    <row r="25" spans="1:26" ht="20.25" customHeight="1" x14ac:dyDescent="0.25">
      <c r="A25" s="2"/>
      <c r="B25" s="2"/>
      <c r="C25" s="2"/>
      <c r="D25" s="2"/>
      <c r="E25" s="2"/>
      <c r="F25" s="2"/>
      <c r="G25" s="2"/>
      <c r="H25" s="2"/>
      <c r="I25" s="2"/>
      <c r="J25" s="2"/>
      <c r="K25" s="2"/>
      <c r="L25" s="2"/>
      <c r="M25" s="2"/>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422" t="s">
        <v>36</v>
      </c>
      <c r="J26" s="395"/>
      <c r="K26" s="395"/>
      <c r="L26" s="395"/>
      <c r="M26" s="396"/>
      <c r="N26" s="17"/>
      <c r="O26" s="21"/>
      <c r="P26" s="21"/>
      <c r="Q26" s="21"/>
      <c r="R26" s="21"/>
      <c r="S26" s="2"/>
      <c r="T26" s="2"/>
      <c r="U26" s="2"/>
      <c r="V26" s="2"/>
      <c r="W26" s="2"/>
      <c r="X26" s="2"/>
      <c r="Y26" s="2"/>
      <c r="Z26" s="2"/>
    </row>
    <row r="27" spans="1:26" ht="15.75" customHeight="1" x14ac:dyDescent="0.25">
      <c r="A27" s="2"/>
      <c r="B27" s="27"/>
      <c r="C27" s="27"/>
      <c r="D27" s="27"/>
      <c r="E27" s="27"/>
      <c r="F27" s="27"/>
      <c r="G27" s="27"/>
      <c r="H27" s="2"/>
      <c r="I27" s="397"/>
      <c r="J27" s="398"/>
      <c r="K27" s="398"/>
      <c r="L27" s="398"/>
      <c r="M27" s="399"/>
      <c r="N27" s="17"/>
      <c r="O27" s="21"/>
      <c r="P27" s="21"/>
      <c r="Q27" s="21"/>
      <c r="R27" s="21"/>
      <c r="S27" s="2"/>
      <c r="T27" s="2"/>
      <c r="U27" s="2"/>
      <c r="V27" s="2"/>
      <c r="W27" s="2"/>
      <c r="X27" s="2"/>
      <c r="Y27" s="2"/>
      <c r="Z27" s="2"/>
    </row>
    <row r="28" spans="1:26" ht="19.5" customHeight="1" x14ac:dyDescent="0.25">
      <c r="A28" s="2"/>
      <c r="B28" s="28"/>
      <c r="C28" s="28"/>
      <c r="D28" s="28"/>
      <c r="E28" s="28"/>
      <c r="F28" s="28"/>
      <c r="G28" s="28"/>
      <c r="H28" s="2"/>
      <c r="I28" s="400"/>
      <c r="J28" s="401"/>
      <c r="K28" s="401"/>
      <c r="L28" s="401"/>
      <c r="M28" s="402"/>
      <c r="N28" s="17"/>
      <c r="O28" s="423"/>
      <c r="P28" s="395"/>
      <c r="Q28" s="395"/>
      <c r="R28" s="396"/>
      <c r="S28" s="2"/>
      <c r="T28" s="2"/>
      <c r="U28" s="2"/>
      <c r="V28" s="2"/>
      <c r="W28" s="2"/>
      <c r="X28" s="2"/>
      <c r="Y28" s="2"/>
      <c r="Z28" s="2"/>
    </row>
    <row r="29" spans="1:26" ht="20.25" customHeight="1" x14ac:dyDescent="0.25">
      <c r="A29" s="2"/>
      <c r="B29" s="28"/>
      <c r="C29" s="29"/>
      <c r="D29" s="29"/>
      <c r="E29" s="29"/>
      <c r="F29" s="29"/>
      <c r="G29" s="29"/>
      <c r="H29" s="2"/>
      <c r="I29" s="424" t="s">
        <v>37</v>
      </c>
      <c r="J29" s="395"/>
      <c r="K29" s="395"/>
      <c r="L29" s="395"/>
      <c r="M29" s="396"/>
      <c r="N29" s="14"/>
      <c r="O29" s="400"/>
      <c r="P29" s="401"/>
      <c r="Q29" s="401"/>
      <c r="R29" s="402"/>
      <c r="S29" s="2"/>
      <c r="T29" s="2"/>
      <c r="U29" s="2"/>
      <c r="V29" s="2"/>
      <c r="W29" s="2"/>
      <c r="X29" s="2"/>
      <c r="Y29" s="2"/>
      <c r="Z29" s="2"/>
    </row>
    <row r="30" spans="1:26" ht="20.25" customHeight="1" x14ac:dyDescent="0.25">
      <c r="A30" s="2"/>
      <c r="B30" s="418" t="s">
        <v>38</v>
      </c>
      <c r="C30" s="395"/>
      <c r="D30" s="395"/>
      <c r="E30" s="395"/>
      <c r="F30" s="395"/>
      <c r="G30" s="396"/>
      <c r="H30" s="2"/>
      <c r="I30" s="397"/>
      <c r="J30" s="398"/>
      <c r="K30" s="398"/>
      <c r="L30" s="398"/>
      <c r="M30" s="399"/>
      <c r="N30" s="14"/>
      <c r="O30" s="27"/>
      <c r="P30" s="27"/>
      <c r="Q30" s="27"/>
      <c r="R30" s="27"/>
      <c r="S30" s="2"/>
      <c r="T30" s="2"/>
      <c r="U30" s="2"/>
      <c r="V30" s="2"/>
      <c r="W30" s="2"/>
      <c r="X30" s="2"/>
      <c r="Y30" s="2"/>
      <c r="Z30" s="2"/>
    </row>
    <row r="31" spans="1:26" ht="15.75" customHeight="1" x14ac:dyDescent="0.25">
      <c r="A31" s="2"/>
      <c r="B31" s="397"/>
      <c r="C31" s="398"/>
      <c r="D31" s="398"/>
      <c r="E31" s="398"/>
      <c r="F31" s="398"/>
      <c r="G31" s="399"/>
      <c r="H31" s="2"/>
      <c r="I31" s="400"/>
      <c r="J31" s="401"/>
      <c r="K31" s="401"/>
      <c r="L31" s="401"/>
      <c r="M31" s="402"/>
      <c r="N31" s="17"/>
      <c r="O31" s="21"/>
      <c r="P31" s="21"/>
      <c r="Q31" s="21"/>
      <c r="R31" s="21"/>
      <c r="S31" s="2"/>
      <c r="T31" s="2"/>
      <c r="U31" s="2"/>
      <c r="V31" s="2"/>
      <c r="W31" s="2"/>
      <c r="X31" s="2"/>
      <c r="Y31" s="2"/>
      <c r="Z31" s="2"/>
    </row>
    <row r="32" spans="1:26" ht="5.25" customHeight="1" x14ac:dyDescent="0.25">
      <c r="A32" s="2"/>
      <c r="B32" s="397"/>
      <c r="C32" s="398"/>
      <c r="D32" s="398"/>
      <c r="E32" s="398"/>
      <c r="F32" s="398"/>
      <c r="G32" s="399"/>
      <c r="H32" s="2"/>
      <c r="I32" s="30"/>
      <c r="J32" s="31"/>
      <c r="K32" s="30"/>
      <c r="L32" s="30"/>
      <c r="M32" s="30"/>
      <c r="N32" s="17"/>
      <c r="O32" s="21"/>
      <c r="P32" s="21"/>
      <c r="Q32" s="21"/>
      <c r="R32" s="21"/>
      <c r="S32" s="2"/>
      <c r="T32" s="2"/>
      <c r="U32" s="2"/>
      <c r="V32" s="2"/>
      <c r="W32" s="2"/>
      <c r="X32" s="2"/>
      <c r="Y32" s="2"/>
      <c r="Z32" s="2"/>
    </row>
    <row r="33" spans="1:26" ht="15.75" customHeight="1" x14ac:dyDescent="0.25">
      <c r="A33" s="2"/>
      <c r="B33" s="397"/>
      <c r="C33" s="398"/>
      <c r="D33" s="398"/>
      <c r="E33" s="398"/>
      <c r="F33" s="398"/>
      <c r="G33" s="399"/>
      <c r="H33" s="2"/>
      <c r="I33" s="425" t="s">
        <v>39</v>
      </c>
      <c r="J33" s="426"/>
      <c r="K33" s="426"/>
      <c r="L33" s="426"/>
      <c r="M33" s="427"/>
      <c r="N33" s="17"/>
      <c r="O33" s="21"/>
      <c r="P33" s="21"/>
      <c r="Q33" s="21"/>
      <c r="R33" s="21"/>
      <c r="S33" s="2"/>
      <c r="T33" s="2"/>
      <c r="U33" s="2"/>
      <c r="V33" s="2"/>
      <c r="W33" s="2"/>
      <c r="X33" s="2"/>
      <c r="Y33" s="2"/>
      <c r="Z33" s="2"/>
    </row>
    <row r="34" spans="1:26" ht="15.75" customHeight="1" x14ac:dyDescent="0.25">
      <c r="A34" s="32"/>
      <c r="B34" s="397"/>
      <c r="C34" s="398"/>
      <c r="D34" s="398"/>
      <c r="E34" s="398"/>
      <c r="F34" s="398"/>
      <c r="G34" s="399"/>
      <c r="H34" s="32"/>
      <c r="I34" s="425" t="s">
        <v>40</v>
      </c>
      <c r="J34" s="426"/>
      <c r="K34" s="426"/>
      <c r="L34" s="426"/>
      <c r="M34" s="427"/>
      <c r="N34" s="32"/>
      <c r="O34" s="33"/>
      <c r="P34" s="33"/>
      <c r="Q34" s="33"/>
      <c r="R34" s="33"/>
      <c r="S34" s="32"/>
      <c r="T34" s="32"/>
      <c r="U34" s="32"/>
      <c r="V34" s="32"/>
      <c r="W34" s="32"/>
      <c r="X34" s="32"/>
      <c r="Y34" s="32"/>
      <c r="Z34" s="32"/>
    </row>
    <row r="35" spans="1:26" ht="15.75" customHeight="1" x14ac:dyDescent="0.25">
      <c r="A35" s="2"/>
      <c r="B35" s="400"/>
      <c r="C35" s="401"/>
      <c r="D35" s="401"/>
      <c r="E35" s="401"/>
      <c r="F35" s="401"/>
      <c r="G35" s="402"/>
      <c r="H35" s="2"/>
      <c r="I35" s="425" t="s">
        <v>41</v>
      </c>
      <c r="J35" s="426"/>
      <c r="K35" s="426"/>
      <c r="L35" s="426"/>
      <c r="M35" s="427"/>
      <c r="N35" s="17"/>
      <c r="O35" s="21"/>
      <c r="P35" s="21"/>
      <c r="Q35" s="21"/>
      <c r="R35" s="21"/>
      <c r="S35" s="2"/>
      <c r="T35" s="2"/>
      <c r="U35" s="2"/>
      <c r="V35" s="2"/>
      <c r="W35" s="2"/>
      <c r="X35" s="2"/>
      <c r="Y35" s="2"/>
      <c r="Z35" s="2"/>
    </row>
    <row r="36" spans="1:26" ht="8.25" customHeight="1" x14ac:dyDescent="0.3">
      <c r="A36" s="2"/>
      <c r="B36" s="28"/>
      <c r="C36" s="34"/>
      <c r="D36" s="34"/>
      <c r="E36" s="34"/>
      <c r="F36" s="34"/>
      <c r="G36" s="34"/>
      <c r="H36" s="2"/>
      <c r="I36" s="35"/>
      <c r="J36" s="36"/>
      <c r="K36" s="35"/>
      <c r="L36" s="35"/>
      <c r="M36" s="35"/>
      <c r="N36" s="17"/>
      <c r="O36" s="21"/>
      <c r="P36" s="21"/>
      <c r="Q36" s="21"/>
      <c r="R36" s="21"/>
      <c r="S36" s="2"/>
      <c r="T36" s="2"/>
      <c r="U36" s="2"/>
      <c r="V36" s="2"/>
      <c r="W36" s="2"/>
      <c r="X36" s="2"/>
      <c r="Y36" s="2"/>
      <c r="Z36" s="2"/>
    </row>
    <row r="37" spans="1:26" ht="25.5" customHeight="1" x14ac:dyDescent="0.25">
      <c r="A37" s="2"/>
      <c r="B37" s="28"/>
      <c r="C37" s="37"/>
      <c r="D37" s="37"/>
      <c r="E37" s="37"/>
      <c r="F37" s="37"/>
      <c r="G37" s="37"/>
      <c r="H37" s="2"/>
      <c r="I37" s="394" t="s">
        <v>42</v>
      </c>
      <c r="J37" s="395"/>
      <c r="K37" s="395"/>
      <c r="L37" s="395"/>
      <c r="M37" s="396"/>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397"/>
      <c r="J38" s="398"/>
      <c r="K38" s="398"/>
      <c r="L38" s="398"/>
      <c r="M38" s="399"/>
      <c r="N38" s="17"/>
      <c r="O38" s="21"/>
      <c r="P38" s="21"/>
      <c r="Q38" s="21"/>
      <c r="R38" s="21"/>
      <c r="S38" s="2"/>
      <c r="T38" s="2"/>
      <c r="U38" s="2"/>
      <c r="V38" s="2"/>
      <c r="W38" s="2"/>
      <c r="X38" s="2"/>
      <c r="Y38" s="2"/>
      <c r="Z38" s="2"/>
    </row>
    <row r="39" spans="1:26" ht="15.75" customHeight="1" x14ac:dyDescent="0.25">
      <c r="A39" s="2"/>
      <c r="B39" s="28"/>
      <c r="C39" s="37"/>
      <c r="D39" s="37"/>
      <c r="E39" s="37"/>
      <c r="F39" s="37"/>
      <c r="G39" s="37"/>
      <c r="H39" s="2"/>
      <c r="I39" s="400"/>
      <c r="J39" s="401"/>
      <c r="K39" s="401"/>
      <c r="L39" s="401"/>
      <c r="M39" s="402"/>
      <c r="N39" s="17"/>
      <c r="O39" s="21"/>
      <c r="P39" s="21"/>
      <c r="Q39" s="21"/>
      <c r="R39" s="21"/>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39"/>
      <c r="P40" s="39"/>
      <c r="Q40" s="39"/>
      <c r="R40" s="39"/>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38"/>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17"/>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5">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5"/>
    <mergeCell ref="O13:O15"/>
    <mergeCell ref="F14:M14"/>
    <mergeCell ref="F15:M15"/>
    <mergeCell ref="B14:E14"/>
    <mergeCell ref="B15:E15"/>
    <mergeCell ref="F16:M16"/>
    <mergeCell ref="F17:M17"/>
    <mergeCell ref="F18:M18"/>
    <mergeCell ref="F19:M19"/>
    <mergeCell ref="N20:N21"/>
    <mergeCell ref="O20:O21"/>
    <mergeCell ref="B21:E21"/>
    <mergeCell ref="B22:E22"/>
    <mergeCell ref="B23:E24"/>
    <mergeCell ref="B30:G35"/>
    <mergeCell ref="L23:M24"/>
    <mergeCell ref="I26:M28"/>
    <mergeCell ref="O28:R29"/>
    <mergeCell ref="I29:M31"/>
    <mergeCell ref="I33:M33"/>
    <mergeCell ref="I34:M34"/>
    <mergeCell ref="I35:M35"/>
    <mergeCell ref="O22:O23"/>
    <mergeCell ref="B16:E16"/>
    <mergeCell ref="B17:E17"/>
    <mergeCell ref="B18:E18"/>
    <mergeCell ref="B19:E19"/>
    <mergeCell ref="B20:E20"/>
    <mergeCell ref="I37:M39"/>
    <mergeCell ref="F20:M20"/>
    <mergeCell ref="F21:M21"/>
    <mergeCell ref="F22:M22"/>
    <mergeCell ref="N22:N23"/>
    <mergeCell ref="G23:K23"/>
    <mergeCell ref="G24:K24"/>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9">
        <x14:dataValidation type="list" allowBlank="1" showErrorMessage="1" xr:uid="{00000000-0002-0000-0000-000000000000}">
          <x14:formula1>
            <xm:f>LISTAS_1!$L$2:$L$19</xm:f>
          </x14:formula1>
          <xm:sqref>F15</xm:sqref>
        </x14:dataValidation>
        <x14:dataValidation type="list" allowBlank="1" showErrorMessage="1" xr:uid="{00000000-0002-0000-0000-000001000000}">
          <x14:formula1>
            <xm:f>LISTAS_1!$AJ$2:$AJ$20</xm:f>
          </x14:formula1>
          <xm:sqref>F19</xm:sqref>
        </x14:dataValidation>
        <x14:dataValidation type="list" allowBlank="1" showErrorMessage="1" xr:uid="{00000000-0002-0000-0000-000002000000}">
          <x14:formula1>
            <xm:f>LISTAS_1!$F$2:$F$6</xm:f>
          </x14:formula1>
          <xm:sqref>F12</xm:sqref>
        </x14:dataValidation>
        <x14:dataValidation type="list" allowBlank="1" showErrorMessage="1" xr:uid="{00000000-0002-0000-0000-000003000000}">
          <x14:formula1>
            <xm:f>LISTAS_1!$D$2:$D$6</xm:f>
          </x14:formula1>
          <xm:sqref>F20</xm:sqref>
        </x14:dataValidation>
        <x14:dataValidation type="list" allowBlank="1" showErrorMessage="1" xr:uid="{00000000-0002-0000-0000-000004000000}">
          <x14:formula1>
            <xm:f>LISTAS_1!$AI$2:$AI$8</xm:f>
          </x14:formula1>
          <xm:sqref>F18</xm:sqref>
        </x14:dataValidation>
        <x14:dataValidation type="list" allowBlank="1" showErrorMessage="1" xr:uid="{00000000-0002-0000-0000-000005000000}">
          <x14:formula1>
            <xm:f>LISTAS_1!$A$2</xm:f>
          </x14:formula1>
          <xm:sqref>F10</xm:sqref>
        </x14:dataValidation>
        <x14:dataValidation type="list" allowBlank="1" showErrorMessage="1" xr:uid="{00000000-0002-0000-0000-000006000000}">
          <x14:formula1>
            <xm:f>LISTAS_1!$E$2:$E$5</xm:f>
          </x14:formula1>
          <xm:sqref>F11</xm:sqref>
        </x14:dataValidation>
        <x14:dataValidation type="list" allowBlank="1" showErrorMessage="1" xr:uid="{00000000-0002-0000-0000-000007000000}">
          <x14:formula1>
            <xm:f>LISTAS_1!$G$2:$G$6</xm:f>
          </x14:formula1>
          <xm:sqref>F13</xm:sqref>
        </x14:dataValidation>
        <x14:dataValidation type="list" allowBlank="1" showInputMessage="1" showErrorMessage="1" prompt="Error - Seleccione un valor de la lista desplegable" xr:uid="{00000000-0002-0000-0000-000008000000}">
          <x14:formula1>
            <xm:f>LISTAS_1!$B$2:$B$13</xm:f>
          </x14:formula1>
          <xm:sqref>G23:G24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289"/>
      <c r="B1" s="290"/>
      <c r="C1" s="291"/>
      <c r="D1" s="291"/>
      <c r="E1" s="292"/>
      <c r="F1" s="292"/>
      <c r="G1" s="292"/>
      <c r="H1" s="292"/>
      <c r="I1" s="292"/>
      <c r="J1" s="292"/>
      <c r="K1" s="292"/>
      <c r="L1" s="292"/>
      <c r="M1" s="292"/>
      <c r="N1" s="292"/>
      <c r="O1" s="292"/>
      <c r="P1" s="292"/>
      <c r="Q1" s="292"/>
      <c r="R1" s="292"/>
      <c r="S1" s="292"/>
      <c r="T1" s="292"/>
      <c r="U1" s="292"/>
      <c r="V1" s="292"/>
      <c r="W1" s="292"/>
      <c r="X1" s="292"/>
      <c r="Y1" s="292"/>
      <c r="Z1" s="292"/>
    </row>
    <row r="2" spans="1:26" ht="24" customHeight="1" x14ac:dyDescent="0.35">
      <c r="A2" s="293"/>
      <c r="B2" s="544" t="s">
        <v>815</v>
      </c>
      <c r="C2" s="427"/>
      <c r="D2" s="292"/>
      <c r="E2" s="292"/>
      <c r="F2" s="292"/>
      <c r="G2" s="292"/>
      <c r="H2" s="292"/>
      <c r="I2" s="292"/>
      <c r="J2" s="292"/>
      <c r="K2" s="292"/>
      <c r="L2" s="292"/>
      <c r="M2" s="292"/>
      <c r="N2" s="292"/>
      <c r="O2" s="292"/>
      <c r="P2" s="292"/>
      <c r="Q2" s="292"/>
      <c r="R2" s="292"/>
      <c r="S2" s="292"/>
      <c r="T2" s="292"/>
      <c r="U2" s="292"/>
      <c r="V2" s="292"/>
      <c r="W2" s="292"/>
      <c r="X2" s="292"/>
      <c r="Y2" s="292"/>
      <c r="Z2" s="292"/>
    </row>
    <row r="3" spans="1:26" ht="24" customHeight="1" x14ac:dyDescent="0.35">
      <c r="A3" s="289"/>
      <c r="B3" s="291"/>
      <c r="C3" s="291"/>
      <c r="D3" s="291"/>
      <c r="E3" s="292"/>
      <c r="F3" s="292"/>
      <c r="G3" s="292"/>
      <c r="H3" s="292"/>
      <c r="I3" s="292"/>
      <c r="J3" s="292"/>
      <c r="K3" s="292"/>
      <c r="L3" s="292"/>
      <c r="M3" s="292"/>
      <c r="N3" s="292"/>
      <c r="O3" s="292"/>
      <c r="P3" s="292"/>
      <c r="Q3" s="292"/>
      <c r="R3" s="292"/>
      <c r="S3" s="292"/>
      <c r="T3" s="292"/>
      <c r="U3" s="292"/>
      <c r="V3" s="292"/>
      <c r="W3" s="292"/>
      <c r="X3" s="292"/>
      <c r="Y3" s="292"/>
      <c r="Z3" s="292"/>
    </row>
    <row r="4" spans="1:26" ht="24" customHeight="1" x14ac:dyDescent="0.35">
      <c r="A4" s="289"/>
      <c r="B4" s="294" t="s">
        <v>816</v>
      </c>
      <c r="C4" s="295" t="s">
        <v>817</v>
      </c>
      <c r="D4" s="296"/>
      <c r="E4" s="292"/>
      <c r="F4" s="292"/>
      <c r="G4" s="292"/>
      <c r="H4" s="292"/>
      <c r="I4" s="292"/>
      <c r="J4" s="292"/>
      <c r="K4" s="292"/>
      <c r="L4" s="292"/>
      <c r="M4" s="292"/>
      <c r="N4" s="292"/>
      <c r="O4" s="292"/>
      <c r="P4" s="292"/>
      <c r="Q4" s="292"/>
      <c r="R4" s="292"/>
      <c r="S4" s="292"/>
      <c r="T4" s="292"/>
      <c r="U4" s="292"/>
      <c r="V4" s="292"/>
      <c r="W4" s="292"/>
      <c r="X4" s="292"/>
      <c r="Y4" s="292"/>
      <c r="Z4" s="292"/>
    </row>
    <row r="5" spans="1:26" ht="24" customHeight="1" x14ac:dyDescent="0.35">
      <c r="A5" s="289"/>
      <c r="B5" s="297" t="s">
        <v>818</v>
      </c>
      <c r="C5" s="298" t="s">
        <v>819</v>
      </c>
      <c r="D5" s="296"/>
      <c r="E5" s="292"/>
      <c r="F5" s="292"/>
      <c r="G5" s="292"/>
      <c r="H5" s="292"/>
      <c r="I5" s="292"/>
      <c r="J5" s="292"/>
      <c r="K5" s="292"/>
      <c r="L5" s="292"/>
      <c r="M5" s="292"/>
      <c r="N5" s="292"/>
      <c r="O5" s="292"/>
      <c r="P5" s="292"/>
      <c r="Q5" s="292"/>
      <c r="R5" s="292"/>
      <c r="S5" s="292"/>
      <c r="T5" s="292"/>
      <c r="U5" s="292"/>
      <c r="V5" s="292"/>
      <c r="W5" s="292"/>
      <c r="X5" s="292"/>
      <c r="Y5" s="292"/>
      <c r="Z5" s="292"/>
    </row>
    <row r="6" spans="1:26" ht="24" customHeight="1" x14ac:dyDescent="0.35">
      <c r="A6" s="289"/>
      <c r="B6" s="297" t="s">
        <v>820</v>
      </c>
      <c r="C6" s="298" t="s">
        <v>821</v>
      </c>
      <c r="D6" s="296"/>
      <c r="E6" s="292"/>
      <c r="F6" s="292"/>
      <c r="G6" s="292"/>
      <c r="H6" s="292"/>
      <c r="I6" s="292"/>
      <c r="J6" s="292"/>
      <c r="K6" s="292"/>
      <c r="L6" s="292"/>
      <c r="M6" s="292"/>
      <c r="N6" s="292"/>
      <c r="O6" s="292"/>
      <c r="P6" s="292"/>
      <c r="Q6" s="292"/>
      <c r="R6" s="292"/>
      <c r="S6" s="292"/>
      <c r="T6" s="292"/>
      <c r="U6" s="292"/>
      <c r="V6" s="292"/>
      <c r="W6" s="292"/>
      <c r="X6" s="292"/>
      <c r="Y6" s="292"/>
      <c r="Z6" s="292"/>
    </row>
    <row r="7" spans="1:26" ht="24" customHeight="1" x14ac:dyDescent="0.35">
      <c r="A7" s="289"/>
      <c r="B7" s="297" t="s">
        <v>822</v>
      </c>
      <c r="C7" s="298" t="s">
        <v>823</v>
      </c>
      <c r="D7" s="296"/>
      <c r="E7" s="292"/>
      <c r="F7" s="292"/>
      <c r="G7" s="292"/>
      <c r="H7" s="292"/>
      <c r="I7" s="292"/>
      <c r="J7" s="292"/>
      <c r="K7" s="292"/>
      <c r="L7" s="292"/>
      <c r="M7" s="292"/>
      <c r="N7" s="292"/>
      <c r="O7" s="292"/>
      <c r="P7" s="292"/>
      <c r="Q7" s="292"/>
      <c r="R7" s="292"/>
      <c r="S7" s="292"/>
      <c r="T7" s="292"/>
      <c r="U7" s="292"/>
      <c r="V7" s="292"/>
      <c r="W7" s="292"/>
      <c r="X7" s="292"/>
      <c r="Y7" s="292"/>
      <c r="Z7" s="292"/>
    </row>
    <row r="8" spans="1:26" ht="24" customHeight="1" x14ac:dyDescent="0.35">
      <c r="A8" s="289"/>
      <c r="B8" s="297" t="s">
        <v>824</v>
      </c>
      <c r="C8" s="299" t="s">
        <v>825</v>
      </c>
      <c r="D8" s="296"/>
      <c r="E8" s="292"/>
      <c r="F8" s="292"/>
      <c r="G8" s="292"/>
      <c r="H8" s="292"/>
      <c r="I8" s="292"/>
      <c r="J8" s="292"/>
      <c r="K8" s="292"/>
      <c r="L8" s="292"/>
      <c r="M8" s="292"/>
      <c r="N8" s="292"/>
      <c r="O8" s="292"/>
      <c r="P8" s="292"/>
      <c r="Q8" s="292"/>
      <c r="R8" s="292"/>
      <c r="S8" s="292"/>
      <c r="T8" s="292"/>
      <c r="U8" s="292"/>
      <c r="V8" s="292"/>
      <c r="W8" s="292"/>
      <c r="X8" s="292"/>
      <c r="Y8" s="292"/>
      <c r="Z8" s="292"/>
    </row>
    <row r="9" spans="1:26" ht="24" customHeight="1" x14ac:dyDescent="0.35">
      <c r="A9" s="289"/>
      <c r="B9" s="297" t="s">
        <v>826</v>
      </c>
      <c r="C9" s="299" t="s">
        <v>827</v>
      </c>
      <c r="D9" s="296"/>
      <c r="E9" s="292"/>
      <c r="F9" s="292"/>
      <c r="G9" s="292"/>
      <c r="H9" s="292"/>
      <c r="I9" s="292"/>
      <c r="J9" s="292"/>
      <c r="K9" s="292"/>
      <c r="L9" s="292"/>
      <c r="M9" s="292"/>
      <c r="N9" s="292"/>
      <c r="O9" s="292"/>
      <c r="P9" s="292"/>
      <c r="Q9" s="292"/>
      <c r="R9" s="292"/>
      <c r="S9" s="292"/>
      <c r="T9" s="292"/>
      <c r="U9" s="292"/>
      <c r="V9" s="292"/>
      <c r="W9" s="292"/>
      <c r="X9" s="292"/>
      <c r="Y9" s="292"/>
      <c r="Z9" s="292"/>
    </row>
    <row r="10" spans="1:26" ht="24" customHeight="1" x14ac:dyDescent="0.35">
      <c r="A10" s="289"/>
      <c r="B10" s="297" t="s">
        <v>828</v>
      </c>
      <c r="C10" s="299" t="s">
        <v>829</v>
      </c>
      <c r="D10" s="296"/>
      <c r="E10" s="292"/>
      <c r="F10" s="292"/>
      <c r="G10" s="292"/>
      <c r="H10" s="292"/>
      <c r="I10" s="292"/>
      <c r="J10" s="292"/>
      <c r="K10" s="292"/>
      <c r="L10" s="292"/>
      <c r="M10" s="292"/>
      <c r="N10" s="292"/>
      <c r="O10" s="292"/>
      <c r="P10" s="292"/>
      <c r="Q10" s="292"/>
      <c r="R10" s="292"/>
      <c r="S10" s="292"/>
      <c r="T10" s="292"/>
      <c r="U10" s="292"/>
      <c r="V10" s="292"/>
      <c r="W10" s="292"/>
      <c r="X10" s="292"/>
      <c r="Y10" s="292"/>
      <c r="Z10" s="292"/>
    </row>
    <row r="11" spans="1:26" ht="24" customHeight="1" x14ac:dyDescent="0.35">
      <c r="A11" s="289"/>
      <c r="B11" s="300" t="s">
        <v>830</v>
      </c>
      <c r="C11" s="298" t="s">
        <v>831</v>
      </c>
      <c r="D11" s="296"/>
      <c r="E11" s="292"/>
      <c r="F11" s="292"/>
      <c r="G11" s="292"/>
      <c r="H11" s="292"/>
      <c r="I11" s="292"/>
      <c r="J11" s="292"/>
      <c r="K11" s="292"/>
      <c r="L11" s="292"/>
      <c r="M11" s="292"/>
      <c r="N11" s="292"/>
      <c r="O11" s="292"/>
      <c r="P11" s="292"/>
      <c r="Q11" s="292"/>
      <c r="R11" s="292"/>
      <c r="S11" s="292"/>
      <c r="T11" s="292"/>
      <c r="U11" s="292"/>
      <c r="V11" s="292"/>
      <c r="W11" s="292"/>
      <c r="X11" s="292"/>
      <c r="Y11" s="292"/>
      <c r="Z11" s="292"/>
    </row>
    <row r="12" spans="1:26" ht="24" customHeight="1" x14ac:dyDescent="0.35">
      <c r="A12" s="289"/>
      <c r="B12" s="300" t="s">
        <v>832</v>
      </c>
      <c r="C12" s="298" t="s">
        <v>833</v>
      </c>
      <c r="D12" s="296"/>
      <c r="E12" s="292"/>
      <c r="F12" s="292"/>
      <c r="G12" s="292"/>
      <c r="H12" s="292"/>
      <c r="I12" s="292"/>
      <c r="J12" s="292"/>
      <c r="K12" s="292"/>
      <c r="L12" s="292"/>
      <c r="M12" s="292"/>
      <c r="N12" s="292"/>
      <c r="O12" s="292"/>
      <c r="P12" s="292"/>
      <c r="Q12" s="292"/>
      <c r="R12" s="292"/>
      <c r="S12" s="292"/>
      <c r="T12" s="292"/>
      <c r="U12" s="292"/>
      <c r="V12" s="292"/>
      <c r="W12" s="292"/>
      <c r="X12" s="292"/>
      <c r="Y12" s="292"/>
      <c r="Z12" s="292"/>
    </row>
    <row r="13" spans="1:26" ht="24" customHeight="1" x14ac:dyDescent="0.35">
      <c r="A13" s="289"/>
      <c r="B13" s="300" t="s">
        <v>834</v>
      </c>
      <c r="C13" s="298" t="s">
        <v>835</v>
      </c>
      <c r="D13" s="296"/>
      <c r="E13" s="292"/>
      <c r="F13" s="292"/>
      <c r="G13" s="292"/>
      <c r="H13" s="292"/>
      <c r="I13" s="292"/>
      <c r="J13" s="292"/>
      <c r="K13" s="292"/>
      <c r="L13" s="292"/>
      <c r="M13" s="292"/>
      <c r="N13" s="292"/>
      <c r="O13" s="292"/>
      <c r="P13" s="292"/>
      <c r="Q13" s="292"/>
      <c r="R13" s="292"/>
      <c r="S13" s="292"/>
      <c r="T13" s="292"/>
      <c r="U13" s="292"/>
      <c r="V13" s="292"/>
      <c r="W13" s="292"/>
      <c r="X13" s="292"/>
      <c r="Y13" s="292"/>
      <c r="Z13" s="292"/>
    </row>
    <row r="14" spans="1:26" ht="24" customHeight="1" x14ac:dyDescent="0.35">
      <c r="A14" s="289"/>
      <c r="B14" s="301"/>
      <c r="C14" s="298"/>
      <c r="D14" s="296"/>
      <c r="E14" s="292"/>
      <c r="F14" s="292"/>
      <c r="G14" s="292"/>
      <c r="H14" s="292"/>
      <c r="I14" s="292"/>
      <c r="J14" s="292"/>
      <c r="K14" s="292"/>
      <c r="L14" s="292"/>
      <c r="M14" s="292"/>
      <c r="N14" s="292"/>
      <c r="O14" s="292"/>
      <c r="P14" s="292"/>
      <c r="Q14" s="292"/>
      <c r="R14" s="292"/>
      <c r="S14" s="292"/>
      <c r="T14" s="292"/>
      <c r="U14" s="292"/>
      <c r="V14" s="292"/>
      <c r="W14" s="292"/>
      <c r="X14" s="292"/>
      <c r="Y14" s="292"/>
      <c r="Z14" s="292"/>
    </row>
    <row r="15" spans="1:26" ht="24" customHeight="1" x14ac:dyDescent="0.35">
      <c r="A15" s="289"/>
      <c r="B15" s="300" t="s">
        <v>836</v>
      </c>
      <c r="C15" s="298" t="s">
        <v>837</v>
      </c>
      <c r="D15" s="296"/>
      <c r="E15" s="292"/>
      <c r="F15" s="292"/>
      <c r="G15" s="292"/>
      <c r="H15" s="292"/>
      <c r="I15" s="292"/>
      <c r="J15" s="292"/>
      <c r="K15" s="292"/>
      <c r="L15" s="292"/>
      <c r="M15" s="292"/>
      <c r="N15" s="292"/>
      <c r="O15" s="292"/>
      <c r="P15" s="292"/>
      <c r="Q15" s="292"/>
      <c r="R15" s="292"/>
      <c r="S15" s="292"/>
      <c r="T15" s="292"/>
      <c r="U15" s="292"/>
      <c r="V15" s="292"/>
      <c r="W15" s="292"/>
      <c r="X15" s="292"/>
      <c r="Y15" s="292"/>
      <c r="Z15" s="292"/>
    </row>
    <row r="16" spans="1:26" ht="24" customHeight="1" x14ac:dyDescent="0.35">
      <c r="A16" s="289"/>
      <c r="B16" s="300" t="s">
        <v>838</v>
      </c>
      <c r="C16" s="298" t="s">
        <v>839</v>
      </c>
      <c r="D16" s="296"/>
      <c r="E16" s="292"/>
      <c r="F16" s="292"/>
      <c r="G16" s="292"/>
      <c r="H16" s="292"/>
      <c r="I16" s="292"/>
      <c r="J16" s="292"/>
      <c r="K16" s="292"/>
      <c r="L16" s="292"/>
      <c r="M16" s="292"/>
      <c r="N16" s="292"/>
      <c r="O16" s="292"/>
      <c r="P16" s="292"/>
      <c r="Q16" s="292"/>
      <c r="R16" s="292"/>
      <c r="S16" s="292"/>
      <c r="T16" s="292"/>
      <c r="U16" s="292"/>
      <c r="V16" s="292"/>
      <c r="W16" s="292"/>
      <c r="X16" s="292"/>
      <c r="Y16" s="292"/>
      <c r="Z16" s="292"/>
    </row>
    <row r="17" spans="1:26" ht="24" customHeight="1" x14ac:dyDescent="0.35">
      <c r="A17" s="289"/>
      <c r="B17" s="300" t="s">
        <v>840</v>
      </c>
      <c r="C17" s="298" t="s">
        <v>841</v>
      </c>
      <c r="D17" s="296"/>
      <c r="E17" s="292"/>
      <c r="F17" s="292"/>
      <c r="G17" s="292"/>
      <c r="H17" s="292"/>
      <c r="I17" s="292"/>
      <c r="J17" s="292"/>
      <c r="K17" s="292"/>
      <c r="L17" s="292"/>
      <c r="M17" s="292"/>
      <c r="N17" s="292"/>
      <c r="O17" s="292"/>
      <c r="P17" s="292"/>
      <c r="Q17" s="292"/>
      <c r="R17" s="292"/>
      <c r="S17" s="292"/>
      <c r="T17" s="292"/>
      <c r="U17" s="292"/>
      <c r="V17" s="292"/>
      <c r="W17" s="292"/>
      <c r="X17" s="292"/>
      <c r="Y17" s="292"/>
      <c r="Z17" s="292"/>
    </row>
    <row r="18" spans="1:26" ht="24" customHeight="1" x14ac:dyDescent="0.35">
      <c r="A18" s="289"/>
      <c r="B18" s="300" t="s">
        <v>842</v>
      </c>
      <c r="C18" s="298" t="s">
        <v>843</v>
      </c>
      <c r="D18" s="296"/>
      <c r="E18" s="292"/>
      <c r="F18" s="292"/>
      <c r="G18" s="292"/>
      <c r="H18" s="292"/>
      <c r="I18" s="292"/>
      <c r="J18" s="292"/>
      <c r="K18" s="292"/>
      <c r="L18" s="292"/>
      <c r="M18" s="292"/>
      <c r="N18" s="292"/>
      <c r="O18" s="292"/>
      <c r="P18" s="292"/>
      <c r="Q18" s="292"/>
      <c r="R18" s="292"/>
      <c r="S18" s="292"/>
      <c r="T18" s="292"/>
      <c r="U18" s="292"/>
      <c r="V18" s="292"/>
      <c r="W18" s="292"/>
      <c r="X18" s="292"/>
      <c r="Y18" s="292"/>
      <c r="Z18" s="292"/>
    </row>
    <row r="19" spans="1:26" ht="24" customHeight="1" x14ac:dyDescent="0.35">
      <c r="A19" s="289"/>
      <c r="B19" s="300" t="s">
        <v>844</v>
      </c>
      <c r="C19" s="298" t="s">
        <v>845</v>
      </c>
      <c r="D19" s="296"/>
      <c r="E19" s="292"/>
      <c r="F19" s="292"/>
      <c r="G19" s="292"/>
      <c r="H19" s="292"/>
      <c r="I19" s="292"/>
      <c r="J19" s="292"/>
      <c r="K19" s="292"/>
      <c r="L19" s="292"/>
      <c r="M19" s="292"/>
      <c r="N19" s="292"/>
      <c r="O19" s="292"/>
      <c r="P19" s="292"/>
      <c r="Q19" s="292"/>
      <c r="R19" s="292"/>
      <c r="S19" s="292"/>
      <c r="T19" s="292"/>
      <c r="U19" s="292"/>
      <c r="V19" s="292"/>
      <c r="W19" s="292"/>
      <c r="X19" s="292"/>
      <c r="Y19" s="292"/>
      <c r="Z19" s="292"/>
    </row>
    <row r="20" spans="1:26" ht="24" customHeight="1" x14ac:dyDescent="0.35">
      <c r="A20" s="289"/>
      <c r="B20" s="300" t="s">
        <v>846</v>
      </c>
      <c r="C20" s="298" t="s">
        <v>847</v>
      </c>
      <c r="D20" s="296"/>
      <c r="E20" s="292"/>
      <c r="F20" s="292"/>
      <c r="G20" s="292"/>
      <c r="H20" s="292"/>
      <c r="I20" s="292"/>
      <c r="J20" s="292"/>
      <c r="K20" s="292"/>
      <c r="L20" s="292"/>
      <c r="M20" s="292"/>
      <c r="N20" s="292"/>
      <c r="O20" s="292"/>
      <c r="P20" s="292"/>
      <c r="Q20" s="292"/>
      <c r="R20" s="292"/>
      <c r="S20" s="292"/>
      <c r="T20" s="292"/>
      <c r="U20" s="292"/>
      <c r="V20" s="292"/>
      <c r="W20" s="292"/>
      <c r="X20" s="292"/>
      <c r="Y20" s="292"/>
      <c r="Z20" s="292"/>
    </row>
    <row r="21" spans="1:26" ht="24" customHeight="1" x14ac:dyDescent="0.35">
      <c r="A21" s="289"/>
      <c r="B21" s="300" t="s">
        <v>848</v>
      </c>
      <c r="C21" s="298" t="s">
        <v>849</v>
      </c>
      <c r="D21" s="296"/>
      <c r="E21" s="292"/>
      <c r="F21" s="292"/>
      <c r="G21" s="292"/>
      <c r="H21" s="292"/>
      <c r="I21" s="292"/>
      <c r="J21" s="292"/>
      <c r="K21" s="292"/>
      <c r="L21" s="292"/>
      <c r="M21" s="292"/>
      <c r="N21" s="292"/>
      <c r="O21" s="292"/>
      <c r="P21" s="292"/>
      <c r="Q21" s="292"/>
      <c r="R21" s="292"/>
      <c r="S21" s="292"/>
      <c r="T21" s="292"/>
      <c r="U21" s="292"/>
      <c r="V21" s="292"/>
      <c r="W21" s="292"/>
      <c r="X21" s="292"/>
      <c r="Y21" s="292"/>
      <c r="Z21" s="292"/>
    </row>
    <row r="22" spans="1:26" ht="24" customHeight="1" x14ac:dyDescent="0.35">
      <c r="A22" s="289"/>
      <c r="B22" s="300" t="s">
        <v>850</v>
      </c>
      <c r="C22" s="298" t="s">
        <v>851</v>
      </c>
      <c r="D22" s="296"/>
      <c r="E22" s="292"/>
      <c r="F22" s="292"/>
      <c r="G22" s="292"/>
      <c r="H22" s="292"/>
      <c r="I22" s="292"/>
      <c r="J22" s="292"/>
      <c r="K22" s="292"/>
      <c r="L22" s="292"/>
      <c r="M22" s="292"/>
      <c r="N22" s="292"/>
      <c r="O22" s="292"/>
      <c r="P22" s="292"/>
      <c r="Q22" s="292"/>
      <c r="R22" s="292"/>
      <c r="S22" s="292"/>
      <c r="T22" s="292"/>
      <c r="U22" s="292"/>
      <c r="V22" s="292"/>
      <c r="W22" s="292"/>
      <c r="X22" s="292"/>
      <c r="Y22" s="292"/>
      <c r="Z22" s="292"/>
    </row>
    <row r="23" spans="1:26" ht="24" customHeight="1" x14ac:dyDescent="0.35">
      <c r="A23" s="289"/>
      <c r="B23" s="300" t="s">
        <v>852</v>
      </c>
      <c r="C23" s="298" t="s">
        <v>853</v>
      </c>
      <c r="D23" s="296"/>
      <c r="E23" s="292"/>
      <c r="F23" s="292"/>
      <c r="G23" s="292"/>
      <c r="H23" s="292"/>
      <c r="I23" s="292"/>
      <c r="J23" s="292"/>
      <c r="K23" s="292"/>
      <c r="L23" s="292"/>
      <c r="M23" s="292"/>
      <c r="N23" s="292"/>
      <c r="O23" s="292"/>
      <c r="P23" s="292"/>
      <c r="Q23" s="292"/>
      <c r="R23" s="292"/>
      <c r="S23" s="292"/>
      <c r="T23" s="292"/>
      <c r="U23" s="292"/>
      <c r="V23" s="292"/>
      <c r="W23" s="292"/>
      <c r="X23" s="292"/>
      <c r="Y23" s="292"/>
      <c r="Z23" s="292"/>
    </row>
    <row r="24" spans="1:26" ht="24" customHeight="1" x14ac:dyDescent="0.35">
      <c r="A24" s="289"/>
      <c r="B24" s="300" t="s">
        <v>854</v>
      </c>
      <c r="C24" s="298" t="s">
        <v>855</v>
      </c>
      <c r="D24" s="296"/>
      <c r="E24" s="292"/>
      <c r="F24" s="292"/>
      <c r="G24" s="292"/>
      <c r="H24" s="292"/>
      <c r="I24" s="292"/>
      <c r="J24" s="292"/>
      <c r="K24" s="292"/>
      <c r="L24" s="292"/>
      <c r="M24" s="292"/>
      <c r="N24" s="292"/>
      <c r="O24" s="292"/>
      <c r="P24" s="292"/>
      <c r="Q24" s="292"/>
      <c r="R24" s="292"/>
      <c r="S24" s="292"/>
      <c r="T24" s="292"/>
      <c r="U24" s="292"/>
      <c r="V24" s="292"/>
      <c r="W24" s="292"/>
      <c r="X24" s="292"/>
      <c r="Y24" s="292"/>
      <c r="Z24" s="292"/>
    </row>
    <row r="25" spans="1:26" ht="24" customHeight="1" x14ac:dyDescent="0.35">
      <c r="A25" s="289"/>
      <c r="B25" s="300" t="s">
        <v>856</v>
      </c>
      <c r="C25" s="298" t="s">
        <v>857</v>
      </c>
      <c r="D25" s="296"/>
      <c r="E25" s="292"/>
      <c r="F25" s="292"/>
      <c r="G25" s="292"/>
      <c r="H25" s="292"/>
      <c r="I25" s="292"/>
      <c r="J25" s="292"/>
      <c r="K25" s="292"/>
      <c r="L25" s="292"/>
      <c r="M25" s="292"/>
      <c r="N25" s="292"/>
      <c r="O25" s="292"/>
      <c r="P25" s="292"/>
      <c r="Q25" s="292"/>
      <c r="R25" s="292"/>
      <c r="S25" s="292"/>
      <c r="T25" s="292"/>
      <c r="U25" s="292"/>
      <c r="V25" s="292"/>
      <c r="W25" s="292"/>
      <c r="X25" s="292"/>
      <c r="Y25" s="292"/>
      <c r="Z25" s="292"/>
    </row>
    <row r="26" spans="1:26" ht="24" customHeight="1" x14ac:dyDescent="0.35">
      <c r="A26" s="289"/>
      <c r="B26" s="300" t="s">
        <v>858</v>
      </c>
      <c r="C26" s="298" t="s">
        <v>859</v>
      </c>
      <c r="D26" s="296"/>
      <c r="E26" s="292"/>
      <c r="F26" s="292"/>
      <c r="G26" s="292"/>
      <c r="H26" s="292"/>
      <c r="I26" s="292"/>
      <c r="J26" s="292"/>
      <c r="K26" s="292"/>
      <c r="L26" s="292"/>
      <c r="M26" s="292"/>
      <c r="N26" s="292"/>
      <c r="O26" s="292"/>
      <c r="P26" s="292"/>
      <c r="Q26" s="292"/>
      <c r="R26" s="292"/>
      <c r="S26" s="292"/>
      <c r="T26" s="292"/>
      <c r="U26" s="292"/>
      <c r="V26" s="292"/>
      <c r="W26" s="292"/>
      <c r="X26" s="292"/>
      <c r="Y26" s="292"/>
      <c r="Z26" s="292"/>
    </row>
    <row r="27" spans="1:26" ht="24" customHeight="1" x14ac:dyDescent="0.35">
      <c r="A27" s="289"/>
      <c r="B27" s="300" t="s">
        <v>860</v>
      </c>
      <c r="C27" s="298" t="s">
        <v>861</v>
      </c>
      <c r="D27" s="296"/>
      <c r="E27" s="292"/>
      <c r="F27" s="292"/>
      <c r="G27" s="292"/>
      <c r="H27" s="292"/>
      <c r="I27" s="292"/>
      <c r="J27" s="292"/>
      <c r="K27" s="292"/>
      <c r="L27" s="292"/>
      <c r="M27" s="292"/>
      <c r="N27" s="292"/>
      <c r="O27" s="292"/>
      <c r="P27" s="292"/>
      <c r="Q27" s="292"/>
      <c r="R27" s="292"/>
      <c r="S27" s="292"/>
      <c r="T27" s="292"/>
      <c r="U27" s="292"/>
      <c r="V27" s="292"/>
      <c r="W27" s="292"/>
      <c r="X27" s="292"/>
      <c r="Y27" s="292"/>
      <c r="Z27" s="292"/>
    </row>
    <row r="28" spans="1:26" ht="24" customHeight="1" x14ac:dyDescent="0.35">
      <c r="A28" s="289"/>
      <c r="B28" s="300" t="s">
        <v>862</v>
      </c>
      <c r="C28" s="298" t="s">
        <v>863</v>
      </c>
      <c r="D28" s="296"/>
      <c r="E28" s="292"/>
      <c r="F28" s="292"/>
      <c r="G28" s="292"/>
      <c r="H28" s="292"/>
      <c r="I28" s="292"/>
      <c r="J28" s="292"/>
      <c r="K28" s="292"/>
      <c r="L28" s="292"/>
      <c r="M28" s="292"/>
      <c r="N28" s="292"/>
      <c r="O28" s="292"/>
      <c r="P28" s="292"/>
      <c r="Q28" s="292"/>
      <c r="R28" s="292"/>
      <c r="S28" s="292"/>
      <c r="T28" s="292"/>
      <c r="U28" s="292"/>
      <c r="V28" s="292"/>
      <c r="W28" s="292"/>
      <c r="X28" s="292"/>
      <c r="Y28" s="292"/>
      <c r="Z28" s="292"/>
    </row>
    <row r="29" spans="1:26" ht="24" customHeight="1" x14ac:dyDescent="0.35">
      <c r="A29" s="289"/>
      <c r="B29" s="300" t="s">
        <v>864</v>
      </c>
      <c r="C29" s="298" t="s">
        <v>865</v>
      </c>
      <c r="D29" s="296"/>
      <c r="E29" s="292"/>
      <c r="F29" s="292"/>
      <c r="G29" s="292"/>
      <c r="H29" s="292"/>
      <c r="I29" s="292"/>
      <c r="J29" s="292"/>
      <c r="K29" s="292"/>
      <c r="L29" s="292"/>
      <c r="M29" s="292"/>
      <c r="N29" s="292"/>
      <c r="O29" s="292"/>
      <c r="P29" s="292"/>
      <c r="Q29" s="292"/>
      <c r="R29" s="292"/>
      <c r="S29" s="292"/>
      <c r="T29" s="292"/>
      <c r="U29" s="292"/>
      <c r="V29" s="292"/>
      <c r="W29" s="292"/>
      <c r="X29" s="292"/>
      <c r="Y29" s="292"/>
      <c r="Z29" s="292"/>
    </row>
    <row r="30" spans="1:26" ht="24" customHeight="1" x14ac:dyDescent="0.35">
      <c r="A30" s="289"/>
      <c r="B30" s="302" t="s">
        <v>866</v>
      </c>
      <c r="C30" s="303" t="s">
        <v>867</v>
      </c>
      <c r="D30" s="296"/>
      <c r="E30" s="292"/>
      <c r="F30" s="292"/>
      <c r="G30" s="292"/>
      <c r="H30" s="292"/>
      <c r="I30" s="292"/>
      <c r="J30" s="292"/>
      <c r="K30" s="292"/>
      <c r="L30" s="292"/>
      <c r="M30" s="292"/>
      <c r="N30" s="292"/>
      <c r="O30" s="292"/>
      <c r="P30" s="292"/>
      <c r="Q30" s="292"/>
      <c r="R30" s="292"/>
      <c r="S30" s="292"/>
      <c r="T30" s="292"/>
      <c r="U30" s="292"/>
      <c r="V30" s="292"/>
      <c r="W30" s="292"/>
      <c r="X30" s="292"/>
      <c r="Y30" s="292"/>
      <c r="Z30" s="292"/>
    </row>
    <row r="31" spans="1:26" ht="24" customHeight="1" x14ac:dyDescent="0.35">
      <c r="A31" s="289"/>
      <c r="B31" s="304"/>
      <c r="C31" s="296"/>
      <c r="D31" s="296"/>
      <c r="E31" s="292"/>
      <c r="F31" s="292"/>
      <c r="G31" s="292"/>
      <c r="H31" s="292"/>
      <c r="I31" s="292"/>
      <c r="J31" s="292"/>
      <c r="K31" s="292"/>
      <c r="L31" s="292"/>
      <c r="M31" s="292"/>
      <c r="N31" s="292"/>
      <c r="O31" s="292"/>
      <c r="P31" s="292"/>
      <c r="Q31" s="292"/>
      <c r="R31" s="292"/>
      <c r="S31" s="292"/>
      <c r="T31" s="292"/>
      <c r="U31" s="292"/>
      <c r="V31" s="292"/>
      <c r="W31" s="292"/>
      <c r="X31" s="292"/>
      <c r="Y31" s="292"/>
      <c r="Z31" s="292"/>
    </row>
    <row r="32" spans="1:26" ht="24" customHeight="1" x14ac:dyDescent="0.35">
      <c r="A32" s="293"/>
      <c r="B32" s="305"/>
      <c r="C32" s="306"/>
      <c r="D32" s="306"/>
      <c r="E32" s="292"/>
      <c r="F32" s="292"/>
      <c r="G32" s="292"/>
      <c r="H32" s="292"/>
      <c r="I32" s="292"/>
      <c r="J32" s="292"/>
      <c r="K32" s="292"/>
      <c r="L32" s="292"/>
      <c r="M32" s="292"/>
      <c r="N32" s="292"/>
      <c r="O32" s="292"/>
      <c r="P32" s="292"/>
      <c r="Q32" s="292"/>
      <c r="R32" s="292"/>
      <c r="S32" s="292"/>
      <c r="T32" s="292"/>
      <c r="U32" s="292"/>
      <c r="V32" s="292"/>
      <c r="W32" s="292"/>
      <c r="X32" s="292"/>
      <c r="Y32" s="292"/>
      <c r="Z32" s="292"/>
    </row>
    <row r="33" spans="1:26" ht="24" customHeight="1" x14ac:dyDescent="0.35">
      <c r="A33" s="293"/>
      <c r="B33" s="305"/>
      <c r="C33" s="306"/>
      <c r="D33" s="306"/>
      <c r="E33" s="292"/>
      <c r="F33" s="292"/>
      <c r="G33" s="292"/>
      <c r="H33" s="292"/>
      <c r="I33" s="292"/>
      <c r="J33" s="292"/>
      <c r="K33" s="292"/>
      <c r="L33" s="292"/>
      <c r="M33" s="292"/>
      <c r="N33" s="292"/>
      <c r="O33" s="292"/>
      <c r="P33" s="292"/>
      <c r="Q33" s="292"/>
      <c r="R33" s="292"/>
      <c r="S33" s="292"/>
      <c r="T33" s="292"/>
      <c r="U33" s="292"/>
      <c r="V33" s="292"/>
      <c r="W33" s="292"/>
      <c r="X33" s="292"/>
      <c r="Y33" s="292"/>
      <c r="Z33" s="292"/>
    </row>
    <row r="34" spans="1:26" ht="24" customHeight="1" x14ac:dyDescent="0.35">
      <c r="A34" s="293"/>
      <c r="B34" s="305"/>
      <c r="C34" s="306"/>
      <c r="D34" s="306"/>
      <c r="E34" s="292"/>
      <c r="F34" s="292"/>
      <c r="G34" s="292"/>
      <c r="H34" s="292"/>
      <c r="I34" s="292"/>
      <c r="J34" s="292"/>
      <c r="K34" s="292"/>
      <c r="L34" s="292"/>
      <c r="M34" s="292"/>
      <c r="N34" s="292"/>
      <c r="O34" s="292"/>
      <c r="P34" s="292"/>
      <c r="Q34" s="292"/>
      <c r="R34" s="292"/>
      <c r="S34" s="292"/>
      <c r="T34" s="292"/>
      <c r="U34" s="292"/>
      <c r="V34" s="292"/>
      <c r="W34" s="292"/>
      <c r="X34" s="292"/>
      <c r="Y34" s="292"/>
      <c r="Z34" s="292"/>
    </row>
    <row r="35" spans="1:26" ht="24" customHeight="1" x14ac:dyDescent="0.35">
      <c r="A35" s="293"/>
      <c r="B35" s="305"/>
      <c r="C35" s="306"/>
      <c r="D35" s="306"/>
      <c r="E35" s="292"/>
      <c r="F35" s="292"/>
      <c r="G35" s="292"/>
      <c r="H35" s="292"/>
      <c r="I35" s="292"/>
      <c r="J35" s="292"/>
      <c r="K35" s="292"/>
      <c r="L35" s="292"/>
      <c r="M35" s="292"/>
      <c r="N35" s="292"/>
      <c r="O35" s="292"/>
      <c r="P35" s="292"/>
      <c r="Q35" s="292"/>
      <c r="R35" s="292"/>
      <c r="S35" s="292"/>
      <c r="T35" s="292"/>
      <c r="U35" s="292"/>
      <c r="V35" s="292"/>
      <c r="W35" s="292"/>
      <c r="X35" s="292"/>
      <c r="Y35" s="292"/>
      <c r="Z35" s="292"/>
    </row>
    <row r="36" spans="1:26" ht="24" customHeight="1" x14ac:dyDescent="0.35">
      <c r="A36" s="293"/>
      <c r="B36" s="305"/>
      <c r="C36" s="306"/>
      <c r="D36" s="306"/>
      <c r="E36" s="292"/>
      <c r="F36" s="292"/>
      <c r="G36" s="292"/>
      <c r="H36" s="292"/>
      <c r="I36" s="292"/>
      <c r="J36" s="292"/>
      <c r="K36" s="292"/>
      <c r="L36" s="292"/>
      <c r="M36" s="292"/>
      <c r="N36" s="292"/>
      <c r="O36" s="292"/>
      <c r="P36" s="292"/>
      <c r="Q36" s="292"/>
      <c r="R36" s="292"/>
      <c r="S36" s="292"/>
      <c r="T36" s="292"/>
      <c r="U36" s="292"/>
      <c r="V36" s="292"/>
      <c r="W36" s="292"/>
      <c r="X36" s="292"/>
      <c r="Y36" s="292"/>
      <c r="Z36" s="292"/>
    </row>
    <row r="37" spans="1:26" ht="24" customHeight="1" x14ac:dyDescent="0.35">
      <c r="A37" s="293"/>
      <c r="B37" s="305"/>
      <c r="C37" s="306"/>
      <c r="D37" s="306"/>
      <c r="E37" s="292"/>
      <c r="F37" s="292"/>
      <c r="G37" s="292"/>
      <c r="H37" s="292"/>
      <c r="I37" s="292"/>
      <c r="J37" s="292"/>
      <c r="K37" s="292"/>
      <c r="L37" s="292"/>
      <c r="M37" s="292"/>
      <c r="N37" s="292"/>
      <c r="O37" s="292"/>
      <c r="P37" s="292"/>
      <c r="Q37" s="292"/>
      <c r="R37" s="292"/>
      <c r="S37" s="292"/>
      <c r="T37" s="292"/>
      <c r="U37" s="292"/>
      <c r="V37" s="292"/>
      <c r="W37" s="292"/>
      <c r="X37" s="292"/>
      <c r="Y37" s="292"/>
      <c r="Z37" s="292"/>
    </row>
    <row r="38" spans="1:26" ht="24" customHeight="1" x14ac:dyDescent="0.35">
      <c r="A38" s="293"/>
      <c r="B38" s="305"/>
      <c r="C38" s="306"/>
      <c r="D38" s="306"/>
      <c r="E38" s="292"/>
      <c r="F38" s="292"/>
      <c r="G38" s="292"/>
      <c r="H38" s="292"/>
      <c r="I38" s="292"/>
      <c r="J38" s="292"/>
      <c r="K38" s="292"/>
      <c r="L38" s="292"/>
      <c r="M38" s="292"/>
      <c r="N38" s="292"/>
      <c r="O38" s="292"/>
      <c r="P38" s="292"/>
      <c r="Q38" s="292"/>
      <c r="R38" s="292"/>
      <c r="S38" s="292"/>
      <c r="T38" s="292"/>
      <c r="U38" s="292"/>
      <c r="V38" s="292"/>
      <c r="W38" s="292"/>
      <c r="X38" s="292"/>
      <c r="Y38" s="292"/>
      <c r="Z38" s="292"/>
    </row>
    <row r="39" spans="1:26" ht="24" customHeight="1" x14ac:dyDescent="0.35">
      <c r="A39" s="293"/>
      <c r="B39" s="305"/>
      <c r="C39" s="306"/>
      <c r="D39" s="306"/>
      <c r="E39" s="292"/>
      <c r="F39" s="292"/>
      <c r="G39" s="292"/>
      <c r="H39" s="292"/>
      <c r="I39" s="292"/>
      <c r="J39" s="292"/>
      <c r="K39" s="292"/>
      <c r="L39" s="292"/>
      <c r="M39" s="292"/>
      <c r="N39" s="292"/>
      <c r="O39" s="292"/>
      <c r="P39" s="292"/>
      <c r="Q39" s="292"/>
      <c r="R39" s="292"/>
      <c r="S39" s="292"/>
      <c r="T39" s="292"/>
      <c r="U39" s="292"/>
      <c r="V39" s="292"/>
      <c r="W39" s="292"/>
      <c r="X39" s="292"/>
      <c r="Y39" s="292"/>
      <c r="Z39" s="292"/>
    </row>
    <row r="40" spans="1:26" ht="24" customHeight="1" x14ac:dyDescent="0.35">
      <c r="A40" s="293"/>
      <c r="B40" s="305"/>
      <c r="C40" s="306"/>
      <c r="D40" s="306"/>
      <c r="E40" s="292"/>
      <c r="F40" s="292"/>
      <c r="G40" s="292"/>
      <c r="H40" s="292"/>
      <c r="I40" s="292"/>
      <c r="J40" s="292"/>
      <c r="K40" s="292"/>
      <c r="L40" s="292"/>
      <c r="M40" s="292"/>
      <c r="N40" s="292"/>
      <c r="O40" s="292"/>
      <c r="P40" s="292"/>
      <c r="Q40" s="292"/>
      <c r="R40" s="292"/>
      <c r="S40" s="292"/>
      <c r="T40" s="292"/>
      <c r="U40" s="292"/>
      <c r="V40" s="292"/>
      <c r="W40" s="292"/>
      <c r="X40" s="292"/>
      <c r="Y40" s="292"/>
      <c r="Z40" s="292"/>
    </row>
    <row r="41" spans="1:26" ht="24" customHeight="1" x14ac:dyDescent="0.35">
      <c r="A41" s="293"/>
      <c r="B41" s="305"/>
      <c r="C41" s="306"/>
      <c r="D41" s="306"/>
      <c r="E41" s="292"/>
      <c r="F41" s="292"/>
      <c r="G41" s="292"/>
      <c r="H41" s="292"/>
      <c r="I41" s="292"/>
      <c r="J41" s="292"/>
      <c r="K41" s="292"/>
      <c r="L41" s="292"/>
      <c r="M41" s="292"/>
      <c r="N41" s="292"/>
      <c r="O41" s="292"/>
      <c r="P41" s="292"/>
      <c r="Q41" s="292"/>
      <c r="R41" s="292"/>
      <c r="S41" s="292"/>
      <c r="T41" s="292"/>
      <c r="U41" s="292"/>
      <c r="V41" s="292"/>
      <c r="W41" s="292"/>
      <c r="X41" s="292"/>
      <c r="Y41" s="292"/>
      <c r="Z41" s="292"/>
    </row>
    <row r="42" spans="1:26" ht="24" customHeight="1" x14ac:dyDescent="0.35">
      <c r="A42" s="293"/>
      <c r="B42" s="305"/>
      <c r="C42" s="306"/>
      <c r="D42" s="306"/>
      <c r="E42" s="292"/>
      <c r="F42" s="292"/>
      <c r="G42" s="292"/>
      <c r="H42" s="292"/>
      <c r="I42" s="292"/>
      <c r="J42" s="292"/>
      <c r="K42" s="292"/>
      <c r="L42" s="292"/>
      <c r="M42" s="292"/>
      <c r="N42" s="292"/>
      <c r="O42" s="292"/>
      <c r="P42" s="292"/>
      <c r="Q42" s="292"/>
      <c r="R42" s="292"/>
      <c r="S42" s="292"/>
      <c r="T42" s="292"/>
      <c r="U42" s="292"/>
      <c r="V42" s="292"/>
      <c r="W42" s="292"/>
      <c r="X42" s="292"/>
      <c r="Y42" s="292"/>
      <c r="Z42" s="292"/>
    </row>
    <row r="43" spans="1:26" ht="24" customHeight="1" x14ac:dyDescent="0.35">
      <c r="A43" s="293"/>
      <c r="B43" s="305"/>
      <c r="C43" s="306"/>
      <c r="D43" s="306"/>
      <c r="E43" s="292"/>
      <c r="F43" s="292"/>
      <c r="G43" s="292"/>
      <c r="H43" s="292"/>
      <c r="I43" s="292"/>
      <c r="J43" s="292"/>
      <c r="K43" s="292"/>
      <c r="L43" s="292"/>
      <c r="M43" s="292"/>
      <c r="N43" s="292"/>
      <c r="O43" s="292"/>
      <c r="P43" s="292"/>
      <c r="Q43" s="292"/>
      <c r="R43" s="292"/>
      <c r="S43" s="292"/>
      <c r="T43" s="292"/>
      <c r="U43" s="292"/>
      <c r="V43" s="292"/>
      <c r="W43" s="292"/>
      <c r="X43" s="292"/>
      <c r="Y43" s="292"/>
      <c r="Z43" s="292"/>
    </row>
    <row r="44" spans="1:26" ht="24" customHeight="1" x14ac:dyDescent="0.35">
      <c r="A44" s="293"/>
      <c r="B44" s="305"/>
      <c r="C44" s="306"/>
      <c r="D44" s="306"/>
      <c r="E44" s="292"/>
      <c r="F44" s="292"/>
      <c r="G44" s="292"/>
      <c r="H44" s="292"/>
      <c r="I44" s="292"/>
      <c r="J44" s="292"/>
      <c r="K44" s="292"/>
      <c r="L44" s="292"/>
      <c r="M44" s="292"/>
      <c r="N44" s="292"/>
      <c r="O44" s="292"/>
      <c r="P44" s="292"/>
      <c r="Q44" s="292"/>
      <c r="R44" s="292"/>
      <c r="S44" s="292"/>
      <c r="T44" s="292"/>
      <c r="U44" s="292"/>
      <c r="V44" s="292"/>
      <c r="W44" s="292"/>
      <c r="X44" s="292"/>
      <c r="Y44" s="292"/>
      <c r="Z44" s="292"/>
    </row>
    <row r="45" spans="1:26" ht="24" customHeight="1" x14ac:dyDescent="0.35">
      <c r="A45" s="293"/>
      <c r="B45" s="305"/>
      <c r="C45" s="306"/>
      <c r="D45" s="306"/>
      <c r="E45" s="292"/>
      <c r="F45" s="292"/>
      <c r="G45" s="292"/>
      <c r="H45" s="292"/>
      <c r="I45" s="292"/>
      <c r="J45" s="292"/>
      <c r="K45" s="292"/>
      <c r="L45" s="292"/>
      <c r="M45" s="292"/>
      <c r="N45" s="292"/>
      <c r="O45" s="292"/>
      <c r="P45" s="292"/>
      <c r="Q45" s="292"/>
      <c r="R45" s="292"/>
      <c r="S45" s="292"/>
      <c r="T45" s="292"/>
      <c r="U45" s="292"/>
      <c r="V45" s="292"/>
      <c r="W45" s="292"/>
      <c r="X45" s="292"/>
      <c r="Y45" s="292"/>
      <c r="Z45" s="292"/>
    </row>
    <row r="46" spans="1:26" ht="24" customHeight="1" x14ac:dyDescent="0.35">
      <c r="A46" s="293"/>
      <c r="B46" s="305"/>
      <c r="C46" s="306"/>
      <c r="D46" s="306"/>
      <c r="E46" s="292"/>
      <c r="F46" s="292"/>
      <c r="G46" s="292"/>
      <c r="H46" s="292"/>
      <c r="I46" s="292"/>
      <c r="J46" s="292"/>
      <c r="K46" s="292"/>
      <c r="L46" s="292"/>
      <c r="M46" s="292"/>
      <c r="N46" s="292"/>
      <c r="O46" s="292"/>
      <c r="P46" s="292"/>
      <c r="Q46" s="292"/>
      <c r="R46" s="292"/>
      <c r="S46" s="292"/>
      <c r="T46" s="292"/>
      <c r="U46" s="292"/>
      <c r="V46" s="292"/>
      <c r="W46" s="292"/>
      <c r="X46" s="292"/>
      <c r="Y46" s="292"/>
      <c r="Z46" s="292"/>
    </row>
    <row r="47" spans="1:26" ht="24" customHeight="1" x14ac:dyDescent="0.35">
      <c r="A47" s="293"/>
      <c r="B47" s="305"/>
      <c r="C47" s="306"/>
      <c r="D47" s="306"/>
      <c r="E47" s="292"/>
      <c r="F47" s="292"/>
      <c r="G47" s="292"/>
      <c r="H47" s="292"/>
      <c r="I47" s="292"/>
      <c r="J47" s="292"/>
      <c r="K47" s="292"/>
      <c r="L47" s="292"/>
      <c r="M47" s="292"/>
      <c r="N47" s="292"/>
      <c r="O47" s="292"/>
      <c r="P47" s="292"/>
      <c r="Q47" s="292"/>
      <c r="R47" s="292"/>
      <c r="S47" s="292"/>
      <c r="T47" s="292"/>
      <c r="U47" s="292"/>
      <c r="V47" s="292"/>
      <c r="W47" s="292"/>
      <c r="X47" s="292"/>
      <c r="Y47" s="292"/>
      <c r="Z47" s="292"/>
    </row>
    <row r="48" spans="1:26" ht="24" customHeight="1" x14ac:dyDescent="0.35">
      <c r="A48" s="293"/>
      <c r="B48" s="305"/>
      <c r="C48" s="306"/>
      <c r="D48" s="306"/>
      <c r="E48" s="292"/>
      <c r="F48" s="292"/>
      <c r="G48" s="292"/>
      <c r="H48" s="292"/>
      <c r="I48" s="292"/>
      <c r="J48" s="292"/>
      <c r="K48" s="292"/>
      <c r="L48" s="292"/>
      <c r="M48" s="292"/>
      <c r="N48" s="292"/>
      <c r="O48" s="292"/>
      <c r="P48" s="292"/>
      <c r="Q48" s="292"/>
      <c r="R48" s="292"/>
      <c r="S48" s="292"/>
      <c r="T48" s="292"/>
      <c r="U48" s="292"/>
      <c r="V48" s="292"/>
      <c r="W48" s="292"/>
      <c r="X48" s="292"/>
      <c r="Y48" s="292"/>
      <c r="Z48" s="292"/>
    </row>
    <row r="49" spans="1:26" ht="24" customHeight="1" x14ac:dyDescent="0.35">
      <c r="A49" s="293"/>
      <c r="B49" s="305"/>
      <c r="C49" s="306"/>
      <c r="D49" s="306"/>
      <c r="E49" s="292"/>
      <c r="F49" s="292"/>
      <c r="G49" s="292"/>
      <c r="H49" s="292"/>
      <c r="I49" s="292"/>
      <c r="J49" s="292"/>
      <c r="K49" s="292"/>
      <c r="L49" s="292"/>
      <c r="M49" s="292"/>
      <c r="N49" s="292"/>
      <c r="O49" s="292"/>
      <c r="P49" s="292"/>
      <c r="Q49" s="292"/>
      <c r="R49" s="292"/>
      <c r="S49" s="292"/>
      <c r="T49" s="292"/>
      <c r="U49" s="292"/>
      <c r="V49" s="292"/>
      <c r="W49" s="292"/>
      <c r="X49" s="292"/>
      <c r="Y49" s="292"/>
      <c r="Z49" s="292"/>
    </row>
    <row r="50" spans="1:26" ht="24" customHeight="1" x14ac:dyDescent="0.35">
      <c r="A50" s="293"/>
      <c r="B50" s="305"/>
      <c r="C50" s="306"/>
      <c r="D50" s="306"/>
      <c r="E50" s="292"/>
      <c r="F50" s="292"/>
      <c r="G50" s="292"/>
      <c r="H50" s="292"/>
      <c r="I50" s="292"/>
      <c r="J50" s="292"/>
      <c r="K50" s="292"/>
      <c r="L50" s="292"/>
      <c r="M50" s="292"/>
      <c r="N50" s="292"/>
      <c r="O50" s="292"/>
      <c r="P50" s="292"/>
      <c r="Q50" s="292"/>
      <c r="R50" s="292"/>
      <c r="S50" s="292"/>
      <c r="T50" s="292"/>
      <c r="U50" s="292"/>
      <c r="V50" s="292"/>
      <c r="W50" s="292"/>
      <c r="X50" s="292"/>
      <c r="Y50" s="292"/>
      <c r="Z50" s="292"/>
    </row>
    <row r="51" spans="1:26" ht="24" customHeight="1" x14ac:dyDescent="0.35">
      <c r="A51" s="293"/>
      <c r="B51" s="305"/>
      <c r="C51" s="306"/>
      <c r="D51" s="306"/>
      <c r="E51" s="292"/>
      <c r="F51" s="292"/>
      <c r="G51" s="292"/>
      <c r="H51" s="292"/>
      <c r="I51" s="292"/>
      <c r="J51" s="292"/>
      <c r="K51" s="292"/>
      <c r="L51" s="292"/>
      <c r="M51" s="292"/>
      <c r="N51" s="292"/>
      <c r="O51" s="292"/>
      <c r="P51" s="292"/>
      <c r="Q51" s="292"/>
      <c r="R51" s="292"/>
      <c r="S51" s="292"/>
      <c r="T51" s="292"/>
      <c r="U51" s="292"/>
      <c r="V51" s="292"/>
      <c r="W51" s="292"/>
      <c r="X51" s="292"/>
      <c r="Y51" s="292"/>
      <c r="Z51" s="292"/>
    </row>
    <row r="52" spans="1:26" ht="24" customHeight="1" x14ac:dyDescent="0.35">
      <c r="A52" s="293"/>
      <c r="B52" s="305"/>
      <c r="C52" s="306"/>
      <c r="D52" s="306"/>
      <c r="E52" s="292"/>
      <c r="F52" s="292"/>
      <c r="G52" s="292"/>
      <c r="H52" s="292"/>
      <c r="I52" s="292"/>
      <c r="J52" s="292"/>
      <c r="K52" s="292"/>
      <c r="L52" s="292"/>
      <c r="M52" s="292"/>
      <c r="N52" s="292"/>
      <c r="O52" s="292"/>
      <c r="P52" s="292"/>
      <c r="Q52" s="292"/>
      <c r="R52" s="292"/>
      <c r="S52" s="292"/>
      <c r="T52" s="292"/>
      <c r="U52" s="292"/>
      <c r="V52" s="292"/>
      <c r="W52" s="292"/>
      <c r="X52" s="292"/>
      <c r="Y52" s="292"/>
      <c r="Z52" s="292"/>
    </row>
    <row r="53" spans="1:26" ht="24" customHeight="1" x14ac:dyDescent="0.35">
      <c r="A53" s="293"/>
      <c r="B53" s="305"/>
      <c r="C53" s="306"/>
      <c r="D53" s="306"/>
      <c r="E53" s="292"/>
      <c r="F53" s="292"/>
      <c r="G53" s="292"/>
      <c r="H53" s="292"/>
      <c r="I53" s="292"/>
      <c r="J53" s="292"/>
      <c r="K53" s="292"/>
      <c r="L53" s="292"/>
      <c r="M53" s="292"/>
      <c r="N53" s="292"/>
      <c r="O53" s="292"/>
      <c r="P53" s="292"/>
      <c r="Q53" s="292"/>
      <c r="R53" s="292"/>
      <c r="S53" s="292"/>
      <c r="T53" s="292"/>
      <c r="U53" s="292"/>
      <c r="V53" s="292"/>
      <c r="W53" s="292"/>
      <c r="X53" s="292"/>
      <c r="Y53" s="292"/>
      <c r="Z53" s="292"/>
    </row>
    <row r="54" spans="1:26" ht="24" customHeight="1" x14ac:dyDescent="0.35">
      <c r="A54" s="293"/>
      <c r="B54" s="305"/>
      <c r="C54" s="306"/>
      <c r="D54" s="306"/>
      <c r="E54" s="292"/>
      <c r="F54" s="292"/>
      <c r="G54" s="292"/>
      <c r="H54" s="292"/>
      <c r="I54" s="292"/>
      <c r="J54" s="292"/>
      <c r="K54" s="292"/>
      <c r="L54" s="292"/>
      <c r="M54" s="292"/>
      <c r="N54" s="292"/>
      <c r="O54" s="292"/>
      <c r="P54" s="292"/>
      <c r="Q54" s="292"/>
      <c r="R54" s="292"/>
      <c r="S54" s="292"/>
      <c r="T54" s="292"/>
      <c r="U54" s="292"/>
      <c r="V54" s="292"/>
      <c r="W54" s="292"/>
      <c r="X54" s="292"/>
      <c r="Y54" s="292"/>
      <c r="Z54" s="292"/>
    </row>
    <row r="55" spans="1:26" ht="24" customHeight="1" x14ac:dyDescent="0.35">
      <c r="A55" s="293"/>
      <c r="B55" s="305"/>
      <c r="C55" s="306"/>
      <c r="D55" s="306"/>
      <c r="E55" s="292"/>
      <c r="F55" s="292"/>
      <c r="G55" s="292"/>
      <c r="H55" s="292"/>
      <c r="I55" s="292"/>
      <c r="J55" s="292"/>
      <c r="K55" s="292"/>
      <c r="L55" s="292"/>
      <c r="M55" s="292"/>
      <c r="N55" s="292"/>
      <c r="O55" s="292"/>
      <c r="P55" s="292"/>
      <c r="Q55" s="292"/>
      <c r="R55" s="292"/>
      <c r="S55" s="292"/>
      <c r="T55" s="292"/>
      <c r="U55" s="292"/>
      <c r="V55" s="292"/>
      <c r="W55" s="292"/>
      <c r="X55" s="292"/>
      <c r="Y55" s="292"/>
      <c r="Z55" s="292"/>
    </row>
    <row r="56" spans="1:26" ht="24" customHeight="1" x14ac:dyDescent="0.35">
      <c r="A56" s="293"/>
      <c r="B56" s="305"/>
      <c r="C56" s="306"/>
      <c r="D56" s="306"/>
      <c r="E56" s="292"/>
      <c r="F56" s="292"/>
      <c r="G56" s="292"/>
      <c r="H56" s="292"/>
      <c r="I56" s="292"/>
      <c r="J56" s="292"/>
      <c r="K56" s="292"/>
      <c r="L56" s="292"/>
      <c r="M56" s="292"/>
      <c r="N56" s="292"/>
      <c r="O56" s="292"/>
      <c r="P56" s="292"/>
      <c r="Q56" s="292"/>
      <c r="R56" s="292"/>
      <c r="S56" s="292"/>
      <c r="T56" s="292"/>
      <c r="U56" s="292"/>
      <c r="V56" s="292"/>
      <c r="W56" s="292"/>
      <c r="X56" s="292"/>
      <c r="Y56" s="292"/>
      <c r="Z56" s="292"/>
    </row>
    <row r="57" spans="1:26" ht="24" customHeight="1" x14ac:dyDescent="0.35">
      <c r="A57" s="293"/>
      <c r="B57" s="305"/>
      <c r="C57" s="306"/>
      <c r="D57" s="306"/>
      <c r="E57" s="292"/>
      <c r="F57" s="292"/>
      <c r="G57" s="292"/>
      <c r="H57" s="292"/>
      <c r="I57" s="292"/>
      <c r="J57" s="292"/>
      <c r="K57" s="292"/>
      <c r="L57" s="292"/>
      <c r="M57" s="292"/>
      <c r="N57" s="292"/>
      <c r="O57" s="292"/>
      <c r="P57" s="292"/>
      <c r="Q57" s="292"/>
      <c r="R57" s="292"/>
      <c r="S57" s="292"/>
      <c r="T57" s="292"/>
      <c r="U57" s="292"/>
      <c r="V57" s="292"/>
      <c r="W57" s="292"/>
      <c r="X57" s="292"/>
      <c r="Y57" s="292"/>
      <c r="Z57" s="292"/>
    </row>
    <row r="58" spans="1:26" ht="24" customHeight="1" x14ac:dyDescent="0.35">
      <c r="A58" s="293"/>
      <c r="B58" s="305"/>
      <c r="C58" s="306"/>
      <c r="D58" s="306"/>
      <c r="E58" s="292"/>
      <c r="F58" s="292"/>
      <c r="G58" s="292"/>
      <c r="H58" s="292"/>
      <c r="I58" s="292"/>
      <c r="J58" s="292"/>
      <c r="K58" s="292"/>
      <c r="L58" s="292"/>
      <c r="M58" s="292"/>
      <c r="N58" s="292"/>
      <c r="O58" s="292"/>
      <c r="P58" s="292"/>
      <c r="Q58" s="292"/>
      <c r="R58" s="292"/>
      <c r="S58" s="292"/>
      <c r="T58" s="292"/>
      <c r="U58" s="292"/>
      <c r="V58" s="292"/>
      <c r="W58" s="292"/>
      <c r="X58" s="292"/>
      <c r="Y58" s="292"/>
      <c r="Z58" s="292"/>
    </row>
    <row r="59" spans="1:26" ht="24" customHeight="1" x14ac:dyDescent="0.35">
      <c r="A59" s="293"/>
      <c r="B59" s="305"/>
      <c r="C59" s="306"/>
      <c r="D59" s="306"/>
      <c r="E59" s="292"/>
      <c r="F59" s="292"/>
      <c r="G59" s="292"/>
      <c r="H59" s="292"/>
      <c r="I59" s="292"/>
      <c r="J59" s="292"/>
      <c r="K59" s="292"/>
      <c r="L59" s="292"/>
      <c r="M59" s="292"/>
      <c r="N59" s="292"/>
      <c r="O59" s="292"/>
      <c r="P59" s="292"/>
      <c r="Q59" s="292"/>
      <c r="R59" s="292"/>
      <c r="S59" s="292"/>
      <c r="T59" s="292"/>
      <c r="U59" s="292"/>
      <c r="V59" s="292"/>
      <c r="W59" s="292"/>
      <c r="X59" s="292"/>
      <c r="Y59" s="292"/>
      <c r="Z59" s="292"/>
    </row>
    <row r="60" spans="1:26" ht="24" customHeight="1" x14ac:dyDescent="0.35">
      <c r="A60" s="293"/>
      <c r="B60" s="305"/>
      <c r="C60" s="306"/>
      <c r="D60" s="306"/>
      <c r="E60" s="292"/>
      <c r="F60" s="292"/>
      <c r="G60" s="292"/>
      <c r="H60" s="292"/>
      <c r="I60" s="292"/>
      <c r="J60" s="292"/>
      <c r="K60" s="292"/>
      <c r="L60" s="292"/>
      <c r="M60" s="292"/>
      <c r="N60" s="292"/>
      <c r="O60" s="292"/>
      <c r="P60" s="292"/>
      <c r="Q60" s="292"/>
      <c r="R60" s="292"/>
      <c r="S60" s="292"/>
      <c r="T60" s="292"/>
      <c r="U60" s="292"/>
      <c r="V60" s="292"/>
      <c r="W60" s="292"/>
      <c r="X60" s="292"/>
      <c r="Y60" s="292"/>
      <c r="Z60" s="292"/>
    </row>
    <row r="61" spans="1:26" ht="24" customHeight="1" x14ac:dyDescent="0.35">
      <c r="A61" s="293"/>
      <c r="B61" s="305"/>
      <c r="C61" s="306"/>
      <c r="D61" s="306"/>
      <c r="E61" s="292"/>
      <c r="F61" s="292"/>
      <c r="G61" s="292"/>
      <c r="H61" s="292"/>
      <c r="I61" s="292"/>
      <c r="J61" s="292"/>
      <c r="K61" s="292"/>
      <c r="L61" s="292"/>
      <c r="M61" s="292"/>
      <c r="N61" s="292"/>
      <c r="O61" s="292"/>
      <c r="P61" s="292"/>
      <c r="Q61" s="292"/>
      <c r="R61" s="292"/>
      <c r="S61" s="292"/>
      <c r="T61" s="292"/>
      <c r="U61" s="292"/>
      <c r="V61" s="292"/>
      <c r="W61" s="292"/>
      <c r="X61" s="292"/>
      <c r="Y61" s="292"/>
      <c r="Z61" s="292"/>
    </row>
    <row r="62" spans="1:26" ht="24" customHeight="1" x14ac:dyDescent="0.35">
      <c r="A62" s="293"/>
      <c r="B62" s="305"/>
      <c r="C62" s="306"/>
      <c r="D62" s="306"/>
      <c r="E62" s="292"/>
      <c r="F62" s="292"/>
      <c r="G62" s="292"/>
      <c r="H62" s="292"/>
      <c r="I62" s="292"/>
      <c r="J62" s="292"/>
      <c r="K62" s="292"/>
      <c r="L62" s="292"/>
      <c r="M62" s="292"/>
      <c r="N62" s="292"/>
      <c r="O62" s="292"/>
      <c r="P62" s="292"/>
      <c r="Q62" s="292"/>
      <c r="R62" s="292"/>
      <c r="S62" s="292"/>
      <c r="T62" s="292"/>
      <c r="U62" s="292"/>
      <c r="V62" s="292"/>
      <c r="W62" s="292"/>
      <c r="X62" s="292"/>
      <c r="Y62" s="292"/>
      <c r="Z62" s="292"/>
    </row>
    <row r="63" spans="1:26" ht="24" customHeight="1" x14ac:dyDescent="0.35">
      <c r="A63" s="293"/>
      <c r="B63" s="305"/>
      <c r="C63" s="306"/>
      <c r="D63" s="306"/>
      <c r="E63" s="292"/>
      <c r="F63" s="292"/>
      <c r="G63" s="292"/>
      <c r="H63" s="292"/>
      <c r="I63" s="292"/>
      <c r="J63" s="292"/>
      <c r="K63" s="292"/>
      <c r="L63" s="292"/>
      <c r="M63" s="292"/>
      <c r="N63" s="292"/>
      <c r="O63" s="292"/>
      <c r="P63" s="292"/>
      <c r="Q63" s="292"/>
      <c r="R63" s="292"/>
      <c r="S63" s="292"/>
      <c r="T63" s="292"/>
      <c r="U63" s="292"/>
      <c r="V63" s="292"/>
      <c r="W63" s="292"/>
      <c r="X63" s="292"/>
      <c r="Y63" s="292"/>
      <c r="Z63" s="292"/>
    </row>
    <row r="64" spans="1:26" ht="24" customHeight="1" x14ac:dyDescent="0.35">
      <c r="A64" s="293"/>
      <c r="B64" s="305"/>
      <c r="C64" s="306"/>
      <c r="D64" s="306"/>
      <c r="E64" s="292"/>
      <c r="F64" s="292"/>
      <c r="G64" s="292"/>
      <c r="H64" s="292"/>
      <c r="I64" s="292"/>
      <c r="J64" s="292"/>
      <c r="K64" s="292"/>
      <c r="L64" s="292"/>
      <c r="M64" s="292"/>
      <c r="N64" s="292"/>
      <c r="O64" s="292"/>
      <c r="P64" s="292"/>
      <c r="Q64" s="292"/>
      <c r="R64" s="292"/>
      <c r="S64" s="292"/>
      <c r="T64" s="292"/>
      <c r="U64" s="292"/>
      <c r="V64" s="292"/>
      <c r="W64" s="292"/>
      <c r="X64" s="292"/>
      <c r="Y64" s="292"/>
      <c r="Z64" s="292"/>
    </row>
    <row r="65" spans="1:26" ht="24" customHeight="1" x14ac:dyDescent="0.35">
      <c r="A65" s="293"/>
      <c r="B65" s="305"/>
      <c r="C65" s="306"/>
      <c r="D65" s="306"/>
      <c r="E65" s="292"/>
      <c r="F65" s="292"/>
      <c r="G65" s="292"/>
      <c r="H65" s="292"/>
      <c r="I65" s="292"/>
      <c r="J65" s="292"/>
      <c r="K65" s="292"/>
      <c r="L65" s="292"/>
      <c r="M65" s="292"/>
      <c r="N65" s="292"/>
      <c r="O65" s="292"/>
      <c r="P65" s="292"/>
      <c r="Q65" s="292"/>
      <c r="R65" s="292"/>
      <c r="S65" s="292"/>
      <c r="T65" s="292"/>
      <c r="U65" s="292"/>
      <c r="V65" s="292"/>
      <c r="W65" s="292"/>
      <c r="X65" s="292"/>
      <c r="Y65" s="292"/>
      <c r="Z65" s="292"/>
    </row>
    <row r="66" spans="1:26" ht="24" customHeight="1" x14ac:dyDescent="0.35">
      <c r="A66" s="293"/>
      <c r="B66" s="305"/>
      <c r="C66" s="306"/>
      <c r="D66" s="306"/>
      <c r="E66" s="292"/>
      <c r="F66" s="292"/>
      <c r="G66" s="292"/>
      <c r="H66" s="292"/>
      <c r="I66" s="292"/>
      <c r="J66" s="292"/>
      <c r="K66" s="292"/>
      <c r="L66" s="292"/>
      <c r="M66" s="292"/>
      <c r="N66" s="292"/>
      <c r="O66" s="292"/>
      <c r="P66" s="292"/>
      <c r="Q66" s="292"/>
      <c r="R66" s="292"/>
      <c r="S66" s="292"/>
      <c r="T66" s="292"/>
      <c r="U66" s="292"/>
      <c r="V66" s="292"/>
      <c r="W66" s="292"/>
      <c r="X66" s="292"/>
      <c r="Y66" s="292"/>
      <c r="Z66" s="292"/>
    </row>
    <row r="67" spans="1:26" ht="24" customHeight="1" x14ac:dyDescent="0.35">
      <c r="A67" s="293"/>
      <c r="B67" s="305"/>
      <c r="C67" s="306"/>
      <c r="D67" s="306"/>
      <c r="E67" s="292"/>
      <c r="F67" s="292"/>
      <c r="G67" s="292"/>
      <c r="H67" s="292"/>
      <c r="I67" s="292"/>
      <c r="J67" s="292"/>
      <c r="K67" s="292"/>
      <c r="L67" s="292"/>
      <c r="M67" s="292"/>
      <c r="N67" s="292"/>
      <c r="O67" s="292"/>
      <c r="P67" s="292"/>
      <c r="Q67" s="292"/>
      <c r="R67" s="292"/>
      <c r="S67" s="292"/>
      <c r="T67" s="292"/>
      <c r="U67" s="292"/>
      <c r="V67" s="292"/>
      <c r="W67" s="292"/>
      <c r="X67" s="292"/>
      <c r="Y67" s="292"/>
      <c r="Z67" s="292"/>
    </row>
    <row r="68" spans="1:26" ht="24" customHeight="1" x14ac:dyDescent="0.35">
      <c r="A68" s="293"/>
      <c r="B68" s="305"/>
      <c r="C68" s="306"/>
      <c r="D68" s="306"/>
      <c r="E68" s="292"/>
      <c r="F68" s="292"/>
      <c r="G68" s="292"/>
      <c r="H68" s="292"/>
      <c r="I68" s="292"/>
      <c r="J68" s="292"/>
      <c r="K68" s="292"/>
      <c r="L68" s="292"/>
      <c r="M68" s="292"/>
      <c r="N68" s="292"/>
      <c r="O68" s="292"/>
      <c r="P68" s="292"/>
      <c r="Q68" s="292"/>
      <c r="R68" s="292"/>
      <c r="S68" s="292"/>
      <c r="T68" s="292"/>
      <c r="U68" s="292"/>
      <c r="V68" s="292"/>
      <c r="W68" s="292"/>
      <c r="X68" s="292"/>
      <c r="Y68" s="292"/>
      <c r="Z68" s="292"/>
    </row>
    <row r="69" spans="1:26" ht="24" customHeight="1" x14ac:dyDescent="0.35">
      <c r="A69" s="293"/>
      <c r="B69" s="305"/>
      <c r="C69" s="306"/>
      <c r="D69" s="306"/>
      <c r="E69" s="292"/>
      <c r="F69" s="292"/>
      <c r="G69" s="292"/>
      <c r="H69" s="292"/>
      <c r="I69" s="292"/>
      <c r="J69" s="292"/>
      <c r="K69" s="292"/>
      <c r="L69" s="292"/>
      <c r="M69" s="292"/>
      <c r="N69" s="292"/>
      <c r="O69" s="292"/>
      <c r="P69" s="292"/>
      <c r="Q69" s="292"/>
      <c r="R69" s="292"/>
      <c r="S69" s="292"/>
      <c r="T69" s="292"/>
      <c r="U69" s="292"/>
      <c r="V69" s="292"/>
      <c r="W69" s="292"/>
      <c r="X69" s="292"/>
      <c r="Y69" s="292"/>
      <c r="Z69" s="292"/>
    </row>
    <row r="70" spans="1:26" ht="24" customHeight="1" x14ac:dyDescent="0.35">
      <c r="A70" s="293"/>
      <c r="B70" s="305"/>
      <c r="C70" s="306"/>
      <c r="D70" s="306"/>
      <c r="E70" s="292"/>
      <c r="F70" s="292"/>
      <c r="G70" s="292"/>
      <c r="H70" s="292"/>
      <c r="I70" s="292"/>
      <c r="J70" s="292"/>
      <c r="K70" s="292"/>
      <c r="L70" s="292"/>
      <c r="M70" s="292"/>
      <c r="N70" s="292"/>
      <c r="O70" s="292"/>
      <c r="P70" s="292"/>
      <c r="Q70" s="292"/>
      <c r="R70" s="292"/>
      <c r="S70" s="292"/>
      <c r="T70" s="292"/>
      <c r="U70" s="292"/>
      <c r="V70" s="292"/>
      <c r="W70" s="292"/>
      <c r="X70" s="292"/>
      <c r="Y70" s="292"/>
      <c r="Z70" s="292"/>
    </row>
    <row r="71" spans="1:26" ht="24" customHeight="1" x14ac:dyDescent="0.35">
      <c r="A71" s="293"/>
      <c r="B71" s="305"/>
      <c r="C71" s="306"/>
      <c r="D71" s="306"/>
      <c r="E71" s="292"/>
      <c r="F71" s="292"/>
      <c r="G71" s="292"/>
      <c r="H71" s="292"/>
      <c r="I71" s="292"/>
      <c r="J71" s="292"/>
      <c r="K71" s="292"/>
      <c r="L71" s="292"/>
      <c r="M71" s="292"/>
      <c r="N71" s="292"/>
      <c r="O71" s="292"/>
      <c r="P71" s="292"/>
      <c r="Q71" s="292"/>
      <c r="R71" s="292"/>
      <c r="S71" s="292"/>
      <c r="T71" s="292"/>
      <c r="U71" s="292"/>
      <c r="V71" s="292"/>
      <c r="W71" s="292"/>
      <c r="X71" s="292"/>
      <c r="Y71" s="292"/>
      <c r="Z71" s="292"/>
    </row>
    <row r="72" spans="1:26" ht="24" customHeight="1" x14ac:dyDescent="0.35">
      <c r="A72" s="293"/>
      <c r="B72" s="305"/>
      <c r="C72" s="306"/>
      <c r="D72" s="306"/>
      <c r="E72" s="292"/>
      <c r="F72" s="292"/>
      <c r="G72" s="292"/>
      <c r="H72" s="292"/>
      <c r="I72" s="292"/>
      <c r="J72" s="292"/>
      <c r="K72" s="292"/>
      <c r="L72" s="292"/>
      <c r="M72" s="292"/>
      <c r="N72" s="292"/>
      <c r="O72" s="292"/>
      <c r="P72" s="292"/>
      <c r="Q72" s="292"/>
      <c r="R72" s="292"/>
      <c r="S72" s="292"/>
      <c r="T72" s="292"/>
      <c r="U72" s="292"/>
      <c r="V72" s="292"/>
      <c r="W72" s="292"/>
      <c r="X72" s="292"/>
      <c r="Y72" s="292"/>
      <c r="Z72" s="292"/>
    </row>
    <row r="73" spans="1:26" ht="24" customHeight="1" x14ac:dyDescent="0.35">
      <c r="A73" s="293"/>
      <c r="B73" s="305"/>
      <c r="C73" s="306"/>
      <c r="D73" s="306"/>
      <c r="E73" s="292"/>
      <c r="F73" s="292"/>
      <c r="G73" s="292"/>
      <c r="H73" s="292"/>
      <c r="I73" s="292"/>
      <c r="J73" s="292"/>
      <c r="K73" s="292"/>
      <c r="L73" s="292"/>
      <c r="M73" s="292"/>
      <c r="N73" s="292"/>
      <c r="O73" s="292"/>
      <c r="P73" s="292"/>
      <c r="Q73" s="292"/>
      <c r="R73" s="292"/>
      <c r="S73" s="292"/>
      <c r="T73" s="292"/>
      <c r="U73" s="292"/>
      <c r="V73" s="292"/>
      <c r="W73" s="292"/>
      <c r="X73" s="292"/>
      <c r="Y73" s="292"/>
      <c r="Z73" s="292"/>
    </row>
    <row r="74" spans="1:26" ht="24" customHeight="1" x14ac:dyDescent="0.35">
      <c r="A74" s="293"/>
      <c r="B74" s="305"/>
      <c r="C74" s="306"/>
      <c r="D74" s="306"/>
      <c r="E74" s="292"/>
      <c r="F74" s="292"/>
      <c r="G74" s="292"/>
      <c r="H74" s="292"/>
      <c r="I74" s="292"/>
      <c r="J74" s="292"/>
      <c r="K74" s="292"/>
      <c r="L74" s="292"/>
      <c r="M74" s="292"/>
      <c r="N74" s="292"/>
      <c r="O74" s="292"/>
      <c r="P74" s="292"/>
      <c r="Q74" s="292"/>
      <c r="R74" s="292"/>
      <c r="S74" s="292"/>
      <c r="T74" s="292"/>
      <c r="U74" s="292"/>
      <c r="V74" s="292"/>
      <c r="W74" s="292"/>
      <c r="X74" s="292"/>
      <c r="Y74" s="292"/>
      <c r="Z74" s="292"/>
    </row>
    <row r="75" spans="1:26" ht="24" customHeight="1" x14ac:dyDescent="0.35">
      <c r="A75" s="293"/>
      <c r="B75" s="305"/>
      <c r="C75" s="306"/>
      <c r="D75" s="306"/>
      <c r="E75" s="292"/>
      <c r="F75" s="292"/>
      <c r="G75" s="292"/>
      <c r="H75" s="292"/>
      <c r="I75" s="292"/>
      <c r="J75" s="292"/>
      <c r="K75" s="292"/>
      <c r="L75" s="292"/>
      <c r="M75" s="292"/>
      <c r="N75" s="292"/>
      <c r="O75" s="292"/>
      <c r="P75" s="292"/>
      <c r="Q75" s="292"/>
      <c r="R75" s="292"/>
      <c r="S75" s="292"/>
      <c r="T75" s="292"/>
      <c r="U75" s="292"/>
      <c r="V75" s="292"/>
      <c r="W75" s="292"/>
      <c r="X75" s="292"/>
      <c r="Y75" s="292"/>
      <c r="Z75" s="292"/>
    </row>
    <row r="76" spans="1:26" ht="24" customHeight="1" x14ac:dyDescent="0.35">
      <c r="A76" s="293"/>
      <c r="B76" s="305"/>
      <c r="C76" s="306"/>
      <c r="D76" s="306"/>
      <c r="E76" s="292"/>
      <c r="F76" s="292"/>
      <c r="G76" s="292"/>
      <c r="H76" s="292"/>
      <c r="I76" s="292"/>
      <c r="J76" s="292"/>
      <c r="K76" s="292"/>
      <c r="L76" s="292"/>
      <c r="M76" s="292"/>
      <c r="N76" s="292"/>
      <c r="O76" s="292"/>
      <c r="P76" s="292"/>
      <c r="Q76" s="292"/>
      <c r="R76" s="292"/>
      <c r="S76" s="292"/>
      <c r="T76" s="292"/>
      <c r="U76" s="292"/>
      <c r="V76" s="292"/>
      <c r="W76" s="292"/>
      <c r="X76" s="292"/>
      <c r="Y76" s="292"/>
      <c r="Z76" s="292"/>
    </row>
    <row r="77" spans="1:26" ht="24" customHeight="1" x14ac:dyDescent="0.35">
      <c r="A77" s="293"/>
      <c r="B77" s="305"/>
      <c r="C77" s="306"/>
      <c r="D77" s="306"/>
      <c r="E77" s="292"/>
      <c r="F77" s="292"/>
      <c r="G77" s="292"/>
      <c r="H77" s="292"/>
      <c r="I77" s="292"/>
      <c r="J77" s="292"/>
      <c r="K77" s="292"/>
      <c r="L77" s="292"/>
      <c r="M77" s="292"/>
      <c r="N77" s="292"/>
      <c r="O77" s="292"/>
      <c r="P77" s="292"/>
      <c r="Q77" s="292"/>
      <c r="R77" s="292"/>
      <c r="S77" s="292"/>
      <c r="T77" s="292"/>
      <c r="U77" s="292"/>
      <c r="V77" s="292"/>
      <c r="W77" s="292"/>
      <c r="X77" s="292"/>
      <c r="Y77" s="292"/>
      <c r="Z77" s="292"/>
    </row>
    <row r="78" spans="1:26" ht="24" customHeight="1" x14ac:dyDescent="0.35">
      <c r="A78" s="293"/>
      <c r="B78" s="305"/>
      <c r="C78" s="306"/>
      <c r="D78" s="306"/>
      <c r="E78" s="292"/>
      <c r="F78" s="292"/>
      <c r="G78" s="292"/>
      <c r="H78" s="292"/>
      <c r="I78" s="292"/>
      <c r="J78" s="292"/>
      <c r="K78" s="292"/>
      <c r="L78" s="292"/>
      <c r="M78" s="292"/>
      <c r="N78" s="292"/>
      <c r="O78" s="292"/>
      <c r="P78" s="292"/>
      <c r="Q78" s="292"/>
      <c r="R78" s="292"/>
      <c r="S78" s="292"/>
      <c r="T78" s="292"/>
      <c r="U78" s="292"/>
      <c r="V78" s="292"/>
      <c r="W78" s="292"/>
      <c r="X78" s="292"/>
      <c r="Y78" s="292"/>
      <c r="Z78" s="292"/>
    </row>
    <row r="79" spans="1:26" ht="24" customHeight="1" x14ac:dyDescent="0.35">
      <c r="A79" s="293"/>
      <c r="B79" s="305"/>
      <c r="C79" s="306"/>
      <c r="D79" s="306"/>
      <c r="E79" s="292"/>
      <c r="F79" s="292"/>
      <c r="G79" s="292"/>
      <c r="H79" s="292"/>
      <c r="I79" s="292"/>
      <c r="J79" s="292"/>
      <c r="K79" s="292"/>
      <c r="L79" s="292"/>
      <c r="M79" s="292"/>
      <c r="N79" s="292"/>
      <c r="O79" s="292"/>
      <c r="P79" s="292"/>
      <c r="Q79" s="292"/>
      <c r="R79" s="292"/>
      <c r="S79" s="292"/>
      <c r="T79" s="292"/>
      <c r="U79" s="292"/>
      <c r="V79" s="292"/>
      <c r="W79" s="292"/>
      <c r="X79" s="292"/>
      <c r="Y79" s="292"/>
      <c r="Z79" s="292"/>
    </row>
    <row r="80" spans="1:26" ht="24" customHeight="1" x14ac:dyDescent="0.35">
      <c r="A80" s="293"/>
      <c r="B80" s="305"/>
      <c r="C80" s="306"/>
      <c r="D80" s="306"/>
      <c r="E80" s="292"/>
      <c r="F80" s="292"/>
      <c r="G80" s="292"/>
      <c r="H80" s="292"/>
      <c r="I80" s="292"/>
      <c r="J80" s="292"/>
      <c r="K80" s="292"/>
      <c r="L80" s="292"/>
      <c r="M80" s="292"/>
      <c r="N80" s="292"/>
      <c r="O80" s="292"/>
      <c r="P80" s="292"/>
      <c r="Q80" s="292"/>
      <c r="R80" s="292"/>
      <c r="S80" s="292"/>
      <c r="T80" s="292"/>
      <c r="U80" s="292"/>
      <c r="V80" s="292"/>
      <c r="W80" s="292"/>
      <c r="X80" s="292"/>
      <c r="Y80" s="292"/>
      <c r="Z80" s="292"/>
    </row>
    <row r="81" spans="1:26" ht="24" customHeight="1" x14ac:dyDescent="0.35">
      <c r="A81" s="293"/>
      <c r="B81" s="305"/>
      <c r="C81" s="306"/>
      <c r="D81" s="306"/>
      <c r="E81" s="292"/>
      <c r="F81" s="292"/>
      <c r="G81" s="292"/>
      <c r="H81" s="292"/>
      <c r="I81" s="292"/>
      <c r="J81" s="292"/>
      <c r="K81" s="292"/>
      <c r="L81" s="292"/>
      <c r="M81" s="292"/>
      <c r="N81" s="292"/>
      <c r="O81" s="292"/>
      <c r="P81" s="292"/>
      <c r="Q81" s="292"/>
      <c r="R81" s="292"/>
      <c r="S81" s="292"/>
      <c r="T81" s="292"/>
      <c r="U81" s="292"/>
      <c r="V81" s="292"/>
      <c r="W81" s="292"/>
      <c r="X81" s="292"/>
      <c r="Y81" s="292"/>
      <c r="Z81" s="292"/>
    </row>
    <row r="82" spans="1:26" ht="24" customHeight="1" x14ac:dyDescent="0.35">
      <c r="A82" s="293"/>
      <c r="B82" s="305"/>
      <c r="C82" s="306"/>
      <c r="D82" s="306"/>
      <c r="E82" s="292"/>
      <c r="F82" s="292"/>
      <c r="G82" s="292"/>
      <c r="H82" s="292"/>
      <c r="I82" s="292"/>
      <c r="J82" s="292"/>
      <c r="K82" s="292"/>
      <c r="L82" s="292"/>
      <c r="M82" s="292"/>
      <c r="N82" s="292"/>
      <c r="O82" s="292"/>
      <c r="P82" s="292"/>
      <c r="Q82" s="292"/>
      <c r="R82" s="292"/>
      <c r="S82" s="292"/>
      <c r="T82" s="292"/>
      <c r="U82" s="292"/>
      <c r="V82" s="292"/>
      <c r="W82" s="292"/>
      <c r="X82" s="292"/>
      <c r="Y82" s="292"/>
      <c r="Z82" s="292"/>
    </row>
    <row r="83" spans="1:26" ht="24" customHeight="1" x14ac:dyDescent="0.35">
      <c r="A83" s="293"/>
      <c r="B83" s="305"/>
      <c r="C83" s="306"/>
      <c r="D83" s="306"/>
      <c r="E83" s="292"/>
      <c r="F83" s="292"/>
      <c r="G83" s="292"/>
      <c r="H83" s="292"/>
      <c r="I83" s="292"/>
      <c r="J83" s="292"/>
      <c r="K83" s="292"/>
      <c r="L83" s="292"/>
      <c r="M83" s="292"/>
      <c r="N83" s="292"/>
      <c r="O83" s="292"/>
      <c r="P83" s="292"/>
      <c r="Q83" s="292"/>
      <c r="R83" s="292"/>
      <c r="S83" s="292"/>
      <c r="T83" s="292"/>
      <c r="U83" s="292"/>
      <c r="V83" s="292"/>
      <c r="W83" s="292"/>
      <c r="X83" s="292"/>
      <c r="Y83" s="292"/>
      <c r="Z83" s="292"/>
    </row>
    <row r="84" spans="1:26" ht="24" customHeight="1" x14ac:dyDescent="0.35">
      <c r="A84" s="293"/>
      <c r="B84" s="305"/>
      <c r="C84" s="306"/>
      <c r="D84" s="306"/>
      <c r="E84" s="292"/>
      <c r="F84" s="292"/>
      <c r="G84" s="292"/>
      <c r="H84" s="292"/>
      <c r="I84" s="292"/>
      <c r="J84" s="292"/>
      <c r="K84" s="292"/>
      <c r="L84" s="292"/>
      <c r="M84" s="292"/>
      <c r="N84" s="292"/>
      <c r="O84" s="292"/>
      <c r="P84" s="292"/>
      <c r="Q84" s="292"/>
      <c r="R84" s="292"/>
      <c r="S84" s="292"/>
      <c r="T84" s="292"/>
      <c r="U84" s="292"/>
      <c r="V84" s="292"/>
      <c r="W84" s="292"/>
      <c r="X84" s="292"/>
      <c r="Y84" s="292"/>
      <c r="Z84" s="292"/>
    </row>
    <row r="85" spans="1:26" ht="24" customHeight="1" x14ac:dyDescent="0.35">
      <c r="A85" s="293"/>
      <c r="B85" s="305"/>
      <c r="C85" s="306"/>
      <c r="D85" s="306"/>
      <c r="E85" s="292"/>
      <c r="F85" s="292"/>
      <c r="G85" s="292"/>
      <c r="H85" s="292"/>
      <c r="I85" s="292"/>
      <c r="J85" s="292"/>
      <c r="K85" s="292"/>
      <c r="L85" s="292"/>
      <c r="M85" s="292"/>
      <c r="N85" s="292"/>
      <c r="O85" s="292"/>
      <c r="P85" s="292"/>
      <c r="Q85" s="292"/>
      <c r="R85" s="292"/>
      <c r="S85" s="292"/>
      <c r="T85" s="292"/>
      <c r="U85" s="292"/>
      <c r="V85" s="292"/>
      <c r="W85" s="292"/>
      <c r="X85" s="292"/>
      <c r="Y85" s="292"/>
      <c r="Z85" s="292"/>
    </row>
    <row r="86" spans="1:26" ht="24" customHeight="1" x14ac:dyDescent="0.35">
      <c r="A86" s="293"/>
      <c r="B86" s="305"/>
      <c r="C86" s="306"/>
      <c r="D86" s="306"/>
      <c r="E86" s="292"/>
      <c r="F86" s="292"/>
      <c r="G86" s="292"/>
      <c r="H86" s="292"/>
      <c r="I86" s="292"/>
      <c r="J86" s="292"/>
      <c r="K86" s="292"/>
      <c r="L86" s="292"/>
      <c r="M86" s="292"/>
      <c r="N86" s="292"/>
      <c r="O86" s="292"/>
      <c r="P86" s="292"/>
      <c r="Q86" s="292"/>
      <c r="R86" s="292"/>
      <c r="S86" s="292"/>
      <c r="T86" s="292"/>
      <c r="U86" s="292"/>
      <c r="V86" s="292"/>
      <c r="W86" s="292"/>
      <c r="X86" s="292"/>
      <c r="Y86" s="292"/>
      <c r="Z86" s="292"/>
    </row>
    <row r="87" spans="1:26" ht="24" customHeight="1" x14ac:dyDescent="0.35">
      <c r="A87" s="293"/>
      <c r="B87" s="305"/>
      <c r="C87" s="306"/>
      <c r="D87" s="306"/>
      <c r="E87" s="292"/>
      <c r="F87" s="292"/>
      <c r="G87" s="292"/>
      <c r="H87" s="292"/>
      <c r="I87" s="292"/>
      <c r="J87" s="292"/>
      <c r="K87" s="292"/>
      <c r="L87" s="292"/>
      <c r="M87" s="292"/>
      <c r="N87" s="292"/>
      <c r="O87" s="292"/>
      <c r="P87" s="292"/>
      <c r="Q87" s="292"/>
      <c r="R87" s="292"/>
      <c r="S87" s="292"/>
      <c r="T87" s="292"/>
      <c r="U87" s="292"/>
      <c r="V87" s="292"/>
      <c r="W87" s="292"/>
      <c r="X87" s="292"/>
      <c r="Y87" s="292"/>
      <c r="Z87" s="292"/>
    </row>
    <row r="88" spans="1:26" ht="24" customHeight="1" x14ac:dyDescent="0.35">
      <c r="A88" s="293"/>
      <c r="B88" s="305"/>
      <c r="C88" s="306"/>
      <c r="D88" s="306"/>
      <c r="E88" s="292"/>
      <c r="F88" s="292"/>
      <c r="G88" s="292"/>
      <c r="H88" s="292"/>
      <c r="I88" s="292"/>
      <c r="J88" s="292"/>
      <c r="K88" s="292"/>
      <c r="L88" s="292"/>
      <c r="M88" s="292"/>
      <c r="N88" s="292"/>
      <c r="O88" s="292"/>
      <c r="P88" s="292"/>
      <c r="Q88" s="292"/>
      <c r="R88" s="292"/>
      <c r="S88" s="292"/>
      <c r="T88" s="292"/>
      <c r="U88" s="292"/>
      <c r="V88" s="292"/>
      <c r="W88" s="292"/>
      <c r="X88" s="292"/>
      <c r="Y88" s="292"/>
      <c r="Z88" s="292"/>
    </row>
    <row r="89" spans="1:26" ht="24" customHeight="1" x14ac:dyDescent="0.35">
      <c r="A89" s="293"/>
      <c r="B89" s="305"/>
      <c r="C89" s="306"/>
      <c r="D89" s="306"/>
      <c r="E89" s="292"/>
      <c r="F89" s="292"/>
      <c r="G89" s="292"/>
      <c r="H89" s="292"/>
      <c r="I89" s="292"/>
      <c r="J89" s="292"/>
      <c r="K89" s="292"/>
      <c r="L89" s="292"/>
      <c r="M89" s="292"/>
      <c r="N89" s="292"/>
      <c r="O89" s="292"/>
      <c r="P89" s="292"/>
      <c r="Q89" s="292"/>
      <c r="R89" s="292"/>
      <c r="S89" s="292"/>
      <c r="T89" s="292"/>
      <c r="U89" s="292"/>
      <c r="V89" s="292"/>
      <c r="W89" s="292"/>
      <c r="X89" s="292"/>
      <c r="Y89" s="292"/>
      <c r="Z89" s="292"/>
    </row>
    <row r="90" spans="1:26" ht="24" customHeight="1" x14ac:dyDescent="0.35">
      <c r="A90" s="293"/>
      <c r="B90" s="305"/>
      <c r="C90" s="306"/>
      <c r="D90" s="306"/>
      <c r="E90" s="292"/>
      <c r="F90" s="292"/>
      <c r="G90" s="292"/>
      <c r="H90" s="292"/>
      <c r="I90" s="292"/>
      <c r="J90" s="292"/>
      <c r="K90" s="292"/>
      <c r="L90" s="292"/>
      <c r="M90" s="292"/>
      <c r="N90" s="292"/>
      <c r="O90" s="292"/>
      <c r="P90" s="292"/>
      <c r="Q90" s="292"/>
      <c r="R90" s="292"/>
      <c r="S90" s="292"/>
      <c r="T90" s="292"/>
      <c r="U90" s="292"/>
      <c r="V90" s="292"/>
      <c r="W90" s="292"/>
      <c r="X90" s="292"/>
      <c r="Y90" s="292"/>
      <c r="Z90" s="292"/>
    </row>
    <row r="91" spans="1:26" ht="24" customHeight="1" x14ac:dyDescent="0.35">
      <c r="A91" s="293"/>
      <c r="B91" s="305"/>
      <c r="C91" s="306"/>
      <c r="D91" s="306"/>
      <c r="E91" s="292"/>
      <c r="F91" s="292"/>
      <c r="G91" s="292"/>
      <c r="H91" s="292"/>
      <c r="I91" s="292"/>
      <c r="J91" s="292"/>
      <c r="K91" s="292"/>
      <c r="L91" s="292"/>
      <c r="M91" s="292"/>
      <c r="N91" s="292"/>
      <c r="O91" s="292"/>
      <c r="P91" s="292"/>
      <c r="Q91" s="292"/>
      <c r="R91" s="292"/>
      <c r="S91" s="292"/>
      <c r="T91" s="292"/>
      <c r="U91" s="292"/>
      <c r="V91" s="292"/>
      <c r="W91" s="292"/>
      <c r="X91" s="292"/>
      <c r="Y91" s="292"/>
      <c r="Z91" s="292"/>
    </row>
    <row r="92" spans="1:26" ht="24" customHeight="1" x14ac:dyDescent="0.35">
      <c r="A92" s="293"/>
      <c r="B92" s="305"/>
      <c r="C92" s="306"/>
      <c r="D92" s="306"/>
      <c r="E92" s="292"/>
      <c r="F92" s="292"/>
      <c r="G92" s="292"/>
      <c r="H92" s="292"/>
      <c r="I92" s="292"/>
      <c r="J92" s="292"/>
      <c r="K92" s="292"/>
      <c r="L92" s="292"/>
      <c r="M92" s="292"/>
      <c r="N92" s="292"/>
      <c r="O92" s="292"/>
      <c r="P92" s="292"/>
      <c r="Q92" s="292"/>
      <c r="R92" s="292"/>
      <c r="S92" s="292"/>
      <c r="T92" s="292"/>
      <c r="U92" s="292"/>
      <c r="V92" s="292"/>
      <c r="W92" s="292"/>
      <c r="X92" s="292"/>
      <c r="Y92" s="292"/>
      <c r="Z92" s="292"/>
    </row>
    <row r="93" spans="1:26" ht="24" customHeight="1" x14ac:dyDescent="0.35">
      <c r="A93" s="293"/>
      <c r="B93" s="305"/>
      <c r="C93" s="306"/>
      <c r="D93" s="306"/>
      <c r="E93" s="292"/>
      <c r="F93" s="292"/>
      <c r="G93" s="292"/>
      <c r="H93" s="292"/>
      <c r="I93" s="292"/>
      <c r="J93" s="292"/>
      <c r="K93" s="292"/>
      <c r="L93" s="292"/>
      <c r="M93" s="292"/>
      <c r="N93" s="292"/>
      <c r="O93" s="292"/>
      <c r="P93" s="292"/>
      <c r="Q93" s="292"/>
      <c r="R93" s="292"/>
      <c r="S93" s="292"/>
      <c r="T93" s="292"/>
      <c r="U93" s="292"/>
      <c r="V93" s="292"/>
      <c r="W93" s="292"/>
      <c r="X93" s="292"/>
      <c r="Y93" s="292"/>
      <c r="Z93" s="292"/>
    </row>
    <row r="94" spans="1:26" ht="24" customHeight="1" x14ac:dyDescent="0.35">
      <c r="A94" s="293"/>
      <c r="B94" s="305"/>
      <c r="C94" s="306"/>
      <c r="D94" s="306"/>
      <c r="E94" s="292"/>
      <c r="F94" s="292"/>
      <c r="G94" s="292"/>
      <c r="H94" s="292"/>
      <c r="I94" s="292"/>
      <c r="J94" s="292"/>
      <c r="K94" s="292"/>
      <c r="L94" s="292"/>
      <c r="M94" s="292"/>
      <c r="N94" s="292"/>
      <c r="O94" s="292"/>
      <c r="P94" s="292"/>
      <c r="Q94" s="292"/>
      <c r="R94" s="292"/>
      <c r="S94" s="292"/>
      <c r="T94" s="292"/>
      <c r="U94" s="292"/>
      <c r="V94" s="292"/>
      <c r="W94" s="292"/>
      <c r="X94" s="292"/>
      <c r="Y94" s="292"/>
      <c r="Z94" s="292"/>
    </row>
    <row r="95" spans="1:26" ht="24" customHeight="1" x14ac:dyDescent="0.35">
      <c r="A95" s="293"/>
      <c r="B95" s="305"/>
      <c r="C95" s="306"/>
      <c r="D95" s="306"/>
      <c r="E95" s="292"/>
      <c r="F95" s="292"/>
      <c r="G95" s="292"/>
      <c r="H95" s="292"/>
      <c r="I95" s="292"/>
      <c r="J95" s="292"/>
      <c r="K95" s="292"/>
      <c r="L95" s="292"/>
      <c r="M95" s="292"/>
      <c r="N95" s="292"/>
      <c r="O95" s="292"/>
      <c r="P95" s="292"/>
      <c r="Q95" s="292"/>
      <c r="R95" s="292"/>
      <c r="S95" s="292"/>
      <c r="T95" s="292"/>
      <c r="U95" s="292"/>
      <c r="V95" s="292"/>
      <c r="W95" s="292"/>
      <c r="X95" s="292"/>
      <c r="Y95" s="292"/>
      <c r="Z95" s="292"/>
    </row>
    <row r="96" spans="1:26" ht="24" customHeight="1" x14ac:dyDescent="0.35">
      <c r="A96" s="293"/>
      <c r="B96" s="305"/>
      <c r="C96" s="306"/>
      <c r="D96" s="306"/>
      <c r="E96" s="292"/>
      <c r="F96" s="292"/>
      <c r="G96" s="292"/>
      <c r="H96" s="292"/>
      <c r="I96" s="292"/>
      <c r="J96" s="292"/>
      <c r="K96" s="292"/>
      <c r="L96" s="292"/>
      <c r="M96" s="292"/>
      <c r="N96" s="292"/>
      <c r="O96" s="292"/>
      <c r="P96" s="292"/>
      <c r="Q96" s="292"/>
      <c r="R96" s="292"/>
      <c r="S96" s="292"/>
      <c r="T96" s="292"/>
      <c r="U96" s="292"/>
      <c r="V96" s="292"/>
      <c r="W96" s="292"/>
      <c r="X96" s="292"/>
      <c r="Y96" s="292"/>
      <c r="Z96" s="292"/>
    </row>
    <row r="97" spans="1:26" ht="24" customHeight="1" x14ac:dyDescent="0.35">
      <c r="A97" s="293"/>
      <c r="B97" s="305"/>
      <c r="C97" s="306"/>
      <c r="D97" s="306"/>
      <c r="E97" s="292"/>
      <c r="F97" s="292"/>
      <c r="G97" s="292"/>
      <c r="H97" s="292"/>
      <c r="I97" s="292"/>
      <c r="J97" s="292"/>
      <c r="K97" s="292"/>
      <c r="L97" s="292"/>
      <c r="M97" s="292"/>
      <c r="N97" s="292"/>
      <c r="O97" s="292"/>
      <c r="P97" s="292"/>
      <c r="Q97" s="292"/>
      <c r="R97" s="292"/>
      <c r="S97" s="292"/>
      <c r="T97" s="292"/>
      <c r="U97" s="292"/>
      <c r="V97" s="292"/>
      <c r="W97" s="292"/>
      <c r="X97" s="292"/>
      <c r="Y97" s="292"/>
      <c r="Z97" s="292"/>
    </row>
    <row r="98" spans="1:26" ht="24" customHeight="1" x14ac:dyDescent="0.35">
      <c r="A98" s="293"/>
      <c r="B98" s="305"/>
      <c r="C98" s="306"/>
      <c r="D98" s="306"/>
      <c r="E98" s="292"/>
      <c r="F98" s="292"/>
      <c r="G98" s="292"/>
      <c r="H98" s="292"/>
      <c r="I98" s="292"/>
      <c r="J98" s="292"/>
      <c r="K98" s="292"/>
      <c r="L98" s="292"/>
      <c r="M98" s="292"/>
      <c r="N98" s="292"/>
      <c r="O98" s="292"/>
      <c r="P98" s="292"/>
      <c r="Q98" s="292"/>
      <c r="R98" s="292"/>
      <c r="S98" s="292"/>
      <c r="T98" s="292"/>
      <c r="U98" s="292"/>
      <c r="V98" s="292"/>
      <c r="W98" s="292"/>
      <c r="X98" s="292"/>
      <c r="Y98" s="292"/>
      <c r="Z98" s="292"/>
    </row>
    <row r="99" spans="1:26" ht="24" customHeight="1" x14ac:dyDescent="0.35">
      <c r="A99" s="293"/>
      <c r="B99" s="305"/>
      <c r="C99" s="306"/>
      <c r="D99" s="306"/>
      <c r="E99" s="292"/>
      <c r="F99" s="292"/>
      <c r="G99" s="292"/>
      <c r="H99" s="292"/>
      <c r="I99" s="292"/>
      <c r="J99" s="292"/>
      <c r="K99" s="292"/>
      <c r="L99" s="292"/>
      <c r="M99" s="292"/>
      <c r="N99" s="292"/>
      <c r="O99" s="292"/>
      <c r="P99" s="292"/>
      <c r="Q99" s="292"/>
      <c r="R99" s="292"/>
      <c r="S99" s="292"/>
      <c r="T99" s="292"/>
      <c r="U99" s="292"/>
      <c r="V99" s="292"/>
      <c r="W99" s="292"/>
      <c r="X99" s="292"/>
      <c r="Y99" s="292"/>
      <c r="Z99" s="292"/>
    </row>
    <row r="100" spans="1:26" ht="24" customHeight="1" x14ac:dyDescent="0.35">
      <c r="A100" s="293"/>
      <c r="B100" s="305"/>
      <c r="C100" s="306"/>
      <c r="D100" s="306"/>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row>
    <row r="101" spans="1:26" ht="24" customHeight="1" x14ac:dyDescent="0.35">
      <c r="A101" s="293"/>
      <c r="B101" s="305"/>
      <c r="C101" s="306"/>
      <c r="D101" s="306"/>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row>
    <row r="102" spans="1:26" ht="24" customHeight="1" x14ac:dyDescent="0.35">
      <c r="A102" s="293"/>
      <c r="B102" s="305"/>
      <c r="C102" s="306"/>
      <c r="D102" s="306"/>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row>
    <row r="103" spans="1:26" ht="24" customHeight="1" x14ac:dyDescent="0.35">
      <c r="A103" s="293"/>
      <c r="B103" s="305"/>
      <c r="C103" s="306"/>
      <c r="D103" s="306"/>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row>
    <row r="104" spans="1:26" ht="24" customHeight="1" x14ac:dyDescent="0.35">
      <c r="A104" s="293"/>
      <c r="B104" s="305"/>
      <c r="C104" s="306"/>
      <c r="D104" s="306"/>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row>
    <row r="105" spans="1:26" ht="24" customHeight="1" x14ac:dyDescent="0.35">
      <c r="A105" s="293"/>
      <c r="B105" s="305"/>
      <c r="C105" s="306"/>
      <c r="D105" s="306"/>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row>
    <row r="106" spans="1:26" ht="24" customHeight="1" x14ac:dyDescent="0.35">
      <c r="A106" s="293"/>
      <c r="B106" s="305"/>
      <c r="C106" s="306"/>
      <c r="D106" s="306"/>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row>
    <row r="107" spans="1:26" ht="24" customHeight="1" x14ac:dyDescent="0.35">
      <c r="A107" s="293"/>
      <c r="B107" s="305"/>
      <c r="C107" s="306"/>
      <c r="D107" s="306"/>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row>
    <row r="108" spans="1:26" ht="24" customHeight="1" x14ac:dyDescent="0.35">
      <c r="A108" s="293"/>
      <c r="B108" s="305"/>
      <c r="C108" s="306"/>
      <c r="D108" s="306"/>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row>
    <row r="109" spans="1:26" ht="24" customHeight="1" x14ac:dyDescent="0.35">
      <c r="A109" s="293"/>
      <c r="B109" s="305"/>
      <c r="C109" s="306"/>
      <c r="D109" s="306"/>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row>
    <row r="110" spans="1:26" ht="24" customHeight="1" x14ac:dyDescent="0.35">
      <c r="A110" s="293"/>
      <c r="B110" s="305"/>
      <c r="C110" s="306"/>
      <c r="D110" s="306"/>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row>
    <row r="111" spans="1:26" ht="24" customHeight="1" x14ac:dyDescent="0.35">
      <c r="A111" s="293"/>
      <c r="B111" s="305"/>
      <c r="C111" s="306"/>
      <c r="D111" s="306"/>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row>
    <row r="112" spans="1:26" ht="24" customHeight="1" x14ac:dyDescent="0.35">
      <c r="A112" s="293"/>
      <c r="B112" s="305"/>
      <c r="C112" s="306"/>
      <c r="D112" s="306"/>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row>
    <row r="113" spans="1:26" ht="24" customHeight="1" x14ac:dyDescent="0.35">
      <c r="A113" s="293"/>
      <c r="B113" s="305"/>
      <c r="C113" s="306"/>
      <c r="D113" s="306"/>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row>
    <row r="114" spans="1:26" ht="24" customHeight="1" x14ac:dyDescent="0.35">
      <c r="A114" s="293"/>
      <c r="B114" s="305"/>
      <c r="C114" s="306"/>
      <c r="D114" s="306"/>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row>
    <row r="115" spans="1:26" ht="24" customHeight="1" x14ac:dyDescent="0.35">
      <c r="A115" s="293"/>
      <c r="B115" s="305"/>
      <c r="C115" s="306"/>
      <c r="D115" s="306"/>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row>
    <row r="116" spans="1:26" ht="24" customHeight="1" x14ac:dyDescent="0.35">
      <c r="A116" s="293"/>
      <c r="B116" s="305"/>
      <c r="C116" s="306"/>
      <c r="D116" s="306"/>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row>
    <row r="117" spans="1:26" ht="24" customHeight="1" x14ac:dyDescent="0.35">
      <c r="A117" s="293"/>
      <c r="B117" s="305"/>
      <c r="C117" s="306"/>
      <c r="D117" s="306"/>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row>
    <row r="118" spans="1:26" ht="24" customHeight="1" x14ac:dyDescent="0.35">
      <c r="A118" s="293"/>
      <c r="B118" s="305"/>
      <c r="C118" s="306"/>
      <c r="D118" s="306"/>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row>
    <row r="119" spans="1:26" ht="24" customHeight="1" x14ac:dyDescent="0.35">
      <c r="A119" s="293"/>
      <c r="B119" s="305"/>
      <c r="C119" s="306"/>
      <c r="D119" s="306"/>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row>
    <row r="120" spans="1:26" ht="24" customHeight="1" x14ac:dyDescent="0.35">
      <c r="A120" s="293"/>
      <c r="B120" s="305"/>
      <c r="C120" s="306"/>
      <c r="D120" s="306"/>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row>
    <row r="121" spans="1:26" ht="24" customHeight="1" x14ac:dyDescent="0.35">
      <c r="A121" s="293"/>
      <c r="B121" s="305"/>
      <c r="C121" s="306"/>
      <c r="D121" s="306"/>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row>
    <row r="122" spans="1:26" ht="24" customHeight="1" x14ac:dyDescent="0.35">
      <c r="A122" s="293"/>
      <c r="B122" s="305"/>
      <c r="C122" s="306"/>
      <c r="D122" s="306"/>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row>
    <row r="123" spans="1:26" ht="24" customHeight="1" x14ac:dyDescent="0.35">
      <c r="A123" s="293"/>
      <c r="B123" s="305"/>
      <c r="C123" s="306"/>
      <c r="D123" s="306"/>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row>
    <row r="124" spans="1:26" ht="24" customHeight="1" x14ac:dyDescent="0.35">
      <c r="A124" s="293"/>
      <c r="B124" s="305"/>
      <c r="C124" s="306"/>
      <c r="D124" s="306"/>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row>
    <row r="125" spans="1:26" ht="24" customHeight="1" x14ac:dyDescent="0.35">
      <c r="A125" s="293"/>
      <c r="B125" s="305"/>
      <c r="C125" s="306"/>
      <c r="D125" s="306"/>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row>
    <row r="126" spans="1:26" ht="24" customHeight="1" x14ac:dyDescent="0.35">
      <c r="A126" s="293"/>
      <c r="B126" s="305"/>
      <c r="C126" s="306"/>
      <c r="D126" s="306"/>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row>
    <row r="127" spans="1:26" ht="24" customHeight="1" x14ac:dyDescent="0.35">
      <c r="A127" s="293"/>
      <c r="B127" s="305"/>
      <c r="C127" s="306"/>
      <c r="D127" s="306"/>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row>
    <row r="128" spans="1:26" ht="24" customHeight="1" x14ac:dyDescent="0.35">
      <c r="A128" s="293"/>
      <c r="B128" s="305"/>
      <c r="C128" s="306"/>
      <c r="D128" s="306"/>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row>
    <row r="129" spans="1:26" ht="24" customHeight="1" x14ac:dyDescent="0.35">
      <c r="A129" s="293"/>
      <c r="B129" s="305"/>
      <c r="C129" s="306"/>
      <c r="D129" s="306"/>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row>
    <row r="130" spans="1:26" ht="24" customHeight="1" x14ac:dyDescent="0.35">
      <c r="A130" s="293"/>
      <c r="B130" s="305"/>
      <c r="C130" s="306"/>
      <c r="D130" s="306"/>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row>
    <row r="131" spans="1:26" ht="24" customHeight="1" x14ac:dyDescent="0.35">
      <c r="A131" s="293"/>
      <c r="B131" s="305"/>
      <c r="C131" s="306"/>
      <c r="D131" s="306"/>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row>
    <row r="132" spans="1:26" ht="24" customHeight="1" x14ac:dyDescent="0.35">
      <c r="A132" s="293"/>
      <c r="B132" s="305"/>
      <c r="C132" s="306"/>
      <c r="D132" s="306"/>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row>
    <row r="133" spans="1:26" ht="24" customHeight="1" x14ac:dyDescent="0.35">
      <c r="A133" s="293"/>
      <c r="B133" s="305"/>
      <c r="C133" s="306"/>
      <c r="D133" s="306"/>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row>
    <row r="134" spans="1:26" ht="24" customHeight="1" x14ac:dyDescent="0.35">
      <c r="A134" s="293"/>
      <c r="B134" s="305"/>
      <c r="C134" s="306"/>
      <c r="D134" s="306"/>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row>
    <row r="135" spans="1:26" ht="24" customHeight="1" x14ac:dyDescent="0.35">
      <c r="A135" s="293"/>
      <c r="B135" s="305"/>
      <c r="C135" s="306"/>
      <c r="D135" s="306"/>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row>
    <row r="136" spans="1:26" ht="24" customHeight="1" x14ac:dyDescent="0.35">
      <c r="A136" s="293"/>
      <c r="B136" s="305"/>
      <c r="C136" s="306"/>
      <c r="D136" s="306"/>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row>
    <row r="137" spans="1:26" ht="24" customHeight="1" x14ac:dyDescent="0.35">
      <c r="A137" s="293"/>
      <c r="B137" s="305"/>
      <c r="C137" s="306"/>
      <c r="D137" s="306"/>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row>
    <row r="138" spans="1:26" ht="24" customHeight="1" x14ac:dyDescent="0.35">
      <c r="A138" s="293"/>
      <c r="B138" s="305"/>
      <c r="C138" s="306"/>
      <c r="D138" s="306"/>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row>
    <row r="139" spans="1:26" ht="24" customHeight="1" x14ac:dyDescent="0.35">
      <c r="A139" s="293"/>
      <c r="B139" s="305"/>
      <c r="C139" s="306"/>
      <c r="D139" s="306"/>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row>
    <row r="140" spans="1:26" ht="24" customHeight="1" x14ac:dyDescent="0.35">
      <c r="A140" s="293"/>
      <c r="B140" s="305"/>
      <c r="C140" s="306"/>
      <c r="D140" s="306"/>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row>
    <row r="141" spans="1:26" ht="24" customHeight="1" x14ac:dyDescent="0.35">
      <c r="A141" s="293"/>
      <c r="B141" s="305"/>
      <c r="C141" s="306"/>
      <c r="D141" s="306"/>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row>
    <row r="142" spans="1:26" ht="24" customHeight="1" x14ac:dyDescent="0.35">
      <c r="A142" s="293"/>
      <c r="B142" s="305"/>
      <c r="C142" s="306"/>
      <c r="D142" s="306"/>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row>
    <row r="143" spans="1:26" ht="24" customHeight="1" x14ac:dyDescent="0.35">
      <c r="A143" s="293"/>
      <c r="B143" s="305"/>
      <c r="C143" s="306"/>
      <c r="D143" s="306"/>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row>
    <row r="144" spans="1:26" ht="24" customHeight="1" x14ac:dyDescent="0.35">
      <c r="A144" s="293"/>
      <c r="B144" s="305"/>
      <c r="C144" s="306"/>
      <c r="D144" s="306"/>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row>
    <row r="145" spans="1:26" ht="24" customHeight="1" x14ac:dyDescent="0.35">
      <c r="A145" s="293"/>
      <c r="B145" s="305"/>
      <c r="C145" s="306"/>
      <c r="D145" s="306"/>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row>
    <row r="146" spans="1:26" ht="24" customHeight="1" x14ac:dyDescent="0.35">
      <c r="A146" s="293"/>
      <c r="B146" s="305"/>
      <c r="C146" s="306"/>
      <c r="D146" s="306"/>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row>
    <row r="147" spans="1:26" ht="24" customHeight="1" x14ac:dyDescent="0.35">
      <c r="A147" s="293"/>
      <c r="B147" s="305"/>
      <c r="C147" s="306"/>
      <c r="D147" s="306"/>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row>
    <row r="148" spans="1:26" ht="24" customHeight="1" x14ac:dyDescent="0.35">
      <c r="A148" s="293"/>
      <c r="B148" s="305"/>
      <c r="C148" s="306"/>
      <c r="D148" s="306"/>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row>
    <row r="149" spans="1:26" ht="24" customHeight="1" x14ac:dyDescent="0.35">
      <c r="A149" s="293"/>
      <c r="B149" s="305"/>
      <c r="C149" s="306"/>
      <c r="D149" s="306"/>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row>
    <row r="150" spans="1:26" ht="24" customHeight="1" x14ac:dyDescent="0.35">
      <c r="A150" s="293"/>
      <c r="B150" s="305"/>
      <c r="C150" s="306"/>
      <c r="D150" s="306"/>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row>
    <row r="151" spans="1:26" ht="24" customHeight="1" x14ac:dyDescent="0.35">
      <c r="A151" s="293"/>
      <c r="B151" s="305"/>
      <c r="C151" s="306"/>
      <c r="D151" s="306"/>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row>
    <row r="152" spans="1:26" ht="24" customHeight="1" x14ac:dyDescent="0.35">
      <c r="A152" s="293"/>
      <c r="B152" s="305"/>
      <c r="C152" s="306"/>
      <c r="D152" s="306"/>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row>
    <row r="153" spans="1:26" ht="24" customHeight="1" x14ac:dyDescent="0.35">
      <c r="A153" s="293"/>
      <c r="B153" s="305"/>
      <c r="C153" s="306"/>
      <c r="D153" s="306"/>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row>
    <row r="154" spans="1:26" ht="24" customHeight="1" x14ac:dyDescent="0.35">
      <c r="A154" s="293"/>
      <c r="B154" s="305"/>
      <c r="C154" s="306"/>
      <c r="D154" s="306"/>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row>
    <row r="155" spans="1:26" ht="24" customHeight="1" x14ac:dyDescent="0.35">
      <c r="A155" s="293"/>
      <c r="B155" s="305"/>
      <c r="C155" s="306"/>
      <c r="D155" s="306"/>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row>
    <row r="156" spans="1:26" ht="24" customHeight="1" x14ac:dyDescent="0.35">
      <c r="A156" s="293"/>
      <c r="B156" s="305"/>
      <c r="C156" s="306"/>
      <c r="D156" s="306"/>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row>
    <row r="157" spans="1:26" ht="24" customHeight="1" x14ac:dyDescent="0.35">
      <c r="A157" s="293"/>
      <c r="B157" s="305"/>
      <c r="C157" s="306"/>
      <c r="D157" s="306"/>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row>
    <row r="158" spans="1:26" ht="24" customHeight="1" x14ac:dyDescent="0.35">
      <c r="A158" s="293"/>
      <c r="B158" s="305"/>
      <c r="C158" s="306"/>
      <c r="D158" s="306"/>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row>
    <row r="159" spans="1:26" ht="24" customHeight="1" x14ac:dyDescent="0.35">
      <c r="A159" s="293"/>
      <c r="B159" s="305"/>
      <c r="C159" s="306"/>
      <c r="D159" s="306"/>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row>
    <row r="160" spans="1:26" ht="24" customHeight="1" x14ac:dyDescent="0.35">
      <c r="A160" s="293"/>
      <c r="B160" s="305"/>
      <c r="C160" s="306"/>
      <c r="D160" s="306"/>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row>
    <row r="161" spans="1:26" ht="24" customHeight="1" x14ac:dyDescent="0.35">
      <c r="A161" s="293"/>
      <c r="B161" s="305"/>
      <c r="C161" s="306"/>
      <c r="D161" s="306"/>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row>
    <row r="162" spans="1:26" ht="24" customHeight="1" x14ac:dyDescent="0.35">
      <c r="A162" s="293"/>
      <c r="B162" s="305"/>
      <c r="C162" s="306"/>
      <c r="D162" s="306"/>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row>
    <row r="163" spans="1:26" ht="24" customHeight="1" x14ac:dyDescent="0.35">
      <c r="A163" s="293"/>
      <c r="B163" s="305"/>
      <c r="C163" s="306"/>
      <c r="D163" s="306"/>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row>
    <row r="164" spans="1:26" ht="24" customHeight="1" x14ac:dyDescent="0.35">
      <c r="A164" s="293"/>
      <c r="B164" s="305"/>
      <c r="C164" s="306"/>
      <c r="D164" s="306"/>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row>
    <row r="165" spans="1:26" ht="24" customHeight="1" x14ac:dyDescent="0.35">
      <c r="A165" s="293"/>
      <c r="B165" s="305"/>
      <c r="C165" s="306"/>
      <c r="D165" s="306"/>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row>
    <row r="166" spans="1:26" ht="24" customHeight="1" x14ac:dyDescent="0.35">
      <c r="A166" s="293"/>
      <c r="B166" s="305"/>
      <c r="C166" s="306"/>
      <c r="D166" s="306"/>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row>
    <row r="167" spans="1:26" ht="24" customHeight="1" x14ac:dyDescent="0.35">
      <c r="A167" s="293"/>
      <c r="B167" s="305"/>
      <c r="C167" s="306"/>
      <c r="D167" s="306"/>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row>
    <row r="168" spans="1:26" ht="24" customHeight="1" x14ac:dyDescent="0.35">
      <c r="A168" s="293"/>
      <c r="B168" s="305"/>
      <c r="C168" s="306"/>
      <c r="D168" s="306"/>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row>
    <row r="169" spans="1:26" ht="24" customHeight="1" x14ac:dyDescent="0.35">
      <c r="A169" s="293"/>
      <c r="B169" s="305"/>
      <c r="C169" s="306"/>
      <c r="D169" s="306"/>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row>
    <row r="170" spans="1:26" ht="24" customHeight="1" x14ac:dyDescent="0.35">
      <c r="A170" s="293"/>
      <c r="B170" s="305"/>
      <c r="C170" s="306"/>
      <c r="D170" s="306"/>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row>
    <row r="171" spans="1:26" ht="24" customHeight="1" x14ac:dyDescent="0.35">
      <c r="A171" s="293"/>
      <c r="B171" s="305"/>
      <c r="C171" s="306"/>
      <c r="D171" s="306"/>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row>
    <row r="172" spans="1:26" ht="24" customHeight="1" x14ac:dyDescent="0.35">
      <c r="A172" s="293"/>
      <c r="B172" s="305"/>
      <c r="C172" s="306"/>
      <c r="D172" s="306"/>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row>
    <row r="173" spans="1:26" ht="24" customHeight="1" x14ac:dyDescent="0.35">
      <c r="A173" s="293"/>
      <c r="B173" s="305"/>
      <c r="C173" s="306"/>
      <c r="D173" s="306"/>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row>
    <row r="174" spans="1:26" ht="24" customHeight="1" x14ac:dyDescent="0.35">
      <c r="A174" s="293"/>
      <c r="B174" s="305"/>
      <c r="C174" s="306"/>
      <c r="D174" s="306"/>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row>
    <row r="175" spans="1:26" ht="24" customHeight="1" x14ac:dyDescent="0.35">
      <c r="A175" s="293"/>
      <c r="B175" s="305"/>
      <c r="C175" s="306"/>
      <c r="D175" s="306"/>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row>
    <row r="176" spans="1:26" ht="24" customHeight="1" x14ac:dyDescent="0.35">
      <c r="A176" s="293"/>
      <c r="B176" s="305"/>
      <c r="C176" s="306"/>
      <c r="D176" s="306"/>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row>
    <row r="177" spans="1:26" ht="24" customHeight="1" x14ac:dyDescent="0.35">
      <c r="A177" s="293"/>
      <c r="B177" s="305"/>
      <c r="C177" s="306"/>
      <c r="D177" s="306"/>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row>
    <row r="178" spans="1:26" ht="24" customHeight="1" x14ac:dyDescent="0.35">
      <c r="A178" s="293"/>
      <c r="B178" s="305"/>
      <c r="C178" s="306"/>
      <c r="D178" s="306"/>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row>
    <row r="179" spans="1:26" ht="24" customHeight="1" x14ac:dyDescent="0.35">
      <c r="A179" s="293"/>
      <c r="B179" s="305"/>
      <c r="C179" s="306"/>
      <c r="D179" s="306"/>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row>
    <row r="180" spans="1:26" ht="24" customHeight="1" x14ac:dyDescent="0.35">
      <c r="A180" s="293"/>
      <c r="B180" s="305"/>
      <c r="C180" s="306"/>
      <c r="D180" s="306"/>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row>
    <row r="181" spans="1:26" ht="24" customHeight="1" x14ac:dyDescent="0.35">
      <c r="A181" s="293"/>
      <c r="B181" s="305"/>
      <c r="C181" s="306"/>
      <c r="D181" s="306"/>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row>
    <row r="182" spans="1:26" ht="24" customHeight="1" x14ac:dyDescent="0.35">
      <c r="A182" s="293"/>
      <c r="B182" s="305"/>
      <c r="C182" s="306"/>
      <c r="D182" s="306"/>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row>
    <row r="183" spans="1:26" ht="24" customHeight="1" x14ac:dyDescent="0.35">
      <c r="A183" s="293"/>
      <c r="B183" s="305"/>
      <c r="C183" s="306"/>
      <c r="D183" s="306"/>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row>
    <row r="184" spans="1:26" ht="24" customHeight="1" x14ac:dyDescent="0.35">
      <c r="A184" s="293"/>
      <c r="B184" s="305"/>
      <c r="C184" s="306"/>
      <c r="D184" s="306"/>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row>
    <row r="185" spans="1:26" ht="24" customHeight="1" x14ac:dyDescent="0.35">
      <c r="A185" s="293"/>
      <c r="B185" s="305"/>
      <c r="C185" s="306"/>
      <c r="D185" s="306"/>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row>
    <row r="186" spans="1:26" ht="24" customHeight="1" x14ac:dyDescent="0.35">
      <c r="A186" s="293"/>
      <c r="B186" s="305"/>
      <c r="C186" s="306"/>
      <c r="D186" s="306"/>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row>
    <row r="187" spans="1:26" ht="24" customHeight="1" x14ac:dyDescent="0.35">
      <c r="A187" s="293"/>
      <c r="B187" s="305"/>
      <c r="C187" s="306"/>
      <c r="D187" s="306"/>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row>
    <row r="188" spans="1:26" ht="24" customHeight="1" x14ac:dyDescent="0.35">
      <c r="A188" s="293"/>
      <c r="B188" s="305"/>
      <c r="C188" s="306"/>
      <c r="D188" s="306"/>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row>
    <row r="189" spans="1:26" ht="24" customHeight="1" x14ac:dyDescent="0.35">
      <c r="A189" s="293"/>
      <c r="B189" s="305"/>
      <c r="C189" s="306"/>
      <c r="D189" s="306"/>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row>
    <row r="190" spans="1:26" ht="24" customHeight="1" x14ac:dyDescent="0.35">
      <c r="A190" s="293"/>
      <c r="B190" s="305"/>
      <c r="C190" s="306"/>
      <c r="D190" s="306"/>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row>
    <row r="191" spans="1:26" ht="24" customHeight="1" x14ac:dyDescent="0.35">
      <c r="A191" s="293"/>
      <c r="B191" s="305"/>
      <c r="C191" s="306"/>
      <c r="D191" s="306"/>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row>
    <row r="192" spans="1:26" ht="24" customHeight="1" x14ac:dyDescent="0.35">
      <c r="A192" s="293"/>
      <c r="B192" s="305"/>
      <c r="C192" s="306"/>
      <c r="D192" s="306"/>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row>
    <row r="193" spans="1:26" ht="24" customHeight="1" x14ac:dyDescent="0.35">
      <c r="A193" s="293"/>
      <c r="B193" s="305"/>
      <c r="C193" s="306"/>
      <c r="D193" s="306"/>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row>
    <row r="194" spans="1:26" ht="24" customHeight="1" x14ac:dyDescent="0.35">
      <c r="A194" s="293"/>
      <c r="B194" s="305"/>
      <c r="C194" s="306"/>
      <c r="D194" s="306"/>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row>
    <row r="195" spans="1:26" ht="24" customHeight="1" x14ac:dyDescent="0.35">
      <c r="A195" s="293"/>
      <c r="B195" s="305"/>
      <c r="C195" s="306"/>
      <c r="D195" s="306"/>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row>
    <row r="196" spans="1:26" ht="24" customHeight="1" x14ac:dyDescent="0.35">
      <c r="A196" s="293"/>
      <c r="B196" s="305"/>
      <c r="C196" s="306"/>
      <c r="D196" s="306"/>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row>
    <row r="197" spans="1:26" ht="24" customHeight="1" x14ac:dyDescent="0.35">
      <c r="A197" s="293"/>
      <c r="B197" s="305"/>
      <c r="C197" s="306"/>
      <c r="D197" s="306"/>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row>
    <row r="198" spans="1:26" ht="24" customHeight="1" x14ac:dyDescent="0.35">
      <c r="A198" s="293"/>
      <c r="B198" s="305"/>
      <c r="C198" s="306"/>
      <c r="D198" s="306"/>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row>
    <row r="199" spans="1:26" ht="24" customHeight="1" x14ac:dyDescent="0.35">
      <c r="A199" s="293"/>
      <c r="B199" s="305"/>
      <c r="C199" s="306"/>
      <c r="D199" s="306"/>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row>
    <row r="200" spans="1:26" ht="24" customHeight="1" x14ac:dyDescent="0.35">
      <c r="A200" s="293"/>
      <c r="B200" s="305"/>
      <c r="C200" s="306"/>
      <c r="D200" s="306"/>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row>
    <row r="201" spans="1:26" ht="24" customHeight="1" x14ac:dyDescent="0.35">
      <c r="A201" s="293"/>
      <c r="B201" s="305"/>
      <c r="C201" s="306"/>
      <c r="D201" s="306"/>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row>
    <row r="202" spans="1:26" ht="24" customHeight="1" x14ac:dyDescent="0.35">
      <c r="A202" s="293"/>
      <c r="B202" s="305"/>
      <c r="C202" s="306"/>
      <c r="D202" s="306"/>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row>
    <row r="203" spans="1:26" ht="24" customHeight="1" x14ac:dyDescent="0.35">
      <c r="A203" s="293"/>
      <c r="B203" s="305"/>
      <c r="C203" s="306"/>
      <c r="D203" s="306"/>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row>
    <row r="204" spans="1:26" ht="24" customHeight="1" x14ac:dyDescent="0.35">
      <c r="A204" s="293"/>
      <c r="B204" s="305"/>
      <c r="C204" s="306"/>
      <c r="D204" s="306"/>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row>
    <row r="205" spans="1:26" ht="24" customHeight="1" x14ac:dyDescent="0.35">
      <c r="A205" s="293"/>
      <c r="B205" s="305"/>
      <c r="C205" s="306"/>
      <c r="D205" s="306"/>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row>
    <row r="206" spans="1:26" ht="24" customHeight="1" x14ac:dyDescent="0.35">
      <c r="A206" s="293"/>
      <c r="B206" s="305"/>
      <c r="C206" s="306"/>
      <c r="D206" s="306"/>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row>
    <row r="207" spans="1:26" ht="24" customHeight="1" x14ac:dyDescent="0.35">
      <c r="A207" s="293"/>
      <c r="B207" s="305"/>
      <c r="C207" s="306"/>
      <c r="D207" s="306"/>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row>
    <row r="208" spans="1:26" ht="24" customHeight="1" x14ac:dyDescent="0.35">
      <c r="A208" s="293"/>
      <c r="B208" s="305"/>
      <c r="C208" s="306"/>
      <c r="D208" s="306"/>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row>
    <row r="209" spans="1:26" ht="24" customHeight="1" x14ac:dyDescent="0.35">
      <c r="A209" s="293"/>
      <c r="B209" s="305"/>
      <c r="C209" s="306"/>
      <c r="D209" s="306"/>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row>
    <row r="210" spans="1:26" ht="24" customHeight="1" x14ac:dyDescent="0.35">
      <c r="A210" s="293"/>
      <c r="B210" s="305"/>
      <c r="C210" s="306"/>
      <c r="D210" s="306"/>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row>
    <row r="211" spans="1:26" ht="24" customHeight="1" x14ac:dyDescent="0.35">
      <c r="A211" s="293"/>
      <c r="B211" s="305"/>
      <c r="C211" s="306"/>
      <c r="D211" s="306"/>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row>
    <row r="212" spans="1:26" ht="24" customHeight="1" x14ac:dyDescent="0.35">
      <c r="A212" s="293"/>
      <c r="B212" s="305"/>
      <c r="C212" s="306"/>
      <c r="D212" s="306"/>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row>
    <row r="213" spans="1:26" ht="24" customHeight="1" x14ac:dyDescent="0.35">
      <c r="A213" s="293"/>
      <c r="B213" s="305"/>
      <c r="C213" s="306"/>
      <c r="D213" s="306"/>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row>
    <row r="214" spans="1:26" ht="24" customHeight="1" x14ac:dyDescent="0.35">
      <c r="A214" s="293"/>
      <c r="B214" s="305"/>
      <c r="C214" s="306"/>
      <c r="D214" s="306"/>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row>
    <row r="215" spans="1:26" ht="24" customHeight="1" x14ac:dyDescent="0.35">
      <c r="A215" s="293"/>
      <c r="B215" s="305"/>
      <c r="C215" s="306"/>
      <c r="D215" s="306"/>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row>
    <row r="216" spans="1:26" ht="24" customHeight="1" x14ac:dyDescent="0.35">
      <c r="A216" s="293"/>
      <c r="B216" s="305"/>
      <c r="C216" s="306"/>
      <c r="D216" s="306"/>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row>
    <row r="217" spans="1:26" ht="24" customHeight="1" x14ac:dyDescent="0.35">
      <c r="A217" s="293"/>
      <c r="B217" s="305"/>
      <c r="C217" s="306"/>
      <c r="D217" s="306"/>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row>
    <row r="218" spans="1:26" ht="24" customHeight="1" x14ac:dyDescent="0.35">
      <c r="A218" s="293"/>
      <c r="B218" s="305"/>
      <c r="C218" s="306"/>
      <c r="D218" s="306"/>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row>
    <row r="219" spans="1:26" ht="24" customHeight="1" x14ac:dyDescent="0.35">
      <c r="A219" s="293"/>
      <c r="B219" s="305"/>
      <c r="C219" s="306"/>
      <c r="D219" s="306"/>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row>
    <row r="220" spans="1:26" ht="24" customHeight="1" x14ac:dyDescent="0.35">
      <c r="A220" s="293"/>
      <c r="B220" s="305"/>
      <c r="C220" s="306"/>
      <c r="D220" s="306"/>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row>
    <row r="221" spans="1:26" ht="24" customHeight="1" x14ac:dyDescent="0.35">
      <c r="A221" s="293"/>
      <c r="B221" s="305"/>
      <c r="C221" s="306"/>
      <c r="D221" s="306"/>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row>
    <row r="222" spans="1:26" ht="24" customHeight="1" x14ac:dyDescent="0.35">
      <c r="A222" s="293"/>
      <c r="B222" s="305"/>
      <c r="C222" s="306"/>
      <c r="D222" s="306"/>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row>
    <row r="223" spans="1:26" ht="24" customHeight="1" x14ac:dyDescent="0.35">
      <c r="A223" s="293"/>
      <c r="B223" s="305"/>
      <c r="C223" s="306"/>
      <c r="D223" s="306"/>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row>
    <row r="224" spans="1:26" ht="24" customHeight="1" x14ac:dyDescent="0.35">
      <c r="A224" s="293"/>
      <c r="B224" s="305"/>
      <c r="C224" s="306"/>
      <c r="D224" s="306"/>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row>
    <row r="225" spans="1:26" ht="24" customHeight="1" x14ac:dyDescent="0.35">
      <c r="A225" s="293"/>
      <c r="B225" s="305"/>
      <c r="C225" s="306"/>
      <c r="D225" s="306"/>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row>
    <row r="226" spans="1:26" ht="24" customHeight="1" x14ac:dyDescent="0.35">
      <c r="A226" s="293"/>
      <c r="B226" s="305"/>
      <c r="C226" s="306"/>
      <c r="D226" s="306"/>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row>
    <row r="227" spans="1:26" ht="24" customHeight="1" x14ac:dyDescent="0.35">
      <c r="A227" s="293"/>
      <c r="B227" s="305"/>
      <c r="C227" s="306"/>
      <c r="D227" s="306"/>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row>
    <row r="228" spans="1:26" ht="24" customHeight="1" x14ac:dyDescent="0.35">
      <c r="A228" s="293"/>
      <c r="B228" s="305"/>
      <c r="C228" s="306"/>
      <c r="D228" s="306"/>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row>
    <row r="229" spans="1:26" ht="24" customHeight="1" x14ac:dyDescent="0.35">
      <c r="A229" s="293"/>
      <c r="B229" s="305"/>
      <c r="C229" s="306"/>
      <c r="D229" s="306"/>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row>
    <row r="230" spans="1:26" ht="24" customHeight="1" x14ac:dyDescent="0.35">
      <c r="A230" s="293"/>
      <c r="B230" s="305"/>
      <c r="C230" s="306"/>
      <c r="D230" s="306"/>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row>
    <row r="231" spans="1:26" ht="24" customHeight="1" x14ac:dyDescent="0.35">
      <c r="A231" s="293"/>
      <c r="B231" s="305"/>
      <c r="C231" s="306"/>
      <c r="D231" s="306"/>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row>
    <row r="232" spans="1:26" ht="24" customHeight="1" x14ac:dyDescent="0.35">
      <c r="A232" s="293"/>
      <c r="B232" s="305"/>
      <c r="C232" s="306"/>
      <c r="D232" s="306"/>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row>
    <row r="233" spans="1:26" ht="24" customHeight="1" x14ac:dyDescent="0.35">
      <c r="A233" s="293"/>
      <c r="B233" s="305"/>
      <c r="C233" s="306"/>
      <c r="D233" s="306"/>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row>
    <row r="234" spans="1:26" ht="24" customHeight="1" x14ac:dyDescent="0.35">
      <c r="A234" s="293"/>
      <c r="B234" s="305"/>
      <c r="C234" s="306"/>
      <c r="D234" s="306"/>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row>
    <row r="235" spans="1:26" ht="24" customHeight="1" x14ac:dyDescent="0.35">
      <c r="A235" s="293"/>
      <c r="B235" s="305"/>
      <c r="C235" s="306"/>
      <c r="D235" s="306"/>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row>
    <row r="236" spans="1:26" ht="24" customHeight="1" x14ac:dyDescent="0.35">
      <c r="A236" s="293"/>
      <c r="B236" s="305"/>
      <c r="C236" s="306"/>
      <c r="D236" s="306"/>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row>
    <row r="237" spans="1:26" ht="24" customHeight="1" x14ac:dyDescent="0.35">
      <c r="A237" s="293"/>
      <c r="B237" s="305"/>
      <c r="C237" s="306"/>
      <c r="D237" s="306"/>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row>
    <row r="238" spans="1:26" ht="24" customHeight="1" x14ac:dyDescent="0.35">
      <c r="A238" s="293"/>
      <c r="B238" s="305"/>
      <c r="C238" s="306"/>
      <c r="D238" s="306"/>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row>
    <row r="239" spans="1:26" ht="24" customHeight="1" x14ac:dyDescent="0.35">
      <c r="A239" s="293"/>
      <c r="B239" s="305"/>
      <c r="C239" s="306"/>
      <c r="D239" s="306"/>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row>
    <row r="240" spans="1:26" ht="24" customHeight="1" x14ac:dyDescent="0.35">
      <c r="A240" s="293"/>
      <c r="B240" s="305"/>
      <c r="C240" s="306"/>
      <c r="D240" s="306"/>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row>
    <row r="241" spans="1:26" ht="24" customHeight="1" x14ac:dyDescent="0.35">
      <c r="A241" s="293"/>
      <c r="B241" s="305"/>
      <c r="C241" s="306"/>
      <c r="D241" s="306"/>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row>
    <row r="242" spans="1:26" ht="24" customHeight="1" x14ac:dyDescent="0.35">
      <c r="A242" s="293"/>
      <c r="B242" s="305"/>
      <c r="C242" s="306"/>
      <c r="D242" s="306"/>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row>
    <row r="243" spans="1:26" ht="24" customHeight="1" x14ac:dyDescent="0.35">
      <c r="A243" s="293"/>
      <c r="B243" s="305"/>
      <c r="C243" s="306"/>
      <c r="D243" s="306"/>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row>
    <row r="244" spans="1:26" ht="24" customHeight="1" x14ac:dyDescent="0.35">
      <c r="A244" s="293"/>
      <c r="B244" s="305"/>
      <c r="C244" s="306"/>
      <c r="D244" s="306"/>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row>
    <row r="245" spans="1:26" ht="24" customHeight="1" x14ac:dyDescent="0.35">
      <c r="A245" s="293"/>
      <c r="B245" s="305"/>
      <c r="C245" s="306"/>
      <c r="D245" s="306"/>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row>
    <row r="246" spans="1:26" ht="24" customHeight="1" x14ac:dyDescent="0.35">
      <c r="A246" s="293"/>
      <c r="B246" s="305"/>
      <c r="C246" s="306"/>
      <c r="D246" s="306"/>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row>
    <row r="247" spans="1:26" ht="24" customHeight="1" x14ac:dyDescent="0.35">
      <c r="A247" s="293"/>
      <c r="B247" s="305"/>
      <c r="C247" s="306"/>
      <c r="D247" s="306"/>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row>
    <row r="248" spans="1:26" ht="24" customHeight="1" x14ac:dyDescent="0.35">
      <c r="A248" s="293"/>
      <c r="B248" s="305"/>
      <c r="C248" s="306"/>
      <c r="D248" s="306"/>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row>
    <row r="249" spans="1:26" ht="24" customHeight="1" x14ac:dyDescent="0.35">
      <c r="A249" s="293"/>
      <c r="B249" s="305"/>
      <c r="C249" s="306"/>
      <c r="D249" s="306"/>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row>
    <row r="250" spans="1:26" ht="24" customHeight="1" x14ac:dyDescent="0.35">
      <c r="A250" s="293"/>
      <c r="B250" s="305"/>
      <c r="C250" s="306"/>
      <c r="D250" s="306"/>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row>
    <row r="251" spans="1:26" ht="24" customHeight="1" x14ac:dyDescent="0.35">
      <c r="A251" s="293"/>
      <c r="B251" s="305"/>
      <c r="C251" s="306"/>
      <c r="D251" s="306"/>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row>
    <row r="252" spans="1:26" ht="24" customHeight="1" x14ac:dyDescent="0.35">
      <c r="A252" s="293"/>
      <c r="B252" s="305"/>
      <c r="C252" s="306"/>
      <c r="D252" s="306"/>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row>
    <row r="253" spans="1:26" ht="24" customHeight="1" x14ac:dyDescent="0.35">
      <c r="A253" s="293"/>
      <c r="B253" s="305"/>
      <c r="C253" s="306"/>
      <c r="D253" s="306"/>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row>
    <row r="254" spans="1:26" ht="24" customHeight="1" x14ac:dyDescent="0.35">
      <c r="A254" s="293"/>
      <c r="B254" s="305"/>
      <c r="C254" s="306"/>
      <c r="D254" s="306"/>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row>
    <row r="255" spans="1:26" ht="24" customHeight="1" x14ac:dyDescent="0.35">
      <c r="A255" s="293"/>
      <c r="B255" s="305"/>
      <c r="C255" s="306"/>
      <c r="D255" s="306"/>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row>
    <row r="256" spans="1:26" ht="24" customHeight="1" x14ac:dyDescent="0.35">
      <c r="A256" s="293"/>
      <c r="B256" s="305"/>
      <c r="C256" s="306"/>
      <c r="D256" s="306"/>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row>
    <row r="257" spans="1:26" ht="24" customHeight="1" x14ac:dyDescent="0.35">
      <c r="A257" s="293"/>
      <c r="B257" s="305"/>
      <c r="C257" s="306"/>
      <c r="D257" s="306"/>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row>
    <row r="258" spans="1:26" ht="24" customHeight="1" x14ac:dyDescent="0.35">
      <c r="A258" s="293"/>
      <c r="B258" s="305"/>
      <c r="C258" s="306"/>
      <c r="D258" s="306"/>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row>
    <row r="259" spans="1:26" ht="24" customHeight="1" x14ac:dyDescent="0.35">
      <c r="A259" s="293"/>
      <c r="B259" s="305"/>
      <c r="C259" s="306"/>
      <c r="D259" s="306"/>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row>
    <row r="260" spans="1:26" ht="24" customHeight="1" x14ac:dyDescent="0.35">
      <c r="A260" s="293"/>
      <c r="B260" s="305"/>
      <c r="C260" s="306"/>
      <c r="D260" s="306"/>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row>
    <row r="261" spans="1:26" ht="24" customHeight="1" x14ac:dyDescent="0.35">
      <c r="A261" s="293"/>
      <c r="B261" s="305"/>
      <c r="C261" s="306"/>
      <c r="D261" s="306"/>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row>
    <row r="262" spans="1:26" ht="24" customHeight="1" x14ac:dyDescent="0.35">
      <c r="A262" s="293"/>
      <c r="B262" s="305"/>
      <c r="C262" s="306"/>
      <c r="D262" s="306"/>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row>
    <row r="263" spans="1:26" ht="24" customHeight="1" x14ac:dyDescent="0.35">
      <c r="A263" s="293"/>
      <c r="B263" s="305"/>
      <c r="C263" s="306"/>
      <c r="D263" s="306"/>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row>
    <row r="264" spans="1:26" ht="24" customHeight="1" x14ac:dyDescent="0.35">
      <c r="A264" s="293"/>
      <c r="B264" s="305"/>
      <c r="C264" s="306"/>
      <c r="D264" s="306"/>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row>
    <row r="265" spans="1:26" ht="24" customHeight="1" x14ac:dyDescent="0.35">
      <c r="A265" s="293"/>
      <c r="B265" s="305"/>
      <c r="C265" s="306"/>
      <c r="D265" s="306"/>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row>
    <row r="266" spans="1:26" ht="24" customHeight="1" x14ac:dyDescent="0.35">
      <c r="A266" s="293"/>
      <c r="B266" s="305"/>
      <c r="C266" s="306"/>
      <c r="D266" s="306"/>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row>
    <row r="267" spans="1:26" ht="24" customHeight="1" x14ac:dyDescent="0.35">
      <c r="A267" s="293"/>
      <c r="B267" s="305"/>
      <c r="C267" s="306"/>
      <c r="D267" s="306"/>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row>
    <row r="268" spans="1:26" ht="24" customHeight="1" x14ac:dyDescent="0.35">
      <c r="A268" s="293"/>
      <c r="B268" s="305"/>
      <c r="C268" s="306"/>
      <c r="D268" s="306"/>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row>
    <row r="269" spans="1:26" ht="24" customHeight="1" x14ac:dyDescent="0.35">
      <c r="A269" s="293"/>
      <c r="B269" s="305"/>
      <c r="C269" s="306"/>
      <c r="D269" s="306"/>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row>
    <row r="270" spans="1:26" ht="24" customHeight="1" x14ac:dyDescent="0.35">
      <c r="A270" s="293"/>
      <c r="B270" s="305"/>
      <c r="C270" s="306"/>
      <c r="D270" s="306"/>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row>
    <row r="271" spans="1:26" ht="24" customHeight="1" x14ac:dyDescent="0.35">
      <c r="A271" s="293"/>
      <c r="B271" s="305"/>
      <c r="C271" s="306"/>
      <c r="D271" s="306"/>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row>
    <row r="272" spans="1:26" ht="24" customHeight="1" x14ac:dyDescent="0.35">
      <c r="A272" s="293"/>
      <c r="B272" s="305"/>
      <c r="C272" s="306"/>
      <c r="D272" s="306"/>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row>
    <row r="273" spans="1:26" ht="24" customHeight="1" x14ac:dyDescent="0.35">
      <c r="A273" s="293"/>
      <c r="B273" s="305"/>
      <c r="C273" s="306"/>
      <c r="D273" s="306"/>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row>
    <row r="274" spans="1:26" ht="24" customHeight="1" x14ac:dyDescent="0.35">
      <c r="A274" s="293"/>
      <c r="B274" s="305"/>
      <c r="C274" s="306"/>
      <c r="D274" s="306"/>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row>
    <row r="275" spans="1:26" ht="24" customHeight="1" x14ac:dyDescent="0.35">
      <c r="A275" s="293"/>
      <c r="B275" s="305"/>
      <c r="C275" s="306"/>
      <c r="D275" s="306"/>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row>
    <row r="276" spans="1:26" ht="24" customHeight="1" x14ac:dyDescent="0.35">
      <c r="A276" s="293"/>
      <c r="B276" s="305"/>
      <c r="C276" s="306"/>
      <c r="D276" s="306"/>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row>
    <row r="277" spans="1:26" ht="24" customHeight="1" x14ac:dyDescent="0.35">
      <c r="A277" s="293"/>
      <c r="B277" s="305"/>
      <c r="C277" s="306"/>
      <c r="D277" s="306"/>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row>
    <row r="278" spans="1:26" ht="24" customHeight="1" x14ac:dyDescent="0.35">
      <c r="A278" s="293"/>
      <c r="B278" s="305"/>
      <c r="C278" s="306"/>
      <c r="D278" s="306"/>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row>
    <row r="279" spans="1:26" ht="24" customHeight="1" x14ac:dyDescent="0.35">
      <c r="A279" s="293"/>
      <c r="B279" s="305"/>
      <c r="C279" s="306"/>
      <c r="D279" s="306"/>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row>
    <row r="280" spans="1:26" ht="24" customHeight="1" x14ac:dyDescent="0.35">
      <c r="A280" s="293"/>
      <c r="B280" s="305"/>
      <c r="C280" s="306"/>
      <c r="D280" s="306"/>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row>
    <row r="281" spans="1:26" ht="24" customHeight="1" x14ac:dyDescent="0.35">
      <c r="A281" s="293"/>
      <c r="B281" s="305"/>
      <c r="C281" s="306"/>
      <c r="D281" s="306"/>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row>
    <row r="282" spans="1:26" ht="24" customHeight="1" x14ac:dyDescent="0.35">
      <c r="A282" s="293"/>
      <c r="B282" s="305"/>
      <c r="C282" s="306"/>
      <c r="D282" s="306"/>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row>
    <row r="283" spans="1:26" ht="24" customHeight="1" x14ac:dyDescent="0.35">
      <c r="A283" s="293"/>
      <c r="B283" s="305"/>
      <c r="C283" s="306"/>
      <c r="D283" s="306"/>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row>
    <row r="284" spans="1:26" ht="24" customHeight="1" x14ac:dyDescent="0.35">
      <c r="A284" s="293"/>
      <c r="B284" s="305"/>
      <c r="C284" s="306"/>
      <c r="D284" s="306"/>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row>
    <row r="285" spans="1:26" ht="24" customHeight="1" x14ac:dyDescent="0.35">
      <c r="A285" s="293"/>
      <c r="B285" s="305"/>
      <c r="C285" s="306"/>
      <c r="D285" s="306"/>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row>
    <row r="286" spans="1:26" ht="24" customHeight="1" x14ac:dyDescent="0.35">
      <c r="A286" s="293"/>
      <c r="B286" s="305"/>
      <c r="C286" s="306"/>
      <c r="D286" s="306"/>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row>
    <row r="287" spans="1:26" ht="24" customHeight="1" x14ac:dyDescent="0.35">
      <c r="A287" s="293"/>
      <c r="B287" s="305"/>
      <c r="C287" s="306"/>
      <c r="D287" s="306"/>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row>
    <row r="288" spans="1:26" ht="24" customHeight="1" x14ac:dyDescent="0.35">
      <c r="A288" s="293"/>
      <c r="B288" s="305"/>
      <c r="C288" s="306"/>
      <c r="D288" s="306"/>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row>
    <row r="289" spans="1:26" ht="24" customHeight="1" x14ac:dyDescent="0.35">
      <c r="A289" s="293"/>
      <c r="B289" s="305"/>
      <c r="C289" s="306"/>
      <c r="D289" s="306"/>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row>
    <row r="290" spans="1:26" ht="24" customHeight="1" x14ac:dyDescent="0.35">
      <c r="A290" s="293"/>
      <c r="B290" s="305"/>
      <c r="C290" s="306"/>
      <c r="D290" s="306"/>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row>
    <row r="291" spans="1:26" ht="24" customHeight="1" x14ac:dyDescent="0.35">
      <c r="A291" s="293"/>
      <c r="B291" s="305"/>
      <c r="C291" s="306"/>
      <c r="D291" s="306"/>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row>
    <row r="292" spans="1:26" ht="24" customHeight="1" x14ac:dyDescent="0.35">
      <c r="A292" s="293"/>
      <c r="B292" s="305"/>
      <c r="C292" s="306"/>
      <c r="D292" s="306"/>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row>
    <row r="293" spans="1:26" ht="24" customHeight="1" x14ac:dyDescent="0.35">
      <c r="A293" s="293"/>
      <c r="B293" s="305"/>
      <c r="C293" s="306"/>
      <c r="D293" s="306"/>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row>
    <row r="294" spans="1:26" ht="24" customHeight="1" x14ac:dyDescent="0.35">
      <c r="A294" s="293"/>
      <c r="B294" s="305"/>
      <c r="C294" s="306"/>
      <c r="D294" s="306"/>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row>
    <row r="295" spans="1:26" ht="24" customHeight="1" x14ac:dyDescent="0.35">
      <c r="A295" s="293"/>
      <c r="B295" s="305"/>
      <c r="C295" s="306"/>
      <c r="D295" s="306"/>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row>
    <row r="296" spans="1:26" ht="24" customHeight="1" x14ac:dyDescent="0.35">
      <c r="A296" s="293"/>
      <c r="B296" s="305"/>
      <c r="C296" s="306"/>
      <c r="D296" s="306"/>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row>
    <row r="297" spans="1:26" ht="24" customHeight="1" x14ac:dyDescent="0.35">
      <c r="A297" s="293"/>
      <c r="B297" s="305"/>
      <c r="C297" s="306"/>
      <c r="D297" s="306"/>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row>
    <row r="298" spans="1:26" ht="24" customHeight="1" x14ac:dyDescent="0.35">
      <c r="A298" s="293"/>
      <c r="B298" s="305"/>
      <c r="C298" s="306"/>
      <c r="D298" s="306"/>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row>
    <row r="299" spans="1:26" ht="24" customHeight="1" x14ac:dyDescent="0.35">
      <c r="A299" s="293"/>
      <c r="B299" s="305"/>
      <c r="C299" s="306"/>
      <c r="D299" s="306"/>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row>
    <row r="300" spans="1:26" ht="24" customHeight="1" x14ac:dyDescent="0.35">
      <c r="A300" s="293"/>
      <c r="B300" s="305"/>
      <c r="C300" s="306"/>
      <c r="D300" s="306"/>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row>
    <row r="301" spans="1:26" ht="24" customHeight="1" x14ac:dyDescent="0.35">
      <c r="A301" s="293"/>
      <c r="B301" s="305"/>
      <c r="C301" s="306"/>
      <c r="D301" s="306"/>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row>
    <row r="302" spans="1:26" ht="24" customHeight="1" x14ac:dyDescent="0.35">
      <c r="A302" s="293"/>
      <c r="B302" s="305"/>
      <c r="C302" s="306"/>
      <c r="D302" s="306"/>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row>
    <row r="303" spans="1:26" ht="24" customHeight="1" x14ac:dyDescent="0.35">
      <c r="A303" s="293"/>
      <c r="B303" s="305"/>
      <c r="C303" s="306"/>
      <c r="D303" s="306"/>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row>
    <row r="304" spans="1:26" ht="24" customHeight="1" x14ac:dyDescent="0.35">
      <c r="A304" s="293"/>
      <c r="B304" s="305"/>
      <c r="C304" s="306"/>
      <c r="D304" s="306"/>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row>
    <row r="305" spans="1:26" ht="24" customHeight="1" x14ac:dyDescent="0.35">
      <c r="A305" s="293"/>
      <c r="B305" s="305"/>
      <c r="C305" s="306"/>
      <c r="D305" s="306"/>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row>
    <row r="306" spans="1:26" ht="24" customHeight="1" x14ac:dyDescent="0.35">
      <c r="A306" s="293"/>
      <c r="B306" s="305"/>
      <c r="C306" s="306"/>
      <c r="D306" s="306"/>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row>
    <row r="307" spans="1:26" ht="24" customHeight="1" x14ac:dyDescent="0.35">
      <c r="A307" s="293"/>
      <c r="B307" s="305"/>
      <c r="C307" s="306"/>
      <c r="D307" s="306"/>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row>
    <row r="308" spans="1:26" ht="24" customHeight="1" x14ac:dyDescent="0.35">
      <c r="A308" s="293"/>
      <c r="B308" s="305"/>
      <c r="C308" s="306"/>
      <c r="D308" s="306"/>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row>
    <row r="309" spans="1:26" ht="24" customHeight="1" x14ac:dyDescent="0.35">
      <c r="A309" s="293"/>
      <c r="B309" s="305"/>
      <c r="C309" s="306"/>
      <c r="D309" s="306"/>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row>
    <row r="310" spans="1:26" ht="24" customHeight="1" x14ac:dyDescent="0.35">
      <c r="A310" s="293"/>
      <c r="B310" s="305"/>
      <c r="C310" s="306"/>
      <c r="D310" s="306"/>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row>
    <row r="311" spans="1:26" ht="24" customHeight="1" x14ac:dyDescent="0.35">
      <c r="A311" s="293"/>
      <c r="B311" s="305"/>
      <c r="C311" s="306"/>
      <c r="D311" s="306"/>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row>
    <row r="312" spans="1:26" ht="24" customHeight="1" x14ac:dyDescent="0.35">
      <c r="A312" s="293"/>
      <c r="B312" s="305"/>
      <c r="C312" s="306"/>
      <c r="D312" s="306"/>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row>
    <row r="313" spans="1:26" ht="24" customHeight="1" x14ac:dyDescent="0.35">
      <c r="A313" s="293"/>
      <c r="B313" s="305"/>
      <c r="C313" s="306"/>
      <c r="D313" s="306"/>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row>
    <row r="314" spans="1:26" ht="24" customHeight="1" x14ac:dyDescent="0.35">
      <c r="A314" s="293"/>
      <c r="B314" s="305"/>
      <c r="C314" s="306"/>
      <c r="D314" s="306"/>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row>
    <row r="315" spans="1:26" ht="24" customHeight="1" x14ac:dyDescent="0.35">
      <c r="A315" s="293"/>
      <c r="B315" s="305"/>
      <c r="C315" s="306"/>
      <c r="D315" s="306"/>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row>
    <row r="316" spans="1:26" ht="24" customHeight="1" x14ac:dyDescent="0.35">
      <c r="A316" s="293"/>
      <c r="B316" s="305"/>
      <c r="C316" s="306"/>
      <c r="D316" s="306"/>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row>
    <row r="317" spans="1:26" ht="24" customHeight="1" x14ac:dyDescent="0.35">
      <c r="A317" s="293"/>
      <c r="B317" s="305"/>
      <c r="C317" s="306"/>
      <c r="D317" s="306"/>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row>
    <row r="318" spans="1:26" ht="24" customHeight="1" x14ac:dyDescent="0.35">
      <c r="A318" s="293"/>
      <c r="B318" s="305"/>
      <c r="C318" s="306"/>
      <c r="D318" s="306"/>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row>
    <row r="319" spans="1:26" ht="24" customHeight="1" x14ac:dyDescent="0.35">
      <c r="A319" s="293"/>
      <c r="B319" s="305"/>
      <c r="C319" s="306"/>
      <c r="D319" s="306"/>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row>
    <row r="320" spans="1:26" ht="24" customHeight="1" x14ac:dyDescent="0.35">
      <c r="A320" s="293"/>
      <c r="B320" s="305"/>
      <c r="C320" s="306"/>
      <c r="D320" s="306"/>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row>
    <row r="321" spans="1:26" ht="24" customHeight="1" x14ac:dyDescent="0.35">
      <c r="A321" s="293"/>
      <c r="B321" s="305"/>
      <c r="C321" s="306"/>
      <c r="D321" s="306"/>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row>
    <row r="322" spans="1:26" ht="24" customHeight="1" x14ac:dyDescent="0.35">
      <c r="A322" s="293"/>
      <c r="B322" s="305"/>
      <c r="C322" s="306"/>
      <c r="D322" s="306"/>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row>
    <row r="323" spans="1:26" ht="24" customHeight="1" x14ac:dyDescent="0.35">
      <c r="A323" s="293"/>
      <c r="B323" s="305"/>
      <c r="C323" s="306"/>
      <c r="D323" s="306"/>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row>
    <row r="324" spans="1:26" ht="24" customHeight="1" x14ac:dyDescent="0.35">
      <c r="A324" s="293"/>
      <c r="B324" s="305"/>
      <c r="C324" s="306"/>
      <c r="D324" s="306"/>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row>
    <row r="325" spans="1:26" ht="24" customHeight="1" x14ac:dyDescent="0.35">
      <c r="A325" s="293"/>
      <c r="B325" s="305"/>
      <c r="C325" s="306"/>
      <c r="D325" s="306"/>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row>
    <row r="326" spans="1:26" ht="24" customHeight="1" x14ac:dyDescent="0.35">
      <c r="A326" s="293"/>
      <c r="B326" s="305"/>
      <c r="C326" s="306"/>
      <c r="D326" s="306"/>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row>
    <row r="327" spans="1:26" ht="24" customHeight="1" x14ac:dyDescent="0.35">
      <c r="A327" s="293"/>
      <c r="B327" s="305"/>
      <c r="C327" s="306"/>
      <c r="D327" s="306"/>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row>
    <row r="328" spans="1:26" ht="24" customHeight="1" x14ac:dyDescent="0.35">
      <c r="A328" s="293"/>
      <c r="B328" s="305"/>
      <c r="C328" s="306"/>
      <c r="D328" s="306"/>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row>
    <row r="329" spans="1:26" ht="24" customHeight="1" x14ac:dyDescent="0.35">
      <c r="A329" s="293"/>
      <c r="B329" s="305"/>
      <c r="C329" s="306"/>
      <c r="D329" s="306"/>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row>
    <row r="330" spans="1:26" ht="24" customHeight="1" x14ac:dyDescent="0.35">
      <c r="A330" s="293"/>
      <c r="B330" s="305"/>
      <c r="C330" s="306"/>
      <c r="D330" s="306"/>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row>
    <row r="331" spans="1:26" ht="24" customHeight="1" x14ac:dyDescent="0.35">
      <c r="A331" s="293"/>
      <c r="B331" s="305"/>
      <c r="C331" s="306"/>
      <c r="D331" s="306"/>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row>
    <row r="332" spans="1:26" ht="24" customHeight="1" x14ac:dyDescent="0.35">
      <c r="A332" s="293"/>
      <c r="B332" s="305"/>
      <c r="C332" s="306"/>
      <c r="D332" s="306"/>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row>
    <row r="333" spans="1:26" ht="24" customHeight="1" x14ac:dyDescent="0.35">
      <c r="A333" s="293"/>
      <c r="B333" s="305"/>
      <c r="C333" s="306"/>
      <c r="D333" s="306"/>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row>
    <row r="334" spans="1:26" ht="24" customHeight="1" x14ac:dyDescent="0.35">
      <c r="A334" s="293"/>
      <c r="B334" s="305"/>
      <c r="C334" s="306"/>
      <c r="D334" s="306"/>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row>
    <row r="335" spans="1:26" ht="24" customHeight="1" x14ac:dyDescent="0.35">
      <c r="A335" s="293"/>
      <c r="B335" s="305"/>
      <c r="C335" s="306"/>
      <c r="D335" s="306"/>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row>
    <row r="336" spans="1:26" ht="24" customHeight="1" x14ac:dyDescent="0.35">
      <c r="A336" s="293"/>
      <c r="B336" s="305"/>
      <c r="C336" s="306"/>
      <c r="D336" s="306"/>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row>
    <row r="337" spans="1:26" ht="24" customHeight="1" x14ac:dyDescent="0.35">
      <c r="A337" s="293"/>
      <c r="B337" s="305"/>
      <c r="C337" s="306"/>
      <c r="D337" s="306"/>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row>
    <row r="338" spans="1:26" ht="24" customHeight="1" x14ac:dyDescent="0.35">
      <c r="A338" s="293"/>
      <c r="B338" s="305"/>
      <c r="C338" s="306"/>
      <c r="D338" s="306"/>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row>
    <row r="339" spans="1:26" ht="24" customHeight="1" x14ac:dyDescent="0.35">
      <c r="A339" s="293"/>
      <c r="B339" s="305"/>
      <c r="C339" s="306"/>
      <c r="D339" s="306"/>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row>
    <row r="340" spans="1:26" ht="24" customHeight="1" x14ac:dyDescent="0.35">
      <c r="A340" s="293"/>
      <c r="B340" s="305"/>
      <c r="C340" s="306"/>
      <c r="D340" s="306"/>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row>
    <row r="341" spans="1:26" ht="24" customHeight="1" x14ac:dyDescent="0.35">
      <c r="A341" s="293"/>
      <c r="B341" s="305"/>
      <c r="C341" s="306"/>
      <c r="D341" s="306"/>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row>
    <row r="342" spans="1:26" ht="24" customHeight="1" x14ac:dyDescent="0.35">
      <c r="A342" s="293"/>
      <c r="B342" s="305"/>
      <c r="C342" s="306"/>
      <c r="D342" s="306"/>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row>
    <row r="343" spans="1:26" ht="24" customHeight="1" x14ac:dyDescent="0.35">
      <c r="A343" s="293"/>
      <c r="B343" s="305"/>
      <c r="C343" s="306"/>
      <c r="D343" s="306"/>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row>
    <row r="344" spans="1:26" ht="24" customHeight="1" x14ac:dyDescent="0.35">
      <c r="A344" s="293"/>
      <c r="B344" s="305"/>
      <c r="C344" s="306"/>
      <c r="D344" s="306"/>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row>
    <row r="345" spans="1:26" ht="24" customHeight="1" x14ac:dyDescent="0.35">
      <c r="A345" s="293"/>
      <c r="B345" s="305"/>
      <c r="C345" s="306"/>
      <c r="D345" s="306"/>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row>
    <row r="346" spans="1:26" ht="24" customHeight="1" x14ac:dyDescent="0.35">
      <c r="A346" s="293"/>
      <c r="B346" s="305"/>
      <c r="C346" s="306"/>
      <c r="D346" s="306"/>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row>
    <row r="347" spans="1:26" ht="24" customHeight="1" x14ac:dyDescent="0.35">
      <c r="A347" s="293"/>
      <c r="B347" s="305"/>
      <c r="C347" s="306"/>
      <c r="D347" s="306"/>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row>
    <row r="348" spans="1:26" ht="24" customHeight="1" x14ac:dyDescent="0.35">
      <c r="A348" s="293"/>
      <c r="B348" s="305"/>
      <c r="C348" s="306"/>
      <c r="D348" s="306"/>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row>
    <row r="349" spans="1:26" ht="24" customHeight="1" x14ac:dyDescent="0.35">
      <c r="A349" s="293"/>
      <c r="B349" s="305"/>
      <c r="C349" s="306"/>
      <c r="D349" s="306"/>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row>
    <row r="350" spans="1:26" ht="24" customHeight="1" x14ac:dyDescent="0.35">
      <c r="A350" s="293"/>
      <c r="B350" s="305"/>
      <c r="C350" s="306"/>
      <c r="D350" s="306"/>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row>
    <row r="351" spans="1:26" ht="24" customHeight="1" x14ac:dyDescent="0.35">
      <c r="A351" s="293"/>
      <c r="B351" s="305"/>
      <c r="C351" s="306"/>
      <c r="D351" s="306"/>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row>
    <row r="352" spans="1:26" ht="24" customHeight="1" x14ac:dyDescent="0.35">
      <c r="A352" s="293"/>
      <c r="B352" s="305"/>
      <c r="C352" s="306"/>
      <c r="D352" s="306"/>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row>
    <row r="353" spans="1:26" ht="24" customHeight="1" x14ac:dyDescent="0.35">
      <c r="A353" s="293"/>
      <c r="B353" s="305"/>
      <c r="C353" s="306"/>
      <c r="D353" s="306"/>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row>
    <row r="354" spans="1:26" ht="24" customHeight="1" x14ac:dyDescent="0.35">
      <c r="A354" s="293"/>
      <c r="B354" s="305"/>
      <c r="C354" s="306"/>
      <c r="D354" s="306"/>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row>
    <row r="355" spans="1:26" ht="24" customHeight="1" x14ac:dyDescent="0.35">
      <c r="A355" s="293"/>
      <c r="B355" s="305"/>
      <c r="C355" s="306"/>
      <c r="D355" s="306"/>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row>
    <row r="356" spans="1:26" ht="24" customHeight="1" x14ac:dyDescent="0.35">
      <c r="A356" s="293"/>
      <c r="B356" s="305"/>
      <c r="C356" s="306"/>
      <c r="D356" s="306"/>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row>
    <row r="357" spans="1:26" ht="24" customHeight="1" x14ac:dyDescent="0.35">
      <c r="A357" s="293"/>
      <c r="B357" s="305"/>
      <c r="C357" s="306"/>
      <c r="D357" s="306"/>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row>
    <row r="358" spans="1:26" ht="24" customHeight="1" x14ac:dyDescent="0.35">
      <c r="A358" s="293"/>
      <c r="B358" s="305"/>
      <c r="C358" s="306"/>
      <c r="D358" s="306"/>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row>
    <row r="359" spans="1:26" ht="24" customHeight="1" x14ac:dyDescent="0.35">
      <c r="A359" s="293"/>
      <c r="B359" s="305"/>
      <c r="C359" s="306"/>
      <c r="D359" s="306"/>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row>
    <row r="360" spans="1:26" ht="24" customHeight="1" x14ac:dyDescent="0.35">
      <c r="A360" s="293"/>
      <c r="B360" s="305"/>
      <c r="C360" s="306"/>
      <c r="D360" s="306"/>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row>
    <row r="361" spans="1:26" ht="24" customHeight="1" x14ac:dyDescent="0.35">
      <c r="A361" s="293"/>
      <c r="B361" s="305"/>
      <c r="C361" s="306"/>
      <c r="D361" s="306"/>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row>
    <row r="362" spans="1:26" ht="24" customHeight="1" x14ac:dyDescent="0.35">
      <c r="A362" s="293"/>
      <c r="B362" s="305"/>
      <c r="C362" s="306"/>
      <c r="D362" s="306"/>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row>
    <row r="363" spans="1:26" ht="24" customHeight="1" x14ac:dyDescent="0.35">
      <c r="A363" s="293"/>
      <c r="B363" s="305"/>
      <c r="C363" s="306"/>
      <c r="D363" s="306"/>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row>
    <row r="364" spans="1:26" ht="24" customHeight="1" x14ac:dyDescent="0.35">
      <c r="A364" s="293"/>
      <c r="B364" s="305"/>
      <c r="C364" s="306"/>
      <c r="D364" s="306"/>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row>
    <row r="365" spans="1:26" ht="24" customHeight="1" x14ac:dyDescent="0.35">
      <c r="A365" s="293"/>
      <c r="B365" s="305"/>
      <c r="C365" s="306"/>
      <c r="D365" s="306"/>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row>
    <row r="366" spans="1:26" ht="24" customHeight="1" x14ac:dyDescent="0.35">
      <c r="A366" s="293"/>
      <c r="B366" s="305"/>
      <c r="C366" s="306"/>
      <c r="D366" s="306"/>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row>
    <row r="367" spans="1:26" ht="24" customHeight="1" x14ac:dyDescent="0.35">
      <c r="A367" s="293"/>
      <c r="B367" s="305"/>
      <c r="C367" s="306"/>
      <c r="D367" s="306"/>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row>
    <row r="368" spans="1:26" ht="24" customHeight="1" x14ac:dyDescent="0.35">
      <c r="A368" s="293"/>
      <c r="B368" s="305"/>
      <c r="C368" s="306"/>
      <c r="D368" s="306"/>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row>
    <row r="369" spans="1:26" ht="24" customHeight="1" x14ac:dyDescent="0.35">
      <c r="A369" s="293"/>
      <c r="B369" s="305"/>
      <c r="C369" s="306"/>
      <c r="D369" s="306"/>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row>
    <row r="370" spans="1:26" ht="24" customHeight="1" x14ac:dyDescent="0.35">
      <c r="A370" s="293"/>
      <c r="B370" s="305"/>
      <c r="C370" s="306"/>
      <c r="D370" s="306"/>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row>
    <row r="371" spans="1:26" ht="24" customHeight="1" x14ac:dyDescent="0.35">
      <c r="A371" s="293"/>
      <c r="B371" s="305"/>
      <c r="C371" s="306"/>
      <c r="D371" s="306"/>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row>
    <row r="372" spans="1:26" ht="24" customHeight="1" x14ac:dyDescent="0.35">
      <c r="A372" s="293"/>
      <c r="B372" s="305"/>
      <c r="C372" s="306"/>
      <c r="D372" s="306"/>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row>
    <row r="373" spans="1:26" ht="24" customHeight="1" x14ac:dyDescent="0.35">
      <c r="A373" s="293"/>
      <c r="B373" s="305"/>
      <c r="C373" s="306"/>
      <c r="D373" s="306"/>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row>
    <row r="374" spans="1:26" ht="24" customHeight="1" x14ac:dyDescent="0.35">
      <c r="A374" s="293"/>
      <c r="B374" s="305"/>
      <c r="C374" s="306"/>
      <c r="D374" s="306"/>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row>
    <row r="375" spans="1:26" ht="24" customHeight="1" x14ac:dyDescent="0.35">
      <c r="A375" s="293"/>
      <c r="B375" s="305"/>
      <c r="C375" s="306"/>
      <c r="D375" s="306"/>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row>
    <row r="376" spans="1:26" ht="24" customHeight="1" x14ac:dyDescent="0.35">
      <c r="A376" s="293"/>
      <c r="B376" s="305"/>
      <c r="C376" s="306"/>
      <c r="D376" s="306"/>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row>
    <row r="377" spans="1:26" ht="24" customHeight="1" x14ac:dyDescent="0.35">
      <c r="A377" s="293"/>
      <c r="B377" s="305"/>
      <c r="C377" s="306"/>
      <c r="D377" s="306"/>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row>
    <row r="378" spans="1:26" ht="24" customHeight="1" x14ac:dyDescent="0.35">
      <c r="A378" s="293"/>
      <c r="B378" s="305"/>
      <c r="C378" s="306"/>
      <c r="D378" s="306"/>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row>
    <row r="379" spans="1:26" ht="24" customHeight="1" x14ac:dyDescent="0.35">
      <c r="A379" s="293"/>
      <c r="B379" s="305"/>
      <c r="C379" s="306"/>
      <c r="D379" s="306"/>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row>
    <row r="380" spans="1:26" ht="24" customHeight="1" x14ac:dyDescent="0.35">
      <c r="A380" s="293"/>
      <c r="B380" s="305"/>
      <c r="C380" s="306"/>
      <c r="D380" s="306"/>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row>
    <row r="381" spans="1:26" ht="24" customHeight="1" x14ac:dyDescent="0.35">
      <c r="A381" s="293"/>
      <c r="B381" s="305"/>
      <c r="C381" s="306"/>
      <c r="D381" s="306"/>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row>
    <row r="382" spans="1:26" ht="24" customHeight="1" x14ac:dyDescent="0.35">
      <c r="A382" s="293"/>
      <c r="B382" s="305"/>
      <c r="C382" s="306"/>
      <c r="D382" s="306"/>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row>
    <row r="383" spans="1:26" ht="24" customHeight="1" x14ac:dyDescent="0.35">
      <c r="A383" s="293"/>
      <c r="B383" s="305"/>
      <c r="C383" s="306"/>
      <c r="D383" s="306"/>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row>
    <row r="384" spans="1:26" ht="24" customHeight="1" x14ac:dyDescent="0.35">
      <c r="A384" s="293"/>
      <c r="B384" s="305"/>
      <c r="C384" s="306"/>
      <c r="D384" s="306"/>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row>
    <row r="385" spans="1:26" ht="24" customHeight="1" x14ac:dyDescent="0.35">
      <c r="A385" s="293"/>
      <c r="B385" s="305"/>
      <c r="C385" s="306"/>
      <c r="D385" s="306"/>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row>
    <row r="386" spans="1:26" ht="24" customHeight="1" x14ac:dyDescent="0.35">
      <c r="A386" s="293"/>
      <c r="B386" s="305"/>
      <c r="C386" s="306"/>
      <c r="D386" s="306"/>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row>
    <row r="387" spans="1:26" ht="24" customHeight="1" x14ac:dyDescent="0.35">
      <c r="A387" s="293"/>
      <c r="B387" s="305"/>
      <c r="C387" s="306"/>
      <c r="D387" s="306"/>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row>
    <row r="388" spans="1:26" ht="24" customHeight="1" x14ac:dyDescent="0.35">
      <c r="A388" s="293"/>
      <c r="B388" s="305"/>
      <c r="C388" s="306"/>
      <c r="D388" s="306"/>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row>
    <row r="389" spans="1:26" ht="24" customHeight="1" x14ac:dyDescent="0.35">
      <c r="A389" s="293"/>
      <c r="B389" s="305"/>
      <c r="C389" s="306"/>
      <c r="D389" s="306"/>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row>
    <row r="390" spans="1:26" ht="24" customHeight="1" x14ac:dyDescent="0.35">
      <c r="A390" s="293"/>
      <c r="B390" s="305"/>
      <c r="C390" s="306"/>
      <c r="D390" s="306"/>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row>
    <row r="391" spans="1:26" ht="24" customHeight="1" x14ac:dyDescent="0.35">
      <c r="A391" s="293"/>
      <c r="B391" s="305"/>
      <c r="C391" s="306"/>
      <c r="D391" s="306"/>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row>
    <row r="392" spans="1:26" ht="24" customHeight="1" x14ac:dyDescent="0.35">
      <c r="A392" s="293"/>
      <c r="B392" s="305"/>
      <c r="C392" s="306"/>
      <c r="D392" s="306"/>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row>
    <row r="393" spans="1:26" ht="24" customHeight="1" x14ac:dyDescent="0.35">
      <c r="A393" s="293"/>
      <c r="B393" s="305"/>
      <c r="C393" s="306"/>
      <c r="D393" s="306"/>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row>
    <row r="394" spans="1:26" ht="24" customHeight="1" x14ac:dyDescent="0.35">
      <c r="A394" s="293"/>
      <c r="B394" s="305"/>
      <c r="C394" s="306"/>
      <c r="D394" s="306"/>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row>
    <row r="395" spans="1:26" ht="24" customHeight="1" x14ac:dyDescent="0.35">
      <c r="A395" s="293"/>
      <c r="B395" s="305"/>
      <c r="C395" s="306"/>
      <c r="D395" s="306"/>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row>
    <row r="396" spans="1:26" ht="24" customHeight="1" x14ac:dyDescent="0.35">
      <c r="A396" s="293"/>
      <c r="B396" s="305"/>
      <c r="C396" s="306"/>
      <c r="D396" s="306"/>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row>
    <row r="397" spans="1:26" ht="24" customHeight="1" x14ac:dyDescent="0.35">
      <c r="A397" s="293"/>
      <c r="B397" s="305"/>
      <c r="C397" s="306"/>
      <c r="D397" s="306"/>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row>
    <row r="398" spans="1:26" ht="24" customHeight="1" x14ac:dyDescent="0.35">
      <c r="A398" s="293"/>
      <c r="B398" s="305"/>
      <c r="C398" s="306"/>
      <c r="D398" s="306"/>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row>
    <row r="399" spans="1:26" ht="24" customHeight="1" x14ac:dyDescent="0.35">
      <c r="A399" s="293"/>
      <c r="B399" s="305"/>
      <c r="C399" s="306"/>
      <c r="D399" s="306"/>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row>
    <row r="400" spans="1:26" ht="24" customHeight="1" x14ac:dyDescent="0.35">
      <c r="A400" s="293"/>
      <c r="B400" s="305"/>
      <c r="C400" s="306"/>
      <c r="D400" s="306"/>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row>
    <row r="401" spans="1:26" ht="24" customHeight="1" x14ac:dyDescent="0.35">
      <c r="A401" s="293"/>
      <c r="B401" s="305"/>
      <c r="C401" s="306"/>
      <c r="D401" s="306"/>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row>
    <row r="402" spans="1:26" ht="24" customHeight="1" x14ac:dyDescent="0.35">
      <c r="A402" s="293"/>
      <c r="B402" s="305"/>
      <c r="C402" s="306"/>
      <c r="D402" s="306"/>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row>
    <row r="403" spans="1:26" ht="24" customHeight="1" x14ac:dyDescent="0.35">
      <c r="A403" s="293"/>
      <c r="B403" s="305"/>
      <c r="C403" s="306"/>
      <c r="D403" s="306"/>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row>
    <row r="404" spans="1:26" ht="24" customHeight="1" x14ac:dyDescent="0.35">
      <c r="A404" s="293"/>
      <c r="B404" s="305"/>
      <c r="C404" s="306"/>
      <c r="D404" s="306"/>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row>
    <row r="405" spans="1:26" ht="24" customHeight="1" x14ac:dyDescent="0.35">
      <c r="A405" s="293"/>
      <c r="B405" s="305"/>
      <c r="C405" s="306"/>
      <c r="D405" s="306"/>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row>
    <row r="406" spans="1:26" ht="24" customHeight="1" x14ac:dyDescent="0.35">
      <c r="A406" s="293"/>
      <c r="B406" s="305"/>
      <c r="C406" s="306"/>
      <c r="D406" s="306"/>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row>
    <row r="407" spans="1:26" ht="24" customHeight="1" x14ac:dyDescent="0.35">
      <c r="A407" s="293"/>
      <c r="B407" s="305"/>
      <c r="C407" s="306"/>
      <c r="D407" s="306"/>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row>
    <row r="408" spans="1:26" ht="24" customHeight="1" x14ac:dyDescent="0.35">
      <c r="A408" s="293"/>
      <c r="B408" s="305"/>
      <c r="C408" s="306"/>
      <c r="D408" s="306"/>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row>
    <row r="409" spans="1:26" ht="24" customHeight="1" x14ac:dyDescent="0.35">
      <c r="A409" s="293"/>
      <c r="B409" s="305"/>
      <c r="C409" s="306"/>
      <c r="D409" s="306"/>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row>
    <row r="410" spans="1:26" ht="24" customHeight="1" x14ac:dyDescent="0.35">
      <c r="A410" s="293"/>
      <c r="B410" s="305"/>
      <c r="C410" s="306"/>
      <c r="D410" s="306"/>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row>
    <row r="411" spans="1:26" ht="24" customHeight="1" x14ac:dyDescent="0.35">
      <c r="A411" s="293"/>
      <c r="B411" s="305"/>
      <c r="C411" s="306"/>
      <c r="D411" s="306"/>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row>
    <row r="412" spans="1:26" ht="24" customHeight="1" x14ac:dyDescent="0.35">
      <c r="A412" s="293"/>
      <c r="B412" s="305"/>
      <c r="C412" s="306"/>
      <c r="D412" s="306"/>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row>
    <row r="413" spans="1:26" ht="24" customHeight="1" x14ac:dyDescent="0.35">
      <c r="A413" s="293"/>
      <c r="B413" s="305"/>
      <c r="C413" s="306"/>
      <c r="D413" s="306"/>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row>
    <row r="414" spans="1:26" ht="24" customHeight="1" x14ac:dyDescent="0.35">
      <c r="A414" s="293"/>
      <c r="B414" s="305"/>
      <c r="C414" s="306"/>
      <c r="D414" s="306"/>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row>
    <row r="415" spans="1:26" ht="24" customHeight="1" x14ac:dyDescent="0.35">
      <c r="A415" s="293"/>
      <c r="B415" s="305"/>
      <c r="C415" s="306"/>
      <c r="D415" s="306"/>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row>
    <row r="416" spans="1:26" ht="24" customHeight="1" x14ac:dyDescent="0.35">
      <c r="A416" s="293"/>
      <c r="B416" s="305"/>
      <c r="C416" s="306"/>
      <c r="D416" s="306"/>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row>
    <row r="417" spans="1:26" ht="24" customHeight="1" x14ac:dyDescent="0.35">
      <c r="A417" s="293"/>
      <c r="B417" s="305"/>
      <c r="C417" s="306"/>
      <c r="D417" s="306"/>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row>
    <row r="418" spans="1:26" ht="24" customHeight="1" x14ac:dyDescent="0.35">
      <c r="A418" s="293"/>
      <c r="B418" s="305"/>
      <c r="C418" s="306"/>
      <c r="D418" s="306"/>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row>
    <row r="419" spans="1:26" ht="24" customHeight="1" x14ac:dyDescent="0.35">
      <c r="A419" s="293"/>
      <c r="B419" s="305"/>
      <c r="C419" s="306"/>
      <c r="D419" s="306"/>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row>
    <row r="420" spans="1:26" ht="24" customHeight="1" x14ac:dyDescent="0.35">
      <c r="A420" s="293"/>
      <c r="B420" s="305"/>
      <c r="C420" s="306"/>
      <c r="D420" s="306"/>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row>
    <row r="421" spans="1:26" ht="24" customHeight="1" x14ac:dyDescent="0.35">
      <c r="A421" s="293"/>
      <c r="B421" s="305"/>
      <c r="C421" s="306"/>
      <c r="D421" s="306"/>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row>
    <row r="422" spans="1:26" ht="24" customHeight="1" x14ac:dyDescent="0.35">
      <c r="A422" s="293"/>
      <c r="B422" s="305"/>
      <c r="C422" s="306"/>
      <c r="D422" s="306"/>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row>
    <row r="423" spans="1:26" ht="24" customHeight="1" x14ac:dyDescent="0.35">
      <c r="A423" s="293"/>
      <c r="B423" s="305"/>
      <c r="C423" s="306"/>
      <c r="D423" s="306"/>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row>
    <row r="424" spans="1:26" ht="24" customHeight="1" x14ac:dyDescent="0.35">
      <c r="A424" s="293"/>
      <c r="B424" s="305"/>
      <c r="C424" s="306"/>
      <c r="D424" s="306"/>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row>
    <row r="425" spans="1:26" ht="24" customHeight="1" x14ac:dyDescent="0.35">
      <c r="A425" s="293"/>
      <c r="B425" s="305"/>
      <c r="C425" s="306"/>
      <c r="D425" s="306"/>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row>
    <row r="426" spans="1:26" ht="24" customHeight="1" x14ac:dyDescent="0.35">
      <c r="A426" s="293"/>
      <c r="B426" s="305"/>
      <c r="C426" s="306"/>
      <c r="D426" s="306"/>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row>
    <row r="427" spans="1:26" ht="24" customHeight="1" x14ac:dyDescent="0.35">
      <c r="A427" s="293"/>
      <c r="B427" s="305"/>
      <c r="C427" s="306"/>
      <c r="D427" s="306"/>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row>
    <row r="428" spans="1:26" ht="24" customHeight="1" x14ac:dyDescent="0.35">
      <c r="A428" s="293"/>
      <c r="B428" s="305"/>
      <c r="C428" s="306"/>
      <c r="D428" s="306"/>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row>
    <row r="429" spans="1:26" ht="24" customHeight="1" x14ac:dyDescent="0.35">
      <c r="A429" s="293"/>
      <c r="B429" s="305"/>
      <c r="C429" s="306"/>
      <c r="D429" s="306"/>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row>
    <row r="430" spans="1:26" ht="24" customHeight="1" x14ac:dyDescent="0.35">
      <c r="A430" s="293"/>
      <c r="B430" s="305"/>
      <c r="C430" s="306"/>
      <c r="D430" s="306"/>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row>
    <row r="431" spans="1:26" ht="24" customHeight="1" x14ac:dyDescent="0.35">
      <c r="A431" s="293"/>
      <c r="B431" s="305"/>
      <c r="C431" s="306"/>
      <c r="D431" s="306"/>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row>
    <row r="432" spans="1:26" ht="24" customHeight="1" x14ac:dyDescent="0.35">
      <c r="A432" s="293"/>
      <c r="B432" s="305"/>
      <c r="C432" s="306"/>
      <c r="D432" s="306"/>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row>
    <row r="433" spans="1:26" ht="24" customHeight="1" x14ac:dyDescent="0.35">
      <c r="A433" s="293"/>
      <c r="B433" s="305"/>
      <c r="C433" s="306"/>
      <c r="D433" s="306"/>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row>
    <row r="434" spans="1:26" ht="24" customHeight="1" x14ac:dyDescent="0.35">
      <c r="A434" s="293"/>
      <c r="B434" s="305"/>
      <c r="C434" s="306"/>
      <c r="D434" s="306"/>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row>
    <row r="435" spans="1:26" ht="24" customHeight="1" x14ac:dyDescent="0.35">
      <c r="A435" s="293"/>
      <c r="B435" s="305"/>
      <c r="C435" s="306"/>
      <c r="D435" s="306"/>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row>
    <row r="436" spans="1:26" ht="24" customHeight="1" x14ac:dyDescent="0.35">
      <c r="A436" s="293"/>
      <c r="B436" s="305"/>
      <c r="C436" s="306"/>
      <c r="D436" s="306"/>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row>
    <row r="437" spans="1:26" ht="24" customHeight="1" x14ac:dyDescent="0.35">
      <c r="A437" s="293"/>
      <c r="B437" s="305"/>
      <c r="C437" s="306"/>
      <c r="D437" s="306"/>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row>
    <row r="438" spans="1:26" ht="24" customHeight="1" x14ac:dyDescent="0.35">
      <c r="A438" s="293"/>
      <c r="B438" s="305"/>
      <c r="C438" s="306"/>
      <c r="D438" s="306"/>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row>
    <row r="439" spans="1:26" ht="24" customHeight="1" x14ac:dyDescent="0.35">
      <c r="A439" s="293"/>
      <c r="B439" s="305"/>
      <c r="C439" s="306"/>
      <c r="D439" s="306"/>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row>
    <row r="440" spans="1:26" ht="24" customHeight="1" x14ac:dyDescent="0.35">
      <c r="A440" s="293"/>
      <c r="B440" s="305"/>
      <c r="C440" s="306"/>
      <c r="D440" s="306"/>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row>
    <row r="441" spans="1:26" ht="24" customHeight="1" x14ac:dyDescent="0.35">
      <c r="A441" s="293"/>
      <c r="B441" s="305"/>
      <c r="C441" s="306"/>
      <c r="D441" s="306"/>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row>
    <row r="442" spans="1:26" ht="24" customHeight="1" x14ac:dyDescent="0.35">
      <c r="A442" s="293"/>
      <c r="B442" s="305"/>
      <c r="C442" s="306"/>
      <c r="D442" s="306"/>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row>
    <row r="443" spans="1:26" ht="24" customHeight="1" x14ac:dyDescent="0.35">
      <c r="A443" s="293"/>
      <c r="B443" s="305"/>
      <c r="C443" s="306"/>
      <c r="D443" s="306"/>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row>
    <row r="444" spans="1:26" ht="24" customHeight="1" x14ac:dyDescent="0.35">
      <c r="A444" s="293"/>
      <c r="B444" s="305"/>
      <c r="C444" s="306"/>
      <c r="D444" s="306"/>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row>
    <row r="445" spans="1:26" ht="24" customHeight="1" x14ac:dyDescent="0.35">
      <c r="A445" s="293"/>
      <c r="B445" s="305"/>
      <c r="C445" s="306"/>
      <c r="D445" s="306"/>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row>
    <row r="446" spans="1:26" ht="24" customHeight="1" x14ac:dyDescent="0.35">
      <c r="A446" s="293"/>
      <c r="B446" s="305"/>
      <c r="C446" s="306"/>
      <c r="D446" s="306"/>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row>
    <row r="447" spans="1:26" ht="24" customHeight="1" x14ac:dyDescent="0.35">
      <c r="A447" s="293"/>
      <c r="B447" s="305"/>
      <c r="C447" s="306"/>
      <c r="D447" s="306"/>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row>
    <row r="448" spans="1:26" ht="24" customHeight="1" x14ac:dyDescent="0.35">
      <c r="A448" s="293"/>
      <c r="B448" s="305"/>
      <c r="C448" s="306"/>
      <c r="D448" s="306"/>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row>
    <row r="449" spans="1:26" ht="24" customHeight="1" x14ac:dyDescent="0.35">
      <c r="A449" s="293"/>
      <c r="B449" s="305"/>
      <c r="C449" s="306"/>
      <c r="D449" s="306"/>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row>
    <row r="450" spans="1:26" ht="24" customHeight="1" x14ac:dyDescent="0.35">
      <c r="A450" s="293"/>
      <c r="B450" s="305"/>
      <c r="C450" s="306"/>
      <c r="D450" s="306"/>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row>
    <row r="451" spans="1:26" ht="24" customHeight="1" x14ac:dyDescent="0.35">
      <c r="A451" s="293"/>
      <c r="B451" s="305"/>
      <c r="C451" s="306"/>
      <c r="D451" s="306"/>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row>
    <row r="452" spans="1:26" ht="24" customHeight="1" x14ac:dyDescent="0.35">
      <c r="A452" s="293"/>
      <c r="B452" s="305"/>
      <c r="C452" s="306"/>
      <c r="D452" s="306"/>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row>
    <row r="453" spans="1:26" ht="24" customHeight="1" x14ac:dyDescent="0.35">
      <c r="A453" s="293"/>
      <c r="B453" s="305"/>
      <c r="C453" s="306"/>
      <c r="D453" s="306"/>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row>
    <row r="454" spans="1:26" ht="24" customHeight="1" x14ac:dyDescent="0.35">
      <c r="A454" s="293"/>
      <c r="B454" s="305"/>
      <c r="C454" s="306"/>
      <c r="D454" s="306"/>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row>
    <row r="455" spans="1:26" ht="24" customHeight="1" x14ac:dyDescent="0.35">
      <c r="A455" s="293"/>
      <c r="B455" s="305"/>
      <c r="C455" s="306"/>
      <c r="D455" s="306"/>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row>
    <row r="456" spans="1:26" ht="24" customHeight="1" x14ac:dyDescent="0.35">
      <c r="A456" s="293"/>
      <c r="B456" s="305"/>
      <c r="C456" s="306"/>
      <c r="D456" s="306"/>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row>
    <row r="457" spans="1:26" ht="24" customHeight="1" x14ac:dyDescent="0.35">
      <c r="A457" s="293"/>
      <c r="B457" s="305"/>
      <c r="C457" s="306"/>
      <c r="D457" s="306"/>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row>
    <row r="458" spans="1:26" ht="24" customHeight="1" x14ac:dyDescent="0.35">
      <c r="A458" s="293"/>
      <c r="B458" s="305"/>
      <c r="C458" s="306"/>
      <c r="D458" s="306"/>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row>
    <row r="459" spans="1:26" ht="24" customHeight="1" x14ac:dyDescent="0.35">
      <c r="A459" s="293"/>
      <c r="B459" s="305"/>
      <c r="C459" s="306"/>
      <c r="D459" s="306"/>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row>
    <row r="460" spans="1:26" ht="24" customHeight="1" x14ac:dyDescent="0.35">
      <c r="A460" s="293"/>
      <c r="B460" s="305"/>
      <c r="C460" s="306"/>
      <c r="D460" s="306"/>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row>
    <row r="461" spans="1:26" ht="24" customHeight="1" x14ac:dyDescent="0.35">
      <c r="A461" s="293"/>
      <c r="B461" s="305"/>
      <c r="C461" s="306"/>
      <c r="D461" s="306"/>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row>
    <row r="462" spans="1:26" ht="24" customHeight="1" x14ac:dyDescent="0.35">
      <c r="A462" s="293"/>
      <c r="B462" s="305"/>
      <c r="C462" s="306"/>
      <c r="D462" s="306"/>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row>
    <row r="463" spans="1:26" ht="24" customHeight="1" x14ac:dyDescent="0.35">
      <c r="A463" s="293"/>
      <c r="B463" s="305"/>
      <c r="C463" s="306"/>
      <c r="D463" s="306"/>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row>
    <row r="464" spans="1:26" ht="24" customHeight="1" x14ac:dyDescent="0.35">
      <c r="A464" s="293"/>
      <c r="B464" s="305"/>
      <c r="C464" s="306"/>
      <c r="D464" s="306"/>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row>
    <row r="465" spans="1:26" ht="24" customHeight="1" x14ac:dyDescent="0.35">
      <c r="A465" s="293"/>
      <c r="B465" s="305"/>
      <c r="C465" s="306"/>
      <c r="D465" s="306"/>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row>
    <row r="466" spans="1:26" ht="24" customHeight="1" x14ac:dyDescent="0.35">
      <c r="A466" s="293"/>
      <c r="B466" s="305"/>
      <c r="C466" s="306"/>
      <c r="D466" s="306"/>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row>
    <row r="467" spans="1:26" ht="24" customHeight="1" x14ac:dyDescent="0.35">
      <c r="A467" s="293"/>
      <c r="B467" s="305"/>
      <c r="C467" s="306"/>
      <c r="D467" s="306"/>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row>
    <row r="468" spans="1:26" ht="24" customHeight="1" x14ac:dyDescent="0.35">
      <c r="A468" s="293"/>
      <c r="B468" s="305"/>
      <c r="C468" s="306"/>
      <c r="D468" s="306"/>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row>
    <row r="469" spans="1:26" ht="24" customHeight="1" x14ac:dyDescent="0.35">
      <c r="A469" s="293"/>
      <c r="B469" s="305"/>
      <c r="C469" s="306"/>
      <c r="D469" s="306"/>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row>
    <row r="470" spans="1:26" ht="24" customHeight="1" x14ac:dyDescent="0.35">
      <c r="A470" s="293"/>
      <c r="B470" s="305"/>
      <c r="C470" s="306"/>
      <c r="D470" s="306"/>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row>
    <row r="471" spans="1:26" ht="24" customHeight="1" x14ac:dyDescent="0.35">
      <c r="A471" s="293"/>
      <c r="B471" s="305"/>
      <c r="C471" s="306"/>
      <c r="D471" s="306"/>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row>
    <row r="472" spans="1:26" ht="24" customHeight="1" x14ac:dyDescent="0.35">
      <c r="A472" s="293"/>
      <c r="B472" s="305"/>
      <c r="C472" s="306"/>
      <c r="D472" s="306"/>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row>
    <row r="473" spans="1:26" ht="24" customHeight="1" x14ac:dyDescent="0.35">
      <c r="A473" s="293"/>
      <c r="B473" s="305"/>
      <c r="C473" s="306"/>
      <c r="D473" s="306"/>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row>
    <row r="474" spans="1:26" ht="24" customHeight="1" x14ac:dyDescent="0.35">
      <c r="A474" s="293"/>
      <c r="B474" s="305"/>
      <c r="C474" s="306"/>
      <c r="D474" s="306"/>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row>
    <row r="475" spans="1:26" ht="24" customHeight="1" x14ac:dyDescent="0.35">
      <c r="A475" s="293"/>
      <c r="B475" s="305"/>
      <c r="C475" s="306"/>
      <c r="D475" s="306"/>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row>
    <row r="476" spans="1:26" ht="24" customHeight="1" x14ac:dyDescent="0.35">
      <c r="A476" s="293"/>
      <c r="B476" s="305"/>
      <c r="C476" s="306"/>
      <c r="D476" s="306"/>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row>
    <row r="477" spans="1:26" ht="24" customHeight="1" x14ac:dyDescent="0.35">
      <c r="A477" s="293"/>
      <c r="B477" s="305"/>
      <c r="C477" s="306"/>
      <c r="D477" s="306"/>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row>
    <row r="478" spans="1:26" ht="24" customHeight="1" x14ac:dyDescent="0.35">
      <c r="A478" s="293"/>
      <c r="B478" s="305"/>
      <c r="C478" s="306"/>
      <c r="D478" s="306"/>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row>
    <row r="479" spans="1:26" ht="24" customHeight="1" x14ac:dyDescent="0.35">
      <c r="A479" s="293"/>
      <c r="B479" s="305"/>
      <c r="C479" s="306"/>
      <c r="D479" s="306"/>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row>
    <row r="480" spans="1:26" ht="24" customHeight="1" x14ac:dyDescent="0.35">
      <c r="A480" s="293"/>
      <c r="B480" s="305"/>
      <c r="C480" s="306"/>
      <c r="D480" s="306"/>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row>
    <row r="481" spans="1:26" ht="24" customHeight="1" x14ac:dyDescent="0.35">
      <c r="A481" s="293"/>
      <c r="B481" s="305"/>
      <c r="C481" s="306"/>
      <c r="D481" s="306"/>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row>
    <row r="482" spans="1:26" ht="24" customHeight="1" x14ac:dyDescent="0.35">
      <c r="A482" s="293"/>
      <c r="B482" s="305"/>
      <c r="C482" s="306"/>
      <c r="D482" s="306"/>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row>
    <row r="483" spans="1:26" ht="24" customHeight="1" x14ac:dyDescent="0.35">
      <c r="A483" s="293"/>
      <c r="B483" s="305"/>
      <c r="C483" s="306"/>
      <c r="D483" s="306"/>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row>
    <row r="484" spans="1:26" ht="24" customHeight="1" x14ac:dyDescent="0.35">
      <c r="A484" s="293"/>
      <c r="B484" s="305"/>
      <c r="C484" s="306"/>
      <c r="D484" s="306"/>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row>
    <row r="485" spans="1:26" ht="24" customHeight="1" x14ac:dyDescent="0.35">
      <c r="A485" s="293"/>
      <c r="B485" s="305"/>
      <c r="C485" s="306"/>
      <c r="D485" s="306"/>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row>
    <row r="486" spans="1:26" ht="24" customHeight="1" x14ac:dyDescent="0.35">
      <c r="A486" s="293"/>
      <c r="B486" s="305"/>
      <c r="C486" s="306"/>
      <c r="D486" s="306"/>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row>
    <row r="487" spans="1:26" ht="24" customHeight="1" x14ac:dyDescent="0.35">
      <c r="A487" s="293"/>
      <c r="B487" s="305"/>
      <c r="C487" s="306"/>
      <c r="D487" s="306"/>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row>
    <row r="488" spans="1:26" ht="24" customHeight="1" x14ac:dyDescent="0.35">
      <c r="A488" s="293"/>
      <c r="B488" s="305"/>
      <c r="C488" s="306"/>
      <c r="D488" s="306"/>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row>
    <row r="489" spans="1:26" ht="24" customHeight="1" x14ac:dyDescent="0.35">
      <c r="A489" s="293"/>
      <c r="B489" s="305"/>
      <c r="C489" s="306"/>
      <c r="D489" s="306"/>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row>
    <row r="490" spans="1:26" ht="24" customHeight="1" x14ac:dyDescent="0.35">
      <c r="A490" s="293"/>
      <c r="B490" s="305"/>
      <c r="C490" s="306"/>
      <c r="D490" s="306"/>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row>
    <row r="491" spans="1:26" ht="24" customHeight="1" x14ac:dyDescent="0.35">
      <c r="A491" s="293"/>
      <c r="B491" s="305"/>
      <c r="C491" s="306"/>
      <c r="D491" s="306"/>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row>
    <row r="492" spans="1:26" ht="24" customHeight="1" x14ac:dyDescent="0.35">
      <c r="A492" s="293"/>
      <c r="B492" s="305"/>
      <c r="C492" s="306"/>
      <c r="D492" s="306"/>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row>
    <row r="493" spans="1:26" ht="24" customHeight="1" x14ac:dyDescent="0.35">
      <c r="A493" s="293"/>
      <c r="B493" s="305"/>
      <c r="C493" s="306"/>
      <c r="D493" s="306"/>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row>
    <row r="494" spans="1:26" ht="24" customHeight="1" x14ac:dyDescent="0.35">
      <c r="A494" s="293"/>
      <c r="B494" s="305"/>
      <c r="C494" s="306"/>
      <c r="D494" s="306"/>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row>
    <row r="495" spans="1:26" ht="24" customHeight="1" x14ac:dyDescent="0.35">
      <c r="A495" s="293"/>
      <c r="B495" s="305"/>
      <c r="C495" s="306"/>
      <c r="D495" s="306"/>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row>
    <row r="496" spans="1:26" ht="24" customHeight="1" x14ac:dyDescent="0.35">
      <c r="A496" s="293"/>
      <c r="B496" s="305"/>
      <c r="C496" s="306"/>
      <c r="D496" s="306"/>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row>
    <row r="497" spans="1:26" ht="24" customHeight="1" x14ac:dyDescent="0.35">
      <c r="A497" s="293"/>
      <c r="B497" s="305"/>
      <c r="C497" s="306"/>
      <c r="D497" s="306"/>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row>
    <row r="498" spans="1:26" ht="24" customHeight="1" x14ac:dyDescent="0.35">
      <c r="A498" s="293"/>
      <c r="B498" s="305"/>
      <c r="C498" s="306"/>
      <c r="D498" s="306"/>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row>
    <row r="499" spans="1:26" ht="24" customHeight="1" x14ac:dyDescent="0.35">
      <c r="A499" s="293"/>
      <c r="B499" s="305"/>
      <c r="C499" s="306"/>
      <c r="D499" s="306"/>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row>
    <row r="500" spans="1:26" ht="24" customHeight="1" x14ac:dyDescent="0.35">
      <c r="A500" s="293"/>
      <c r="B500" s="305"/>
      <c r="C500" s="306"/>
      <c r="D500" s="306"/>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row>
    <row r="501" spans="1:26" ht="24" customHeight="1" x14ac:dyDescent="0.35">
      <c r="A501" s="293"/>
      <c r="B501" s="305"/>
      <c r="C501" s="306"/>
      <c r="D501" s="306"/>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row>
    <row r="502" spans="1:26" ht="24" customHeight="1" x14ac:dyDescent="0.35">
      <c r="A502" s="293"/>
      <c r="B502" s="305"/>
      <c r="C502" s="306"/>
      <c r="D502" s="306"/>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row>
    <row r="503" spans="1:26" ht="24" customHeight="1" x14ac:dyDescent="0.35">
      <c r="A503" s="293"/>
      <c r="B503" s="305"/>
      <c r="C503" s="306"/>
      <c r="D503" s="306"/>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row>
    <row r="504" spans="1:26" ht="24" customHeight="1" x14ac:dyDescent="0.35">
      <c r="A504" s="293"/>
      <c r="B504" s="305"/>
      <c r="C504" s="306"/>
      <c r="D504" s="306"/>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row>
    <row r="505" spans="1:26" ht="24" customHeight="1" x14ac:dyDescent="0.35">
      <c r="A505" s="293"/>
      <c r="B505" s="305"/>
      <c r="C505" s="306"/>
      <c r="D505" s="306"/>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row>
    <row r="506" spans="1:26" ht="24" customHeight="1" x14ac:dyDescent="0.35">
      <c r="A506" s="293"/>
      <c r="B506" s="305"/>
      <c r="C506" s="306"/>
      <c r="D506" s="306"/>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row>
    <row r="507" spans="1:26" ht="24" customHeight="1" x14ac:dyDescent="0.35">
      <c r="A507" s="293"/>
      <c r="B507" s="305"/>
      <c r="C507" s="306"/>
      <c r="D507" s="306"/>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row>
    <row r="508" spans="1:26" ht="24" customHeight="1" x14ac:dyDescent="0.35">
      <c r="A508" s="293"/>
      <c r="B508" s="305"/>
      <c r="C508" s="306"/>
      <c r="D508" s="306"/>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row>
    <row r="509" spans="1:26" ht="24" customHeight="1" x14ac:dyDescent="0.35">
      <c r="A509" s="293"/>
      <c r="B509" s="305"/>
      <c r="C509" s="306"/>
      <c r="D509" s="306"/>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row>
    <row r="510" spans="1:26" ht="24" customHeight="1" x14ac:dyDescent="0.35">
      <c r="A510" s="293"/>
      <c r="B510" s="305"/>
      <c r="C510" s="306"/>
      <c r="D510" s="306"/>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row>
    <row r="511" spans="1:26" ht="24" customHeight="1" x14ac:dyDescent="0.35">
      <c r="A511" s="293"/>
      <c r="B511" s="305"/>
      <c r="C511" s="306"/>
      <c r="D511" s="306"/>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row>
    <row r="512" spans="1:26" ht="24" customHeight="1" x14ac:dyDescent="0.35">
      <c r="A512" s="293"/>
      <c r="B512" s="305"/>
      <c r="C512" s="306"/>
      <c r="D512" s="306"/>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row>
    <row r="513" spans="1:26" ht="24" customHeight="1" x14ac:dyDescent="0.35">
      <c r="A513" s="293"/>
      <c r="B513" s="305"/>
      <c r="C513" s="306"/>
      <c r="D513" s="306"/>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row>
    <row r="514" spans="1:26" ht="24" customHeight="1" x14ac:dyDescent="0.35">
      <c r="A514" s="293"/>
      <c r="B514" s="305"/>
      <c r="C514" s="306"/>
      <c r="D514" s="306"/>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row>
    <row r="515" spans="1:26" ht="24" customHeight="1" x14ac:dyDescent="0.35">
      <c r="A515" s="293"/>
      <c r="B515" s="305"/>
      <c r="C515" s="306"/>
      <c r="D515" s="306"/>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row>
    <row r="516" spans="1:26" ht="24" customHeight="1" x14ac:dyDescent="0.35">
      <c r="A516" s="293"/>
      <c r="B516" s="305"/>
      <c r="C516" s="306"/>
      <c r="D516" s="306"/>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row>
    <row r="517" spans="1:26" ht="24" customHeight="1" x14ac:dyDescent="0.35">
      <c r="A517" s="293"/>
      <c r="B517" s="305"/>
      <c r="C517" s="306"/>
      <c r="D517" s="306"/>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row>
    <row r="518" spans="1:26" ht="24" customHeight="1" x14ac:dyDescent="0.35">
      <c r="A518" s="293"/>
      <c r="B518" s="305"/>
      <c r="C518" s="306"/>
      <c r="D518" s="306"/>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row>
    <row r="519" spans="1:26" ht="24" customHeight="1" x14ac:dyDescent="0.35">
      <c r="A519" s="293"/>
      <c r="B519" s="305"/>
      <c r="C519" s="306"/>
      <c r="D519" s="306"/>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row>
    <row r="520" spans="1:26" ht="24" customHeight="1" x14ac:dyDescent="0.35">
      <c r="A520" s="293"/>
      <c r="B520" s="305"/>
      <c r="C520" s="306"/>
      <c r="D520" s="306"/>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row>
    <row r="521" spans="1:26" ht="24" customHeight="1" x14ac:dyDescent="0.35">
      <c r="A521" s="293"/>
      <c r="B521" s="305"/>
      <c r="C521" s="306"/>
      <c r="D521" s="306"/>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row>
    <row r="522" spans="1:26" ht="24" customHeight="1" x14ac:dyDescent="0.35">
      <c r="A522" s="293"/>
      <c r="B522" s="305"/>
      <c r="C522" s="306"/>
      <c r="D522" s="306"/>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row>
    <row r="523" spans="1:26" ht="24" customHeight="1" x14ac:dyDescent="0.35">
      <c r="A523" s="293"/>
      <c r="B523" s="305"/>
      <c r="C523" s="306"/>
      <c r="D523" s="306"/>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row>
    <row r="524" spans="1:26" ht="24" customHeight="1" x14ac:dyDescent="0.35">
      <c r="A524" s="293"/>
      <c r="B524" s="305"/>
      <c r="C524" s="306"/>
      <c r="D524" s="306"/>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row>
    <row r="525" spans="1:26" ht="24" customHeight="1" x14ac:dyDescent="0.35">
      <c r="A525" s="293"/>
      <c r="B525" s="305"/>
      <c r="C525" s="306"/>
      <c r="D525" s="306"/>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row>
    <row r="526" spans="1:26" ht="24" customHeight="1" x14ac:dyDescent="0.35">
      <c r="A526" s="293"/>
      <c r="B526" s="305"/>
      <c r="C526" s="306"/>
      <c r="D526" s="306"/>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row>
    <row r="527" spans="1:26" ht="24" customHeight="1" x14ac:dyDescent="0.35">
      <c r="A527" s="293"/>
      <c r="B527" s="305"/>
      <c r="C527" s="306"/>
      <c r="D527" s="306"/>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row>
    <row r="528" spans="1:26" ht="24" customHeight="1" x14ac:dyDescent="0.35">
      <c r="A528" s="293"/>
      <c r="B528" s="305"/>
      <c r="C528" s="306"/>
      <c r="D528" s="306"/>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row>
    <row r="529" spans="1:26" ht="24" customHeight="1" x14ac:dyDescent="0.35">
      <c r="A529" s="293"/>
      <c r="B529" s="305"/>
      <c r="C529" s="306"/>
      <c r="D529" s="306"/>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row>
    <row r="530" spans="1:26" ht="24" customHeight="1" x14ac:dyDescent="0.35">
      <c r="A530" s="293"/>
      <c r="B530" s="305"/>
      <c r="C530" s="306"/>
      <c r="D530" s="306"/>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row>
    <row r="531" spans="1:26" ht="24" customHeight="1" x14ac:dyDescent="0.35">
      <c r="A531" s="293"/>
      <c r="B531" s="305"/>
      <c r="C531" s="306"/>
      <c r="D531" s="306"/>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row>
    <row r="532" spans="1:26" ht="24" customHeight="1" x14ac:dyDescent="0.35">
      <c r="A532" s="293"/>
      <c r="B532" s="305"/>
      <c r="C532" s="306"/>
      <c r="D532" s="306"/>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row>
    <row r="533" spans="1:26" ht="24" customHeight="1" x14ac:dyDescent="0.35">
      <c r="A533" s="293"/>
      <c r="B533" s="305"/>
      <c r="C533" s="306"/>
      <c r="D533" s="306"/>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row>
    <row r="534" spans="1:26" ht="24" customHeight="1" x14ac:dyDescent="0.35">
      <c r="A534" s="293"/>
      <c r="B534" s="305"/>
      <c r="C534" s="306"/>
      <c r="D534" s="306"/>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row>
    <row r="535" spans="1:26" ht="24" customHeight="1" x14ac:dyDescent="0.35">
      <c r="A535" s="293"/>
      <c r="B535" s="305"/>
      <c r="C535" s="306"/>
      <c r="D535" s="306"/>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row>
    <row r="536" spans="1:26" ht="24" customHeight="1" x14ac:dyDescent="0.35">
      <c r="A536" s="293"/>
      <c r="B536" s="305"/>
      <c r="C536" s="306"/>
      <c r="D536" s="306"/>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row>
    <row r="537" spans="1:26" ht="24" customHeight="1" x14ac:dyDescent="0.35">
      <c r="A537" s="293"/>
      <c r="B537" s="305"/>
      <c r="C537" s="306"/>
      <c r="D537" s="306"/>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row>
    <row r="538" spans="1:26" ht="24" customHeight="1" x14ac:dyDescent="0.35">
      <c r="A538" s="293"/>
      <c r="B538" s="305"/>
      <c r="C538" s="306"/>
      <c r="D538" s="306"/>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row>
    <row r="539" spans="1:26" ht="24" customHeight="1" x14ac:dyDescent="0.35">
      <c r="A539" s="293"/>
      <c r="B539" s="305"/>
      <c r="C539" s="306"/>
      <c r="D539" s="306"/>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row>
    <row r="540" spans="1:26" ht="24" customHeight="1" x14ac:dyDescent="0.35">
      <c r="A540" s="293"/>
      <c r="B540" s="305"/>
      <c r="C540" s="306"/>
      <c r="D540" s="306"/>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row>
    <row r="541" spans="1:26" ht="24" customHeight="1" x14ac:dyDescent="0.35">
      <c r="A541" s="293"/>
      <c r="B541" s="305"/>
      <c r="C541" s="306"/>
      <c r="D541" s="306"/>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row>
    <row r="542" spans="1:26" ht="24" customHeight="1" x14ac:dyDescent="0.35">
      <c r="A542" s="293"/>
      <c r="B542" s="305"/>
      <c r="C542" s="306"/>
      <c r="D542" s="306"/>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row>
    <row r="543" spans="1:26" ht="24" customHeight="1" x14ac:dyDescent="0.35">
      <c r="A543" s="293"/>
      <c r="B543" s="305"/>
      <c r="C543" s="306"/>
      <c r="D543" s="306"/>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row>
    <row r="544" spans="1:26" ht="24" customHeight="1" x14ac:dyDescent="0.35">
      <c r="A544" s="293"/>
      <c r="B544" s="305"/>
      <c r="C544" s="306"/>
      <c r="D544" s="306"/>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row>
    <row r="545" spans="1:26" ht="24" customHeight="1" x14ac:dyDescent="0.35">
      <c r="A545" s="293"/>
      <c r="B545" s="305"/>
      <c r="C545" s="306"/>
      <c r="D545" s="306"/>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row>
    <row r="546" spans="1:26" ht="24" customHeight="1" x14ac:dyDescent="0.35">
      <c r="A546" s="293"/>
      <c r="B546" s="305"/>
      <c r="C546" s="306"/>
      <c r="D546" s="306"/>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row>
    <row r="547" spans="1:26" ht="24" customHeight="1" x14ac:dyDescent="0.35">
      <c r="A547" s="293"/>
      <c r="B547" s="305"/>
      <c r="C547" s="306"/>
      <c r="D547" s="306"/>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row>
    <row r="548" spans="1:26" ht="24" customHeight="1" x14ac:dyDescent="0.35">
      <c r="A548" s="293"/>
      <c r="B548" s="305"/>
      <c r="C548" s="306"/>
      <c r="D548" s="306"/>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row>
    <row r="549" spans="1:26" ht="24" customHeight="1" x14ac:dyDescent="0.35">
      <c r="A549" s="293"/>
      <c r="B549" s="305"/>
      <c r="C549" s="306"/>
      <c r="D549" s="306"/>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row>
    <row r="550" spans="1:26" ht="24" customHeight="1" x14ac:dyDescent="0.35">
      <c r="A550" s="293"/>
      <c r="B550" s="305"/>
      <c r="C550" s="306"/>
      <c r="D550" s="306"/>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row>
    <row r="551" spans="1:26" ht="24" customHeight="1" x14ac:dyDescent="0.35">
      <c r="A551" s="293"/>
      <c r="B551" s="305"/>
      <c r="C551" s="306"/>
      <c r="D551" s="306"/>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row>
    <row r="552" spans="1:26" ht="24" customHeight="1" x14ac:dyDescent="0.35">
      <c r="A552" s="293"/>
      <c r="B552" s="305"/>
      <c r="C552" s="306"/>
      <c r="D552" s="306"/>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row>
    <row r="553" spans="1:26" ht="24" customHeight="1" x14ac:dyDescent="0.35">
      <c r="A553" s="293"/>
      <c r="B553" s="305"/>
      <c r="C553" s="306"/>
      <c r="D553" s="306"/>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row>
    <row r="554" spans="1:26" ht="24" customHeight="1" x14ac:dyDescent="0.35">
      <c r="A554" s="293"/>
      <c r="B554" s="305"/>
      <c r="C554" s="306"/>
      <c r="D554" s="306"/>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row>
    <row r="555" spans="1:26" ht="24" customHeight="1" x14ac:dyDescent="0.35">
      <c r="A555" s="293"/>
      <c r="B555" s="305"/>
      <c r="C555" s="306"/>
      <c r="D555" s="306"/>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row>
    <row r="556" spans="1:26" ht="24" customHeight="1" x14ac:dyDescent="0.35">
      <c r="A556" s="293"/>
      <c r="B556" s="305"/>
      <c r="C556" s="306"/>
      <c r="D556" s="306"/>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row>
    <row r="557" spans="1:26" ht="24" customHeight="1" x14ac:dyDescent="0.35">
      <c r="A557" s="293"/>
      <c r="B557" s="305"/>
      <c r="C557" s="306"/>
      <c r="D557" s="306"/>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row>
    <row r="558" spans="1:26" ht="24" customHeight="1" x14ac:dyDescent="0.35">
      <c r="A558" s="293"/>
      <c r="B558" s="305"/>
      <c r="C558" s="306"/>
      <c r="D558" s="306"/>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row>
    <row r="559" spans="1:26" ht="24" customHeight="1" x14ac:dyDescent="0.35">
      <c r="A559" s="293"/>
      <c r="B559" s="305"/>
      <c r="C559" s="306"/>
      <c r="D559" s="306"/>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row>
    <row r="560" spans="1:26" ht="24" customHeight="1" x14ac:dyDescent="0.35">
      <c r="A560" s="293"/>
      <c r="B560" s="305"/>
      <c r="C560" s="306"/>
      <c r="D560" s="306"/>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row>
    <row r="561" spans="1:26" ht="24" customHeight="1" x14ac:dyDescent="0.35">
      <c r="A561" s="293"/>
      <c r="B561" s="305"/>
      <c r="C561" s="306"/>
      <c r="D561" s="306"/>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row>
    <row r="562" spans="1:26" ht="24" customHeight="1" x14ac:dyDescent="0.35">
      <c r="A562" s="293"/>
      <c r="B562" s="305"/>
      <c r="C562" s="306"/>
      <c r="D562" s="306"/>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row>
    <row r="563" spans="1:26" ht="24" customHeight="1" x14ac:dyDescent="0.35">
      <c r="A563" s="293"/>
      <c r="B563" s="305"/>
      <c r="C563" s="306"/>
      <c r="D563" s="306"/>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row>
    <row r="564" spans="1:26" ht="24" customHeight="1" x14ac:dyDescent="0.35">
      <c r="A564" s="293"/>
      <c r="B564" s="305"/>
      <c r="C564" s="306"/>
      <c r="D564" s="306"/>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row>
    <row r="565" spans="1:26" ht="24" customHeight="1" x14ac:dyDescent="0.35">
      <c r="A565" s="293"/>
      <c r="B565" s="305"/>
      <c r="C565" s="306"/>
      <c r="D565" s="306"/>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row>
    <row r="566" spans="1:26" ht="24" customHeight="1" x14ac:dyDescent="0.35">
      <c r="A566" s="293"/>
      <c r="B566" s="305"/>
      <c r="C566" s="306"/>
      <c r="D566" s="306"/>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row>
    <row r="567" spans="1:26" ht="24" customHeight="1" x14ac:dyDescent="0.35">
      <c r="A567" s="293"/>
      <c r="B567" s="305"/>
      <c r="C567" s="306"/>
      <c r="D567" s="306"/>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row>
    <row r="568" spans="1:26" ht="24" customHeight="1" x14ac:dyDescent="0.35">
      <c r="A568" s="293"/>
      <c r="B568" s="305"/>
      <c r="C568" s="306"/>
      <c r="D568" s="306"/>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row>
    <row r="569" spans="1:26" ht="24" customHeight="1" x14ac:dyDescent="0.35">
      <c r="A569" s="293"/>
      <c r="B569" s="305"/>
      <c r="C569" s="306"/>
      <c r="D569" s="306"/>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row>
    <row r="570" spans="1:26" ht="24" customHeight="1" x14ac:dyDescent="0.35">
      <c r="A570" s="293"/>
      <c r="B570" s="305"/>
      <c r="C570" s="306"/>
      <c r="D570" s="306"/>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row>
    <row r="571" spans="1:26" ht="24" customHeight="1" x14ac:dyDescent="0.35">
      <c r="A571" s="293"/>
      <c r="B571" s="305"/>
      <c r="C571" s="306"/>
      <c r="D571" s="306"/>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row>
    <row r="572" spans="1:26" ht="24" customHeight="1" x14ac:dyDescent="0.35">
      <c r="A572" s="293"/>
      <c r="B572" s="305"/>
      <c r="C572" s="306"/>
      <c r="D572" s="306"/>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row>
    <row r="573" spans="1:26" ht="24" customHeight="1" x14ac:dyDescent="0.35">
      <c r="A573" s="293"/>
      <c r="B573" s="305"/>
      <c r="C573" s="306"/>
      <c r="D573" s="306"/>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row>
    <row r="574" spans="1:26" ht="24" customHeight="1" x14ac:dyDescent="0.35">
      <c r="A574" s="293"/>
      <c r="B574" s="305"/>
      <c r="C574" s="306"/>
      <c r="D574" s="306"/>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row>
    <row r="575" spans="1:26" ht="24" customHeight="1" x14ac:dyDescent="0.35">
      <c r="A575" s="293"/>
      <c r="B575" s="305"/>
      <c r="C575" s="306"/>
      <c r="D575" s="306"/>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row>
    <row r="576" spans="1:26" ht="24" customHeight="1" x14ac:dyDescent="0.35">
      <c r="A576" s="293"/>
      <c r="B576" s="305"/>
      <c r="C576" s="306"/>
      <c r="D576" s="306"/>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row>
    <row r="577" spans="1:26" ht="24" customHeight="1" x14ac:dyDescent="0.35">
      <c r="A577" s="293"/>
      <c r="B577" s="305"/>
      <c r="C577" s="306"/>
      <c r="D577" s="306"/>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row>
    <row r="578" spans="1:26" ht="24" customHeight="1" x14ac:dyDescent="0.35">
      <c r="A578" s="293"/>
      <c r="B578" s="305"/>
      <c r="C578" s="306"/>
      <c r="D578" s="306"/>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row>
    <row r="579" spans="1:26" ht="24" customHeight="1" x14ac:dyDescent="0.35">
      <c r="A579" s="293"/>
      <c r="B579" s="305"/>
      <c r="C579" s="306"/>
      <c r="D579" s="306"/>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row>
    <row r="580" spans="1:26" ht="24" customHeight="1" x14ac:dyDescent="0.35">
      <c r="A580" s="293"/>
      <c r="B580" s="305"/>
      <c r="C580" s="306"/>
      <c r="D580" s="306"/>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row>
    <row r="581" spans="1:26" ht="24" customHeight="1" x14ac:dyDescent="0.35">
      <c r="A581" s="293"/>
      <c r="B581" s="305"/>
      <c r="C581" s="306"/>
      <c r="D581" s="306"/>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row>
    <row r="582" spans="1:26" ht="24" customHeight="1" x14ac:dyDescent="0.35">
      <c r="A582" s="293"/>
      <c r="B582" s="305"/>
      <c r="C582" s="306"/>
      <c r="D582" s="306"/>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row>
    <row r="583" spans="1:26" ht="24" customHeight="1" x14ac:dyDescent="0.35">
      <c r="A583" s="293"/>
      <c r="B583" s="305"/>
      <c r="C583" s="306"/>
      <c r="D583" s="306"/>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row>
    <row r="584" spans="1:26" ht="24" customHeight="1" x14ac:dyDescent="0.35">
      <c r="A584" s="293"/>
      <c r="B584" s="305"/>
      <c r="C584" s="306"/>
      <c r="D584" s="306"/>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row>
    <row r="585" spans="1:26" ht="24" customHeight="1" x14ac:dyDescent="0.35">
      <c r="A585" s="293"/>
      <c r="B585" s="305"/>
      <c r="C585" s="306"/>
      <c r="D585" s="306"/>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row>
    <row r="586" spans="1:26" ht="24" customHeight="1" x14ac:dyDescent="0.35">
      <c r="A586" s="293"/>
      <c r="B586" s="305"/>
      <c r="C586" s="306"/>
      <c r="D586" s="306"/>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row>
    <row r="587" spans="1:26" ht="24" customHeight="1" x14ac:dyDescent="0.35">
      <c r="A587" s="293"/>
      <c r="B587" s="305"/>
      <c r="C587" s="306"/>
      <c r="D587" s="306"/>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row>
    <row r="588" spans="1:26" ht="24" customHeight="1" x14ac:dyDescent="0.35">
      <c r="A588" s="293"/>
      <c r="B588" s="305"/>
      <c r="C588" s="306"/>
      <c r="D588" s="306"/>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row>
    <row r="589" spans="1:26" ht="24" customHeight="1" x14ac:dyDescent="0.35">
      <c r="A589" s="293"/>
      <c r="B589" s="305"/>
      <c r="C589" s="306"/>
      <c r="D589" s="306"/>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row>
    <row r="590" spans="1:26" ht="24" customHeight="1" x14ac:dyDescent="0.35">
      <c r="A590" s="293"/>
      <c r="B590" s="305"/>
      <c r="C590" s="306"/>
      <c r="D590" s="306"/>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row>
    <row r="591" spans="1:26" ht="24" customHeight="1" x14ac:dyDescent="0.35">
      <c r="A591" s="293"/>
      <c r="B591" s="305"/>
      <c r="C591" s="306"/>
      <c r="D591" s="306"/>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row>
    <row r="592" spans="1:26" ht="24" customHeight="1" x14ac:dyDescent="0.35">
      <c r="A592" s="293"/>
      <c r="B592" s="305"/>
      <c r="C592" s="306"/>
      <c r="D592" s="306"/>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row>
    <row r="593" spans="1:26" ht="24" customHeight="1" x14ac:dyDescent="0.35">
      <c r="A593" s="293"/>
      <c r="B593" s="305"/>
      <c r="C593" s="306"/>
      <c r="D593" s="306"/>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row>
    <row r="594" spans="1:26" ht="24" customHeight="1" x14ac:dyDescent="0.35">
      <c r="A594" s="293"/>
      <c r="B594" s="305"/>
      <c r="C594" s="306"/>
      <c r="D594" s="306"/>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row>
    <row r="595" spans="1:26" ht="24" customHeight="1" x14ac:dyDescent="0.35">
      <c r="A595" s="293"/>
      <c r="B595" s="305"/>
      <c r="C595" s="306"/>
      <c r="D595" s="306"/>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row>
    <row r="596" spans="1:26" ht="24" customHeight="1" x14ac:dyDescent="0.35">
      <c r="A596" s="293"/>
      <c r="B596" s="305"/>
      <c r="C596" s="306"/>
      <c r="D596" s="306"/>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row>
    <row r="597" spans="1:26" ht="24" customHeight="1" x14ac:dyDescent="0.35">
      <c r="A597" s="293"/>
      <c r="B597" s="305"/>
      <c r="C597" s="306"/>
      <c r="D597" s="306"/>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row>
    <row r="598" spans="1:26" ht="24" customHeight="1" x14ac:dyDescent="0.35">
      <c r="A598" s="293"/>
      <c r="B598" s="305"/>
      <c r="C598" s="306"/>
      <c r="D598" s="306"/>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row>
    <row r="599" spans="1:26" ht="24" customHeight="1" x14ac:dyDescent="0.35">
      <c r="A599" s="293"/>
      <c r="B599" s="305"/>
      <c r="C599" s="306"/>
      <c r="D599" s="306"/>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row>
    <row r="600" spans="1:26" ht="24" customHeight="1" x14ac:dyDescent="0.35">
      <c r="A600" s="293"/>
      <c r="B600" s="305"/>
      <c r="C600" s="306"/>
      <c r="D600" s="306"/>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row>
    <row r="601" spans="1:26" ht="24" customHeight="1" x14ac:dyDescent="0.35">
      <c r="A601" s="293"/>
      <c r="B601" s="305"/>
      <c r="C601" s="306"/>
      <c r="D601" s="306"/>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row>
    <row r="602" spans="1:26" ht="24" customHeight="1" x14ac:dyDescent="0.35">
      <c r="A602" s="293"/>
      <c r="B602" s="305"/>
      <c r="C602" s="306"/>
      <c r="D602" s="306"/>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row>
    <row r="603" spans="1:26" ht="24" customHeight="1" x14ac:dyDescent="0.35">
      <c r="A603" s="293"/>
      <c r="B603" s="305"/>
      <c r="C603" s="306"/>
      <c r="D603" s="306"/>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row>
    <row r="604" spans="1:26" ht="24" customHeight="1" x14ac:dyDescent="0.35">
      <c r="A604" s="293"/>
      <c r="B604" s="305"/>
      <c r="C604" s="306"/>
      <c r="D604" s="306"/>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row>
    <row r="605" spans="1:26" ht="24" customHeight="1" x14ac:dyDescent="0.35">
      <c r="A605" s="293"/>
      <c r="B605" s="305"/>
      <c r="C605" s="306"/>
      <c r="D605" s="306"/>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row>
    <row r="606" spans="1:26" ht="24" customHeight="1" x14ac:dyDescent="0.35">
      <c r="A606" s="293"/>
      <c r="B606" s="305"/>
      <c r="C606" s="306"/>
      <c r="D606" s="306"/>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row>
    <row r="607" spans="1:26" ht="24" customHeight="1" x14ac:dyDescent="0.35">
      <c r="A607" s="293"/>
      <c r="B607" s="305"/>
      <c r="C607" s="306"/>
      <c r="D607" s="306"/>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row>
    <row r="608" spans="1:26" ht="24" customHeight="1" x14ac:dyDescent="0.35">
      <c r="A608" s="293"/>
      <c r="B608" s="305"/>
      <c r="C608" s="306"/>
      <c r="D608" s="306"/>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row>
    <row r="609" spans="1:26" ht="24" customHeight="1" x14ac:dyDescent="0.35">
      <c r="A609" s="293"/>
      <c r="B609" s="305"/>
      <c r="C609" s="306"/>
      <c r="D609" s="306"/>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row>
    <row r="610" spans="1:26" ht="24" customHeight="1" x14ac:dyDescent="0.35">
      <c r="A610" s="293"/>
      <c r="B610" s="305"/>
      <c r="C610" s="306"/>
      <c r="D610" s="306"/>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row>
    <row r="611" spans="1:26" ht="24" customHeight="1" x14ac:dyDescent="0.35">
      <c r="A611" s="293"/>
      <c r="B611" s="305"/>
      <c r="C611" s="306"/>
      <c r="D611" s="306"/>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row>
    <row r="612" spans="1:26" ht="24" customHeight="1" x14ac:dyDescent="0.35">
      <c r="A612" s="293"/>
      <c r="B612" s="305"/>
      <c r="C612" s="306"/>
      <c r="D612" s="306"/>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row>
    <row r="613" spans="1:26" ht="24" customHeight="1" x14ac:dyDescent="0.35">
      <c r="A613" s="293"/>
      <c r="B613" s="305"/>
      <c r="C613" s="306"/>
      <c r="D613" s="306"/>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row>
    <row r="614" spans="1:26" ht="24" customHeight="1" x14ac:dyDescent="0.35">
      <c r="A614" s="293"/>
      <c r="B614" s="305"/>
      <c r="C614" s="306"/>
      <c r="D614" s="306"/>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row>
    <row r="615" spans="1:26" ht="24" customHeight="1" x14ac:dyDescent="0.35">
      <c r="A615" s="293"/>
      <c r="B615" s="305"/>
      <c r="C615" s="306"/>
      <c r="D615" s="306"/>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row>
    <row r="616" spans="1:26" ht="24" customHeight="1" x14ac:dyDescent="0.35">
      <c r="A616" s="293"/>
      <c r="B616" s="305"/>
      <c r="C616" s="306"/>
      <c r="D616" s="306"/>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row>
    <row r="617" spans="1:26" ht="24" customHeight="1" x14ac:dyDescent="0.35">
      <c r="A617" s="293"/>
      <c r="B617" s="305"/>
      <c r="C617" s="306"/>
      <c r="D617" s="306"/>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row>
    <row r="618" spans="1:26" ht="24" customHeight="1" x14ac:dyDescent="0.35">
      <c r="A618" s="293"/>
      <c r="B618" s="305"/>
      <c r="C618" s="306"/>
      <c r="D618" s="306"/>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row>
    <row r="619" spans="1:26" ht="24" customHeight="1" x14ac:dyDescent="0.35">
      <c r="A619" s="293"/>
      <c r="B619" s="305"/>
      <c r="C619" s="306"/>
      <c r="D619" s="306"/>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row>
    <row r="620" spans="1:26" ht="24" customHeight="1" x14ac:dyDescent="0.35">
      <c r="A620" s="293"/>
      <c r="B620" s="305"/>
      <c r="C620" s="306"/>
      <c r="D620" s="306"/>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row>
    <row r="621" spans="1:26" ht="24" customHeight="1" x14ac:dyDescent="0.35">
      <c r="A621" s="293"/>
      <c r="B621" s="305"/>
      <c r="C621" s="306"/>
      <c r="D621" s="306"/>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row>
    <row r="622" spans="1:26" ht="24" customHeight="1" x14ac:dyDescent="0.35">
      <c r="A622" s="293"/>
      <c r="B622" s="305"/>
      <c r="C622" s="306"/>
      <c r="D622" s="306"/>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row>
    <row r="623" spans="1:26" ht="24" customHeight="1" x14ac:dyDescent="0.35">
      <c r="A623" s="293"/>
      <c r="B623" s="305"/>
      <c r="C623" s="306"/>
      <c r="D623" s="306"/>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row>
    <row r="624" spans="1:26" ht="24" customHeight="1" x14ac:dyDescent="0.35">
      <c r="A624" s="293"/>
      <c r="B624" s="305"/>
      <c r="C624" s="306"/>
      <c r="D624" s="306"/>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row>
    <row r="625" spans="1:26" ht="24" customHeight="1" x14ac:dyDescent="0.35">
      <c r="A625" s="293"/>
      <c r="B625" s="305"/>
      <c r="C625" s="306"/>
      <c r="D625" s="306"/>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row>
    <row r="626" spans="1:26" ht="24" customHeight="1" x14ac:dyDescent="0.35">
      <c r="A626" s="293"/>
      <c r="B626" s="305"/>
      <c r="C626" s="306"/>
      <c r="D626" s="306"/>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row>
    <row r="627" spans="1:26" ht="24" customHeight="1" x14ac:dyDescent="0.35">
      <c r="A627" s="293"/>
      <c r="B627" s="305"/>
      <c r="C627" s="306"/>
      <c r="D627" s="306"/>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row>
    <row r="628" spans="1:26" ht="24" customHeight="1" x14ac:dyDescent="0.35">
      <c r="A628" s="293"/>
      <c r="B628" s="305"/>
      <c r="C628" s="306"/>
      <c r="D628" s="306"/>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row>
    <row r="629" spans="1:26" ht="24" customHeight="1" x14ac:dyDescent="0.35">
      <c r="A629" s="293"/>
      <c r="B629" s="305"/>
      <c r="C629" s="306"/>
      <c r="D629" s="306"/>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row>
    <row r="630" spans="1:26" ht="24" customHeight="1" x14ac:dyDescent="0.35">
      <c r="A630" s="293"/>
      <c r="B630" s="305"/>
      <c r="C630" s="306"/>
      <c r="D630" s="306"/>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row>
    <row r="631" spans="1:26" ht="24" customHeight="1" x14ac:dyDescent="0.35">
      <c r="A631" s="293"/>
      <c r="B631" s="305"/>
      <c r="C631" s="306"/>
      <c r="D631" s="306"/>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row>
    <row r="632" spans="1:26" ht="24" customHeight="1" x14ac:dyDescent="0.35">
      <c r="A632" s="293"/>
      <c r="B632" s="305"/>
      <c r="C632" s="306"/>
      <c r="D632" s="306"/>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row>
    <row r="633" spans="1:26" ht="24" customHeight="1" x14ac:dyDescent="0.35">
      <c r="A633" s="293"/>
      <c r="B633" s="305"/>
      <c r="C633" s="306"/>
      <c r="D633" s="306"/>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row>
    <row r="634" spans="1:26" ht="24" customHeight="1" x14ac:dyDescent="0.35">
      <c r="A634" s="293"/>
      <c r="B634" s="305"/>
      <c r="C634" s="306"/>
      <c r="D634" s="306"/>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row>
    <row r="635" spans="1:26" ht="24" customHeight="1" x14ac:dyDescent="0.35">
      <c r="A635" s="293"/>
      <c r="B635" s="305"/>
      <c r="C635" s="306"/>
      <c r="D635" s="306"/>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row>
    <row r="636" spans="1:26" ht="24" customHeight="1" x14ac:dyDescent="0.35">
      <c r="A636" s="293"/>
      <c r="B636" s="305"/>
      <c r="C636" s="306"/>
      <c r="D636" s="306"/>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row>
    <row r="637" spans="1:26" ht="24" customHeight="1" x14ac:dyDescent="0.35">
      <c r="A637" s="293"/>
      <c r="B637" s="305"/>
      <c r="C637" s="306"/>
      <c r="D637" s="306"/>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row>
    <row r="638" spans="1:26" ht="24" customHeight="1" x14ac:dyDescent="0.35">
      <c r="A638" s="293"/>
      <c r="B638" s="305"/>
      <c r="C638" s="306"/>
      <c r="D638" s="306"/>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row>
    <row r="639" spans="1:26" ht="24" customHeight="1" x14ac:dyDescent="0.35">
      <c r="A639" s="293"/>
      <c r="B639" s="305"/>
      <c r="C639" s="306"/>
      <c r="D639" s="306"/>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row>
    <row r="640" spans="1:26" ht="24" customHeight="1" x14ac:dyDescent="0.35">
      <c r="A640" s="293"/>
      <c r="B640" s="305"/>
      <c r="C640" s="306"/>
      <c r="D640" s="306"/>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row>
    <row r="641" spans="1:26" ht="24" customHeight="1" x14ac:dyDescent="0.35">
      <c r="A641" s="293"/>
      <c r="B641" s="305"/>
      <c r="C641" s="306"/>
      <c r="D641" s="306"/>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row>
    <row r="642" spans="1:26" ht="24" customHeight="1" x14ac:dyDescent="0.35">
      <c r="A642" s="293"/>
      <c r="B642" s="305"/>
      <c r="C642" s="306"/>
      <c r="D642" s="306"/>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row>
    <row r="643" spans="1:26" ht="24" customHeight="1" x14ac:dyDescent="0.35">
      <c r="A643" s="293"/>
      <c r="B643" s="305"/>
      <c r="C643" s="306"/>
      <c r="D643" s="306"/>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row>
    <row r="644" spans="1:26" ht="24" customHeight="1" x14ac:dyDescent="0.35">
      <c r="A644" s="293"/>
      <c r="B644" s="305"/>
      <c r="C644" s="306"/>
      <c r="D644" s="306"/>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row>
    <row r="645" spans="1:26" ht="24" customHeight="1" x14ac:dyDescent="0.35">
      <c r="A645" s="293"/>
      <c r="B645" s="305"/>
      <c r="C645" s="306"/>
      <c r="D645" s="306"/>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row>
    <row r="646" spans="1:26" ht="24" customHeight="1" x14ac:dyDescent="0.35">
      <c r="A646" s="293"/>
      <c r="B646" s="305"/>
      <c r="C646" s="306"/>
      <c r="D646" s="306"/>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row>
    <row r="647" spans="1:26" ht="24" customHeight="1" x14ac:dyDescent="0.35">
      <c r="A647" s="293"/>
      <c r="B647" s="305"/>
      <c r="C647" s="306"/>
      <c r="D647" s="306"/>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row>
    <row r="648" spans="1:26" ht="24" customHeight="1" x14ac:dyDescent="0.35">
      <c r="A648" s="293"/>
      <c r="B648" s="305"/>
      <c r="C648" s="306"/>
      <c r="D648" s="306"/>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row>
    <row r="649" spans="1:26" ht="24" customHeight="1" x14ac:dyDescent="0.35">
      <c r="A649" s="293"/>
      <c r="B649" s="305"/>
      <c r="C649" s="306"/>
      <c r="D649" s="306"/>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row>
    <row r="650" spans="1:26" ht="24" customHeight="1" x14ac:dyDescent="0.35">
      <c r="A650" s="293"/>
      <c r="B650" s="305"/>
      <c r="C650" s="306"/>
      <c r="D650" s="306"/>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row>
    <row r="651" spans="1:26" ht="24" customHeight="1" x14ac:dyDescent="0.35">
      <c r="A651" s="293"/>
      <c r="B651" s="305"/>
      <c r="C651" s="306"/>
      <c r="D651" s="306"/>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row>
    <row r="652" spans="1:26" ht="24" customHeight="1" x14ac:dyDescent="0.35">
      <c r="A652" s="293"/>
      <c r="B652" s="305"/>
      <c r="C652" s="306"/>
      <c r="D652" s="306"/>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row>
    <row r="653" spans="1:26" ht="24" customHeight="1" x14ac:dyDescent="0.35">
      <c r="A653" s="293"/>
      <c r="B653" s="305"/>
      <c r="C653" s="306"/>
      <c r="D653" s="306"/>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row>
    <row r="654" spans="1:26" ht="24" customHeight="1" x14ac:dyDescent="0.35">
      <c r="A654" s="293"/>
      <c r="B654" s="305"/>
      <c r="C654" s="306"/>
      <c r="D654" s="306"/>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row>
    <row r="655" spans="1:26" ht="24" customHeight="1" x14ac:dyDescent="0.35">
      <c r="A655" s="293"/>
      <c r="B655" s="305"/>
      <c r="C655" s="306"/>
      <c r="D655" s="306"/>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row>
    <row r="656" spans="1:26" ht="24" customHeight="1" x14ac:dyDescent="0.35">
      <c r="A656" s="293"/>
      <c r="B656" s="305"/>
      <c r="C656" s="306"/>
      <c r="D656" s="306"/>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row>
    <row r="657" spans="1:26" ht="24" customHeight="1" x14ac:dyDescent="0.35">
      <c r="A657" s="293"/>
      <c r="B657" s="305"/>
      <c r="C657" s="306"/>
      <c r="D657" s="306"/>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row>
    <row r="658" spans="1:26" ht="24" customHeight="1" x14ac:dyDescent="0.35">
      <c r="A658" s="293"/>
      <c r="B658" s="305"/>
      <c r="C658" s="306"/>
      <c r="D658" s="306"/>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row>
    <row r="659" spans="1:26" ht="24" customHeight="1" x14ac:dyDescent="0.35">
      <c r="A659" s="293"/>
      <c r="B659" s="305"/>
      <c r="C659" s="306"/>
      <c r="D659" s="306"/>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row>
    <row r="660" spans="1:26" ht="24" customHeight="1" x14ac:dyDescent="0.35">
      <c r="A660" s="293"/>
      <c r="B660" s="305"/>
      <c r="C660" s="306"/>
      <c r="D660" s="306"/>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row>
    <row r="661" spans="1:26" ht="24" customHeight="1" x14ac:dyDescent="0.35">
      <c r="A661" s="293"/>
      <c r="B661" s="305"/>
      <c r="C661" s="306"/>
      <c r="D661" s="306"/>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row>
    <row r="662" spans="1:26" ht="24" customHeight="1" x14ac:dyDescent="0.35">
      <c r="A662" s="293"/>
      <c r="B662" s="305"/>
      <c r="C662" s="306"/>
      <c r="D662" s="306"/>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row>
    <row r="663" spans="1:26" ht="24" customHeight="1" x14ac:dyDescent="0.35">
      <c r="A663" s="293"/>
      <c r="B663" s="305"/>
      <c r="C663" s="306"/>
      <c r="D663" s="306"/>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row>
    <row r="664" spans="1:26" ht="24" customHeight="1" x14ac:dyDescent="0.35">
      <c r="A664" s="293"/>
      <c r="B664" s="305"/>
      <c r="C664" s="306"/>
      <c r="D664" s="306"/>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row>
    <row r="665" spans="1:26" ht="24" customHeight="1" x14ac:dyDescent="0.35">
      <c r="A665" s="293"/>
      <c r="B665" s="305"/>
      <c r="C665" s="306"/>
      <c r="D665" s="306"/>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row>
    <row r="666" spans="1:26" ht="24" customHeight="1" x14ac:dyDescent="0.35">
      <c r="A666" s="293"/>
      <c r="B666" s="305"/>
      <c r="C666" s="306"/>
      <c r="D666" s="306"/>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row>
    <row r="667" spans="1:26" ht="24" customHeight="1" x14ac:dyDescent="0.35">
      <c r="A667" s="293"/>
      <c r="B667" s="305"/>
      <c r="C667" s="306"/>
      <c r="D667" s="306"/>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row>
    <row r="668" spans="1:26" ht="24" customHeight="1" x14ac:dyDescent="0.35">
      <c r="A668" s="293"/>
      <c r="B668" s="305"/>
      <c r="C668" s="306"/>
      <c r="D668" s="306"/>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row>
    <row r="669" spans="1:26" ht="24" customHeight="1" x14ac:dyDescent="0.35">
      <c r="A669" s="293"/>
      <c r="B669" s="305"/>
      <c r="C669" s="306"/>
      <c r="D669" s="306"/>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row>
    <row r="670" spans="1:26" ht="24" customHeight="1" x14ac:dyDescent="0.35">
      <c r="A670" s="293"/>
      <c r="B670" s="305"/>
      <c r="C670" s="306"/>
      <c r="D670" s="306"/>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row>
    <row r="671" spans="1:26" ht="24" customHeight="1" x14ac:dyDescent="0.35">
      <c r="A671" s="293"/>
      <c r="B671" s="305"/>
      <c r="C671" s="306"/>
      <c r="D671" s="306"/>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row>
    <row r="672" spans="1:26" ht="24" customHeight="1" x14ac:dyDescent="0.35">
      <c r="A672" s="293"/>
      <c r="B672" s="305"/>
      <c r="C672" s="306"/>
      <c r="D672" s="306"/>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row>
    <row r="673" spans="1:26" ht="24" customHeight="1" x14ac:dyDescent="0.35">
      <c r="A673" s="293"/>
      <c r="B673" s="305"/>
      <c r="C673" s="306"/>
      <c r="D673" s="306"/>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row>
    <row r="674" spans="1:26" ht="24" customHeight="1" x14ac:dyDescent="0.35">
      <c r="A674" s="293"/>
      <c r="B674" s="305"/>
      <c r="C674" s="306"/>
      <c r="D674" s="306"/>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row>
    <row r="675" spans="1:26" ht="24" customHeight="1" x14ac:dyDescent="0.35">
      <c r="A675" s="293"/>
      <c r="B675" s="305"/>
      <c r="C675" s="306"/>
      <c r="D675" s="306"/>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row>
    <row r="676" spans="1:26" ht="24" customHeight="1" x14ac:dyDescent="0.35">
      <c r="A676" s="293"/>
      <c r="B676" s="305"/>
      <c r="C676" s="306"/>
      <c r="D676" s="306"/>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row>
    <row r="677" spans="1:26" ht="24" customHeight="1" x14ac:dyDescent="0.35">
      <c r="A677" s="293"/>
      <c r="B677" s="305"/>
      <c r="C677" s="306"/>
      <c r="D677" s="306"/>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row>
    <row r="678" spans="1:26" ht="24" customHeight="1" x14ac:dyDescent="0.35">
      <c r="A678" s="293"/>
      <c r="B678" s="305"/>
      <c r="C678" s="306"/>
      <c r="D678" s="306"/>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row>
    <row r="679" spans="1:26" ht="24" customHeight="1" x14ac:dyDescent="0.35">
      <c r="A679" s="293"/>
      <c r="B679" s="305"/>
      <c r="C679" s="306"/>
      <c r="D679" s="306"/>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row>
    <row r="680" spans="1:26" ht="24" customHeight="1" x14ac:dyDescent="0.35">
      <c r="A680" s="293"/>
      <c r="B680" s="305"/>
      <c r="C680" s="306"/>
      <c r="D680" s="306"/>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row>
    <row r="681" spans="1:26" ht="24" customHeight="1" x14ac:dyDescent="0.35">
      <c r="A681" s="293"/>
      <c r="B681" s="305"/>
      <c r="C681" s="306"/>
      <c r="D681" s="306"/>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row>
    <row r="682" spans="1:26" ht="24" customHeight="1" x14ac:dyDescent="0.35">
      <c r="A682" s="293"/>
      <c r="B682" s="305"/>
      <c r="C682" s="306"/>
      <c r="D682" s="306"/>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row>
    <row r="683" spans="1:26" ht="24" customHeight="1" x14ac:dyDescent="0.35">
      <c r="A683" s="293"/>
      <c r="B683" s="305"/>
      <c r="C683" s="306"/>
      <c r="D683" s="306"/>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row>
    <row r="684" spans="1:26" ht="24" customHeight="1" x14ac:dyDescent="0.35">
      <c r="A684" s="293"/>
      <c r="B684" s="305"/>
      <c r="C684" s="306"/>
      <c r="D684" s="306"/>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row>
    <row r="685" spans="1:26" ht="24" customHeight="1" x14ac:dyDescent="0.35">
      <c r="A685" s="293"/>
      <c r="B685" s="305"/>
      <c r="C685" s="306"/>
      <c r="D685" s="306"/>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row>
    <row r="686" spans="1:26" ht="24" customHeight="1" x14ac:dyDescent="0.35">
      <c r="A686" s="293"/>
      <c r="B686" s="305"/>
      <c r="C686" s="306"/>
      <c r="D686" s="306"/>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row>
    <row r="687" spans="1:26" ht="24" customHeight="1" x14ac:dyDescent="0.35">
      <c r="A687" s="293"/>
      <c r="B687" s="305"/>
      <c r="C687" s="306"/>
      <c r="D687" s="306"/>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row>
    <row r="688" spans="1:26" ht="24" customHeight="1" x14ac:dyDescent="0.35">
      <c r="A688" s="293"/>
      <c r="B688" s="305"/>
      <c r="C688" s="306"/>
      <c r="D688" s="306"/>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row>
    <row r="689" spans="1:26" ht="24" customHeight="1" x14ac:dyDescent="0.35">
      <c r="A689" s="293"/>
      <c r="B689" s="305"/>
      <c r="C689" s="306"/>
      <c r="D689" s="306"/>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row>
    <row r="690" spans="1:26" ht="24" customHeight="1" x14ac:dyDescent="0.35">
      <c r="A690" s="293"/>
      <c r="B690" s="305"/>
      <c r="C690" s="306"/>
      <c r="D690" s="306"/>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row>
    <row r="691" spans="1:26" ht="24" customHeight="1" x14ac:dyDescent="0.35">
      <c r="A691" s="293"/>
      <c r="B691" s="305"/>
      <c r="C691" s="306"/>
      <c r="D691" s="306"/>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row>
    <row r="692" spans="1:26" ht="24" customHeight="1" x14ac:dyDescent="0.35">
      <c r="A692" s="293"/>
      <c r="B692" s="305"/>
      <c r="C692" s="306"/>
      <c r="D692" s="306"/>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row>
    <row r="693" spans="1:26" ht="24" customHeight="1" x14ac:dyDescent="0.35">
      <c r="A693" s="293"/>
      <c r="B693" s="305"/>
      <c r="C693" s="306"/>
      <c r="D693" s="306"/>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row>
    <row r="694" spans="1:26" ht="24" customHeight="1" x14ac:dyDescent="0.35">
      <c r="A694" s="293"/>
      <c r="B694" s="305"/>
      <c r="C694" s="306"/>
      <c r="D694" s="306"/>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row>
    <row r="695" spans="1:26" ht="24" customHeight="1" x14ac:dyDescent="0.35">
      <c r="A695" s="293"/>
      <c r="B695" s="305"/>
      <c r="C695" s="306"/>
      <c r="D695" s="306"/>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row>
    <row r="696" spans="1:26" ht="24" customHeight="1" x14ac:dyDescent="0.35">
      <c r="A696" s="293"/>
      <c r="B696" s="305"/>
      <c r="C696" s="306"/>
      <c r="D696" s="306"/>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row>
    <row r="697" spans="1:26" ht="24" customHeight="1" x14ac:dyDescent="0.35">
      <c r="A697" s="293"/>
      <c r="B697" s="305"/>
      <c r="C697" s="306"/>
      <c r="D697" s="306"/>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row>
    <row r="698" spans="1:26" ht="24" customHeight="1" x14ac:dyDescent="0.35">
      <c r="A698" s="293"/>
      <c r="B698" s="305"/>
      <c r="C698" s="306"/>
      <c r="D698" s="306"/>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row>
    <row r="699" spans="1:26" ht="24" customHeight="1" x14ac:dyDescent="0.35">
      <c r="A699" s="293"/>
      <c r="B699" s="305"/>
      <c r="C699" s="306"/>
      <c r="D699" s="306"/>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row>
    <row r="700" spans="1:26" ht="24" customHeight="1" x14ac:dyDescent="0.35">
      <c r="A700" s="293"/>
      <c r="B700" s="305"/>
      <c r="C700" s="306"/>
      <c r="D700" s="306"/>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row>
    <row r="701" spans="1:26" ht="24" customHeight="1" x14ac:dyDescent="0.35">
      <c r="A701" s="293"/>
      <c r="B701" s="305"/>
      <c r="C701" s="306"/>
      <c r="D701" s="306"/>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row>
    <row r="702" spans="1:26" ht="24" customHeight="1" x14ac:dyDescent="0.35">
      <c r="A702" s="293"/>
      <c r="B702" s="305"/>
      <c r="C702" s="306"/>
      <c r="D702" s="306"/>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row>
    <row r="703" spans="1:26" ht="24" customHeight="1" x14ac:dyDescent="0.35">
      <c r="A703" s="293"/>
      <c r="B703" s="305"/>
      <c r="C703" s="306"/>
      <c r="D703" s="306"/>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row>
    <row r="704" spans="1:26" ht="24" customHeight="1" x14ac:dyDescent="0.35">
      <c r="A704" s="293"/>
      <c r="B704" s="305"/>
      <c r="C704" s="306"/>
      <c r="D704" s="306"/>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row>
    <row r="705" spans="1:26" ht="24" customHeight="1" x14ac:dyDescent="0.35">
      <c r="A705" s="293"/>
      <c r="B705" s="305"/>
      <c r="C705" s="306"/>
      <c r="D705" s="306"/>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row>
    <row r="706" spans="1:26" ht="24" customHeight="1" x14ac:dyDescent="0.35">
      <c r="A706" s="293"/>
      <c r="B706" s="305"/>
      <c r="C706" s="306"/>
      <c r="D706" s="306"/>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row>
    <row r="707" spans="1:26" ht="24" customHeight="1" x14ac:dyDescent="0.35">
      <c r="A707" s="293"/>
      <c r="B707" s="305"/>
      <c r="C707" s="306"/>
      <c r="D707" s="306"/>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row>
    <row r="708" spans="1:26" ht="24" customHeight="1" x14ac:dyDescent="0.35">
      <c r="A708" s="293"/>
      <c r="B708" s="305"/>
      <c r="C708" s="306"/>
      <c r="D708" s="306"/>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row>
    <row r="709" spans="1:26" ht="24" customHeight="1" x14ac:dyDescent="0.35">
      <c r="A709" s="293"/>
      <c r="B709" s="305"/>
      <c r="C709" s="306"/>
      <c r="D709" s="306"/>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row>
    <row r="710" spans="1:26" ht="24" customHeight="1" x14ac:dyDescent="0.35">
      <c r="A710" s="293"/>
      <c r="B710" s="305"/>
      <c r="C710" s="306"/>
      <c r="D710" s="306"/>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row>
    <row r="711" spans="1:26" ht="24" customHeight="1" x14ac:dyDescent="0.35">
      <c r="A711" s="293"/>
      <c r="B711" s="305"/>
      <c r="C711" s="306"/>
      <c r="D711" s="306"/>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row>
    <row r="712" spans="1:26" ht="24" customHeight="1" x14ac:dyDescent="0.35">
      <c r="A712" s="293"/>
      <c r="B712" s="305"/>
      <c r="C712" s="306"/>
      <c r="D712" s="306"/>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row>
    <row r="713" spans="1:26" ht="24" customHeight="1" x14ac:dyDescent="0.35">
      <c r="A713" s="293"/>
      <c r="B713" s="305"/>
      <c r="C713" s="306"/>
      <c r="D713" s="306"/>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row>
    <row r="714" spans="1:26" ht="24" customHeight="1" x14ac:dyDescent="0.35">
      <c r="A714" s="293"/>
      <c r="B714" s="305"/>
      <c r="C714" s="306"/>
      <c r="D714" s="306"/>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row>
    <row r="715" spans="1:26" ht="24" customHeight="1" x14ac:dyDescent="0.35">
      <c r="A715" s="293"/>
      <c r="B715" s="305"/>
      <c r="C715" s="306"/>
      <c r="D715" s="306"/>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row>
    <row r="716" spans="1:26" ht="24" customHeight="1" x14ac:dyDescent="0.35">
      <c r="A716" s="293"/>
      <c r="B716" s="305"/>
      <c r="C716" s="306"/>
      <c r="D716" s="306"/>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row>
    <row r="717" spans="1:26" ht="24" customHeight="1" x14ac:dyDescent="0.35">
      <c r="A717" s="293"/>
      <c r="B717" s="305"/>
      <c r="C717" s="306"/>
      <c r="D717" s="306"/>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row>
    <row r="718" spans="1:26" ht="24" customHeight="1" x14ac:dyDescent="0.35">
      <c r="A718" s="293"/>
      <c r="B718" s="305"/>
      <c r="C718" s="306"/>
      <c r="D718" s="306"/>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row>
    <row r="719" spans="1:26" ht="24" customHeight="1" x14ac:dyDescent="0.35">
      <c r="A719" s="293"/>
      <c r="B719" s="305"/>
      <c r="C719" s="306"/>
      <c r="D719" s="306"/>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row>
    <row r="720" spans="1:26" ht="24" customHeight="1" x14ac:dyDescent="0.35">
      <c r="A720" s="293"/>
      <c r="B720" s="305"/>
      <c r="C720" s="306"/>
      <c r="D720" s="306"/>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row>
    <row r="721" spans="1:26" ht="24" customHeight="1" x14ac:dyDescent="0.35">
      <c r="A721" s="293"/>
      <c r="B721" s="305"/>
      <c r="C721" s="306"/>
      <c r="D721" s="306"/>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row>
    <row r="722" spans="1:26" ht="24" customHeight="1" x14ac:dyDescent="0.35">
      <c r="A722" s="293"/>
      <c r="B722" s="305"/>
      <c r="C722" s="306"/>
      <c r="D722" s="306"/>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row>
    <row r="723" spans="1:26" ht="24" customHeight="1" x14ac:dyDescent="0.35">
      <c r="A723" s="293"/>
      <c r="B723" s="305"/>
      <c r="C723" s="306"/>
      <c r="D723" s="306"/>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row>
    <row r="724" spans="1:26" ht="24" customHeight="1" x14ac:dyDescent="0.35">
      <c r="A724" s="293"/>
      <c r="B724" s="305"/>
      <c r="C724" s="306"/>
      <c r="D724" s="306"/>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row>
    <row r="725" spans="1:26" ht="24" customHeight="1" x14ac:dyDescent="0.35">
      <c r="A725" s="293"/>
      <c r="B725" s="305"/>
      <c r="C725" s="306"/>
      <c r="D725" s="306"/>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row>
    <row r="726" spans="1:26" ht="24" customHeight="1" x14ac:dyDescent="0.35">
      <c r="A726" s="293"/>
      <c r="B726" s="305"/>
      <c r="C726" s="306"/>
      <c r="D726" s="306"/>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row>
    <row r="727" spans="1:26" ht="24" customHeight="1" x14ac:dyDescent="0.35">
      <c r="A727" s="293"/>
      <c r="B727" s="305"/>
      <c r="C727" s="306"/>
      <c r="D727" s="306"/>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row>
    <row r="728" spans="1:26" ht="24" customHeight="1" x14ac:dyDescent="0.35">
      <c r="A728" s="293"/>
      <c r="B728" s="305"/>
      <c r="C728" s="306"/>
      <c r="D728" s="306"/>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row>
    <row r="729" spans="1:26" ht="24" customHeight="1" x14ac:dyDescent="0.35">
      <c r="A729" s="293"/>
      <c r="B729" s="305"/>
      <c r="C729" s="306"/>
      <c r="D729" s="306"/>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row>
    <row r="730" spans="1:26" ht="24" customHeight="1" x14ac:dyDescent="0.35">
      <c r="A730" s="293"/>
      <c r="B730" s="305"/>
      <c r="C730" s="306"/>
      <c r="D730" s="306"/>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row>
    <row r="731" spans="1:26" ht="24" customHeight="1" x14ac:dyDescent="0.35">
      <c r="A731" s="293"/>
      <c r="B731" s="305"/>
      <c r="C731" s="306"/>
      <c r="D731" s="306"/>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row>
    <row r="732" spans="1:26" ht="24" customHeight="1" x14ac:dyDescent="0.35">
      <c r="A732" s="293"/>
      <c r="B732" s="305"/>
      <c r="C732" s="306"/>
      <c r="D732" s="306"/>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row>
    <row r="733" spans="1:26" ht="24" customHeight="1" x14ac:dyDescent="0.35">
      <c r="A733" s="293"/>
      <c r="B733" s="305"/>
      <c r="C733" s="306"/>
      <c r="D733" s="306"/>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row>
    <row r="734" spans="1:26" ht="24" customHeight="1" x14ac:dyDescent="0.35">
      <c r="A734" s="293"/>
      <c r="B734" s="305"/>
      <c r="C734" s="306"/>
      <c r="D734" s="306"/>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row>
    <row r="735" spans="1:26" ht="24" customHeight="1" x14ac:dyDescent="0.35">
      <c r="A735" s="293"/>
      <c r="B735" s="305"/>
      <c r="C735" s="306"/>
      <c r="D735" s="306"/>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row>
    <row r="736" spans="1:26" ht="24" customHeight="1" x14ac:dyDescent="0.35">
      <c r="A736" s="293"/>
      <c r="B736" s="305"/>
      <c r="C736" s="306"/>
      <c r="D736" s="306"/>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row>
    <row r="737" spans="1:26" ht="24" customHeight="1" x14ac:dyDescent="0.35">
      <c r="A737" s="293"/>
      <c r="B737" s="305"/>
      <c r="C737" s="306"/>
      <c r="D737" s="306"/>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row>
    <row r="738" spans="1:26" ht="24" customHeight="1" x14ac:dyDescent="0.35">
      <c r="A738" s="293"/>
      <c r="B738" s="305"/>
      <c r="C738" s="306"/>
      <c r="D738" s="306"/>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row>
    <row r="739" spans="1:26" ht="24" customHeight="1" x14ac:dyDescent="0.35">
      <c r="A739" s="293"/>
      <c r="B739" s="305"/>
      <c r="C739" s="306"/>
      <c r="D739" s="306"/>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row>
    <row r="740" spans="1:26" ht="24" customHeight="1" x14ac:dyDescent="0.35">
      <c r="A740" s="293"/>
      <c r="B740" s="305"/>
      <c r="C740" s="306"/>
      <c r="D740" s="306"/>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row>
    <row r="741" spans="1:26" ht="24" customHeight="1" x14ac:dyDescent="0.35">
      <c r="A741" s="293"/>
      <c r="B741" s="305"/>
      <c r="C741" s="306"/>
      <c r="D741" s="306"/>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row>
    <row r="742" spans="1:26" ht="24" customHeight="1" x14ac:dyDescent="0.35">
      <c r="A742" s="293"/>
      <c r="B742" s="305"/>
      <c r="C742" s="306"/>
      <c r="D742" s="306"/>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row>
    <row r="743" spans="1:26" ht="24" customHeight="1" x14ac:dyDescent="0.35">
      <c r="A743" s="293"/>
      <c r="B743" s="305"/>
      <c r="C743" s="306"/>
      <c r="D743" s="306"/>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row>
    <row r="744" spans="1:26" ht="24" customHeight="1" x14ac:dyDescent="0.35">
      <c r="A744" s="293"/>
      <c r="B744" s="305"/>
      <c r="C744" s="306"/>
      <c r="D744" s="306"/>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row>
    <row r="745" spans="1:26" ht="24" customHeight="1" x14ac:dyDescent="0.35">
      <c r="A745" s="293"/>
      <c r="B745" s="305"/>
      <c r="C745" s="306"/>
      <c r="D745" s="306"/>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row>
    <row r="746" spans="1:26" ht="24" customHeight="1" x14ac:dyDescent="0.35">
      <c r="A746" s="293"/>
      <c r="B746" s="305"/>
      <c r="C746" s="306"/>
      <c r="D746" s="306"/>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row>
    <row r="747" spans="1:26" ht="24" customHeight="1" x14ac:dyDescent="0.35">
      <c r="A747" s="293"/>
      <c r="B747" s="305"/>
      <c r="C747" s="306"/>
      <c r="D747" s="306"/>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row>
    <row r="748" spans="1:26" ht="24" customHeight="1" x14ac:dyDescent="0.35">
      <c r="A748" s="293"/>
      <c r="B748" s="305"/>
      <c r="C748" s="306"/>
      <c r="D748" s="306"/>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row>
    <row r="749" spans="1:26" ht="24" customHeight="1" x14ac:dyDescent="0.35">
      <c r="A749" s="293"/>
      <c r="B749" s="305"/>
      <c r="C749" s="306"/>
      <c r="D749" s="306"/>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row>
    <row r="750" spans="1:26" ht="24" customHeight="1" x14ac:dyDescent="0.35">
      <c r="A750" s="293"/>
      <c r="B750" s="305"/>
      <c r="C750" s="306"/>
      <c r="D750" s="306"/>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row>
    <row r="751" spans="1:26" ht="24" customHeight="1" x14ac:dyDescent="0.35">
      <c r="A751" s="293"/>
      <c r="B751" s="305"/>
      <c r="C751" s="306"/>
      <c r="D751" s="306"/>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row>
    <row r="752" spans="1:26" ht="24" customHeight="1" x14ac:dyDescent="0.35">
      <c r="A752" s="293"/>
      <c r="B752" s="305"/>
      <c r="C752" s="306"/>
      <c r="D752" s="306"/>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row>
    <row r="753" spans="1:26" ht="24" customHeight="1" x14ac:dyDescent="0.35">
      <c r="A753" s="293"/>
      <c r="B753" s="305"/>
      <c r="C753" s="306"/>
      <c r="D753" s="306"/>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row>
    <row r="754" spans="1:26" ht="24" customHeight="1" x14ac:dyDescent="0.35">
      <c r="A754" s="293"/>
      <c r="B754" s="305"/>
      <c r="C754" s="306"/>
      <c r="D754" s="306"/>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row>
    <row r="755" spans="1:26" ht="24" customHeight="1" x14ac:dyDescent="0.35">
      <c r="A755" s="293"/>
      <c r="B755" s="305"/>
      <c r="C755" s="306"/>
      <c r="D755" s="306"/>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row>
    <row r="756" spans="1:26" ht="24" customHeight="1" x14ac:dyDescent="0.35">
      <c r="A756" s="293"/>
      <c r="B756" s="305"/>
      <c r="C756" s="306"/>
      <c r="D756" s="306"/>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row>
    <row r="757" spans="1:26" ht="24" customHeight="1" x14ac:dyDescent="0.35">
      <c r="A757" s="293"/>
      <c r="B757" s="305"/>
      <c r="C757" s="306"/>
      <c r="D757" s="306"/>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row>
    <row r="758" spans="1:26" ht="24" customHeight="1" x14ac:dyDescent="0.35">
      <c r="A758" s="293"/>
      <c r="B758" s="305"/>
      <c r="C758" s="306"/>
      <c r="D758" s="306"/>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row>
    <row r="759" spans="1:26" ht="24" customHeight="1" x14ac:dyDescent="0.35">
      <c r="A759" s="293"/>
      <c r="B759" s="305"/>
      <c r="C759" s="306"/>
      <c r="D759" s="306"/>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row>
    <row r="760" spans="1:26" ht="24" customHeight="1" x14ac:dyDescent="0.35">
      <c r="A760" s="293"/>
      <c r="B760" s="305"/>
      <c r="C760" s="306"/>
      <c r="D760" s="306"/>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row>
    <row r="761" spans="1:26" ht="24" customHeight="1" x14ac:dyDescent="0.35">
      <c r="A761" s="293"/>
      <c r="B761" s="305"/>
      <c r="C761" s="306"/>
      <c r="D761" s="306"/>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row>
    <row r="762" spans="1:26" ht="24" customHeight="1" x14ac:dyDescent="0.35">
      <c r="A762" s="293"/>
      <c r="B762" s="305"/>
      <c r="C762" s="306"/>
      <c r="D762" s="306"/>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row>
    <row r="763" spans="1:26" ht="24" customHeight="1" x14ac:dyDescent="0.35">
      <c r="A763" s="293"/>
      <c r="B763" s="305"/>
      <c r="C763" s="306"/>
      <c r="D763" s="306"/>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row>
    <row r="764" spans="1:26" ht="24" customHeight="1" x14ac:dyDescent="0.35">
      <c r="A764" s="293"/>
      <c r="B764" s="305"/>
      <c r="C764" s="306"/>
      <c r="D764" s="306"/>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row>
    <row r="765" spans="1:26" ht="24" customHeight="1" x14ac:dyDescent="0.35">
      <c r="A765" s="293"/>
      <c r="B765" s="305"/>
      <c r="C765" s="306"/>
      <c r="D765" s="306"/>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row>
    <row r="766" spans="1:26" ht="24" customHeight="1" x14ac:dyDescent="0.35">
      <c r="A766" s="293"/>
      <c r="B766" s="305"/>
      <c r="C766" s="306"/>
      <c r="D766" s="306"/>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row>
    <row r="767" spans="1:26" ht="24" customHeight="1" x14ac:dyDescent="0.35">
      <c r="A767" s="293"/>
      <c r="B767" s="305"/>
      <c r="C767" s="306"/>
      <c r="D767" s="306"/>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row>
    <row r="768" spans="1:26" ht="24" customHeight="1" x14ac:dyDescent="0.35">
      <c r="A768" s="293"/>
      <c r="B768" s="305"/>
      <c r="C768" s="306"/>
      <c r="D768" s="306"/>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row>
    <row r="769" spans="1:26" ht="24" customHeight="1" x14ac:dyDescent="0.35">
      <c r="A769" s="293"/>
      <c r="B769" s="305"/>
      <c r="C769" s="306"/>
      <c r="D769" s="306"/>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row>
    <row r="770" spans="1:26" ht="24" customHeight="1" x14ac:dyDescent="0.35">
      <c r="A770" s="293"/>
      <c r="B770" s="305"/>
      <c r="C770" s="306"/>
      <c r="D770" s="306"/>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row>
    <row r="771" spans="1:26" ht="24" customHeight="1" x14ac:dyDescent="0.35">
      <c r="A771" s="293"/>
      <c r="B771" s="305"/>
      <c r="C771" s="306"/>
      <c r="D771" s="306"/>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row>
    <row r="772" spans="1:26" ht="24" customHeight="1" x14ac:dyDescent="0.35">
      <c r="A772" s="293"/>
      <c r="B772" s="305"/>
      <c r="C772" s="306"/>
      <c r="D772" s="306"/>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row>
    <row r="773" spans="1:26" ht="24" customHeight="1" x14ac:dyDescent="0.35">
      <c r="A773" s="293"/>
      <c r="B773" s="305"/>
      <c r="C773" s="306"/>
      <c r="D773" s="306"/>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row>
    <row r="774" spans="1:26" ht="24" customHeight="1" x14ac:dyDescent="0.35">
      <c r="A774" s="293"/>
      <c r="B774" s="305"/>
      <c r="C774" s="306"/>
      <c r="D774" s="306"/>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row>
    <row r="775" spans="1:26" ht="24" customHeight="1" x14ac:dyDescent="0.35">
      <c r="A775" s="293"/>
      <c r="B775" s="305"/>
      <c r="C775" s="306"/>
      <c r="D775" s="306"/>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row>
    <row r="776" spans="1:26" ht="24" customHeight="1" x14ac:dyDescent="0.35">
      <c r="A776" s="293"/>
      <c r="B776" s="305"/>
      <c r="C776" s="306"/>
      <c r="D776" s="306"/>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row>
    <row r="777" spans="1:26" ht="24" customHeight="1" x14ac:dyDescent="0.35">
      <c r="A777" s="293"/>
      <c r="B777" s="305"/>
      <c r="C777" s="306"/>
      <c r="D777" s="306"/>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row>
    <row r="778" spans="1:26" ht="24" customHeight="1" x14ac:dyDescent="0.35">
      <c r="A778" s="293"/>
      <c r="B778" s="305"/>
      <c r="C778" s="306"/>
      <c r="D778" s="306"/>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row>
    <row r="779" spans="1:26" ht="24" customHeight="1" x14ac:dyDescent="0.35">
      <c r="A779" s="293"/>
      <c r="B779" s="305"/>
      <c r="C779" s="306"/>
      <c r="D779" s="306"/>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row>
    <row r="780" spans="1:26" ht="24" customHeight="1" x14ac:dyDescent="0.35">
      <c r="A780" s="293"/>
      <c r="B780" s="305"/>
      <c r="C780" s="306"/>
      <c r="D780" s="306"/>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row>
    <row r="781" spans="1:26" ht="24" customHeight="1" x14ac:dyDescent="0.35">
      <c r="A781" s="293"/>
      <c r="B781" s="305"/>
      <c r="C781" s="306"/>
      <c r="D781" s="306"/>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row>
    <row r="782" spans="1:26" ht="24" customHeight="1" x14ac:dyDescent="0.35">
      <c r="A782" s="293"/>
      <c r="B782" s="305"/>
      <c r="C782" s="306"/>
      <c r="D782" s="306"/>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row>
    <row r="783" spans="1:26" ht="24" customHeight="1" x14ac:dyDescent="0.35">
      <c r="A783" s="293"/>
      <c r="B783" s="305"/>
      <c r="C783" s="306"/>
      <c r="D783" s="306"/>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row>
    <row r="784" spans="1:26" ht="24" customHeight="1" x14ac:dyDescent="0.35">
      <c r="A784" s="293"/>
      <c r="B784" s="305"/>
      <c r="C784" s="306"/>
      <c r="D784" s="306"/>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row>
    <row r="785" spans="1:26" ht="24" customHeight="1" x14ac:dyDescent="0.35">
      <c r="A785" s="293"/>
      <c r="B785" s="305"/>
      <c r="C785" s="306"/>
      <c r="D785" s="306"/>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row>
    <row r="786" spans="1:26" ht="24" customHeight="1" x14ac:dyDescent="0.35">
      <c r="A786" s="293"/>
      <c r="B786" s="305"/>
      <c r="C786" s="306"/>
      <c r="D786" s="306"/>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row>
    <row r="787" spans="1:26" ht="24" customHeight="1" x14ac:dyDescent="0.35">
      <c r="A787" s="293"/>
      <c r="B787" s="305"/>
      <c r="C787" s="306"/>
      <c r="D787" s="306"/>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row>
    <row r="788" spans="1:26" ht="24" customHeight="1" x14ac:dyDescent="0.35">
      <c r="A788" s="293"/>
      <c r="B788" s="305"/>
      <c r="C788" s="306"/>
      <c r="D788" s="306"/>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row>
    <row r="789" spans="1:26" ht="24" customHeight="1" x14ac:dyDescent="0.35">
      <c r="A789" s="293"/>
      <c r="B789" s="305"/>
      <c r="C789" s="306"/>
      <c r="D789" s="306"/>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row>
    <row r="790" spans="1:26" ht="24" customHeight="1" x14ac:dyDescent="0.35">
      <c r="A790" s="293"/>
      <c r="B790" s="305"/>
      <c r="C790" s="306"/>
      <c r="D790" s="306"/>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row>
    <row r="791" spans="1:26" ht="24" customHeight="1" x14ac:dyDescent="0.35">
      <c r="A791" s="293"/>
      <c r="B791" s="305"/>
      <c r="C791" s="306"/>
      <c r="D791" s="306"/>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row>
    <row r="792" spans="1:26" ht="24" customHeight="1" x14ac:dyDescent="0.35">
      <c r="A792" s="293"/>
      <c r="B792" s="305"/>
      <c r="C792" s="306"/>
      <c r="D792" s="306"/>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row>
    <row r="793" spans="1:26" ht="24" customHeight="1" x14ac:dyDescent="0.35">
      <c r="A793" s="293"/>
      <c r="B793" s="305"/>
      <c r="C793" s="306"/>
      <c r="D793" s="306"/>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row>
    <row r="794" spans="1:26" ht="24" customHeight="1" x14ac:dyDescent="0.35">
      <c r="A794" s="293"/>
      <c r="B794" s="305"/>
      <c r="C794" s="306"/>
      <c r="D794" s="306"/>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row>
    <row r="795" spans="1:26" ht="24" customHeight="1" x14ac:dyDescent="0.35">
      <c r="A795" s="293"/>
      <c r="B795" s="305"/>
      <c r="C795" s="306"/>
      <c r="D795" s="306"/>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row>
    <row r="796" spans="1:26" ht="24" customHeight="1" x14ac:dyDescent="0.35">
      <c r="A796" s="293"/>
      <c r="B796" s="305"/>
      <c r="C796" s="306"/>
      <c r="D796" s="306"/>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row>
    <row r="797" spans="1:26" ht="24" customHeight="1" x14ac:dyDescent="0.35">
      <c r="A797" s="293"/>
      <c r="B797" s="305"/>
      <c r="C797" s="306"/>
      <c r="D797" s="306"/>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row>
    <row r="798" spans="1:26" ht="24" customHeight="1" x14ac:dyDescent="0.35">
      <c r="A798" s="293"/>
      <c r="B798" s="305"/>
      <c r="C798" s="306"/>
      <c r="D798" s="306"/>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row>
    <row r="799" spans="1:26" ht="24" customHeight="1" x14ac:dyDescent="0.35">
      <c r="A799" s="293"/>
      <c r="B799" s="305"/>
      <c r="C799" s="306"/>
      <c r="D799" s="306"/>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row>
    <row r="800" spans="1:26" ht="24" customHeight="1" x14ac:dyDescent="0.35">
      <c r="A800" s="293"/>
      <c r="B800" s="305"/>
      <c r="C800" s="306"/>
      <c r="D800" s="306"/>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row>
    <row r="801" spans="1:26" ht="24" customHeight="1" x14ac:dyDescent="0.35">
      <c r="A801" s="293"/>
      <c r="B801" s="305"/>
      <c r="C801" s="306"/>
      <c r="D801" s="306"/>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row>
    <row r="802" spans="1:26" ht="24" customHeight="1" x14ac:dyDescent="0.35">
      <c r="A802" s="293"/>
      <c r="B802" s="305"/>
      <c r="C802" s="306"/>
      <c r="D802" s="306"/>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row>
    <row r="803" spans="1:26" ht="24" customHeight="1" x14ac:dyDescent="0.35">
      <c r="A803" s="293"/>
      <c r="B803" s="305"/>
      <c r="C803" s="306"/>
      <c r="D803" s="306"/>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row>
    <row r="804" spans="1:26" ht="24" customHeight="1" x14ac:dyDescent="0.35">
      <c r="A804" s="293"/>
      <c r="B804" s="305"/>
      <c r="C804" s="306"/>
      <c r="D804" s="306"/>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row>
    <row r="805" spans="1:26" ht="24" customHeight="1" x14ac:dyDescent="0.35">
      <c r="A805" s="293"/>
      <c r="B805" s="305"/>
      <c r="C805" s="306"/>
      <c r="D805" s="306"/>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row>
    <row r="806" spans="1:26" ht="24" customHeight="1" x14ac:dyDescent="0.35">
      <c r="A806" s="293"/>
      <c r="B806" s="305"/>
      <c r="C806" s="306"/>
      <c r="D806" s="306"/>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row>
    <row r="807" spans="1:26" ht="24" customHeight="1" x14ac:dyDescent="0.35">
      <c r="A807" s="293"/>
      <c r="B807" s="305"/>
      <c r="C807" s="306"/>
      <c r="D807" s="306"/>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row>
    <row r="808" spans="1:26" ht="24" customHeight="1" x14ac:dyDescent="0.35">
      <c r="A808" s="293"/>
      <c r="B808" s="305"/>
      <c r="C808" s="306"/>
      <c r="D808" s="306"/>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row>
    <row r="809" spans="1:26" ht="24" customHeight="1" x14ac:dyDescent="0.35">
      <c r="A809" s="293"/>
      <c r="B809" s="305"/>
      <c r="C809" s="306"/>
      <c r="D809" s="306"/>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row>
    <row r="810" spans="1:26" ht="24" customHeight="1" x14ac:dyDescent="0.35">
      <c r="A810" s="293"/>
      <c r="B810" s="305"/>
      <c r="C810" s="306"/>
      <c r="D810" s="306"/>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row>
    <row r="811" spans="1:26" ht="24" customHeight="1" x14ac:dyDescent="0.35">
      <c r="A811" s="293"/>
      <c r="B811" s="305"/>
      <c r="C811" s="306"/>
      <c r="D811" s="306"/>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row>
    <row r="812" spans="1:26" ht="24" customHeight="1" x14ac:dyDescent="0.35">
      <c r="A812" s="293"/>
      <c r="B812" s="305"/>
      <c r="C812" s="306"/>
      <c r="D812" s="306"/>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row>
    <row r="813" spans="1:26" ht="24" customHeight="1" x14ac:dyDescent="0.35">
      <c r="A813" s="293"/>
      <c r="B813" s="305"/>
      <c r="C813" s="306"/>
      <c r="D813" s="306"/>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row>
    <row r="814" spans="1:26" ht="24" customHeight="1" x14ac:dyDescent="0.35">
      <c r="A814" s="293"/>
      <c r="B814" s="305"/>
      <c r="C814" s="306"/>
      <c r="D814" s="306"/>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row>
    <row r="815" spans="1:26" ht="24" customHeight="1" x14ac:dyDescent="0.35">
      <c r="A815" s="293"/>
      <c r="B815" s="305"/>
      <c r="C815" s="306"/>
      <c r="D815" s="306"/>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row>
    <row r="816" spans="1:26" ht="24" customHeight="1" x14ac:dyDescent="0.35">
      <c r="A816" s="293"/>
      <c r="B816" s="305"/>
      <c r="C816" s="306"/>
      <c r="D816" s="306"/>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row>
    <row r="817" spans="1:26" ht="24" customHeight="1" x14ac:dyDescent="0.35">
      <c r="A817" s="293"/>
      <c r="B817" s="305"/>
      <c r="C817" s="306"/>
      <c r="D817" s="306"/>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row>
    <row r="818" spans="1:26" ht="24" customHeight="1" x14ac:dyDescent="0.35">
      <c r="A818" s="293"/>
      <c r="B818" s="305"/>
      <c r="C818" s="306"/>
      <c r="D818" s="306"/>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row>
    <row r="819" spans="1:26" ht="24" customHeight="1" x14ac:dyDescent="0.35">
      <c r="A819" s="293"/>
      <c r="B819" s="305"/>
      <c r="C819" s="306"/>
      <c r="D819" s="306"/>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row>
    <row r="820" spans="1:26" ht="24" customHeight="1" x14ac:dyDescent="0.35">
      <c r="A820" s="293"/>
      <c r="B820" s="305"/>
      <c r="C820" s="306"/>
      <c r="D820" s="306"/>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row>
    <row r="821" spans="1:26" ht="24" customHeight="1" x14ac:dyDescent="0.35">
      <c r="A821" s="293"/>
      <c r="B821" s="305"/>
      <c r="C821" s="306"/>
      <c r="D821" s="306"/>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row>
    <row r="822" spans="1:26" ht="24" customHeight="1" x14ac:dyDescent="0.35">
      <c r="A822" s="293"/>
      <c r="B822" s="305"/>
      <c r="C822" s="306"/>
      <c r="D822" s="306"/>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row>
    <row r="823" spans="1:26" ht="24" customHeight="1" x14ac:dyDescent="0.35">
      <c r="A823" s="293"/>
      <c r="B823" s="305"/>
      <c r="C823" s="306"/>
      <c r="D823" s="306"/>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row>
    <row r="824" spans="1:26" ht="24" customHeight="1" x14ac:dyDescent="0.35">
      <c r="A824" s="293"/>
      <c r="B824" s="305"/>
      <c r="C824" s="306"/>
      <c r="D824" s="306"/>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row>
    <row r="825" spans="1:26" ht="24" customHeight="1" x14ac:dyDescent="0.35">
      <c r="A825" s="293"/>
      <c r="B825" s="305"/>
      <c r="C825" s="306"/>
      <c r="D825" s="306"/>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row>
    <row r="826" spans="1:26" ht="24" customHeight="1" x14ac:dyDescent="0.35">
      <c r="A826" s="293"/>
      <c r="B826" s="305"/>
      <c r="C826" s="306"/>
      <c r="D826" s="306"/>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row>
    <row r="827" spans="1:26" ht="24" customHeight="1" x14ac:dyDescent="0.35">
      <c r="A827" s="293"/>
      <c r="B827" s="305"/>
      <c r="C827" s="306"/>
      <c r="D827" s="306"/>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row>
    <row r="828" spans="1:26" ht="24" customHeight="1" x14ac:dyDescent="0.35">
      <c r="A828" s="293"/>
      <c r="B828" s="305"/>
      <c r="C828" s="306"/>
      <c r="D828" s="306"/>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row>
    <row r="829" spans="1:26" ht="24" customHeight="1" x14ac:dyDescent="0.35">
      <c r="A829" s="293"/>
      <c r="B829" s="305"/>
      <c r="C829" s="306"/>
      <c r="D829" s="306"/>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row>
    <row r="830" spans="1:26" ht="24" customHeight="1" x14ac:dyDescent="0.35">
      <c r="A830" s="293"/>
      <c r="B830" s="305"/>
      <c r="C830" s="306"/>
      <c r="D830" s="306"/>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row>
    <row r="831" spans="1:26" ht="24" customHeight="1" x14ac:dyDescent="0.35">
      <c r="A831" s="293"/>
      <c r="B831" s="305"/>
      <c r="C831" s="306"/>
      <c r="D831" s="306"/>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row>
    <row r="832" spans="1:26" ht="24" customHeight="1" x14ac:dyDescent="0.35">
      <c r="A832" s="293"/>
      <c r="B832" s="305"/>
      <c r="C832" s="306"/>
      <c r="D832" s="306"/>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row>
    <row r="833" spans="1:26" ht="24" customHeight="1" x14ac:dyDescent="0.35">
      <c r="A833" s="293"/>
      <c r="B833" s="305"/>
      <c r="C833" s="306"/>
      <c r="D833" s="306"/>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row>
    <row r="834" spans="1:26" ht="24" customHeight="1" x14ac:dyDescent="0.35">
      <c r="A834" s="293"/>
      <c r="B834" s="305"/>
      <c r="C834" s="306"/>
      <c r="D834" s="306"/>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row>
    <row r="835" spans="1:26" ht="24" customHeight="1" x14ac:dyDescent="0.35">
      <c r="A835" s="293"/>
      <c r="B835" s="305"/>
      <c r="C835" s="306"/>
      <c r="D835" s="306"/>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row>
    <row r="836" spans="1:26" ht="24" customHeight="1" x14ac:dyDescent="0.35">
      <c r="A836" s="293"/>
      <c r="B836" s="305"/>
      <c r="C836" s="306"/>
      <c r="D836" s="306"/>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row>
    <row r="837" spans="1:26" ht="24" customHeight="1" x14ac:dyDescent="0.35">
      <c r="A837" s="293"/>
      <c r="B837" s="305"/>
      <c r="C837" s="306"/>
      <c r="D837" s="306"/>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row>
    <row r="838" spans="1:26" ht="24" customHeight="1" x14ac:dyDescent="0.35">
      <c r="A838" s="293"/>
      <c r="B838" s="305"/>
      <c r="C838" s="306"/>
      <c r="D838" s="306"/>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row>
    <row r="839" spans="1:26" ht="24" customHeight="1" x14ac:dyDescent="0.35">
      <c r="A839" s="293"/>
      <c r="B839" s="305"/>
      <c r="C839" s="306"/>
      <c r="D839" s="306"/>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row>
    <row r="840" spans="1:26" ht="24" customHeight="1" x14ac:dyDescent="0.35">
      <c r="A840" s="293"/>
      <c r="B840" s="305"/>
      <c r="C840" s="306"/>
      <c r="D840" s="306"/>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row>
    <row r="841" spans="1:26" ht="24" customHeight="1" x14ac:dyDescent="0.35">
      <c r="A841" s="293"/>
      <c r="B841" s="305"/>
      <c r="C841" s="306"/>
      <c r="D841" s="306"/>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row>
    <row r="842" spans="1:26" ht="24" customHeight="1" x14ac:dyDescent="0.35">
      <c r="A842" s="293"/>
      <c r="B842" s="305"/>
      <c r="C842" s="306"/>
      <c r="D842" s="306"/>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row>
    <row r="843" spans="1:26" ht="24" customHeight="1" x14ac:dyDescent="0.35">
      <c r="A843" s="293"/>
      <c r="B843" s="305"/>
      <c r="C843" s="306"/>
      <c r="D843" s="306"/>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row>
    <row r="844" spans="1:26" ht="24" customHeight="1" x14ac:dyDescent="0.35">
      <c r="A844" s="293"/>
      <c r="B844" s="305"/>
      <c r="C844" s="306"/>
      <c r="D844" s="306"/>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row>
    <row r="845" spans="1:26" ht="24" customHeight="1" x14ac:dyDescent="0.35">
      <c r="A845" s="293"/>
      <c r="B845" s="305"/>
      <c r="C845" s="306"/>
      <c r="D845" s="306"/>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row>
    <row r="846" spans="1:26" ht="24" customHeight="1" x14ac:dyDescent="0.35">
      <c r="A846" s="293"/>
      <c r="B846" s="305"/>
      <c r="C846" s="306"/>
      <c r="D846" s="306"/>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row>
    <row r="847" spans="1:26" ht="24" customHeight="1" x14ac:dyDescent="0.35">
      <c r="A847" s="293"/>
      <c r="B847" s="305"/>
      <c r="C847" s="306"/>
      <c r="D847" s="306"/>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row>
    <row r="848" spans="1:26" ht="24" customHeight="1" x14ac:dyDescent="0.35">
      <c r="A848" s="293"/>
      <c r="B848" s="305"/>
      <c r="C848" s="306"/>
      <c r="D848" s="306"/>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row>
    <row r="849" spans="1:26" ht="24" customHeight="1" x14ac:dyDescent="0.35">
      <c r="A849" s="293"/>
      <c r="B849" s="305"/>
      <c r="C849" s="306"/>
      <c r="D849" s="306"/>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row>
    <row r="850" spans="1:26" ht="24" customHeight="1" x14ac:dyDescent="0.35">
      <c r="A850" s="293"/>
      <c r="B850" s="305"/>
      <c r="C850" s="306"/>
      <c r="D850" s="306"/>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row>
    <row r="851" spans="1:26" ht="24" customHeight="1" x14ac:dyDescent="0.35">
      <c r="A851" s="293"/>
      <c r="B851" s="305"/>
      <c r="C851" s="306"/>
      <c r="D851" s="306"/>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row>
    <row r="852" spans="1:26" ht="24" customHeight="1" x14ac:dyDescent="0.35">
      <c r="A852" s="293"/>
      <c r="B852" s="305"/>
      <c r="C852" s="306"/>
      <c r="D852" s="306"/>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row>
    <row r="853" spans="1:26" ht="24" customHeight="1" x14ac:dyDescent="0.35">
      <c r="A853" s="293"/>
      <c r="B853" s="305"/>
      <c r="C853" s="306"/>
      <c r="D853" s="306"/>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row>
    <row r="854" spans="1:26" ht="24" customHeight="1" x14ac:dyDescent="0.35">
      <c r="A854" s="293"/>
      <c r="B854" s="305"/>
      <c r="C854" s="306"/>
      <c r="D854" s="306"/>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row>
    <row r="855" spans="1:26" ht="24" customHeight="1" x14ac:dyDescent="0.35">
      <c r="A855" s="293"/>
      <c r="B855" s="305"/>
      <c r="C855" s="306"/>
      <c r="D855" s="306"/>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row>
    <row r="856" spans="1:26" ht="24" customHeight="1" x14ac:dyDescent="0.35">
      <c r="A856" s="293"/>
      <c r="B856" s="305"/>
      <c r="C856" s="306"/>
      <c r="D856" s="306"/>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row>
    <row r="857" spans="1:26" ht="24" customHeight="1" x14ac:dyDescent="0.35">
      <c r="A857" s="293"/>
      <c r="B857" s="305"/>
      <c r="C857" s="306"/>
      <c r="D857" s="306"/>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row>
    <row r="858" spans="1:26" ht="24" customHeight="1" x14ac:dyDescent="0.35">
      <c r="A858" s="293"/>
      <c r="B858" s="305"/>
      <c r="C858" s="306"/>
      <c r="D858" s="306"/>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row>
    <row r="859" spans="1:26" ht="24" customHeight="1" x14ac:dyDescent="0.35">
      <c r="A859" s="293"/>
      <c r="B859" s="305"/>
      <c r="C859" s="306"/>
      <c r="D859" s="306"/>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row>
    <row r="860" spans="1:26" ht="24" customHeight="1" x14ac:dyDescent="0.35">
      <c r="A860" s="293"/>
      <c r="B860" s="305"/>
      <c r="C860" s="306"/>
      <c r="D860" s="306"/>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row>
    <row r="861" spans="1:26" ht="24" customHeight="1" x14ac:dyDescent="0.35">
      <c r="A861" s="293"/>
      <c r="B861" s="305"/>
      <c r="C861" s="306"/>
      <c r="D861" s="306"/>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row>
    <row r="862" spans="1:26" ht="24" customHeight="1" x14ac:dyDescent="0.35">
      <c r="A862" s="293"/>
      <c r="B862" s="305"/>
      <c r="C862" s="306"/>
      <c r="D862" s="306"/>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row>
    <row r="863" spans="1:26" ht="24" customHeight="1" x14ac:dyDescent="0.35">
      <c r="A863" s="293"/>
      <c r="B863" s="305"/>
      <c r="C863" s="306"/>
      <c r="D863" s="306"/>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row>
    <row r="864" spans="1:26" ht="24" customHeight="1" x14ac:dyDescent="0.35">
      <c r="A864" s="293"/>
      <c r="B864" s="305"/>
      <c r="C864" s="306"/>
      <c r="D864" s="306"/>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row>
    <row r="865" spans="1:26" ht="24" customHeight="1" x14ac:dyDescent="0.35">
      <c r="A865" s="293"/>
      <c r="B865" s="305"/>
      <c r="C865" s="306"/>
      <c r="D865" s="306"/>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row>
    <row r="866" spans="1:26" ht="24" customHeight="1" x14ac:dyDescent="0.35">
      <c r="A866" s="293"/>
      <c r="B866" s="305"/>
      <c r="C866" s="306"/>
      <c r="D866" s="306"/>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row>
    <row r="867" spans="1:26" ht="24" customHeight="1" x14ac:dyDescent="0.35">
      <c r="A867" s="293"/>
      <c r="B867" s="305"/>
      <c r="C867" s="306"/>
      <c r="D867" s="306"/>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row>
    <row r="868" spans="1:26" ht="24" customHeight="1" x14ac:dyDescent="0.35">
      <c r="A868" s="293"/>
      <c r="B868" s="305"/>
      <c r="C868" s="306"/>
      <c r="D868" s="306"/>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row>
    <row r="869" spans="1:26" ht="24" customHeight="1" x14ac:dyDescent="0.35">
      <c r="A869" s="293"/>
      <c r="B869" s="305"/>
      <c r="C869" s="306"/>
      <c r="D869" s="306"/>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row>
    <row r="870" spans="1:26" ht="24" customHeight="1" x14ac:dyDescent="0.35">
      <c r="A870" s="293"/>
      <c r="B870" s="305"/>
      <c r="C870" s="306"/>
      <c r="D870" s="306"/>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row>
    <row r="871" spans="1:26" ht="24" customHeight="1" x14ac:dyDescent="0.35">
      <c r="A871" s="293"/>
      <c r="B871" s="305"/>
      <c r="C871" s="306"/>
      <c r="D871" s="306"/>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row>
    <row r="872" spans="1:26" ht="24" customHeight="1" x14ac:dyDescent="0.35">
      <c r="A872" s="293"/>
      <c r="B872" s="305"/>
      <c r="C872" s="306"/>
      <c r="D872" s="306"/>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row>
    <row r="873" spans="1:26" ht="24" customHeight="1" x14ac:dyDescent="0.35">
      <c r="A873" s="293"/>
      <c r="B873" s="305"/>
      <c r="C873" s="306"/>
      <c r="D873" s="306"/>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row>
    <row r="874" spans="1:26" ht="24" customHeight="1" x14ac:dyDescent="0.35">
      <c r="A874" s="293"/>
      <c r="B874" s="305"/>
      <c r="C874" s="306"/>
      <c r="D874" s="306"/>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row>
    <row r="875" spans="1:26" ht="24" customHeight="1" x14ac:dyDescent="0.35">
      <c r="A875" s="293"/>
      <c r="B875" s="305"/>
      <c r="C875" s="306"/>
      <c r="D875" s="306"/>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row>
    <row r="876" spans="1:26" ht="24" customHeight="1" x14ac:dyDescent="0.35">
      <c r="A876" s="293"/>
      <c r="B876" s="305"/>
      <c r="C876" s="306"/>
      <c r="D876" s="306"/>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row>
    <row r="877" spans="1:26" ht="24" customHeight="1" x14ac:dyDescent="0.35">
      <c r="A877" s="293"/>
      <c r="B877" s="305"/>
      <c r="C877" s="306"/>
      <c r="D877" s="306"/>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row>
    <row r="878" spans="1:26" ht="24" customHeight="1" x14ac:dyDescent="0.35">
      <c r="A878" s="293"/>
      <c r="B878" s="305"/>
      <c r="C878" s="306"/>
      <c r="D878" s="306"/>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row>
    <row r="879" spans="1:26" ht="24" customHeight="1" x14ac:dyDescent="0.35">
      <c r="A879" s="293"/>
      <c r="B879" s="305"/>
      <c r="C879" s="306"/>
      <c r="D879" s="306"/>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row>
    <row r="880" spans="1:26" ht="24" customHeight="1" x14ac:dyDescent="0.35">
      <c r="A880" s="293"/>
      <c r="B880" s="305"/>
      <c r="C880" s="306"/>
      <c r="D880" s="306"/>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row>
    <row r="881" spans="1:26" ht="24" customHeight="1" x14ac:dyDescent="0.35">
      <c r="A881" s="293"/>
      <c r="B881" s="305"/>
      <c r="C881" s="306"/>
      <c r="D881" s="306"/>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row>
    <row r="882" spans="1:26" ht="24" customHeight="1" x14ac:dyDescent="0.35">
      <c r="A882" s="293"/>
      <c r="B882" s="305"/>
      <c r="C882" s="306"/>
      <c r="D882" s="306"/>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row>
    <row r="883" spans="1:26" ht="24" customHeight="1" x14ac:dyDescent="0.35">
      <c r="A883" s="293"/>
      <c r="B883" s="305"/>
      <c r="C883" s="306"/>
      <c r="D883" s="306"/>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row>
    <row r="884" spans="1:26" ht="24" customHeight="1" x14ac:dyDescent="0.35">
      <c r="A884" s="293"/>
      <c r="B884" s="305"/>
      <c r="C884" s="306"/>
      <c r="D884" s="306"/>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row>
    <row r="885" spans="1:26" ht="24" customHeight="1" x14ac:dyDescent="0.35">
      <c r="A885" s="293"/>
      <c r="B885" s="305"/>
      <c r="C885" s="306"/>
      <c r="D885" s="306"/>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row>
    <row r="886" spans="1:26" ht="24" customHeight="1" x14ac:dyDescent="0.35">
      <c r="A886" s="293"/>
      <c r="B886" s="305"/>
      <c r="C886" s="306"/>
      <c r="D886" s="306"/>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row>
    <row r="887" spans="1:26" ht="24" customHeight="1" x14ac:dyDescent="0.35">
      <c r="A887" s="293"/>
      <c r="B887" s="305"/>
      <c r="C887" s="306"/>
      <c r="D887" s="306"/>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row>
    <row r="888" spans="1:26" ht="24" customHeight="1" x14ac:dyDescent="0.35">
      <c r="A888" s="293"/>
      <c r="B888" s="305"/>
      <c r="C888" s="306"/>
      <c r="D888" s="306"/>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row>
    <row r="889" spans="1:26" ht="24" customHeight="1" x14ac:dyDescent="0.35">
      <c r="A889" s="293"/>
      <c r="B889" s="305"/>
      <c r="C889" s="306"/>
      <c r="D889" s="306"/>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row>
    <row r="890" spans="1:26" ht="24" customHeight="1" x14ac:dyDescent="0.35">
      <c r="A890" s="293"/>
      <c r="B890" s="305"/>
      <c r="C890" s="306"/>
      <c r="D890" s="306"/>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row>
    <row r="891" spans="1:26" ht="24" customHeight="1" x14ac:dyDescent="0.35">
      <c r="A891" s="293"/>
      <c r="B891" s="305"/>
      <c r="C891" s="306"/>
      <c r="D891" s="306"/>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row>
    <row r="892" spans="1:26" ht="24" customHeight="1" x14ac:dyDescent="0.35">
      <c r="A892" s="293"/>
      <c r="B892" s="305"/>
      <c r="C892" s="306"/>
      <c r="D892" s="306"/>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row>
    <row r="893" spans="1:26" ht="24" customHeight="1" x14ac:dyDescent="0.35">
      <c r="A893" s="293"/>
      <c r="B893" s="305"/>
      <c r="C893" s="306"/>
      <c r="D893" s="306"/>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row>
    <row r="894" spans="1:26" ht="24" customHeight="1" x14ac:dyDescent="0.35">
      <c r="A894" s="293"/>
      <c r="B894" s="305"/>
      <c r="C894" s="306"/>
      <c r="D894" s="306"/>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row>
    <row r="895" spans="1:26" ht="24" customHeight="1" x14ac:dyDescent="0.35">
      <c r="A895" s="293"/>
      <c r="B895" s="305"/>
      <c r="C895" s="306"/>
      <c r="D895" s="306"/>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row>
    <row r="896" spans="1:26" ht="24" customHeight="1" x14ac:dyDescent="0.35">
      <c r="A896" s="293"/>
      <c r="B896" s="305"/>
      <c r="C896" s="306"/>
      <c r="D896" s="306"/>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row>
    <row r="897" spans="1:26" ht="24" customHeight="1" x14ac:dyDescent="0.35">
      <c r="A897" s="293"/>
      <c r="B897" s="305"/>
      <c r="C897" s="306"/>
      <c r="D897" s="306"/>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row>
    <row r="898" spans="1:26" ht="24" customHeight="1" x14ac:dyDescent="0.35">
      <c r="A898" s="293"/>
      <c r="B898" s="305"/>
      <c r="C898" s="306"/>
      <c r="D898" s="306"/>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row>
    <row r="899" spans="1:26" ht="24" customHeight="1" x14ac:dyDescent="0.35">
      <c r="A899" s="293"/>
      <c r="B899" s="305"/>
      <c r="C899" s="306"/>
      <c r="D899" s="306"/>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row>
    <row r="900" spans="1:26" ht="24" customHeight="1" x14ac:dyDescent="0.35">
      <c r="A900" s="293"/>
      <c r="B900" s="305"/>
      <c r="C900" s="306"/>
      <c r="D900" s="306"/>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row>
    <row r="901" spans="1:26" ht="24" customHeight="1" x14ac:dyDescent="0.35">
      <c r="A901" s="293"/>
      <c r="B901" s="305"/>
      <c r="C901" s="306"/>
      <c r="D901" s="306"/>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row>
    <row r="902" spans="1:26" ht="24" customHeight="1" x14ac:dyDescent="0.35">
      <c r="A902" s="293"/>
      <c r="B902" s="305"/>
      <c r="C902" s="306"/>
      <c r="D902" s="306"/>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row>
    <row r="903" spans="1:26" ht="24" customHeight="1" x14ac:dyDescent="0.35">
      <c r="A903" s="293"/>
      <c r="B903" s="305"/>
      <c r="C903" s="306"/>
      <c r="D903" s="306"/>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row>
    <row r="904" spans="1:26" ht="24" customHeight="1" x14ac:dyDescent="0.35">
      <c r="A904" s="293"/>
      <c r="B904" s="305"/>
      <c r="C904" s="306"/>
      <c r="D904" s="306"/>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row>
    <row r="905" spans="1:26" ht="24" customHeight="1" x14ac:dyDescent="0.35">
      <c r="A905" s="293"/>
      <c r="B905" s="305"/>
      <c r="C905" s="306"/>
      <c r="D905" s="306"/>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row>
    <row r="906" spans="1:26" ht="24" customHeight="1" x14ac:dyDescent="0.35">
      <c r="A906" s="293"/>
      <c r="B906" s="305"/>
      <c r="C906" s="306"/>
      <c r="D906" s="306"/>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row>
    <row r="907" spans="1:26" ht="24" customHeight="1" x14ac:dyDescent="0.35">
      <c r="A907" s="293"/>
      <c r="B907" s="305"/>
      <c r="C907" s="306"/>
      <c r="D907" s="306"/>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row>
    <row r="908" spans="1:26" ht="24" customHeight="1" x14ac:dyDescent="0.35">
      <c r="A908" s="293"/>
      <c r="B908" s="305"/>
      <c r="C908" s="306"/>
      <c r="D908" s="306"/>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row>
    <row r="909" spans="1:26" ht="24" customHeight="1" x14ac:dyDescent="0.35">
      <c r="A909" s="293"/>
      <c r="B909" s="305"/>
      <c r="C909" s="306"/>
      <c r="D909" s="306"/>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row>
    <row r="910" spans="1:26" ht="24" customHeight="1" x14ac:dyDescent="0.35">
      <c r="A910" s="293"/>
      <c r="B910" s="305"/>
      <c r="C910" s="306"/>
      <c r="D910" s="306"/>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row>
    <row r="911" spans="1:26" ht="24" customHeight="1" x14ac:dyDescent="0.35">
      <c r="A911" s="293"/>
      <c r="B911" s="305"/>
      <c r="C911" s="306"/>
      <c r="D911" s="306"/>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row>
    <row r="912" spans="1:26" ht="24" customHeight="1" x14ac:dyDescent="0.35">
      <c r="A912" s="293"/>
      <c r="B912" s="305"/>
      <c r="C912" s="306"/>
      <c r="D912" s="306"/>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row>
    <row r="913" spans="1:26" ht="24" customHeight="1" x14ac:dyDescent="0.35">
      <c r="A913" s="293"/>
      <c r="B913" s="305"/>
      <c r="C913" s="306"/>
      <c r="D913" s="306"/>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row>
    <row r="914" spans="1:26" ht="24" customHeight="1" x14ac:dyDescent="0.35">
      <c r="A914" s="293"/>
      <c r="B914" s="305"/>
      <c r="C914" s="306"/>
      <c r="D914" s="306"/>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row>
    <row r="915" spans="1:26" ht="24" customHeight="1" x14ac:dyDescent="0.35">
      <c r="A915" s="293"/>
      <c r="B915" s="305"/>
      <c r="C915" s="306"/>
      <c r="D915" s="306"/>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row>
    <row r="916" spans="1:26" ht="24" customHeight="1" x14ac:dyDescent="0.35">
      <c r="A916" s="293"/>
      <c r="B916" s="305"/>
      <c r="C916" s="306"/>
      <c r="D916" s="306"/>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row>
    <row r="917" spans="1:26" ht="24" customHeight="1" x14ac:dyDescent="0.35">
      <c r="A917" s="293"/>
      <c r="B917" s="305"/>
      <c r="C917" s="306"/>
      <c r="D917" s="306"/>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row>
    <row r="918" spans="1:26" ht="24" customHeight="1" x14ac:dyDescent="0.35">
      <c r="A918" s="293"/>
      <c r="B918" s="305"/>
      <c r="C918" s="306"/>
      <c r="D918" s="306"/>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row>
    <row r="919" spans="1:26" ht="24" customHeight="1" x14ac:dyDescent="0.35">
      <c r="A919" s="293"/>
      <c r="B919" s="305"/>
      <c r="C919" s="306"/>
      <c r="D919" s="306"/>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row>
    <row r="920" spans="1:26" ht="24" customHeight="1" x14ac:dyDescent="0.35">
      <c r="A920" s="293"/>
      <c r="B920" s="305"/>
      <c r="C920" s="306"/>
      <c r="D920" s="306"/>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row>
    <row r="921" spans="1:26" ht="24" customHeight="1" x14ac:dyDescent="0.35">
      <c r="A921" s="293"/>
      <c r="B921" s="305"/>
      <c r="C921" s="306"/>
      <c r="D921" s="306"/>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row>
    <row r="922" spans="1:26" ht="24" customHeight="1" x14ac:dyDescent="0.35">
      <c r="A922" s="293"/>
      <c r="B922" s="305"/>
      <c r="C922" s="306"/>
      <c r="D922" s="306"/>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row>
    <row r="923" spans="1:26" ht="24" customHeight="1" x14ac:dyDescent="0.35">
      <c r="A923" s="293"/>
      <c r="B923" s="305"/>
      <c r="C923" s="306"/>
      <c r="D923" s="306"/>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row>
    <row r="924" spans="1:26" ht="24" customHeight="1" x14ac:dyDescent="0.35">
      <c r="A924" s="293"/>
      <c r="B924" s="305"/>
      <c r="C924" s="306"/>
      <c r="D924" s="306"/>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row>
    <row r="925" spans="1:26" ht="24" customHeight="1" x14ac:dyDescent="0.35">
      <c r="A925" s="293"/>
      <c r="B925" s="305"/>
      <c r="C925" s="306"/>
      <c r="D925" s="306"/>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row>
    <row r="926" spans="1:26" ht="24" customHeight="1" x14ac:dyDescent="0.35">
      <c r="A926" s="293"/>
      <c r="B926" s="305"/>
      <c r="C926" s="306"/>
      <c r="D926" s="306"/>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row>
    <row r="927" spans="1:26" ht="24" customHeight="1" x14ac:dyDescent="0.35">
      <c r="A927" s="293"/>
      <c r="B927" s="305"/>
      <c r="C927" s="306"/>
      <c r="D927" s="306"/>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row>
    <row r="928" spans="1:26" ht="24" customHeight="1" x14ac:dyDescent="0.35">
      <c r="A928" s="293"/>
      <c r="B928" s="305"/>
      <c r="C928" s="306"/>
      <c r="D928" s="306"/>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row>
    <row r="929" spans="1:26" ht="24" customHeight="1" x14ac:dyDescent="0.35">
      <c r="A929" s="293"/>
      <c r="B929" s="305"/>
      <c r="C929" s="306"/>
      <c r="D929" s="306"/>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row>
    <row r="930" spans="1:26" ht="24" customHeight="1" x14ac:dyDescent="0.35">
      <c r="A930" s="293"/>
      <c r="B930" s="305"/>
      <c r="C930" s="306"/>
      <c r="D930" s="306"/>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row>
    <row r="931" spans="1:26" ht="24" customHeight="1" x14ac:dyDescent="0.35">
      <c r="A931" s="293"/>
      <c r="B931" s="305"/>
      <c r="C931" s="306"/>
      <c r="D931" s="306"/>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row>
    <row r="932" spans="1:26" ht="24" customHeight="1" x14ac:dyDescent="0.35">
      <c r="A932" s="293"/>
      <c r="B932" s="305"/>
      <c r="C932" s="306"/>
      <c r="D932" s="306"/>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row>
    <row r="933" spans="1:26" ht="24" customHeight="1" x14ac:dyDescent="0.35">
      <c r="A933" s="293"/>
      <c r="B933" s="305"/>
      <c r="C933" s="306"/>
      <c r="D933" s="306"/>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row>
    <row r="934" spans="1:26" ht="24" customHeight="1" x14ac:dyDescent="0.35">
      <c r="A934" s="293"/>
      <c r="B934" s="305"/>
      <c r="C934" s="306"/>
      <c r="D934" s="306"/>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row>
    <row r="935" spans="1:26" ht="24" customHeight="1" x14ac:dyDescent="0.35">
      <c r="A935" s="293"/>
      <c r="B935" s="305"/>
      <c r="C935" s="306"/>
      <c r="D935" s="306"/>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row>
    <row r="936" spans="1:26" ht="24" customHeight="1" x14ac:dyDescent="0.35">
      <c r="A936" s="293"/>
      <c r="B936" s="305"/>
      <c r="C936" s="306"/>
      <c r="D936" s="306"/>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row>
    <row r="937" spans="1:26" ht="24" customHeight="1" x14ac:dyDescent="0.35">
      <c r="A937" s="293"/>
      <c r="B937" s="305"/>
      <c r="C937" s="306"/>
      <c r="D937" s="306"/>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row>
    <row r="938" spans="1:26" ht="24" customHeight="1" x14ac:dyDescent="0.35">
      <c r="A938" s="293"/>
      <c r="B938" s="305"/>
      <c r="C938" s="306"/>
      <c r="D938" s="306"/>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row>
    <row r="939" spans="1:26" ht="24" customHeight="1" x14ac:dyDescent="0.35">
      <c r="A939" s="293"/>
      <c r="B939" s="305"/>
      <c r="C939" s="306"/>
      <c r="D939" s="306"/>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row>
    <row r="940" spans="1:26" ht="24" customHeight="1" x14ac:dyDescent="0.35">
      <c r="A940" s="293"/>
      <c r="B940" s="305"/>
      <c r="C940" s="306"/>
      <c r="D940" s="306"/>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row>
    <row r="941" spans="1:26" ht="24" customHeight="1" x14ac:dyDescent="0.35">
      <c r="A941" s="293"/>
      <c r="B941" s="305"/>
      <c r="C941" s="306"/>
      <c r="D941" s="306"/>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row>
    <row r="942" spans="1:26" ht="24" customHeight="1" x14ac:dyDescent="0.35">
      <c r="A942" s="293"/>
      <c r="B942" s="305"/>
      <c r="C942" s="306"/>
      <c r="D942" s="306"/>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row>
    <row r="943" spans="1:26" ht="24" customHeight="1" x14ac:dyDescent="0.35">
      <c r="A943" s="293"/>
      <c r="B943" s="305"/>
      <c r="C943" s="306"/>
      <c r="D943" s="306"/>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row>
    <row r="944" spans="1:26" ht="24" customHeight="1" x14ac:dyDescent="0.35">
      <c r="A944" s="293"/>
      <c r="B944" s="305"/>
      <c r="C944" s="306"/>
      <c r="D944" s="306"/>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row>
    <row r="945" spans="1:26" ht="24" customHeight="1" x14ac:dyDescent="0.35">
      <c r="A945" s="293"/>
      <c r="B945" s="305"/>
      <c r="C945" s="306"/>
      <c r="D945" s="306"/>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row>
    <row r="946" spans="1:26" ht="24" customHeight="1" x14ac:dyDescent="0.35">
      <c r="A946" s="293"/>
      <c r="B946" s="305"/>
      <c r="C946" s="306"/>
      <c r="D946" s="306"/>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row>
    <row r="947" spans="1:26" ht="24" customHeight="1" x14ac:dyDescent="0.35">
      <c r="A947" s="293"/>
      <c r="B947" s="305"/>
      <c r="C947" s="306"/>
      <c r="D947" s="306"/>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row>
    <row r="948" spans="1:26" ht="24" customHeight="1" x14ac:dyDescent="0.35">
      <c r="A948" s="293"/>
      <c r="B948" s="305"/>
      <c r="C948" s="306"/>
      <c r="D948" s="306"/>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row>
    <row r="949" spans="1:26" ht="24" customHeight="1" x14ac:dyDescent="0.35">
      <c r="A949" s="293"/>
      <c r="B949" s="305"/>
      <c r="C949" s="306"/>
      <c r="D949" s="306"/>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row>
    <row r="950" spans="1:26" ht="24" customHeight="1" x14ac:dyDescent="0.35">
      <c r="A950" s="293"/>
      <c r="B950" s="305"/>
      <c r="C950" s="306"/>
      <c r="D950" s="306"/>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row>
    <row r="951" spans="1:26" ht="24" customHeight="1" x14ac:dyDescent="0.35">
      <c r="A951" s="293"/>
      <c r="B951" s="305"/>
      <c r="C951" s="306"/>
      <c r="D951" s="306"/>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row>
    <row r="952" spans="1:26" ht="24" customHeight="1" x14ac:dyDescent="0.35">
      <c r="A952" s="293"/>
      <c r="B952" s="305"/>
      <c r="C952" s="306"/>
      <c r="D952" s="306"/>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row>
    <row r="953" spans="1:26" ht="24" customHeight="1" x14ac:dyDescent="0.35">
      <c r="A953" s="293"/>
      <c r="B953" s="305"/>
      <c r="C953" s="306"/>
      <c r="D953" s="306"/>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row>
    <row r="954" spans="1:26" ht="24" customHeight="1" x14ac:dyDescent="0.35">
      <c r="A954" s="293"/>
      <c r="B954" s="305"/>
      <c r="C954" s="306"/>
      <c r="D954" s="306"/>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row>
    <row r="955" spans="1:26" ht="24" customHeight="1" x14ac:dyDescent="0.35">
      <c r="A955" s="293"/>
      <c r="B955" s="305"/>
      <c r="C955" s="306"/>
      <c r="D955" s="306"/>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row>
    <row r="956" spans="1:26" ht="24" customHeight="1" x14ac:dyDescent="0.35">
      <c r="A956" s="293"/>
      <c r="B956" s="305"/>
      <c r="C956" s="306"/>
      <c r="D956" s="306"/>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row>
    <row r="957" spans="1:26" ht="24" customHeight="1" x14ac:dyDescent="0.35">
      <c r="A957" s="293"/>
      <c r="B957" s="305"/>
      <c r="C957" s="306"/>
      <c r="D957" s="306"/>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row>
    <row r="958" spans="1:26" ht="24" customHeight="1" x14ac:dyDescent="0.35">
      <c r="A958" s="293"/>
      <c r="B958" s="305"/>
      <c r="C958" s="306"/>
      <c r="D958" s="306"/>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row>
    <row r="959" spans="1:26" ht="24" customHeight="1" x14ac:dyDescent="0.35">
      <c r="A959" s="293"/>
      <c r="B959" s="305"/>
      <c r="C959" s="306"/>
      <c r="D959" s="306"/>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row>
    <row r="960" spans="1:26" ht="24" customHeight="1" x14ac:dyDescent="0.35">
      <c r="A960" s="293"/>
      <c r="B960" s="305"/>
      <c r="C960" s="306"/>
      <c r="D960" s="306"/>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row>
    <row r="961" spans="1:26" ht="24" customHeight="1" x14ac:dyDescent="0.35">
      <c r="A961" s="293"/>
      <c r="B961" s="305"/>
      <c r="C961" s="306"/>
      <c r="D961" s="306"/>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row>
    <row r="962" spans="1:26" ht="24" customHeight="1" x14ac:dyDescent="0.35">
      <c r="A962" s="293"/>
      <c r="B962" s="305"/>
      <c r="C962" s="306"/>
      <c r="D962" s="306"/>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row>
    <row r="963" spans="1:26" ht="24" customHeight="1" x14ac:dyDescent="0.35">
      <c r="A963" s="293"/>
      <c r="B963" s="305"/>
      <c r="C963" s="306"/>
      <c r="D963" s="306"/>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row>
    <row r="964" spans="1:26" ht="24" customHeight="1" x14ac:dyDescent="0.35">
      <c r="A964" s="293"/>
      <c r="B964" s="305"/>
      <c r="C964" s="306"/>
      <c r="D964" s="306"/>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row>
    <row r="965" spans="1:26" ht="24" customHeight="1" x14ac:dyDescent="0.35">
      <c r="A965" s="293"/>
      <c r="B965" s="305"/>
      <c r="C965" s="306"/>
      <c r="D965" s="306"/>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row>
    <row r="966" spans="1:26" ht="24" customHeight="1" x14ac:dyDescent="0.35">
      <c r="A966" s="293"/>
      <c r="B966" s="305"/>
      <c r="C966" s="306"/>
      <c r="D966" s="306"/>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row>
    <row r="967" spans="1:26" ht="24" customHeight="1" x14ac:dyDescent="0.35">
      <c r="A967" s="293"/>
      <c r="B967" s="305"/>
      <c r="C967" s="306"/>
      <c r="D967" s="306"/>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row>
    <row r="968" spans="1:26" ht="24" customHeight="1" x14ac:dyDescent="0.35">
      <c r="A968" s="293"/>
      <c r="B968" s="305"/>
      <c r="C968" s="306"/>
      <c r="D968" s="306"/>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row>
    <row r="969" spans="1:26" ht="24" customHeight="1" x14ac:dyDescent="0.35">
      <c r="A969" s="293"/>
      <c r="B969" s="305"/>
      <c r="C969" s="306"/>
      <c r="D969" s="306"/>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row>
    <row r="970" spans="1:26" ht="24" customHeight="1" x14ac:dyDescent="0.35">
      <c r="A970" s="293"/>
      <c r="B970" s="305"/>
      <c r="C970" s="306"/>
      <c r="D970" s="306"/>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row>
    <row r="971" spans="1:26" ht="24" customHeight="1" x14ac:dyDescent="0.35">
      <c r="A971" s="293"/>
      <c r="B971" s="305"/>
      <c r="C971" s="306"/>
      <c r="D971" s="306"/>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row>
    <row r="972" spans="1:26" ht="24" customHeight="1" x14ac:dyDescent="0.35">
      <c r="A972" s="293"/>
      <c r="B972" s="305"/>
      <c r="C972" s="306"/>
      <c r="D972" s="306"/>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row>
    <row r="973" spans="1:26" ht="24" customHeight="1" x14ac:dyDescent="0.35">
      <c r="A973" s="293"/>
      <c r="B973" s="305"/>
      <c r="C973" s="306"/>
      <c r="D973" s="306"/>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row>
    <row r="974" spans="1:26" ht="24" customHeight="1" x14ac:dyDescent="0.35">
      <c r="A974" s="293"/>
      <c r="B974" s="305"/>
      <c r="C974" s="306"/>
      <c r="D974" s="306"/>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row>
    <row r="975" spans="1:26" ht="24" customHeight="1" x14ac:dyDescent="0.35">
      <c r="A975" s="293"/>
      <c r="B975" s="305"/>
      <c r="C975" s="306"/>
      <c r="D975" s="306"/>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row>
    <row r="976" spans="1:26" ht="24" customHeight="1" x14ac:dyDescent="0.35">
      <c r="A976" s="293"/>
      <c r="B976" s="305"/>
      <c r="C976" s="306"/>
      <c r="D976" s="306"/>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row>
    <row r="977" spans="1:26" ht="24" customHeight="1" x14ac:dyDescent="0.35">
      <c r="A977" s="293"/>
      <c r="B977" s="305"/>
      <c r="C977" s="306"/>
      <c r="D977" s="306"/>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row>
    <row r="978" spans="1:26" ht="24" customHeight="1" x14ac:dyDescent="0.35">
      <c r="A978" s="293"/>
      <c r="B978" s="305"/>
      <c r="C978" s="306"/>
      <c r="D978" s="306"/>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row>
    <row r="979" spans="1:26" ht="24" customHeight="1" x14ac:dyDescent="0.35">
      <c r="A979" s="293"/>
      <c r="B979" s="305"/>
      <c r="C979" s="306"/>
      <c r="D979" s="306"/>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row>
    <row r="980" spans="1:26" ht="24" customHeight="1" x14ac:dyDescent="0.35">
      <c r="A980" s="293"/>
      <c r="B980" s="305"/>
      <c r="C980" s="306"/>
      <c r="D980" s="306"/>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row>
    <row r="981" spans="1:26" ht="24" customHeight="1" x14ac:dyDescent="0.35">
      <c r="A981" s="293"/>
      <c r="B981" s="305"/>
      <c r="C981" s="306"/>
      <c r="D981" s="306"/>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row>
    <row r="982" spans="1:26" ht="24" customHeight="1" x14ac:dyDescent="0.35">
      <c r="A982" s="293"/>
      <c r="B982" s="305"/>
      <c r="C982" s="306"/>
      <c r="D982" s="306"/>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row>
    <row r="983" spans="1:26" ht="24" customHeight="1" x14ac:dyDescent="0.35">
      <c r="A983" s="293"/>
      <c r="B983" s="305"/>
      <c r="C983" s="306"/>
      <c r="D983" s="306"/>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row>
    <row r="984" spans="1:26" ht="24" customHeight="1" x14ac:dyDescent="0.35">
      <c r="A984" s="293"/>
      <c r="B984" s="305"/>
      <c r="C984" s="306"/>
      <c r="D984" s="306"/>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row>
    <row r="985" spans="1:26" ht="24" customHeight="1" x14ac:dyDescent="0.35">
      <c r="A985" s="293"/>
      <c r="B985" s="305"/>
      <c r="C985" s="306"/>
      <c r="D985" s="306"/>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row>
    <row r="986" spans="1:26" ht="24" customHeight="1" x14ac:dyDescent="0.35">
      <c r="A986" s="293"/>
      <c r="B986" s="305"/>
      <c r="C986" s="306"/>
      <c r="D986" s="306"/>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row>
    <row r="987" spans="1:26" ht="24" customHeight="1" x14ac:dyDescent="0.35">
      <c r="A987" s="293"/>
      <c r="B987" s="305"/>
      <c r="C987" s="306"/>
      <c r="D987" s="306"/>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row>
    <row r="988" spans="1:26" ht="24" customHeight="1" x14ac:dyDescent="0.35">
      <c r="A988" s="293"/>
      <c r="B988" s="305"/>
      <c r="C988" s="306"/>
      <c r="D988" s="306"/>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row>
    <row r="989" spans="1:26" ht="24" customHeight="1" x14ac:dyDescent="0.35">
      <c r="A989" s="293"/>
      <c r="B989" s="305"/>
      <c r="C989" s="306"/>
      <c r="D989" s="306"/>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row>
    <row r="990" spans="1:26" ht="24" customHeight="1" x14ac:dyDescent="0.35">
      <c r="A990" s="293"/>
      <c r="B990" s="305"/>
      <c r="C990" s="306"/>
      <c r="D990" s="306"/>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row>
    <row r="991" spans="1:26" ht="24" customHeight="1" x14ac:dyDescent="0.35">
      <c r="A991" s="293"/>
      <c r="B991" s="305"/>
      <c r="C991" s="306"/>
      <c r="D991" s="306"/>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row>
    <row r="992" spans="1:26" ht="24" customHeight="1" x14ac:dyDescent="0.35">
      <c r="A992" s="293"/>
      <c r="B992" s="305"/>
      <c r="C992" s="306"/>
      <c r="D992" s="306"/>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row>
    <row r="993" spans="1:26" ht="24" customHeight="1" x14ac:dyDescent="0.35">
      <c r="A993" s="293"/>
      <c r="B993" s="305"/>
      <c r="C993" s="306"/>
      <c r="D993" s="306"/>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row>
    <row r="994" spans="1:26" ht="24" customHeight="1" x14ac:dyDescent="0.35">
      <c r="A994" s="293"/>
      <c r="B994" s="305"/>
      <c r="C994" s="306"/>
      <c r="D994" s="306"/>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row>
    <row r="995" spans="1:26" ht="24" customHeight="1" x14ac:dyDescent="0.35">
      <c r="A995" s="293"/>
      <c r="B995" s="305"/>
      <c r="C995" s="306"/>
      <c r="D995" s="306"/>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row>
    <row r="996" spans="1:26" ht="24" customHeight="1" x14ac:dyDescent="0.35">
      <c r="A996" s="293"/>
      <c r="B996" s="305"/>
      <c r="C996" s="306"/>
      <c r="D996" s="306"/>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row>
    <row r="997" spans="1:26" ht="24" customHeight="1" x14ac:dyDescent="0.35">
      <c r="A997" s="293"/>
      <c r="B997" s="305"/>
      <c r="C997" s="306"/>
      <c r="D997" s="306"/>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row>
    <row r="998" spans="1:26" ht="24" customHeight="1" x14ac:dyDescent="0.35">
      <c r="A998" s="293"/>
      <c r="B998" s="305"/>
      <c r="C998" s="306"/>
      <c r="D998" s="306"/>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row>
    <row r="999" spans="1:26" ht="24" customHeight="1" x14ac:dyDescent="0.35">
      <c r="A999" s="293"/>
      <c r="B999" s="305"/>
      <c r="C999" s="306"/>
      <c r="D999" s="306"/>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row>
    <row r="1000" spans="1:26" ht="24" customHeight="1" x14ac:dyDescent="0.35">
      <c r="A1000" s="293"/>
      <c r="B1000" s="305"/>
      <c r="C1000" s="306"/>
      <c r="D1000" s="306"/>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row>
  </sheetData>
  <mergeCells count="1">
    <mergeCell ref="B2:C2"/>
  </mergeCells>
  <pageMargins left="0.25" right="0.25" top="0.75" bottom="0.75" header="0" footer="0"/>
  <pageSetup scale="55"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307"/>
      <c r="B1" s="307"/>
      <c r="C1" s="547" t="s">
        <v>868</v>
      </c>
      <c r="D1" s="427"/>
      <c r="E1" s="308"/>
      <c r="F1" s="307"/>
      <c r="G1" s="309"/>
      <c r="H1" s="309"/>
      <c r="I1" s="309"/>
      <c r="J1" s="309"/>
      <c r="K1" s="309"/>
      <c r="L1" s="309"/>
      <c r="M1" s="309"/>
      <c r="N1" s="309"/>
      <c r="O1" s="309"/>
      <c r="P1" s="309"/>
      <c r="Q1" s="309"/>
      <c r="R1" s="309"/>
      <c r="S1" s="309"/>
      <c r="T1" s="309"/>
      <c r="U1" s="309"/>
      <c r="V1" s="309"/>
      <c r="W1" s="309"/>
      <c r="X1" s="309"/>
      <c r="Y1" s="309"/>
      <c r="Z1" s="309"/>
    </row>
    <row r="2" spans="1:26" ht="14.25" customHeight="1" x14ac:dyDescent="0.25">
      <c r="A2" s="307"/>
      <c r="B2" s="307"/>
      <c r="C2" s="307"/>
      <c r="D2" s="307"/>
      <c r="E2" s="307"/>
      <c r="F2" s="307"/>
      <c r="G2" s="309"/>
      <c r="H2" s="309"/>
      <c r="I2" s="309"/>
      <c r="J2" s="309"/>
      <c r="K2" s="309"/>
      <c r="L2" s="309"/>
      <c r="M2" s="309"/>
      <c r="N2" s="309"/>
      <c r="O2" s="309"/>
      <c r="P2" s="309"/>
      <c r="Q2" s="309"/>
      <c r="R2" s="309"/>
      <c r="S2" s="309"/>
      <c r="T2" s="309"/>
      <c r="U2" s="309"/>
      <c r="V2" s="309"/>
      <c r="W2" s="309"/>
      <c r="X2" s="309"/>
      <c r="Y2" s="309"/>
      <c r="Z2" s="309"/>
    </row>
    <row r="3" spans="1:26" ht="14.25" customHeight="1" x14ac:dyDescent="0.25">
      <c r="A3" s="307"/>
      <c r="B3" s="307"/>
      <c r="C3" s="310" t="s">
        <v>869</v>
      </c>
      <c r="D3" s="311"/>
      <c r="E3" s="307"/>
      <c r="F3" s="307"/>
      <c r="G3" s="309"/>
      <c r="H3" s="309"/>
      <c r="I3" s="309"/>
      <c r="J3" s="309"/>
      <c r="K3" s="309"/>
      <c r="L3" s="309"/>
      <c r="M3" s="309"/>
      <c r="N3" s="309"/>
      <c r="O3" s="309"/>
      <c r="P3" s="309"/>
      <c r="Q3" s="309"/>
      <c r="R3" s="309"/>
      <c r="S3" s="309"/>
      <c r="T3" s="309"/>
      <c r="U3" s="309"/>
      <c r="V3" s="309"/>
      <c r="W3" s="309"/>
      <c r="X3" s="309"/>
      <c r="Y3" s="309"/>
      <c r="Z3" s="309"/>
    </row>
    <row r="4" spans="1:26" ht="14.25" customHeight="1" x14ac:dyDescent="0.25">
      <c r="A4" s="307"/>
      <c r="B4" s="307"/>
      <c r="C4" s="312"/>
      <c r="D4" s="307"/>
      <c r="E4" s="307"/>
      <c r="F4" s="307"/>
      <c r="G4" s="309"/>
      <c r="H4" s="309"/>
      <c r="I4" s="309"/>
      <c r="J4" s="309"/>
      <c r="K4" s="309"/>
      <c r="L4" s="309"/>
      <c r="M4" s="309"/>
      <c r="N4" s="309"/>
      <c r="O4" s="309"/>
      <c r="P4" s="309"/>
      <c r="Q4" s="309"/>
      <c r="R4" s="309"/>
      <c r="S4" s="309"/>
      <c r="T4" s="309"/>
      <c r="U4" s="309"/>
      <c r="V4" s="309"/>
      <c r="W4" s="309"/>
      <c r="X4" s="309"/>
      <c r="Y4" s="309"/>
      <c r="Z4" s="309"/>
    </row>
    <row r="5" spans="1:26" ht="14.25" customHeight="1" x14ac:dyDescent="0.25">
      <c r="A5" s="307"/>
      <c r="B5" s="313">
        <v>1</v>
      </c>
      <c r="C5" s="545" t="s">
        <v>870</v>
      </c>
      <c r="D5" s="405"/>
      <c r="E5" s="314"/>
      <c r="F5" s="307"/>
      <c r="G5" s="309"/>
      <c r="H5" s="309"/>
      <c r="I5" s="309"/>
      <c r="J5" s="309"/>
      <c r="K5" s="309"/>
      <c r="L5" s="309"/>
      <c r="M5" s="309"/>
      <c r="N5" s="309"/>
      <c r="O5" s="309"/>
      <c r="P5" s="309"/>
      <c r="Q5" s="309"/>
      <c r="R5" s="309"/>
      <c r="S5" s="309"/>
      <c r="T5" s="309"/>
      <c r="U5" s="309"/>
      <c r="V5" s="309"/>
      <c r="W5" s="309"/>
      <c r="X5" s="309"/>
      <c r="Y5" s="309"/>
      <c r="Z5" s="309"/>
    </row>
    <row r="6" spans="1:26" ht="14.25" customHeight="1" x14ac:dyDescent="0.25">
      <c r="A6" s="307"/>
      <c r="B6" s="313">
        <v>2</v>
      </c>
      <c r="C6" s="545" t="s">
        <v>871</v>
      </c>
      <c r="D6" s="405"/>
      <c r="E6" s="314"/>
      <c r="F6" s="307"/>
      <c r="G6" s="309"/>
      <c r="H6" s="309"/>
      <c r="I6" s="309"/>
      <c r="J6" s="309"/>
      <c r="K6" s="309"/>
      <c r="L6" s="309"/>
      <c r="M6" s="309"/>
      <c r="N6" s="309"/>
      <c r="O6" s="309"/>
      <c r="P6" s="309"/>
      <c r="Q6" s="309"/>
      <c r="R6" s="309"/>
      <c r="S6" s="309"/>
      <c r="T6" s="309"/>
      <c r="U6" s="309"/>
      <c r="V6" s="309"/>
      <c r="W6" s="309"/>
      <c r="X6" s="309"/>
      <c r="Y6" s="309"/>
      <c r="Z6" s="309"/>
    </row>
    <row r="7" spans="1:26" ht="14.25" customHeight="1" x14ac:dyDescent="0.25">
      <c r="A7" s="307"/>
      <c r="B7" s="313">
        <v>3</v>
      </c>
      <c r="C7" s="545" t="s">
        <v>872</v>
      </c>
      <c r="D7" s="405"/>
      <c r="E7" s="314"/>
      <c r="F7" s="307"/>
      <c r="G7" s="309"/>
      <c r="H7" s="309"/>
      <c r="I7" s="309"/>
      <c r="J7" s="309"/>
      <c r="K7" s="309"/>
      <c r="L7" s="309"/>
      <c r="M7" s="309"/>
      <c r="N7" s="309"/>
      <c r="O7" s="309"/>
      <c r="P7" s="309"/>
      <c r="Q7" s="309"/>
      <c r="R7" s="309"/>
      <c r="S7" s="309"/>
      <c r="T7" s="309"/>
      <c r="U7" s="309"/>
      <c r="V7" s="309"/>
      <c r="W7" s="309"/>
      <c r="X7" s="309"/>
      <c r="Y7" s="309"/>
      <c r="Z7" s="309"/>
    </row>
    <row r="8" spans="1:26" ht="14.25" customHeight="1" x14ac:dyDescent="0.25">
      <c r="A8" s="307"/>
      <c r="B8" s="313">
        <v>4</v>
      </c>
      <c r="C8" s="545" t="s">
        <v>873</v>
      </c>
      <c r="D8" s="405"/>
      <c r="E8" s="314"/>
      <c r="F8" s="307"/>
      <c r="G8" s="309"/>
      <c r="H8" s="309"/>
      <c r="I8" s="309"/>
      <c r="J8" s="309"/>
      <c r="K8" s="309"/>
      <c r="L8" s="309"/>
      <c r="M8" s="309"/>
      <c r="N8" s="309"/>
      <c r="O8" s="309"/>
      <c r="P8" s="309"/>
      <c r="Q8" s="309"/>
      <c r="R8" s="309"/>
      <c r="S8" s="309"/>
      <c r="T8" s="309"/>
      <c r="U8" s="309"/>
      <c r="V8" s="309"/>
      <c r="W8" s="309"/>
      <c r="X8" s="309"/>
      <c r="Y8" s="309"/>
      <c r="Z8" s="309"/>
    </row>
    <row r="9" spans="1:26" ht="45" customHeight="1" x14ac:dyDescent="0.25">
      <c r="A9" s="307"/>
      <c r="B9" s="313">
        <v>5</v>
      </c>
      <c r="C9" s="545" t="s">
        <v>874</v>
      </c>
      <c r="D9" s="405"/>
      <c r="E9" s="314"/>
      <c r="F9" s="307"/>
      <c r="G9" s="309"/>
      <c r="H9" s="309"/>
      <c r="I9" s="309"/>
      <c r="J9" s="309"/>
      <c r="K9" s="309"/>
      <c r="L9" s="309"/>
      <c r="M9" s="309"/>
      <c r="N9" s="309"/>
      <c r="O9" s="309"/>
      <c r="P9" s="309"/>
      <c r="Q9" s="309"/>
      <c r="R9" s="309"/>
      <c r="S9" s="309"/>
      <c r="T9" s="309"/>
      <c r="U9" s="309"/>
      <c r="V9" s="309"/>
      <c r="W9" s="309"/>
      <c r="X9" s="309"/>
      <c r="Y9" s="309"/>
      <c r="Z9" s="309"/>
    </row>
    <row r="10" spans="1:26" ht="12.75" customHeight="1" x14ac:dyDescent="0.25">
      <c r="A10" s="307"/>
      <c r="B10" s="313">
        <v>6</v>
      </c>
      <c r="C10" s="545" t="s">
        <v>875</v>
      </c>
      <c r="D10" s="405"/>
      <c r="E10" s="314"/>
      <c r="F10" s="307"/>
      <c r="G10" s="309"/>
      <c r="H10" s="309"/>
      <c r="I10" s="309"/>
      <c r="J10" s="309"/>
      <c r="K10" s="309"/>
      <c r="L10" s="309"/>
      <c r="M10" s="309"/>
      <c r="N10" s="309"/>
      <c r="O10" s="309"/>
      <c r="P10" s="309"/>
      <c r="Q10" s="309"/>
      <c r="R10" s="309"/>
      <c r="S10" s="309"/>
      <c r="T10" s="309"/>
      <c r="U10" s="309"/>
      <c r="V10" s="309"/>
      <c r="W10" s="309"/>
      <c r="X10" s="309"/>
      <c r="Y10" s="309"/>
      <c r="Z10" s="309"/>
    </row>
    <row r="11" spans="1:26" ht="31.5" customHeight="1" x14ac:dyDescent="0.25">
      <c r="A11" s="307"/>
      <c r="B11" s="313">
        <v>7</v>
      </c>
      <c r="C11" s="545" t="s">
        <v>876</v>
      </c>
      <c r="D11" s="405"/>
      <c r="E11" s="314"/>
      <c r="F11" s="307"/>
      <c r="G11" s="309"/>
      <c r="H11" s="309"/>
      <c r="I11" s="309"/>
      <c r="J11" s="309"/>
      <c r="K11" s="309"/>
      <c r="L11" s="309"/>
      <c r="M11" s="309"/>
      <c r="N11" s="309"/>
      <c r="O11" s="309"/>
      <c r="P11" s="309"/>
      <c r="Q11" s="309"/>
      <c r="R11" s="309"/>
      <c r="S11" s="309"/>
      <c r="T11" s="309"/>
      <c r="U11" s="309"/>
      <c r="V11" s="309"/>
      <c r="W11" s="309"/>
      <c r="X11" s="309"/>
      <c r="Y11" s="309"/>
      <c r="Z11" s="309"/>
    </row>
    <row r="12" spans="1:26" ht="9.75" customHeight="1" x14ac:dyDescent="0.3">
      <c r="A12" s="307"/>
      <c r="B12" s="313">
        <v>8</v>
      </c>
      <c r="C12" s="315" t="s">
        <v>877</v>
      </c>
      <c r="D12" s="315"/>
      <c r="E12" s="307"/>
      <c r="F12" s="307"/>
      <c r="G12" s="309"/>
      <c r="H12" s="309"/>
      <c r="I12" s="309"/>
      <c r="J12" s="309"/>
      <c r="K12" s="309"/>
      <c r="L12" s="309"/>
      <c r="M12" s="309"/>
      <c r="N12" s="309"/>
      <c r="O12" s="309"/>
      <c r="P12" s="309"/>
      <c r="Q12" s="309"/>
      <c r="R12" s="309"/>
      <c r="S12" s="309"/>
      <c r="T12" s="309"/>
      <c r="U12" s="309"/>
      <c r="V12" s="309"/>
      <c r="W12" s="309"/>
      <c r="X12" s="309"/>
      <c r="Y12" s="309"/>
      <c r="Z12" s="309"/>
    </row>
    <row r="13" spans="1:26" ht="15.75" customHeight="1" x14ac:dyDescent="0.3">
      <c r="A13" s="307"/>
      <c r="B13" s="313">
        <v>9</v>
      </c>
      <c r="C13" s="315" t="s">
        <v>878</v>
      </c>
      <c r="D13" s="315"/>
      <c r="E13" s="307"/>
      <c r="F13" s="307"/>
      <c r="G13" s="309"/>
      <c r="H13" s="309"/>
      <c r="I13" s="309"/>
      <c r="J13" s="309"/>
      <c r="K13" s="309"/>
      <c r="L13" s="309"/>
      <c r="M13" s="309"/>
      <c r="N13" s="309"/>
      <c r="O13" s="309"/>
      <c r="P13" s="309"/>
      <c r="Q13" s="309"/>
      <c r="R13" s="309"/>
      <c r="S13" s="309"/>
      <c r="T13" s="309"/>
      <c r="U13" s="309"/>
      <c r="V13" s="309"/>
      <c r="W13" s="309"/>
      <c r="X13" s="309"/>
      <c r="Y13" s="309"/>
      <c r="Z13" s="309"/>
    </row>
    <row r="14" spans="1:26" ht="15.75" customHeight="1" x14ac:dyDescent="0.25">
      <c r="A14" s="307"/>
      <c r="B14" s="313">
        <v>10</v>
      </c>
      <c r="C14" s="546" t="s">
        <v>879</v>
      </c>
      <c r="D14" s="405"/>
      <c r="E14" s="316"/>
      <c r="F14" s="307"/>
      <c r="G14" s="309"/>
      <c r="H14" s="309"/>
      <c r="I14" s="309"/>
      <c r="J14" s="309"/>
      <c r="K14" s="309"/>
      <c r="L14" s="309"/>
      <c r="M14" s="309"/>
      <c r="N14" s="309"/>
      <c r="O14" s="309"/>
      <c r="P14" s="309"/>
      <c r="Q14" s="309"/>
      <c r="R14" s="309"/>
      <c r="S14" s="309"/>
      <c r="T14" s="309"/>
      <c r="U14" s="309"/>
      <c r="V14" s="309"/>
      <c r="W14" s="309"/>
      <c r="X14" s="309"/>
      <c r="Y14" s="309"/>
      <c r="Z14" s="309"/>
    </row>
    <row r="15" spans="1:26" ht="13.5" customHeight="1" x14ac:dyDescent="0.25">
      <c r="A15" s="317"/>
      <c r="B15" s="313">
        <v>11</v>
      </c>
      <c r="C15" s="546" t="s">
        <v>880</v>
      </c>
      <c r="D15" s="405"/>
      <c r="E15" s="317"/>
      <c r="F15" s="307"/>
      <c r="G15" s="309"/>
      <c r="H15" s="309"/>
      <c r="I15" s="309"/>
      <c r="J15" s="309"/>
      <c r="K15" s="309"/>
      <c r="L15" s="309"/>
      <c r="M15" s="309"/>
      <c r="N15" s="309"/>
      <c r="O15" s="309"/>
      <c r="P15" s="309"/>
      <c r="Q15" s="309"/>
      <c r="R15" s="309"/>
      <c r="S15" s="309"/>
      <c r="T15" s="309"/>
      <c r="U15" s="309"/>
      <c r="V15" s="309"/>
      <c r="W15" s="309"/>
      <c r="X15" s="309"/>
      <c r="Y15" s="309"/>
      <c r="Z15" s="309"/>
    </row>
    <row r="16" spans="1:26" ht="15.75" customHeight="1" x14ac:dyDescent="0.25">
      <c r="A16" s="318"/>
      <c r="B16" s="313">
        <v>12</v>
      </c>
      <c r="C16" s="546" t="s">
        <v>881</v>
      </c>
      <c r="D16" s="405"/>
      <c r="E16" s="317"/>
      <c r="F16" s="318"/>
      <c r="G16" s="309"/>
      <c r="H16" s="309"/>
      <c r="I16" s="309"/>
      <c r="J16" s="309"/>
      <c r="K16" s="309"/>
      <c r="L16" s="309"/>
      <c r="M16" s="309"/>
      <c r="N16" s="309"/>
      <c r="O16" s="309"/>
      <c r="P16" s="309"/>
      <c r="Q16" s="309"/>
      <c r="R16" s="309"/>
      <c r="S16" s="309"/>
      <c r="T16" s="309"/>
      <c r="U16" s="309"/>
      <c r="V16" s="309"/>
      <c r="W16" s="309"/>
      <c r="X16" s="309"/>
      <c r="Y16" s="309"/>
      <c r="Z16" s="309"/>
    </row>
    <row r="17" spans="1:26" ht="15.75" customHeight="1" x14ac:dyDescent="0.25">
      <c r="A17" s="318"/>
      <c r="B17" s="318"/>
      <c r="C17" s="318"/>
      <c r="D17" s="318"/>
      <c r="E17" s="319"/>
      <c r="F17" s="318"/>
      <c r="G17" s="309"/>
      <c r="H17" s="309"/>
      <c r="I17" s="309"/>
      <c r="J17" s="309"/>
      <c r="K17" s="309"/>
      <c r="L17" s="309"/>
      <c r="M17" s="309"/>
      <c r="N17" s="309"/>
      <c r="O17" s="309"/>
      <c r="P17" s="309"/>
      <c r="Q17" s="309"/>
      <c r="R17" s="309"/>
      <c r="S17" s="309"/>
      <c r="T17" s="309"/>
      <c r="U17" s="309"/>
      <c r="V17" s="309"/>
      <c r="W17" s="309"/>
      <c r="X17" s="309"/>
      <c r="Y17" s="309"/>
      <c r="Z17" s="309"/>
    </row>
    <row r="18" spans="1:26" ht="13.5" customHeight="1" x14ac:dyDescent="0.25">
      <c r="A18" s="307"/>
      <c r="B18" s="307"/>
      <c r="C18" s="307"/>
      <c r="D18" s="307"/>
      <c r="E18" s="307"/>
      <c r="F18" s="307"/>
      <c r="G18" s="309"/>
      <c r="H18" s="309"/>
      <c r="I18" s="309"/>
      <c r="J18" s="309"/>
      <c r="K18" s="309"/>
      <c r="L18" s="309"/>
      <c r="M18" s="309"/>
      <c r="N18" s="309"/>
      <c r="O18" s="309"/>
      <c r="P18" s="309"/>
      <c r="Q18" s="309"/>
      <c r="R18" s="309"/>
      <c r="S18" s="309"/>
      <c r="T18" s="309"/>
      <c r="U18" s="309"/>
      <c r="V18" s="309"/>
      <c r="W18" s="309"/>
      <c r="X18" s="309"/>
      <c r="Y18" s="309"/>
      <c r="Z18" s="309"/>
    </row>
    <row r="19" spans="1:26" ht="15" customHeight="1" x14ac:dyDescent="0.25">
      <c r="A19" s="320"/>
      <c r="B19" s="320"/>
      <c r="C19" s="321" t="s">
        <v>882</v>
      </c>
      <c r="D19" s="321" t="s">
        <v>883</v>
      </c>
      <c r="E19" s="322"/>
      <c r="F19" s="320"/>
      <c r="G19" s="309"/>
      <c r="H19" s="309"/>
      <c r="I19" s="309"/>
      <c r="J19" s="309"/>
      <c r="K19" s="309"/>
      <c r="L19" s="309"/>
      <c r="M19" s="309"/>
      <c r="N19" s="309"/>
      <c r="O19" s="309"/>
      <c r="P19" s="309"/>
      <c r="Q19" s="309"/>
      <c r="R19" s="309"/>
      <c r="S19" s="309"/>
      <c r="T19" s="309"/>
      <c r="U19" s="309"/>
      <c r="V19" s="309"/>
      <c r="W19" s="309"/>
      <c r="X19" s="309"/>
      <c r="Y19" s="309"/>
      <c r="Z19" s="309"/>
    </row>
    <row r="20" spans="1:26" ht="147.75" customHeight="1" x14ac:dyDescent="0.25">
      <c r="A20" s="307"/>
      <c r="B20" s="307"/>
      <c r="C20" s="323" t="s">
        <v>884</v>
      </c>
      <c r="D20" s="324" t="s">
        <v>885</v>
      </c>
      <c r="E20" s="316"/>
      <c r="F20" s="307"/>
      <c r="G20" s="309"/>
      <c r="H20" s="309"/>
      <c r="I20" s="309"/>
      <c r="J20" s="309"/>
      <c r="K20" s="309"/>
      <c r="L20" s="309"/>
      <c r="M20" s="309"/>
      <c r="N20" s="309"/>
      <c r="O20" s="309"/>
      <c r="P20" s="309"/>
      <c r="Q20" s="309"/>
      <c r="R20" s="309"/>
      <c r="S20" s="309"/>
      <c r="T20" s="309"/>
      <c r="U20" s="309"/>
      <c r="V20" s="309"/>
      <c r="W20" s="309"/>
      <c r="X20" s="309"/>
      <c r="Y20" s="309"/>
      <c r="Z20" s="309"/>
    </row>
    <row r="21" spans="1:26" ht="195" customHeight="1" x14ac:dyDescent="0.25">
      <c r="A21" s="307"/>
      <c r="B21" s="307"/>
      <c r="C21" s="323" t="s">
        <v>886</v>
      </c>
      <c r="D21" s="324" t="s">
        <v>887</v>
      </c>
      <c r="E21" s="316"/>
      <c r="F21" s="307"/>
      <c r="G21" s="309"/>
      <c r="H21" s="309"/>
      <c r="I21" s="309"/>
      <c r="J21" s="309"/>
      <c r="K21" s="309"/>
      <c r="L21" s="309"/>
      <c r="M21" s="309"/>
      <c r="N21" s="309"/>
      <c r="O21" s="309"/>
      <c r="P21" s="309"/>
      <c r="Q21" s="309"/>
      <c r="R21" s="309"/>
      <c r="S21" s="309"/>
      <c r="T21" s="309"/>
      <c r="U21" s="309"/>
      <c r="V21" s="309"/>
      <c r="W21" s="309"/>
      <c r="X21" s="309"/>
      <c r="Y21" s="309"/>
      <c r="Z21" s="309"/>
    </row>
    <row r="22" spans="1:26" ht="245.25" customHeight="1" x14ac:dyDescent="0.25">
      <c r="A22" s="307"/>
      <c r="B22" s="307"/>
      <c r="C22" s="323" t="s">
        <v>888</v>
      </c>
      <c r="D22" s="324" t="s">
        <v>889</v>
      </c>
      <c r="E22" s="316"/>
      <c r="F22" s="307"/>
      <c r="G22" s="309"/>
      <c r="H22" s="309"/>
      <c r="I22" s="309"/>
      <c r="J22" s="309"/>
      <c r="K22" s="309"/>
      <c r="L22" s="309"/>
      <c r="M22" s="309"/>
      <c r="N22" s="309"/>
      <c r="O22" s="309"/>
      <c r="P22" s="309"/>
      <c r="Q22" s="309"/>
      <c r="R22" s="309"/>
      <c r="S22" s="309"/>
      <c r="T22" s="309"/>
      <c r="U22" s="309"/>
      <c r="V22" s="309"/>
      <c r="W22" s="309"/>
      <c r="X22" s="309"/>
      <c r="Y22" s="309"/>
      <c r="Z22" s="309"/>
    </row>
    <row r="23" spans="1:26" ht="324.75" customHeight="1" x14ac:dyDescent="0.25">
      <c r="A23" s="307"/>
      <c r="B23" s="307"/>
      <c r="C23" s="325" t="s">
        <v>890</v>
      </c>
      <c r="D23" s="324" t="s">
        <v>891</v>
      </c>
      <c r="E23" s="316"/>
      <c r="F23" s="307"/>
      <c r="G23" s="309"/>
      <c r="H23" s="309"/>
      <c r="I23" s="309"/>
      <c r="J23" s="309"/>
      <c r="K23" s="309"/>
      <c r="L23" s="309"/>
      <c r="M23" s="309"/>
      <c r="N23" s="309"/>
      <c r="O23" s="309"/>
      <c r="P23" s="309"/>
      <c r="Q23" s="309"/>
      <c r="R23" s="309"/>
      <c r="S23" s="309"/>
      <c r="T23" s="309"/>
      <c r="U23" s="309"/>
      <c r="V23" s="309"/>
      <c r="W23" s="309"/>
      <c r="X23" s="309"/>
      <c r="Y23" s="309"/>
      <c r="Z23" s="309"/>
    </row>
    <row r="24" spans="1:26" ht="202.5" customHeight="1" x14ac:dyDescent="0.25">
      <c r="A24" s="307"/>
      <c r="B24" s="307"/>
      <c r="C24" s="323" t="s">
        <v>892</v>
      </c>
      <c r="D24" s="324" t="s">
        <v>893</v>
      </c>
      <c r="E24" s="316"/>
      <c r="F24" s="307"/>
      <c r="G24" s="309"/>
      <c r="H24" s="309"/>
      <c r="I24" s="309"/>
      <c r="J24" s="309"/>
      <c r="K24" s="309"/>
      <c r="L24" s="309"/>
      <c r="M24" s="309"/>
      <c r="N24" s="309"/>
      <c r="O24" s="309"/>
      <c r="P24" s="309"/>
      <c r="Q24" s="309"/>
      <c r="R24" s="309"/>
      <c r="S24" s="309"/>
      <c r="T24" s="309"/>
      <c r="U24" s="309"/>
      <c r="V24" s="309"/>
      <c r="W24" s="309"/>
      <c r="X24" s="309"/>
      <c r="Y24" s="309"/>
      <c r="Z24" s="309"/>
    </row>
    <row r="25" spans="1:26" ht="386.25" customHeight="1" x14ac:dyDescent="0.25">
      <c r="A25" s="307"/>
      <c r="B25" s="307"/>
      <c r="C25" s="325" t="s">
        <v>894</v>
      </c>
      <c r="D25" s="324" t="s">
        <v>895</v>
      </c>
      <c r="E25" s="316"/>
      <c r="F25" s="307"/>
      <c r="G25" s="326"/>
      <c r="H25" s="326"/>
      <c r="I25" s="326"/>
      <c r="J25" s="326"/>
      <c r="K25" s="326"/>
      <c r="L25" s="326"/>
      <c r="M25" s="326"/>
      <c r="N25" s="326"/>
      <c r="O25" s="326"/>
      <c r="P25" s="326"/>
      <c r="Q25" s="326"/>
      <c r="R25" s="326"/>
      <c r="S25" s="326"/>
      <c r="T25" s="326"/>
      <c r="U25" s="326"/>
      <c r="V25" s="326"/>
      <c r="W25" s="326"/>
      <c r="X25" s="326"/>
      <c r="Y25" s="326"/>
      <c r="Z25" s="326"/>
    </row>
    <row r="26" spans="1:26" ht="14.25" customHeight="1" x14ac:dyDescent="0.25">
      <c r="A26" s="307"/>
      <c r="B26" s="307"/>
      <c r="C26" s="325" t="s">
        <v>896</v>
      </c>
      <c r="D26" s="327" t="s">
        <v>897</v>
      </c>
      <c r="E26" s="328"/>
      <c r="F26" s="307"/>
      <c r="G26" s="329"/>
      <c r="H26" s="329"/>
      <c r="I26" s="329"/>
      <c r="J26" s="329"/>
      <c r="K26" s="329"/>
      <c r="L26" s="329"/>
      <c r="M26" s="329"/>
      <c r="N26" s="329"/>
      <c r="O26" s="329"/>
      <c r="P26" s="329"/>
      <c r="Q26" s="329"/>
      <c r="R26" s="329"/>
      <c r="S26" s="329"/>
      <c r="T26" s="329"/>
      <c r="U26" s="329"/>
      <c r="V26" s="329"/>
      <c r="W26" s="329"/>
      <c r="X26" s="329"/>
      <c r="Y26" s="329"/>
      <c r="Z26" s="329"/>
    </row>
    <row r="27" spans="1:26" ht="187.5" customHeight="1" x14ac:dyDescent="0.25">
      <c r="A27" s="307"/>
      <c r="B27" s="307"/>
      <c r="C27" s="330" t="s">
        <v>898</v>
      </c>
      <c r="D27" s="328" t="s">
        <v>899</v>
      </c>
      <c r="E27" s="328"/>
      <c r="F27" s="307"/>
      <c r="G27" s="309"/>
      <c r="H27" s="309"/>
      <c r="I27" s="309"/>
      <c r="J27" s="309"/>
      <c r="K27" s="309"/>
      <c r="L27" s="309"/>
      <c r="M27" s="309"/>
      <c r="N27" s="309"/>
      <c r="O27" s="309"/>
      <c r="P27" s="309"/>
      <c r="Q27" s="309"/>
      <c r="R27" s="309"/>
      <c r="S27" s="309"/>
      <c r="T27" s="309"/>
      <c r="U27" s="309"/>
      <c r="V27" s="309"/>
      <c r="W27" s="309"/>
      <c r="X27" s="309"/>
      <c r="Y27" s="309"/>
      <c r="Z27" s="309"/>
    </row>
    <row r="28" spans="1:26" ht="231.75" customHeight="1" x14ac:dyDescent="0.25">
      <c r="A28" s="307"/>
      <c r="B28" s="307"/>
      <c r="C28" s="331"/>
      <c r="D28" s="307"/>
      <c r="E28" s="307"/>
      <c r="F28" s="307"/>
      <c r="G28" s="309"/>
      <c r="H28" s="309"/>
      <c r="I28" s="309"/>
      <c r="J28" s="309"/>
      <c r="K28" s="309"/>
      <c r="L28" s="309"/>
      <c r="M28" s="309"/>
      <c r="N28" s="309"/>
      <c r="O28" s="309"/>
      <c r="P28" s="309"/>
      <c r="Q28" s="309"/>
      <c r="R28" s="309"/>
      <c r="S28" s="309"/>
      <c r="T28" s="309"/>
      <c r="U28" s="309"/>
      <c r="V28" s="309"/>
      <c r="W28" s="309"/>
      <c r="X28" s="309"/>
      <c r="Y28" s="309"/>
      <c r="Z28" s="309"/>
    </row>
    <row r="29" spans="1:26" ht="369.75" customHeight="1" x14ac:dyDescent="0.25">
      <c r="A29" s="307"/>
      <c r="B29" s="307"/>
      <c r="C29" s="332"/>
      <c r="D29" s="309"/>
      <c r="E29" s="307"/>
      <c r="F29" s="307"/>
      <c r="G29" s="309"/>
      <c r="H29" s="309"/>
      <c r="I29" s="309"/>
      <c r="J29" s="309"/>
      <c r="K29" s="309"/>
      <c r="L29" s="309"/>
      <c r="M29" s="309"/>
      <c r="N29" s="309"/>
      <c r="O29" s="309"/>
      <c r="P29" s="309"/>
      <c r="Q29" s="309"/>
      <c r="R29" s="309"/>
      <c r="S29" s="309"/>
      <c r="T29" s="309"/>
      <c r="U29" s="309"/>
      <c r="V29" s="309"/>
      <c r="W29" s="309"/>
      <c r="X29" s="309"/>
      <c r="Y29" s="309"/>
      <c r="Z29" s="309"/>
    </row>
    <row r="30" spans="1:26" ht="100.5" customHeight="1" x14ac:dyDescent="0.25">
      <c r="A30" s="309"/>
      <c r="B30" s="309"/>
      <c r="C30" s="332"/>
      <c r="D30" s="309"/>
      <c r="E30" s="309"/>
      <c r="F30" s="309"/>
      <c r="G30" s="309"/>
      <c r="H30" s="309"/>
      <c r="I30" s="309"/>
      <c r="J30" s="309"/>
      <c r="K30" s="309"/>
      <c r="L30" s="309"/>
      <c r="M30" s="309"/>
      <c r="N30" s="309"/>
      <c r="O30" s="309"/>
      <c r="P30" s="309"/>
      <c r="Q30" s="309"/>
      <c r="R30" s="309"/>
      <c r="S30" s="309"/>
      <c r="T30" s="309"/>
      <c r="U30" s="309"/>
      <c r="V30" s="309"/>
      <c r="W30" s="309"/>
      <c r="X30" s="309"/>
      <c r="Y30" s="309"/>
      <c r="Z30" s="309"/>
    </row>
    <row r="31" spans="1:26" ht="409.5" customHeight="1" x14ac:dyDescent="0.25">
      <c r="A31" s="309"/>
      <c r="B31" s="309"/>
      <c r="C31" s="332"/>
      <c r="D31" s="309"/>
      <c r="E31" s="309"/>
      <c r="F31" s="309"/>
      <c r="G31" s="309"/>
      <c r="H31" s="309"/>
      <c r="I31" s="309"/>
      <c r="J31" s="309"/>
      <c r="K31" s="309"/>
      <c r="L31" s="309"/>
      <c r="M31" s="309"/>
      <c r="N31" s="309"/>
      <c r="O31" s="309"/>
      <c r="P31" s="309"/>
      <c r="Q31" s="309"/>
      <c r="R31" s="309"/>
      <c r="S31" s="309"/>
      <c r="T31" s="309"/>
      <c r="U31" s="309"/>
      <c r="V31" s="309"/>
      <c r="W31" s="309"/>
      <c r="X31" s="309"/>
      <c r="Y31" s="309"/>
      <c r="Z31" s="309"/>
    </row>
    <row r="32" spans="1:26" ht="182.25" customHeight="1" x14ac:dyDescent="0.25">
      <c r="A32" s="309"/>
      <c r="B32" s="309"/>
      <c r="C32" s="332"/>
      <c r="D32" s="309"/>
      <c r="E32" s="309"/>
      <c r="F32" s="309"/>
      <c r="G32" s="309"/>
      <c r="H32" s="309"/>
      <c r="I32" s="309"/>
      <c r="J32" s="309"/>
      <c r="K32" s="309"/>
      <c r="L32" s="309"/>
      <c r="M32" s="309"/>
      <c r="N32" s="309"/>
      <c r="O32" s="309"/>
      <c r="P32" s="309"/>
      <c r="Q32" s="309"/>
      <c r="R32" s="309"/>
      <c r="S32" s="309"/>
      <c r="T32" s="309"/>
      <c r="U32" s="309"/>
      <c r="V32" s="309"/>
      <c r="W32" s="309"/>
      <c r="X32" s="309"/>
      <c r="Y32" s="309"/>
      <c r="Z32" s="309"/>
    </row>
    <row r="33" spans="1:26" ht="409.5" customHeight="1" x14ac:dyDescent="0.25">
      <c r="A33" s="309"/>
      <c r="B33" s="309"/>
      <c r="C33" s="332"/>
      <c r="D33" s="309"/>
      <c r="E33" s="309"/>
      <c r="F33" s="309"/>
      <c r="G33" s="309"/>
      <c r="H33" s="309"/>
      <c r="I33" s="309"/>
      <c r="J33" s="309"/>
      <c r="K33" s="309"/>
      <c r="L33" s="309"/>
      <c r="M33" s="309"/>
      <c r="N33" s="309"/>
      <c r="O33" s="309"/>
      <c r="P33" s="309"/>
      <c r="Q33" s="309"/>
      <c r="R33" s="309"/>
      <c r="S33" s="309"/>
      <c r="T33" s="309"/>
      <c r="U33" s="309"/>
      <c r="V33" s="309"/>
      <c r="W33" s="309"/>
      <c r="X33" s="309"/>
      <c r="Y33" s="309"/>
      <c r="Z33" s="309"/>
    </row>
    <row r="34" spans="1:26" ht="127.5" customHeight="1" x14ac:dyDescent="0.25">
      <c r="A34" s="309"/>
      <c r="B34" s="309"/>
      <c r="C34" s="332"/>
      <c r="D34" s="309"/>
      <c r="E34" s="309"/>
      <c r="F34" s="309"/>
      <c r="G34" s="309"/>
      <c r="H34" s="309"/>
      <c r="I34" s="309"/>
      <c r="J34" s="309"/>
      <c r="K34" s="309"/>
      <c r="L34" s="309"/>
      <c r="M34" s="309"/>
      <c r="N34" s="309"/>
      <c r="O34" s="309"/>
      <c r="P34" s="309"/>
      <c r="Q34" s="309"/>
      <c r="R34" s="309"/>
      <c r="S34" s="309"/>
      <c r="T34" s="309"/>
      <c r="U34" s="309"/>
      <c r="V34" s="309"/>
      <c r="W34" s="309"/>
      <c r="X34" s="309"/>
      <c r="Y34" s="309"/>
      <c r="Z34" s="309"/>
    </row>
    <row r="35" spans="1:26" ht="311.25" customHeight="1" x14ac:dyDescent="0.25">
      <c r="A35" s="309"/>
      <c r="B35" s="309"/>
      <c r="C35" s="332"/>
      <c r="D35" s="309"/>
      <c r="E35" s="309"/>
      <c r="F35" s="309"/>
      <c r="G35" s="309"/>
      <c r="H35" s="309"/>
      <c r="I35" s="309"/>
      <c r="J35" s="309"/>
      <c r="K35" s="309"/>
      <c r="L35" s="309"/>
      <c r="M35" s="309"/>
      <c r="N35" s="309"/>
      <c r="O35" s="309"/>
      <c r="P35" s="309"/>
      <c r="Q35" s="309"/>
      <c r="R35" s="309"/>
      <c r="S35" s="309"/>
      <c r="T35" s="309"/>
      <c r="U35" s="309"/>
      <c r="V35" s="309"/>
      <c r="W35" s="309"/>
      <c r="X35" s="309"/>
      <c r="Y35" s="309"/>
      <c r="Z35" s="309"/>
    </row>
    <row r="36" spans="1:26" ht="14.25" customHeight="1" x14ac:dyDescent="0.25">
      <c r="A36" s="309"/>
      <c r="B36" s="309"/>
      <c r="C36" s="332"/>
      <c r="D36" s="309"/>
      <c r="E36" s="309"/>
      <c r="F36" s="309"/>
      <c r="G36" s="309"/>
      <c r="H36" s="309"/>
      <c r="I36" s="309"/>
      <c r="J36" s="309"/>
      <c r="K36" s="309"/>
      <c r="L36" s="309"/>
      <c r="M36" s="309"/>
      <c r="N36" s="309"/>
      <c r="O36" s="309"/>
      <c r="P36" s="309"/>
      <c r="Q36" s="309"/>
      <c r="R36" s="309"/>
      <c r="S36" s="309"/>
      <c r="T36" s="309"/>
      <c r="U36" s="309"/>
      <c r="V36" s="309"/>
      <c r="W36" s="309"/>
      <c r="X36" s="309"/>
      <c r="Y36" s="309"/>
      <c r="Z36" s="309"/>
    </row>
    <row r="37" spans="1:26" ht="14.25" customHeight="1" x14ac:dyDescent="0.25">
      <c r="A37" s="309"/>
      <c r="B37" s="309"/>
      <c r="C37" s="332"/>
      <c r="D37" s="309"/>
      <c r="E37" s="309"/>
      <c r="F37" s="309"/>
      <c r="G37" s="309"/>
      <c r="H37" s="309"/>
      <c r="I37" s="309"/>
      <c r="J37" s="309"/>
      <c r="K37" s="309"/>
      <c r="L37" s="309"/>
      <c r="M37" s="309"/>
      <c r="N37" s="309"/>
      <c r="O37" s="309"/>
      <c r="P37" s="309"/>
      <c r="Q37" s="309"/>
      <c r="R37" s="309"/>
      <c r="S37" s="309"/>
      <c r="T37" s="309"/>
      <c r="U37" s="309"/>
      <c r="V37" s="309"/>
      <c r="W37" s="309"/>
      <c r="X37" s="309"/>
      <c r="Y37" s="309"/>
      <c r="Z37" s="309"/>
    </row>
    <row r="38" spans="1:26" ht="14.25" customHeight="1" x14ac:dyDescent="0.25">
      <c r="A38" s="309"/>
      <c r="B38" s="309"/>
      <c r="C38" s="332"/>
      <c r="D38" s="309"/>
      <c r="E38" s="309"/>
      <c r="F38" s="309"/>
      <c r="G38" s="309"/>
      <c r="H38" s="309"/>
      <c r="I38" s="309"/>
      <c r="J38" s="309"/>
      <c r="K38" s="309"/>
      <c r="L38" s="309"/>
      <c r="M38" s="309"/>
      <c r="N38" s="309"/>
      <c r="O38" s="309"/>
      <c r="P38" s="309"/>
      <c r="Q38" s="309"/>
      <c r="R38" s="309"/>
      <c r="S38" s="309"/>
      <c r="T38" s="309"/>
      <c r="U38" s="309"/>
      <c r="V38" s="309"/>
      <c r="W38" s="309"/>
      <c r="X38" s="309"/>
      <c r="Y38" s="309"/>
      <c r="Z38" s="309"/>
    </row>
    <row r="39" spans="1:26" ht="14.25" customHeight="1" x14ac:dyDescent="0.25">
      <c r="A39" s="309"/>
      <c r="B39" s="309"/>
      <c r="C39" s="332"/>
      <c r="D39" s="309"/>
      <c r="E39" s="309"/>
      <c r="F39" s="309"/>
      <c r="G39" s="309"/>
      <c r="H39" s="309"/>
      <c r="I39" s="309"/>
      <c r="J39" s="309"/>
      <c r="K39" s="309"/>
      <c r="L39" s="309"/>
      <c r="M39" s="309"/>
      <c r="N39" s="309"/>
      <c r="O39" s="309"/>
      <c r="P39" s="309"/>
      <c r="Q39" s="309"/>
      <c r="R39" s="309"/>
      <c r="S39" s="309"/>
      <c r="T39" s="309"/>
      <c r="U39" s="309"/>
      <c r="V39" s="309"/>
      <c r="W39" s="309"/>
      <c r="X39" s="309"/>
      <c r="Y39" s="309"/>
      <c r="Z39" s="309"/>
    </row>
    <row r="40" spans="1:26" ht="14.25" customHeight="1" x14ac:dyDescent="0.25">
      <c r="A40" s="309"/>
      <c r="B40" s="309"/>
      <c r="C40" s="332"/>
      <c r="D40" s="309"/>
      <c r="E40" s="309"/>
      <c r="F40" s="309"/>
      <c r="G40" s="309"/>
      <c r="H40" s="309"/>
      <c r="I40" s="309"/>
      <c r="J40" s="309"/>
      <c r="K40" s="309"/>
      <c r="L40" s="309"/>
      <c r="M40" s="309"/>
      <c r="N40" s="309"/>
      <c r="O40" s="309"/>
      <c r="P40" s="309"/>
      <c r="Q40" s="309"/>
      <c r="R40" s="309"/>
      <c r="S40" s="309"/>
      <c r="T40" s="309"/>
      <c r="U40" s="309"/>
      <c r="V40" s="309"/>
      <c r="W40" s="309"/>
      <c r="X40" s="309"/>
      <c r="Y40" s="309"/>
      <c r="Z40" s="309"/>
    </row>
    <row r="41" spans="1:26" ht="14.25" customHeight="1" x14ac:dyDescent="0.25">
      <c r="A41" s="309"/>
      <c r="B41" s="309"/>
      <c r="C41" s="332"/>
      <c r="D41" s="309"/>
      <c r="E41" s="309"/>
      <c r="F41" s="309"/>
      <c r="G41" s="309"/>
      <c r="H41" s="309"/>
      <c r="I41" s="309"/>
      <c r="J41" s="309"/>
      <c r="K41" s="309"/>
      <c r="L41" s="309"/>
      <c r="M41" s="309"/>
      <c r="N41" s="309"/>
      <c r="O41" s="309"/>
      <c r="P41" s="309"/>
      <c r="Q41" s="309"/>
      <c r="R41" s="309"/>
      <c r="S41" s="309"/>
      <c r="T41" s="309"/>
      <c r="U41" s="309"/>
      <c r="V41" s="309"/>
      <c r="W41" s="309"/>
      <c r="X41" s="309"/>
      <c r="Y41" s="309"/>
      <c r="Z41" s="309"/>
    </row>
    <row r="42" spans="1:26" ht="14.25" customHeight="1" x14ac:dyDescent="0.25">
      <c r="A42" s="309"/>
      <c r="B42" s="309"/>
      <c r="C42" s="332"/>
      <c r="D42" s="309"/>
      <c r="E42" s="309"/>
      <c r="F42" s="309"/>
      <c r="G42" s="309"/>
      <c r="H42" s="309"/>
      <c r="I42" s="309"/>
      <c r="J42" s="309"/>
      <c r="K42" s="309"/>
      <c r="L42" s="309"/>
      <c r="M42" s="309"/>
      <c r="N42" s="309"/>
      <c r="O42" s="309"/>
      <c r="P42" s="309"/>
      <c r="Q42" s="309"/>
      <c r="R42" s="309"/>
      <c r="S42" s="309"/>
      <c r="T42" s="309"/>
      <c r="U42" s="309"/>
      <c r="V42" s="309"/>
      <c r="W42" s="309"/>
      <c r="X42" s="309"/>
      <c r="Y42" s="309"/>
      <c r="Z42" s="309"/>
    </row>
    <row r="43" spans="1:26" ht="14.25" customHeight="1" x14ac:dyDescent="0.25">
      <c r="A43" s="309"/>
      <c r="B43" s="309"/>
      <c r="C43" s="332"/>
      <c r="D43" s="309"/>
      <c r="E43" s="309"/>
      <c r="F43" s="309"/>
      <c r="G43" s="309"/>
      <c r="H43" s="309"/>
      <c r="I43" s="309"/>
      <c r="J43" s="309"/>
      <c r="K43" s="309"/>
      <c r="L43" s="309"/>
      <c r="M43" s="309"/>
      <c r="N43" s="309"/>
      <c r="O43" s="309"/>
      <c r="P43" s="309"/>
      <c r="Q43" s="309"/>
      <c r="R43" s="309"/>
      <c r="S43" s="309"/>
      <c r="T43" s="309"/>
      <c r="U43" s="309"/>
      <c r="V43" s="309"/>
      <c r="W43" s="309"/>
      <c r="X43" s="309"/>
      <c r="Y43" s="309"/>
      <c r="Z43" s="309"/>
    </row>
    <row r="44" spans="1:26" ht="14.25" customHeight="1" x14ac:dyDescent="0.25">
      <c r="A44" s="309"/>
      <c r="B44" s="309"/>
      <c r="C44" s="332"/>
      <c r="D44" s="309"/>
      <c r="E44" s="309"/>
      <c r="F44" s="309"/>
      <c r="G44" s="309"/>
      <c r="H44" s="309"/>
      <c r="I44" s="309"/>
      <c r="J44" s="309"/>
      <c r="K44" s="309"/>
      <c r="L44" s="309"/>
      <c r="M44" s="309"/>
      <c r="N44" s="309"/>
      <c r="O44" s="309"/>
      <c r="P44" s="309"/>
      <c r="Q44" s="309"/>
      <c r="R44" s="309"/>
      <c r="S44" s="309"/>
      <c r="T44" s="309"/>
      <c r="U44" s="309"/>
      <c r="V44" s="309"/>
      <c r="W44" s="309"/>
      <c r="X44" s="309"/>
      <c r="Y44" s="309"/>
      <c r="Z44" s="309"/>
    </row>
    <row r="45" spans="1:26" ht="14.25" customHeight="1" x14ac:dyDescent="0.25">
      <c r="A45" s="309"/>
      <c r="B45" s="309"/>
      <c r="C45" s="332"/>
      <c r="D45" s="309"/>
      <c r="E45" s="309"/>
      <c r="F45" s="309"/>
      <c r="G45" s="309"/>
      <c r="H45" s="309"/>
      <c r="I45" s="309"/>
      <c r="J45" s="309"/>
      <c r="K45" s="309"/>
      <c r="L45" s="309"/>
      <c r="M45" s="309"/>
      <c r="N45" s="309"/>
      <c r="O45" s="309"/>
      <c r="P45" s="309"/>
      <c r="Q45" s="309"/>
      <c r="R45" s="309"/>
      <c r="S45" s="309"/>
      <c r="T45" s="309"/>
      <c r="U45" s="309"/>
      <c r="V45" s="309"/>
      <c r="W45" s="309"/>
      <c r="X45" s="309"/>
      <c r="Y45" s="309"/>
      <c r="Z45" s="309"/>
    </row>
    <row r="46" spans="1:26" ht="14.25" customHeight="1" x14ac:dyDescent="0.25">
      <c r="A46" s="309"/>
      <c r="B46" s="309"/>
      <c r="C46" s="332"/>
      <c r="D46" s="309"/>
      <c r="E46" s="309"/>
      <c r="F46" s="309"/>
      <c r="G46" s="309"/>
      <c r="H46" s="309"/>
      <c r="I46" s="309"/>
      <c r="J46" s="309"/>
      <c r="K46" s="309"/>
      <c r="L46" s="309"/>
      <c r="M46" s="309"/>
      <c r="N46" s="309"/>
      <c r="O46" s="309"/>
      <c r="P46" s="309"/>
      <c r="Q46" s="309"/>
      <c r="R46" s="309"/>
      <c r="S46" s="309"/>
      <c r="T46" s="309"/>
      <c r="U46" s="309"/>
      <c r="V46" s="309"/>
      <c r="W46" s="309"/>
      <c r="X46" s="309"/>
      <c r="Y46" s="309"/>
      <c r="Z46" s="309"/>
    </row>
    <row r="47" spans="1:26" ht="14.25" customHeight="1" x14ac:dyDescent="0.25">
      <c r="A47" s="309"/>
      <c r="B47" s="309"/>
      <c r="C47" s="332"/>
      <c r="D47" s="309"/>
      <c r="E47" s="309"/>
      <c r="F47" s="309"/>
      <c r="G47" s="309"/>
      <c r="H47" s="309"/>
      <c r="I47" s="309"/>
      <c r="J47" s="309"/>
      <c r="K47" s="309"/>
      <c r="L47" s="309"/>
      <c r="M47" s="309"/>
      <c r="N47" s="309"/>
      <c r="O47" s="309"/>
      <c r="P47" s="309"/>
      <c r="Q47" s="309"/>
      <c r="R47" s="309"/>
      <c r="S47" s="309"/>
      <c r="T47" s="309"/>
      <c r="U47" s="309"/>
      <c r="V47" s="309"/>
      <c r="W47" s="309"/>
      <c r="X47" s="309"/>
      <c r="Y47" s="309"/>
      <c r="Z47" s="309"/>
    </row>
    <row r="48" spans="1:26" ht="14.25" customHeight="1" x14ac:dyDescent="0.25">
      <c r="A48" s="309"/>
      <c r="B48" s="309"/>
      <c r="C48" s="332"/>
      <c r="D48" s="309"/>
      <c r="E48" s="309"/>
      <c r="F48" s="309"/>
      <c r="G48" s="309"/>
      <c r="H48" s="309"/>
      <c r="I48" s="309"/>
      <c r="J48" s="309"/>
      <c r="K48" s="309"/>
      <c r="L48" s="309"/>
      <c r="M48" s="309"/>
      <c r="N48" s="309"/>
      <c r="O48" s="309"/>
      <c r="P48" s="309"/>
      <c r="Q48" s="309"/>
      <c r="R48" s="309"/>
      <c r="S48" s="309"/>
      <c r="T48" s="309"/>
      <c r="U48" s="309"/>
      <c r="V48" s="309"/>
      <c r="W48" s="309"/>
      <c r="X48" s="309"/>
      <c r="Y48" s="309"/>
      <c r="Z48" s="309"/>
    </row>
    <row r="49" spans="1:26" ht="14.25" customHeight="1" x14ac:dyDescent="0.25">
      <c r="A49" s="309"/>
      <c r="B49" s="309"/>
      <c r="C49" s="332"/>
      <c r="D49" s="309"/>
      <c r="E49" s="309"/>
      <c r="F49" s="309"/>
      <c r="G49" s="309"/>
      <c r="H49" s="309"/>
      <c r="I49" s="309"/>
      <c r="J49" s="309"/>
      <c r="K49" s="309"/>
      <c r="L49" s="309"/>
      <c r="M49" s="309"/>
      <c r="N49" s="309"/>
      <c r="O49" s="309"/>
      <c r="P49" s="309"/>
      <c r="Q49" s="309"/>
      <c r="R49" s="309"/>
      <c r="S49" s="309"/>
      <c r="T49" s="309"/>
      <c r="U49" s="309"/>
      <c r="V49" s="309"/>
      <c r="W49" s="309"/>
      <c r="X49" s="309"/>
      <c r="Y49" s="309"/>
      <c r="Z49" s="309"/>
    </row>
    <row r="50" spans="1:26" ht="14.25" customHeight="1" x14ac:dyDescent="0.25">
      <c r="A50" s="309"/>
      <c r="B50" s="309"/>
      <c r="C50" s="332"/>
      <c r="D50" s="309"/>
      <c r="E50" s="309"/>
      <c r="F50" s="309"/>
      <c r="G50" s="309"/>
      <c r="H50" s="309"/>
      <c r="I50" s="309"/>
      <c r="J50" s="309"/>
      <c r="K50" s="309"/>
      <c r="L50" s="309"/>
      <c r="M50" s="309"/>
      <c r="N50" s="309"/>
      <c r="O50" s="309"/>
      <c r="P50" s="309"/>
      <c r="Q50" s="309"/>
      <c r="R50" s="309"/>
      <c r="S50" s="309"/>
      <c r="T50" s="309"/>
      <c r="U50" s="309"/>
      <c r="V50" s="309"/>
      <c r="W50" s="309"/>
      <c r="X50" s="309"/>
      <c r="Y50" s="309"/>
      <c r="Z50" s="309"/>
    </row>
    <row r="51" spans="1:26" ht="14.25" customHeight="1" x14ac:dyDescent="0.25">
      <c r="A51" s="309"/>
      <c r="B51" s="309"/>
      <c r="C51" s="332"/>
      <c r="D51" s="309"/>
      <c r="E51" s="309"/>
      <c r="F51" s="309"/>
      <c r="G51" s="309"/>
      <c r="H51" s="309"/>
      <c r="I51" s="309"/>
      <c r="J51" s="309"/>
      <c r="K51" s="309"/>
      <c r="L51" s="309"/>
      <c r="M51" s="309"/>
      <c r="N51" s="309"/>
      <c r="O51" s="309"/>
      <c r="P51" s="309"/>
      <c r="Q51" s="309"/>
      <c r="R51" s="309"/>
      <c r="S51" s="309"/>
      <c r="T51" s="309"/>
      <c r="U51" s="309"/>
      <c r="V51" s="309"/>
      <c r="W51" s="309"/>
      <c r="X51" s="309"/>
      <c r="Y51" s="309"/>
      <c r="Z51" s="309"/>
    </row>
    <row r="52" spans="1:26" ht="14.25" customHeight="1" x14ac:dyDescent="0.25">
      <c r="A52" s="309"/>
      <c r="B52" s="309"/>
      <c r="C52" s="332"/>
      <c r="D52" s="309"/>
      <c r="E52" s="309"/>
      <c r="F52" s="309"/>
      <c r="G52" s="309"/>
      <c r="H52" s="309"/>
      <c r="I52" s="309"/>
      <c r="J52" s="309"/>
      <c r="K52" s="309"/>
      <c r="L52" s="309"/>
      <c r="M52" s="309"/>
      <c r="N52" s="309"/>
      <c r="O52" s="309"/>
      <c r="P52" s="309"/>
      <c r="Q52" s="309"/>
      <c r="R52" s="309"/>
      <c r="S52" s="309"/>
      <c r="T52" s="309"/>
      <c r="U52" s="309"/>
      <c r="V52" s="309"/>
      <c r="W52" s="309"/>
      <c r="X52" s="309"/>
      <c r="Y52" s="309"/>
      <c r="Z52" s="309"/>
    </row>
    <row r="53" spans="1:26" ht="14.25" customHeight="1" x14ac:dyDescent="0.25">
      <c r="A53" s="309"/>
      <c r="B53" s="309"/>
      <c r="C53" s="332"/>
      <c r="D53" s="309"/>
      <c r="E53" s="309"/>
      <c r="F53" s="309"/>
      <c r="G53" s="309"/>
      <c r="H53" s="309"/>
      <c r="I53" s="309"/>
      <c r="J53" s="309"/>
      <c r="K53" s="309"/>
      <c r="L53" s="309"/>
      <c r="M53" s="309"/>
      <c r="N53" s="309"/>
      <c r="O53" s="309"/>
      <c r="P53" s="309"/>
      <c r="Q53" s="309"/>
      <c r="R53" s="309"/>
      <c r="S53" s="309"/>
      <c r="T53" s="309"/>
      <c r="U53" s="309"/>
      <c r="V53" s="309"/>
      <c r="W53" s="309"/>
      <c r="X53" s="309"/>
      <c r="Y53" s="309"/>
      <c r="Z53" s="309"/>
    </row>
    <row r="54" spans="1:26" ht="14.25" customHeight="1" x14ac:dyDescent="0.25">
      <c r="A54" s="309"/>
      <c r="B54" s="309"/>
      <c r="C54" s="332"/>
      <c r="D54" s="309"/>
      <c r="E54" s="309"/>
      <c r="F54" s="309"/>
      <c r="G54" s="309"/>
      <c r="H54" s="309"/>
      <c r="I54" s="309"/>
      <c r="J54" s="309"/>
      <c r="K54" s="309"/>
      <c r="L54" s="309"/>
      <c r="M54" s="309"/>
      <c r="N54" s="309"/>
      <c r="O54" s="309"/>
      <c r="P54" s="309"/>
      <c r="Q54" s="309"/>
      <c r="R54" s="309"/>
      <c r="S54" s="309"/>
      <c r="T54" s="309"/>
      <c r="U54" s="309"/>
      <c r="V54" s="309"/>
      <c r="W54" s="309"/>
      <c r="X54" s="309"/>
      <c r="Y54" s="309"/>
      <c r="Z54" s="309"/>
    </row>
    <row r="55" spans="1:26" ht="14.25" customHeight="1" x14ac:dyDescent="0.25">
      <c r="A55" s="309"/>
      <c r="B55" s="309"/>
      <c r="C55" s="332"/>
      <c r="D55" s="309"/>
      <c r="E55" s="309"/>
      <c r="F55" s="309"/>
      <c r="G55" s="309"/>
      <c r="H55" s="309"/>
      <c r="I55" s="309"/>
      <c r="J55" s="309"/>
      <c r="K55" s="309"/>
      <c r="L55" s="309"/>
      <c r="M55" s="309"/>
      <c r="N55" s="309"/>
      <c r="O55" s="309"/>
      <c r="P55" s="309"/>
      <c r="Q55" s="309"/>
      <c r="R55" s="309"/>
      <c r="S55" s="309"/>
      <c r="T55" s="309"/>
      <c r="U55" s="309"/>
      <c r="V55" s="309"/>
      <c r="W55" s="309"/>
      <c r="X55" s="309"/>
      <c r="Y55" s="309"/>
      <c r="Z55" s="309"/>
    </row>
    <row r="56" spans="1:26" ht="14.25" customHeight="1" x14ac:dyDescent="0.25">
      <c r="A56" s="309"/>
      <c r="B56" s="309"/>
      <c r="C56" s="332"/>
      <c r="D56" s="309"/>
      <c r="E56" s="309"/>
      <c r="F56" s="309"/>
      <c r="G56" s="309"/>
      <c r="H56" s="309"/>
      <c r="I56" s="309"/>
      <c r="J56" s="309"/>
      <c r="K56" s="309"/>
      <c r="L56" s="309"/>
      <c r="M56" s="309"/>
      <c r="N56" s="309"/>
      <c r="O56" s="309"/>
      <c r="P56" s="309"/>
      <c r="Q56" s="309"/>
      <c r="R56" s="309"/>
      <c r="S56" s="309"/>
      <c r="T56" s="309"/>
      <c r="U56" s="309"/>
      <c r="V56" s="309"/>
      <c r="W56" s="309"/>
      <c r="X56" s="309"/>
      <c r="Y56" s="309"/>
      <c r="Z56" s="309"/>
    </row>
    <row r="57" spans="1:26" ht="14.25" customHeight="1" x14ac:dyDescent="0.25">
      <c r="A57" s="309"/>
      <c r="B57" s="309"/>
      <c r="C57" s="332"/>
      <c r="D57" s="309"/>
      <c r="E57" s="309"/>
      <c r="F57" s="309"/>
      <c r="G57" s="309"/>
      <c r="H57" s="309"/>
      <c r="I57" s="309"/>
      <c r="J57" s="309"/>
      <c r="K57" s="309"/>
      <c r="L57" s="309"/>
      <c r="M57" s="309"/>
      <c r="N57" s="309"/>
      <c r="O57" s="309"/>
      <c r="P57" s="309"/>
      <c r="Q57" s="309"/>
      <c r="R57" s="309"/>
      <c r="S57" s="309"/>
      <c r="T57" s="309"/>
      <c r="U57" s="309"/>
      <c r="V57" s="309"/>
      <c r="W57" s="309"/>
      <c r="X57" s="309"/>
      <c r="Y57" s="309"/>
      <c r="Z57" s="309"/>
    </row>
    <row r="58" spans="1:26" ht="14.25" customHeight="1" x14ac:dyDescent="0.25">
      <c r="A58" s="309"/>
      <c r="B58" s="309"/>
      <c r="C58" s="332"/>
      <c r="D58" s="309"/>
      <c r="E58" s="309"/>
      <c r="F58" s="309"/>
      <c r="G58" s="309"/>
      <c r="H58" s="309"/>
      <c r="I58" s="309"/>
      <c r="J58" s="309"/>
      <c r="K58" s="309"/>
      <c r="L58" s="309"/>
      <c r="M58" s="309"/>
      <c r="N58" s="309"/>
      <c r="O58" s="309"/>
      <c r="P58" s="309"/>
      <c r="Q58" s="309"/>
      <c r="R58" s="309"/>
      <c r="S58" s="309"/>
      <c r="T58" s="309"/>
      <c r="U58" s="309"/>
      <c r="V58" s="309"/>
      <c r="W58" s="309"/>
      <c r="X58" s="309"/>
      <c r="Y58" s="309"/>
      <c r="Z58" s="309"/>
    </row>
    <row r="59" spans="1:26" ht="14.25" customHeight="1" x14ac:dyDescent="0.25">
      <c r="A59" s="309"/>
      <c r="B59" s="309"/>
      <c r="C59" s="332"/>
      <c r="D59" s="309"/>
      <c r="E59" s="309"/>
      <c r="F59" s="309"/>
      <c r="G59" s="309"/>
      <c r="H59" s="309"/>
      <c r="I59" s="309"/>
      <c r="J59" s="309"/>
      <c r="K59" s="309"/>
      <c r="L59" s="309"/>
      <c r="M59" s="309"/>
      <c r="N59" s="309"/>
      <c r="O59" s="309"/>
      <c r="P59" s="309"/>
      <c r="Q59" s="309"/>
      <c r="R59" s="309"/>
      <c r="S59" s="309"/>
      <c r="T59" s="309"/>
      <c r="U59" s="309"/>
      <c r="V59" s="309"/>
      <c r="W59" s="309"/>
      <c r="X59" s="309"/>
      <c r="Y59" s="309"/>
      <c r="Z59" s="309"/>
    </row>
    <row r="60" spans="1:26" ht="14.25" customHeight="1" x14ac:dyDescent="0.25">
      <c r="A60" s="309"/>
      <c r="B60" s="309"/>
      <c r="C60" s="332"/>
      <c r="D60" s="309"/>
      <c r="E60" s="309"/>
      <c r="F60" s="309"/>
      <c r="G60" s="309"/>
      <c r="H60" s="309"/>
      <c r="I60" s="309"/>
      <c r="J60" s="309"/>
      <c r="K60" s="309"/>
      <c r="L60" s="309"/>
      <c r="M60" s="309"/>
      <c r="N60" s="309"/>
      <c r="O60" s="309"/>
      <c r="P60" s="309"/>
      <c r="Q60" s="309"/>
      <c r="R60" s="309"/>
      <c r="S60" s="309"/>
      <c r="T60" s="309"/>
      <c r="U60" s="309"/>
      <c r="V60" s="309"/>
      <c r="W60" s="309"/>
      <c r="X60" s="309"/>
      <c r="Y60" s="309"/>
      <c r="Z60" s="309"/>
    </row>
    <row r="61" spans="1:26" ht="14.25" customHeight="1" x14ac:dyDescent="0.25">
      <c r="A61" s="309"/>
      <c r="B61" s="309"/>
      <c r="C61" s="332"/>
      <c r="D61" s="309"/>
      <c r="E61" s="309"/>
      <c r="F61" s="309"/>
      <c r="G61" s="309"/>
      <c r="H61" s="309"/>
      <c r="I61" s="309"/>
      <c r="J61" s="309"/>
      <c r="K61" s="309"/>
      <c r="L61" s="309"/>
      <c r="M61" s="309"/>
      <c r="N61" s="309"/>
      <c r="O61" s="309"/>
      <c r="P61" s="309"/>
      <c r="Q61" s="309"/>
      <c r="R61" s="309"/>
      <c r="S61" s="309"/>
      <c r="T61" s="309"/>
      <c r="U61" s="309"/>
      <c r="V61" s="309"/>
      <c r="W61" s="309"/>
      <c r="X61" s="309"/>
      <c r="Y61" s="309"/>
      <c r="Z61" s="309"/>
    </row>
    <row r="62" spans="1:26" ht="14.25" customHeight="1" x14ac:dyDescent="0.25">
      <c r="A62" s="309"/>
      <c r="B62" s="309"/>
      <c r="C62" s="332"/>
      <c r="D62" s="309"/>
      <c r="E62" s="309"/>
      <c r="F62" s="309"/>
      <c r="G62" s="309"/>
      <c r="H62" s="309"/>
      <c r="I62" s="309"/>
      <c r="J62" s="309"/>
      <c r="K62" s="309"/>
      <c r="L62" s="309"/>
      <c r="M62" s="309"/>
      <c r="N62" s="309"/>
      <c r="O62" s="309"/>
      <c r="P62" s="309"/>
      <c r="Q62" s="309"/>
      <c r="R62" s="309"/>
      <c r="S62" s="309"/>
      <c r="T62" s="309"/>
      <c r="U62" s="309"/>
      <c r="V62" s="309"/>
      <c r="W62" s="309"/>
      <c r="X62" s="309"/>
      <c r="Y62" s="309"/>
      <c r="Z62" s="309"/>
    </row>
    <row r="63" spans="1:26" ht="14.25" customHeight="1" x14ac:dyDescent="0.25">
      <c r="A63" s="309"/>
      <c r="B63" s="309"/>
      <c r="C63" s="332"/>
      <c r="D63" s="309"/>
      <c r="E63" s="309"/>
      <c r="F63" s="309"/>
      <c r="G63" s="309"/>
      <c r="H63" s="309"/>
      <c r="I63" s="309"/>
      <c r="J63" s="309"/>
      <c r="K63" s="309"/>
      <c r="L63" s="309"/>
      <c r="M63" s="309"/>
      <c r="N63" s="309"/>
      <c r="O63" s="309"/>
      <c r="P63" s="309"/>
      <c r="Q63" s="309"/>
      <c r="R63" s="309"/>
      <c r="S63" s="309"/>
      <c r="T63" s="309"/>
      <c r="U63" s="309"/>
      <c r="V63" s="309"/>
      <c r="W63" s="309"/>
      <c r="X63" s="309"/>
      <c r="Y63" s="309"/>
      <c r="Z63" s="309"/>
    </row>
    <row r="64" spans="1:26" ht="14.25" customHeight="1" x14ac:dyDescent="0.25">
      <c r="A64" s="309"/>
      <c r="B64" s="309"/>
      <c r="C64" s="332"/>
      <c r="D64" s="309"/>
      <c r="E64" s="309"/>
      <c r="F64" s="309"/>
      <c r="G64" s="309"/>
      <c r="H64" s="309"/>
      <c r="I64" s="309"/>
      <c r="J64" s="309"/>
      <c r="K64" s="309"/>
      <c r="L64" s="309"/>
      <c r="M64" s="309"/>
      <c r="N64" s="309"/>
      <c r="O64" s="309"/>
      <c r="P64" s="309"/>
      <c r="Q64" s="309"/>
      <c r="R64" s="309"/>
      <c r="S64" s="309"/>
      <c r="T64" s="309"/>
      <c r="U64" s="309"/>
      <c r="V64" s="309"/>
      <c r="W64" s="309"/>
      <c r="X64" s="309"/>
      <c r="Y64" s="309"/>
      <c r="Z64" s="309"/>
    </row>
    <row r="65" spans="1:26" ht="14.25" customHeight="1" x14ac:dyDescent="0.25">
      <c r="A65" s="309"/>
      <c r="B65" s="309"/>
      <c r="C65" s="332"/>
      <c r="D65" s="309"/>
      <c r="E65" s="309"/>
      <c r="F65" s="309"/>
      <c r="G65" s="309"/>
      <c r="H65" s="309"/>
      <c r="I65" s="309"/>
      <c r="J65" s="309"/>
      <c r="K65" s="309"/>
      <c r="L65" s="309"/>
      <c r="M65" s="309"/>
      <c r="N65" s="309"/>
      <c r="O65" s="309"/>
      <c r="P65" s="309"/>
      <c r="Q65" s="309"/>
      <c r="R65" s="309"/>
      <c r="S65" s="309"/>
      <c r="T65" s="309"/>
      <c r="U65" s="309"/>
      <c r="V65" s="309"/>
      <c r="W65" s="309"/>
      <c r="X65" s="309"/>
      <c r="Y65" s="309"/>
      <c r="Z65" s="309"/>
    </row>
    <row r="66" spans="1:26" ht="14.25" customHeight="1" x14ac:dyDescent="0.25">
      <c r="A66" s="309"/>
      <c r="B66" s="309"/>
      <c r="C66" s="332"/>
      <c r="D66" s="309"/>
      <c r="E66" s="309"/>
      <c r="F66" s="309"/>
      <c r="G66" s="309"/>
      <c r="H66" s="309"/>
      <c r="I66" s="309"/>
      <c r="J66" s="309"/>
      <c r="K66" s="309"/>
      <c r="L66" s="309"/>
      <c r="M66" s="309"/>
      <c r="N66" s="309"/>
      <c r="O66" s="309"/>
      <c r="P66" s="309"/>
      <c r="Q66" s="309"/>
      <c r="R66" s="309"/>
      <c r="S66" s="309"/>
      <c r="T66" s="309"/>
      <c r="U66" s="309"/>
      <c r="V66" s="309"/>
      <c r="W66" s="309"/>
      <c r="X66" s="309"/>
      <c r="Y66" s="309"/>
      <c r="Z66" s="309"/>
    </row>
    <row r="67" spans="1:26" ht="14.25" customHeight="1" x14ac:dyDescent="0.25">
      <c r="A67" s="309"/>
      <c r="B67" s="309"/>
      <c r="C67" s="332"/>
      <c r="D67" s="309"/>
      <c r="E67" s="309"/>
      <c r="F67" s="309"/>
      <c r="G67" s="309"/>
      <c r="H67" s="309"/>
      <c r="I67" s="309"/>
      <c r="J67" s="309"/>
      <c r="K67" s="309"/>
      <c r="L67" s="309"/>
      <c r="M67" s="309"/>
      <c r="N67" s="309"/>
      <c r="O67" s="309"/>
      <c r="P67" s="309"/>
      <c r="Q67" s="309"/>
      <c r="R67" s="309"/>
      <c r="S67" s="309"/>
      <c r="T67" s="309"/>
      <c r="U67" s="309"/>
      <c r="V67" s="309"/>
      <c r="W67" s="309"/>
      <c r="X67" s="309"/>
      <c r="Y67" s="309"/>
      <c r="Z67" s="309"/>
    </row>
    <row r="68" spans="1:26" ht="14.25" customHeight="1" x14ac:dyDescent="0.25">
      <c r="A68" s="309"/>
      <c r="B68" s="309"/>
      <c r="C68" s="332"/>
      <c r="D68" s="309"/>
      <c r="E68" s="309"/>
      <c r="F68" s="309"/>
      <c r="G68" s="309"/>
      <c r="H68" s="309"/>
      <c r="I68" s="309"/>
      <c r="J68" s="309"/>
      <c r="K68" s="309"/>
      <c r="L68" s="309"/>
      <c r="M68" s="309"/>
      <c r="N68" s="309"/>
      <c r="O68" s="309"/>
      <c r="P68" s="309"/>
      <c r="Q68" s="309"/>
      <c r="R68" s="309"/>
      <c r="S68" s="309"/>
      <c r="T68" s="309"/>
      <c r="U68" s="309"/>
      <c r="V68" s="309"/>
      <c r="W68" s="309"/>
      <c r="X68" s="309"/>
      <c r="Y68" s="309"/>
      <c r="Z68" s="309"/>
    </row>
    <row r="69" spans="1:26" ht="14.25" customHeight="1" x14ac:dyDescent="0.25">
      <c r="A69" s="309"/>
      <c r="B69" s="309"/>
      <c r="C69" s="332"/>
      <c r="D69" s="309"/>
      <c r="E69" s="309"/>
      <c r="F69" s="309"/>
      <c r="G69" s="309"/>
      <c r="H69" s="309"/>
      <c r="I69" s="309"/>
      <c r="J69" s="309"/>
      <c r="K69" s="309"/>
      <c r="L69" s="309"/>
      <c r="M69" s="309"/>
      <c r="N69" s="309"/>
      <c r="O69" s="309"/>
      <c r="P69" s="309"/>
      <c r="Q69" s="309"/>
      <c r="R69" s="309"/>
      <c r="S69" s="309"/>
      <c r="T69" s="309"/>
      <c r="U69" s="309"/>
      <c r="V69" s="309"/>
      <c r="W69" s="309"/>
      <c r="X69" s="309"/>
      <c r="Y69" s="309"/>
      <c r="Z69" s="309"/>
    </row>
    <row r="70" spans="1:26" ht="14.25" customHeight="1" x14ac:dyDescent="0.25">
      <c r="A70" s="309"/>
      <c r="B70" s="309"/>
      <c r="C70" s="332"/>
      <c r="D70" s="309"/>
      <c r="E70" s="309"/>
      <c r="F70" s="309"/>
      <c r="G70" s="309"/>
      <c r="H70" s="309"/>
      <c r="I70" s="309"/>
      <c r="J70" s="309"/>
      <c r="K70" s="309"/>
      <c r="L70" s="309"/>
      <c r="M70" s="309"/>
      <c r="N70" s="309"/>
      <c r="O70" s="309"/>
      <c r="P70" s="309"/>
      <c r="Q70" s="309"/>
      <c r="R70" s="309"/>
      <c r="S70" s="309"/>
      <c r="T70" s="309"/>
      <c r="U70" s="309"/>
      <c r="V70" s="309"/>
      <c r="W70" s="309"/>
      <c r="X70" s="309"/>
      <c r="Y70" s="309"/>
      <c r="Z70" s="309"/>
    </row>
    <row r="71" spans="1:26" ht="14.25" customHeight="1" x14ac:dyDescent="0.25">
      <c r="A71" s="309"/>
      <c r="B71" s="309"/>
      <c r="C71" s="332"/>
      <c r="D71" s="309"/>
      <c r="E71" s="309"/>
      <c r="F71" s="309"/>
      <c r="G71" s="309"/>
      <c r="H71" s="309"/>
      <c r="I71" s="309"/>
      <c r="J71" s="309"/>
      <c r="K71" s="309"/>
      <c r="L71" s="309"/>
      <c r="M71" s="309"/>
      <c r="N71" s="309"/>
      <c r="O71" s="309"/>
      <c r="P71" s="309"/>
      <c r="Q71" s="309"/>
      <c r="R71" s="309"/>
      <c r="S71" s="309"/>
      <c r="T71" s="309"/>
      <c r="U71" s="309"/>
      <c r="V71" s="309"/>
      <c r="W71" s="309"/>
      <c r="X71" s="309"/>
      <c r="Y71" s="309"/>
      <c r="Z71" s="309"/>
    </row>
    <row r="72" spans="1:26" ht="14.25" customHeight="1" x14ac:dyDescent="0.25">
      <c r="A72" s="309"/>
      <c r="B72" s="309"/>
      <c r="C72" s="332"/>
      <c r="D72" s="309"/>
      <c r="E72" s="309"/>
      <c r="F72" s="309"/>
      <c r="G72" s="309"/>
      <c r="H72" s="309"/>
      <c r="I72" s="309"/>
      <c r="J72" s="309"/>
      <c r="K72" s="309"/>
      <c r="L72" s="309"/>
      <c r="M72" s="309"/>
      <c r="N72" s="309"/>
      <c r="O72" s="309"/>
      <c r="P72" s="309"/>
      <c r="Q72" s="309"/>
      <c r="R72" s="309"/>
      <c r="S72" s="309"/>
      <c r="T72" s="309"/>
      <c r="U72" s="309"/>
      <c r="V72" s="309"/>
      <c r="W72" s="309"/>
      <c r="X72" s="309"/>
      <c r="Y72" s="309"/>
      <c r="Z72" s="309"/>
    </row>
    <row r="73" spans="1:26" ht="14.25" customHeight="1" x14ac:dyDescent="0.25">
      <c r="A73" s="309"/>
      <c r="B73" s="309"/>
      <c r="C73" s="332"/>
      <c r="D73" s="309"/>
      <c r="E73" s="309"/>
      <c r="F73" s="309"/>
      <c r="G73" s="309"/>
      <c r="H73" s="309"/>
      <c r="I73" s="309"/>
      <c r="J73" s="309"/>
      <c r="K73" s="309"/>
      <c r="L73" s="309"/>
      <c r="M73" s="309"/>
      <c r="N73" s="309"/>
      <c r="O73" s="309"/>
      <c r="P73" s="309"/>
      <c r="Q73" s="309"/>
      <c r="R73" s="309"/>
      <c r="S73" s="309"/>
      <c r="T73" s="309"/>
      <c r="U73" s="309"/>
      <c r="V73" s="309"/>
      <c r="W73" s="309"/>
      <c r="X73" s="309"/>
      <c r="Y73" s="309"/>
      <c r="Z73" s="309"/>
    </row>
    <row r="74" spans="1:26" ht="14.25" customHeight="1" x14ac:dyDescent="0.25">
      <c r="A74" s="309"/>
      <c r="B74" s="309"/>
      <c r="C74" s="332"/>
      <c r="D74" s="309"/>
      <c r="E74" s="309"/>
      <c r="F74" s="309"/>
      <c r="G74" s="309"/>
      <c r="H74" s="309"/>
      <c r="I74" s="309"/>
      <c r="J74" s="309"/>
      <c r="K74" s="309"/>
      <c r="L74" s="309"/>
      <c r="M74" s="309"/>
      <c r="N74" s="309"/>
      <c r="O74" s="309"/>
      <c r="P74" s="309"/>
      <c r="Q74" s="309"/>
      <c r="R74" s="309"/>
      <c r="S74" s="309"/>
      <c r="T74" s="309"/>
      <c r="U74" s="309"/>
      <c r="V74" s="309"/>
      <c r="W74" s="309"/>
      <c r="X74" s="309"/>
      <c r="Y74" s="309"/>
      <c r="Z74" s="309"/>
    </row>
    <row r="75" spans="1:26" ht="14.25" customHeight="1" x14ac:dyDescent="0.25">
      <c r="A75" s="309"/>
      <c r="B75" s="309"/>
      <c r="C75" s="332"/>
      <c r="D75" s="309"/>
      <c r="E75" s="309"/>
      <c r="F75" s="309"/>
      <c r="G75" s="309"/>
      <c r="H75" s="309"/>
      <c r="I75" s="309"/>
      <c r="J75" s="309"/>
      <c r="K75" s="309"/>
      <c r="L75" s="309"/>
      <c r="M75" s="309"/>
      <c r="N75" s="309"/>
      <c r="O75" s="309"/>
      <c r="P75" s="309"/>
      <c r="Q75" s="309"/>
      <c r="R75" s="309"/>
      <c r="S75" s="309"/>
      <c r="T75" s="309"/>
      <c r="U75" s="309"/>
      <c r="V75" s="309"/>
      <c r="W75" s="309"/>
      <c r="X75" s="309"/>
      <c r="Y75" s="309"/>
      <c r="Z75" s="309"/>
    </row>
    <row r="76" spans="1:26" ht="14.25" customHeight="1" x14ac:dyDescent="0.25">
      <c r="A76" s="309"/>
      <c r="B76" s="309"/>
      <c r="C76" s="332"/>
      <c r="D76" s="309"/>
      <c r="E76" s="309"/>
      <c r="F76" s="309"/>
      <c r="G76" s="309"/>
      <c r="H76" s="309"/>
      <c r="I76" s="309"/>
      <c r="J76" s="309"/>
      <c r="K76" s="309"/>
      <c r="L76" s="309"/>
      <c r="M76" s="309"/>
      <c r="N76" s="309"/>
      <c r="O76" s="309"/>
      <c r="P76" s="309"/>
      <c r="Q76" s="309"/>
      <c r="R76" s="309"/>
      <c r="S76" s="309"/>
      <c r="T76" s="309"/>
      <c r="U76" s="309"/>
      <c r="V76" s="309"/>
      <c r="W76" s="309"/>
      <c r="X76" s="309"/>
      <c r="Y76" s="309"/>
      <c r="Z76" s="309"/>
    </row>
    <row r="77" spans="1:26" ht="14.25" customHeight="1" x14ac:dyDescent="0.25">
      <c r="A77" s="309"/>
      <c r="B77" s="309"/>
      <c r="C77" s="332"/>
      <c r="D77" s="309"/>
      <c r="E77" s="309"/>
      <c r="F77" s="309"/>
      <c r="G77" s="309"/>
      <c r="H77" s="309"/>
      <c r="I77" s="309"/>
      <c r="J77" s="309"/>
      <c r="K77" s="309"/>
      <c r="L77" s="309"/>
      <c r="M77" s="309"/>
      <c r="N77" s="309"/>
      <c r="O77" s="309"/>
      <c r="P77" s="309"/>
      <c r="Q77" s="309"/>
      <c r="R77" s="309"/>
      <c r="S77" s="309"/>
      <c r="T77" s="309"/>
      <c r="U77" s="309"/>
      <c r="V77" s="309"/>
      <c r="W77" s="309"/>
      <c r="X77" s="309"/>
      <c r="Y77" s="309"/>
      <c r="Z77" s="309"/>
    </row>
    <row r="78" spans="1:26" ht="14.25" customHeight="1" x14ac:dyDescent="0.25">
      <c r="A78" s="309"/>
      <c r="B78" s="309"/>
      <c r="C78" s="332"/>
      <c r="D78" s="309"/>
      <c r="E78" s="309"/>
      <c r="F78" s="309"/>
      <c r="G78" s="309"/>
      <c r="H78" s="309"/>
      <c r="I78" s="309"/>
      <c r="J78" s="309"/>
      <c r="K78" s="309"/>
      <c r="L78" s="309"/>
      <c r="M78" s="309"/>
      <c r="N78" s="309"/>
      <c r="O78" s="309"/>
      <c r="P78" s="309"/>
      <c r="Q78" s="309"/>
      <c r="R78" s="309"/>
      <c r="S78" s="309"/>
      <c r="T78" s="309"/>
      <c r="U78" s="309"/>
      <c r="V78" s="309"/>
      <c r="W78" s="309"/>
      <c r="X78" s="309"/>
      <c r="Y78" s="309"/>
      <c r="Z78" s="309"/>
    </row>
    <row r="79" spans="1:26" ht="14.25" customHeight="1" x14ac:dyDescent="0.25">
      <c r="A79" s="309"/>
      <c r="B79" s="309"/>
      <c r="C79" s="332"/>
      <c r="D79" s="309"/>
      <c r="E79" s="309"/>
      <c r="F79" s="309"/>
      <c r="G79" s="309"/>
      <c r="H79" s="309"/>
      <c r="I79" s="309"/>
      <c r="J79" s="309"/>
      <c r="K79" s="309"/>
      <c r="L79" s="309"/>
      <c r="M79" s="309"/>
      <c r="N79" s="309"/>
      <c r="O79" s="309"/>
      <c r="P79" s="309"/>
      <c r="Q79" s="309"/>
      <c r="R79" s="309"/>
      <c r="S79" s="309"/>
      <c r="T79" s="309"/>
      <c r="U79" s="309"/>
      <c r="V79" s="309"/>
      <c r="W79" s="309"/>
      <c r="X79" s="309"/>
      <c r="Y79" s="309"/>
      <c r="Z79" s="309"/>
    </row>
    <row r="80" spans="1:26" ht="14.25" customHeight="1" x14ac:dyDescent="0.25">
      <c r="A80" s="309"/>
      <c r="B80" s="309"/>
      <c r="C80" s="332"/>
      <c r="D80" s="309"/>
      <c r="E80" s="309"/>
      <c r="F80" s="309"/>
      <c r="G80" s="309"/>
      <c r="H80" s="309"/>
      <c r="I80" s="309"/>
      <c r="J80" s="309"/>
      <c r="K80" s="309"/>
      <c r="L80" s="309"/>
      <c r="M80" s="309"/>
      <c r="N80" s="309"/>
      <c r="O80" s="309"/>
      <c r="P80" s="309"/>
      <c r="Q80" s="309"/>
      <c r="R80" s="309"/>
      <c r="S80" s="309"/>
      <c r="T80" s="309"/>
      <c r="U80" s="309"/>
      <c r="V80" s="309"/>
      <c r="W80" s="309"/>
      <c r="X80" s="309"/>
      <c r="Y80" s="309"/>
      <c r="Z80" s="309"/>
    </row>
    <row r="81" spans="1:26" ht="14.25" customHeight="1" x14ac:dyDescent="0.25">
      <c r="A81" s="309"/>
      <c r="B81" s="309"/>
      <c r="C81" s="332"/>
      <c r="D81" s="309"/>
      <c r="E81" s="309"/>
      <c r="F81" s="309"/>
      <c r="G81" s="309"/>
      <c r="H81" s="309"/>
      <c r="I81" s="309"/>
      <c r="J81" s="309"/>
      <c r="K81" s="309"/>
      <c r="L81" s="309"/>
      <c r="M81" s="309"/>
      <c r="N81" s="309"/>
      <c r="O81" s="309"/>
      <c r="P81" s="309"/>
      <c r="Q81" s="309"/>
      <c r="R81" s="309"/>
      <c r="S81" s="309"/>
      <c r="T81" s="309"/>
      <c r="U81" s="309"/>
      <c r="V81" s="309"/>
      <c r="W81" s="309"/>
      <c r="X81" s="309"/>
      <c r="Y81" s="309"/>
      <c r="Z81" s="309"/>
    </row>
    <row r="82" spans="1:26" ht="14.25" customHeight="1" x14ac:dyDescent="0.25">
      <c r="A82" s="309"/>
      <c r="B82" s="309"/>
      <c r="C82" s="332"/>
      <c r="D82" s="309"/>
      <c r="E82" s="309"/>
      <c r="F82" s="309"/>
      <c r="G82" s="309"/>
      <c r="H82" s="309"/>
      <c r="I82" s="309"/>
      <c r="J82" s="309"/>
      <c r="K82" s="309"/>
      <c r="L82" s="309"/>
      <c r="M82" s="309"/>
      <c r="N82" s="309"/>
      <c r="O82" s="309"/>
      <c r="P82" s="309"/>
      <c r="Q82" s="309"/>
      <c r="R82" s="309"/>
      <c r="S82" s="309"/>
      <c r="T82" s="309"/>
      <c r="U82" s="309"/>
      <c r="V82" s="309"/>
      <c r="W82" s="309"/>
      <c r="X82" s="309"/>
      <c r="Y82" s="309"/>
      <c r="Z82" s="309"/>
    </row>
    <row r="83" spans="1:26" ht="14.25" customHeight="1" x14ac:dyDescent="0.25">
      <c r="A83" s="309"/>
      <c r="B83" s="309"/>
      <c r="C83" s="332"/>
      <c r="D83" s="309"/>
      <c r="E83" s="309"/>
      <c r="F83" s="309"/>
      <c r="G83" s="309"/>
      <c r="H83" s="309"/>
      <c r="I83" s="309"/>
      <c r="J83" s="309"/>
      <c r="K83" s="309"/>
      <c r="L83" s="309"/>
      <c r="M83" s="309"/>
      <c r="N83" s="309"/>
      <c r="O83" s="309"/>
      <c r="P83" s="309"/>
      <c r="Q83" s="309"/>
      <c r="R83" s="309"/>
      <c r="S83" s="309"/>
      <c r="T83" s="309"/>
      <c r="U83" s="309"/>
      <c r="V83" s="309"/>
      <c r="W83" s="309"/>
      <c r="X83" s="309"/>
      <c r="Y83" s="309"/>
      <c r="Z83" s="309"/>
    </row>
    <row r="84" spans="1:26" ht="14.25" customHeight="1" x14ac:dyDescent="0.25">
      <c r="A84" s="309"/>
      <c r="B84" s="309"/>
      <c r="C84" s="332"/>
      <c r="D84" s="309"/>
      <c r="E84" s="309"/>
      <c r="F84" s="309"/>
      <c r="G84" s="309"/>
      <c r="H84" s="309"/>
      <c r="I84" s="309"/>
      <c r="J84" s="309"/>
      <c r="K84" s="309"/>
      <c r="L84" s="309"/>
      <c r="M84" s="309"/>
      <c r="N84" s="309"/>
      <c r="O84" s="309"/>
      <c r="P84" s="309"/>
      <c r="Q84" s="309"/>
      <c r="R84" s="309"/>
      <c r="S84" s="309"/>
      <c r="T84" s="309"/>
      <c r="U84" s="309"/>
      <c r="V84" s="309"/>
      <c r="W84" s="309"/>
      <c r="X84" s="309"/>
      <c r="Y84" s="309"/>
      <c r="Z84" s="309"/>
    </row>
    <row r="85" spans="1:26" ht="14.25" customHeight="1" x14ac:dyDescent="0.25">
      <c r="A85" s="309"/>
      <c r="B85" s="309"/>
      <c r="C85" s="332"/>
      <c r="D85" s="309"/>
      <c r="E85" s="309"/>
      <c r="F85" s="309"/>
      <c r="G85" s="309"/>
      <c r="H85" s="309"/>
      <c r="I85" s="309"/>
      <c r="J85" s="309"/>
      <c r="K85" s="309"/>
      <c r="L85" s="309"/>
      <c r="M85" s="309"/>
      <c r="N85" s="309"/>
      <c r="O85" s="309"/>
      <c r="P85" s="309"/>
      <c r="Q85" s="309"/>
      <c r="R85" s="309"/>
      <c r="S85" s="309"/>
      <c r="T85" s="309"/>
      <c r="U85" s="309"/>
      <c r="V85" s="309"/>
      <c r="W85" s="309"/>
      <c r="X85" s="309"/>
      <c r="Y85" s="309"/>
      <c r="Z85" s="309"/>
    </row>
    <row r="86" spans="1:26" ht="14.25" customHeight="1" x14ac:dyDescent="0.25">
      <c r="A86" s="309"/>
      <c r="B86" s="309"/>
      <c r="C86" s="332"/>
      <c r="D86" s="309"/>
      <c r="E86" s="309"/>
      <c r="F86" s="309"/>
      <c r="G86" s="309"/>
      <c r="H86" s="309"/>
      <c r="I86" s="309"/>
      <c r="J86" s="309"/>
      <c r="K86" s="309"/>
      <c r="L86" s="309"/>
      <c r="M86" s="309"/>
      <c r="N86" s="309"/>
      <c r="O86" s="309"/>
      <c r="P86" s="309"/>
      <c r="Q86" s="309"/>
      <c r="R86" s="309"/>
      <c r="S86" s="309"/>
      <c r="T86" s="309"/>
      <c r="U86" s="309"/>
      <c r="V86" s="309"/>
      <c r="W86" s="309"/>
      <c r="X86" s="309"/>
      <c r="Y86" s="309"/>
      <c r="Z86" s="309"/>
    </row>
    <row r="87" spans="1:26" ht="14.25" customHeight="1" x14ac:dyDescent="0.25">
      <c r="A87" s="309"/>
      <c r="B87" s="309"/>
      <c r="C87" s="332"/>
      <c r="D87" s="309"/>
      <c r="E87" s="309"/>
      <c r="F87" s="309"/>
      <c r="G87" s="309"/>
      <c r="H87" s="309"/>
      <c r="I87" s="309"/>
      <c r="J87" s="309"/>
      <c r="K87" s="309"/>
      <c r="L87" s="309"/>
      <c r="M87" s="309"/>
      <c r="N87" s="309"/>
      <c r="O87" s="309"/>
      <c r="P87" s="309"/>
      <c r="Q87" s="309"/>
      <c r="R87" s="309"/>
      <c r="S87" s="309"/>
      <c r="T87" s="309"/>
      <c r="U87" s="309"/>
      <c r="V87" s="309"/>
      <c r="W87" s="309"/>
      <c r="X87" s="309"/>
      <c r="Y87" s="309"/>
      <c r="Z87" s="309"/>
    </row>
    <row r="88" spans="1:26" ht="14.25" customHeight="1" x14ac:dyDescent="0.25">
      <c r="A88" s="309"/>
      <c r="B88" s="309"/>
      <c r="C88" s="332"/>
      <c r="D88" s="309"/>
      <c r="E88" s="309"/>
      <c r="F88" s="309"/>
      <c r="G88" s="309"/>
      <c r="H88" s="309"/>
      <c r="I88" s="309"/>
      <c r="J88" s="309"/>
      <c r="K88" s="309"/>
      <c r="L88" s="309"/>
      <c r="M88" s="309"/>
      <c r="N88" s="309"/>
      <c r="O88" s="309"/>
      <c r="P88" s="309"/>
      <c r="Q88" s="309"/>
      <c r="R88" s="309"/>
      <c r="S88" s="309"/>
      <c r="T88" s="309"/>
      <c r="U88" s="309"/>
      <c r="V88" s="309"/>
      <c r="W88" s="309"/>
      <c r="X88" s="309"/>
      <c r="Y88" s="309"/>
      <c r="Z88" s="309"/>
    </row>
    <row r="89" spans="1:26" ht="14.25" customHeight="1" x14ac:dyDescent="0.25">
      <c r="A89" s="309"/>
      <c r="B89" s="309"/>
      <c r="C89" s="332"/>
      <c r="D89" s="309"/>
      <c r="E89" s="309"/>
      <c r="F89" s="309"/>
      <c r="G89" s="309"/>
      <c r="H89" s="309"/>
      <c r="I89" s="309"/>
      <c r="J89" s="309"/>
      <c r="K89" s="309"/>
      <c r="L89" s="309"/>
      <c r="M89" s="309"/>
      <c r="N89" s="309"/>
      <c r="O89" s="309"/>
      <c r="P89" s="309"/>
      <c r="Q89" s="309"/>
      <c r="R89" s="309"/>
      <c r="S89" s="309"/>
      <c r="T89" s="309"/>
      <c r="U89" s="309"/>
      <c r="V89" s="309"/>
      <c r="W89" s="309"/>
      <c r="X89" s="309"/>
      <c r="Y89" s="309"/>
      <c r="Z89" s="309"/>
    </row>
    <row r="90" spans="1:26" ht="14.25" customHeight="1" x14ac:dyDescent="0.25">
      <c r="A90" s="309"/>
      <c r="B90" s="309"/>
      <c r="C90" s="332"/>
      <c r="D90" s="309"/>
      <c r="E90" s="309"/>
      <c r="F90" s="309"/>
      <c r="G90" s="309"/>
      <c r="H90" s="309"/>
      <c r="I90" s="309"/>
      <c r="J90" s="309"/>
      <c r="K90" s="309"/>
      <c r="L90" s="309"/>
      <c r="M90" s="309"/>
      <c r="N90" s="309"/>
      <c r="O90" s="309"/>
      <c r="P90" s="309"/>
      <c r="Q90" s="309"/>
      <c r="R90" s="309"/>
      <c r="S90" s="309"/>
      <c r="T90" s="309"/>
      <c r="U90" s="309"/>
      <c r="V90" s="309"/>
      <c r="W90" s="309"/>
      <c r="X90" s="309"/>
      <c r="Y90" s="309"/>
      <c r="Z90" s="309"/>
    </row>
    <row r="91" spans="1:26" ht="14.25" customHeight="1" x14ac:dyDescent="0.25">
      <c r="A91" s="309"/>
      <c r="B91" s="309"/>
      <c r="C91" s="332"/>
      <c r="D91" s="309"/>
      <c r="E91" s="309"/>
      <c r="F91" s="309"/>
      <c r="G91" s="309"/>
      <c r="H91" s="309"/>
      <c r="I91" s="309"/>
      <c r="J91" s="309"/>
      <c r="K91" s="309"/>
      <c r="L91" s="309"/>
      <c r="M91" s="309"/>
      <c r="N91" s="309"/>
      <c r="O91" s="309"/>
      <c r="P91" s="309"/>
      <c r="Q91" s="309"/>
      <c r="R91" s="309"/>
      <c r="S91" s="309"/>
      <c r="T91" s="309"/>
      <c r="U91" s="309"/>
      <c r="V91" s="309"/>
      <c r="W91" s="309"/>
      <c r="X91" s="309"/>
      <c r="Y91" s="309"/>
      <c r="Z91" s="309"/>
    </row>
    <row r="92" spans="1:26" ht="14.25" customHeight="1" x14ac:dyDescent="0.25">
      <c r="A92" s="309"/>
      <c r="B92" s="309"/>
      <c r="C92" s="332"/>
      <c r="D92" s="309"/>
      <c r="E92" s="309"/>
      <c r="F92" s="309"/>
      <c r="G92" s="309"/>
      <c r="H92" s="309"/>
      <c r="I92" s="309"/>
      <c r="J92" s="309"/>
      <c r="K92" s="309"/>
      <c r="L92" s="309"/>
      <c r="M92" s="309"/>
      <c r="N92" s="309"/>
      <c r="O92" s="309"/>
      <c r="P92" s="309"/>
      <c r="Q92" s="309"/>
      <c r="R92" s="309"/>
      <c r="S92" s="309"/>
      <c r="T92" s="309"/>
      <c r="U92" s="309"/>
      <c r="V92" s="309"/>
      <c r="W92" s="309"/>
      <c r="X92" s="309"/>
      <c r="Y92" s="309"/>
      <c r="Z92" s="309"/>
    </row>
    <row r="93" spans="1:26" ht="14.25" customHeight="1" x14ac:dyDescent="0.25">
      <c r="A93" s="309"/>
      <c r="B93" s="309"/>
      <c r="C93" s="332"/>
      <c r="D93" s="309"/>
      <c r="E93" s="309"/>
      <c r="F93" s="309"/>
      <c r="G93" s="309"/>
      <c r="H93" s="309"/>
      <c r="I93" s="309"/>
      <c r="J93" s="309"/>
      <c r="K93" s="309"/>
      <c r="L93" s="309"/>
      <c r="M93" s="309"/>
      <c r="N93" s="309"/>
      <c r="O93" s="309"/>
      <c r="P93" s="309"/>
      <c r="Q93" s="309"/>
      <c r="R93" s="309"/>
      <c r="S93" s="309"/>
      <c r="T93" s="309"/>
      <c r="U93" s="309"/>
      <c r="V93" s="309"/>
      <c r="W93" s="309"/>
      <c r="X93" s="309"/>
      <c r="Y93" s="309"/>
      <c r="Z93" s="309"/>
    </row>
    <row r="94" spans="1:26" ht="14.25" customHeight="1" x14ac:dyDescent="0.25">
      <c r="A94" s="309"/>
      <c r="B94" s="309"/>
      <c r="C94" s="332"/>
      <c r="D94" s="309"/>
      <c r="E94" s="309"/>
      <c r="F94" s="309"/>
      <c r="G94" s="309"/>
      <c r="H94" s="309"/>
      <c r="I94" s="309"/>
      <c r="J94" s="309"/>
      <c r="K94" s="309"/>
      <c r="L94" s="309"/>
      <c r="M94" s="309"/>
      <c r="N94" s="309"/>
      <c r="O94" s="309"/>
      <c r="P94" s="309"/>
      <c r="Q94" s="309"/>
      <c r="R94" s="309"/>
      <c r="S94" s="309"/>
      <c r="T94" s="309"/>
      <c r="U94" s="309"/>
      <c r="V94" s="309"/>
      <c r="W94" s="309"/>
      <c r="X94" s="309"/>
      <c r="Y94" s="309"/>
      <c r="Z94" s="309"/>
    </row>
    <row r="95" spans="1:26" ht="14.25" customHeight="1" x14ac:dyDescent="0.25">
      <c r="A95" s="309"/>
      <c r="B95" s="309"/>
      <c r="C95" s="332"/>
      <c r="D95" s="309"/>
      <c r="E95" s="309"/>
      <c r="F95" s="309"/>
      <c r="G95" s="309"/>
      <c r="H95" s="309"/>
      <c r="I95" s="309"/>
      <c r="J95" s="309"/>
      <c r="K95" s="309"/>
      <c r="L95" s="309"/>
      <c r="M95" s="309"/>
      <c r="N95" s="309"/>
      <c r="O95" s="309"/>
      <c r="P95" s="309"/>
      <c r="Q95" s="309"/>
      <c r="R95" s="309"/>
      <c r="S95" s="309"/>
      <c r="T95" s="309"/>
      <c r="U95" s="309"/>
      <c r="V95" s="309"/>
      <c r="W95" s="309"/>
      <c r="X95" s="309"/>
      <c r="Y95" s="309"/>
      <c r="Z95" s="309"/>
    </row>
    <row r="96" spans="1:26" ht="14.25" customHeight="1" x14ac:dyDescent="0.25">
      <c r="A96" s="309"/>
      <c r="B96" s="309"/>
      <c r="C96" s="332"/>
      <c r="D96" s="309"/>
      <c r="E96" s="309"/>
      <c r="F96" s="309"/>
      <c r="G96" s="309"/>
      <c r="H96" s="309"/>
      <c r="I96" s="309"/>
      <c r="J96" s="309"/>
      <c r="K96" s="309"/>
      <c r="L96" s="309"/>
      <c r="M96" s="309"/>
      <c r="N96" s="309"/>
      <c r="O96" s="309"/>
      <c r="P96" s="309"/>
      <c r="Q96" s="309"/>
      <c r="R96" s="309"/>
      <c r="S96" s="309"/>
      <c r="T96" s="309"/>
      <c r="U96" s="309"/>
      <c r="V96" s="309"/>
      <c r="W96" s="309"/>
      <c r="X96" s="309"/>
      <c r="Y96" s="309"/>
      <c r="Z96" s="309"/>
    </row>
    <row r="97" spans="1:26" ht="14.25" customHeight="1" x14ac:dyDescent="0.25">
      <c r="A97" s="309"/>
      <c r="B97" s="309"/>
      <c r="C97" s="332"/>
      <c r="D97" s="309"/>
      <c r="E97" s="309"/>
      <c r="F97" s="309"/>
      <c r="G97" s="309"/>
      <c r="H97" s="309"/>
      <c r="I97" s="309"/>
      <c r="J97" s="309"/>
      <c r="K97" s="309"/>
      <c r="L97" s="309"/>
      <c r="M97" s="309"/>
      <c r="N97" s="309"/>
      <c r="O97" s="309"/>
      <c r="P97" s="309"/>
      <c r="Q97" s="309"/>
      <c r="R97" s="309"/>
      <c r="S97" s="309"/>
      <c r="T97" s="309"/>
      <c r="U97" s="309"/>
      <c r="V97" s="309"/>
      <c r="W97" s="309"/>
      <c r="X97" s="309"/>
      <c r="Y97" s="309"/>
      <c r="Z97" s="309"/>
    </row>
    <row r="98" spans="1:26" ht="14.25" customHeight="1" x14ac:dyDescent="0.25">
      <c r="A98" s="309"/>
      <c r="B98" s="309"/>
      <c r="C98" s="332"/>
      <c r="D98" s="309"/>
      <c r="E98" s="309"/>
      <c r="F98" s="309"/>
      <c r="G98" s="309"/>
      <c r="H98" s="309"/>
      <c r="I98" s="309"/>
      <c r="J98" s="309"/>
      <c r="K98" s="309"/>
      <c r="L98" s="309"/>
      <c r="M98" s="309"/>
      <c r="N98" s="309"/>
      <c r="O98" s="309"/>
      <c r="P98" s="309"/>
      <c r="Q98" s="309"/>
      <c r="R98" s="309"/>
      <c r="S98" s="309"/>
      <c r="T98" s="309"/>
      <c r="U98" s="309"/>
      <c r="V98" s="309"/>
      <c r="W98" s="309"/>
      <c r="X98" s="309"/>
      <c r="Y98" s="309"/>
      <c r="Z98" s="309"/>
    </row>
    <row r="99" spans="1:26" ht="14.25" customHeight="1" x14ac:dyDescent="0.25">
      <c r="A99" s="309"/>
      <c r="B99" s="309"/>
      <c r="C99" s="332"/>
      <c r="D99" s="309"/>
      <c r="E99" s="309"/>
      <c r="F99" s="309"/>
      <c r="G99" s="309"/>
      <c r="H99" s="309"/>
      <c r="I99" s="309"/>
      <c r="J99" s="309"/>
      <c r="K99" s="309"/>
      <c r="L99" s="309"/>
      <c r="M99" s="309"/>
      <c r="N99" s="309"/>
      <c r="O99" s="309"/>
      <c r="P99" s="309"/>
      <c r="Q99" s="309"/>
      <c r="R99" s="309"/>
      <c r="S99" s="309"/>
      <c r="T99" s="309"/>
      <c r="U99" s="309"/>
      <c r="V99" s="309"/>
      <c r="W99" s="309"/>
      <c r="X99" s="309"/>
      <c r="Y99" s="309"/>
      <c r="Z99" s="309"/>
    </row>
    <row r="100" spans="1:26" ht="14.25" customHeight="1" x14ac:dyDescent="0.25">
      <c r="A100" s="309"/>
      <c r="B100" s="309"/>
      <c r="C100" s="332"/>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row>
    <row r="101" spans="1:26" ht="14.25" customHeight="1" x14ac:dyDescent="0.25">
      <c r="A101" s="309"/>
      <c r="B101" s="309"/>
      <c r="C101" s="332"/>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row>
    <row r="102" spans="1:26" ht="14.25" customHeight="1" x14ac:dyDescent="0.25">
      <c r="A102" s="309"/>
      <c r="B102" s="309"/>
      <c r="C102" s="332"/>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row>
    <row r="103" spans="1:26" ht="14.25" customHeight="1" x14ac:dyDescent="0.25">
      <c r="A103" s="309"/>
      <c r="B103" s="309"/>
      <c r="C103" s="332"/>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row>
    <row r="104" spans="1:26" ht="14.25" customHeight="1" x14ac:dyDescent="0.25">
      <c r="A104" s="309"/>
      <c r="B104" s="309"/>
      <c r="C104" s="332"/>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row>
    <row r="105" spans="1:26" ht="14.25" customHeight="1" x14ac:dyDescent="0.25">
      <c r="A105" s="309"/>
      <c r="B105" s="309"/>
      <c r="C105" s="332"/>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row>
    <row r="106" spans="1:26" ht="14.25" customHeight="1" x14ac:dyDescent="0.25">
      <c r="A106" s="309"/>
      <c r="B106" s="309"/>
      <c r="C106" s="332"/>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row>
    <row r="107" spans="1:26" ht="14.25" customHeight="1" x14ac:dyDescent="0.25">
      <c r="A107" s="309"/>
      <c r="B107" s="309"/>
      <c r="C107" s="332"/>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row>
    <row r="108" spans="1:26" ht="14.25" customHeight="1" x14ac:dyDescent="0.25">
      <c r="A108" s="309"/>
      <c r="B108" s="309"/>
      <c r="C108" s="332"/>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row>
    <row r="109" spans="1:26" ht="14.25" customHeight="1" x14ac:dyDescent="0.25">
      <c r="A109" s="309"/>
      <c r="B109" s="309"/>
      <c r="C109" s="332"/>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row>
    <row r="110" spans="1:26" ht="14.25" customHeight="1" x14ac:dyDescent="0.25">
      <c r="A110" s="309"/>
      <c r="B110" s="309"/>
      <c r="C110" s="332"/>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row>
    <row r="111" spans="1:26" ht="14.25" customHeight="1" x14ac:dyDescent="0.25">
      <c r="A111" s="309"/>
      <c r="B111" s="309"/>
      <c r="C111" s="332"/>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row>
    <row r="112" spans="1:26" ht="14.25" customHeight="1" x14ac:dyDescent="0.25">
      <c r="A112" s="309"/>
      <c r="B112" s="309"/>
      <c r="C112" s="332"/>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row>
    <row r="113" spans="1:26" ht="14.25" customHeight="1" x14ac:dyDescent="0.25">
      <c r="A113" s="309"/>
      <c r="B113" s="309"/>
      <c r="C113" s="332"/>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row>
    <row r="114" spans="1:26" ht="14.25" customHeight="1" x14ac:dyDescent="0.25">
      <c r="A114" s="309"/>
      <c r="B114" s="309"/>
      <c r="C114" s="332"/>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row>
    <row r="115" spans="1:26" ht="14.25" customHeight="1" x14ac:dyDescent="0.25">
      <c r="A115" s="309"/>
      <c r="B115" s="309"/>
      <c r="C115" s="332"/>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row>
    <row r="116" spans="1:26" ht="14.25" customHeight="1" x14ac:dyDescent="0.25">
      <c r="A116" s="309"/>
      <c r="B116" s="309"/>
      <c r="C116" s="332"/>
      <c r="D116" s="309"/>
      <c r="E116" s="309"/>
      <c r="F116" s="309"/>
      <c r="G116" s="309"/>
      <c r="H116" s="309"/>
      <c r="I116" s="309"/>
      <c r="J116" s="309"/>
      <c r="K116" s="309"/>
      <c r="L116" s="309"/>
      <c r="M116" s="309"/>
      <c r="N116" s="309"/>
      <c r="O116" s="309"/>
      <c r="P116" s="309"/>
      <c r="Q116" s="309"/>
      <c r="R116" s="309"/>
      <c r="S116" s="309"/>
      <c r="T116" s="309"/>
      <c r="U116" s="309"/>
      <c r="V116" s="309"/>
      <c r="W116" s="309"/>
      <c r="X116" s="309"/>
      <c r="Y116" s="309"/>
      <c r="Z116" s="309"/>
    </row>
    <row r="117" spans="1:26" ht="14.25" customHeight="1" x14ac:dyDescent="0.25">
      <c r="A117" s="309"/>
      <c r="B117" s="309"/>
      <c r="C117" s="332"/>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row>
    <row r="118" spans="1:26" ht="14.25" customHeight="1" x14ac:dyDescent="0.25">
      <c r="A118" s="309"/>
      <c r="B118" s="309"/>
      <c r="C118" s="332"/>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row>
    <row r="119" spans="1:26" ht="14.25" customHeight="1" x14ac:dyDescent="0.25">
      <c r="A119" s="309"/>
      <c r="B119" s="309"/>
      <c r="C119" s="332"/>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row>
    <row r="120" spans="1:26" ht="14.25" customHeight="1" x14ac:dyDescent="0.25">
      <c r="A120" s="309"/>
      <c r="B120" s="309"/>
      <c r="C120" s="332"/>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row>
    <row r="121" spans="1:26" ht="14.25" customHeight="1" x14ac:dyDescent="0.25">
      <c r="A121" s="309"/>
      <c r="B121" s="309"/>
      <c r="C121" s="332"/>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row>
    <row r="122" spans="1:26" ht="14.25" customHeight="1" x14ac:dyDescent="0.25">
      <c r="A122" s="309"/>
      <c r="B122" s="309"/>
      <c r="C122" s="332"/>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row>
    <row r="123" spans="1:26" ht="14.25" customHeight="1" x14ac:dyDescent="0.25">
      <c r="A123" s="309"/>
      <c r="B123" s="309"/>
      <c r="C123" s="332"/>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row>
    <row r="124" spans="1:26" ht="14.25" customHeight="1" x14ac:dyDescent="0.25">
      <c r="A124" s="309"/>
      <c r="B124" s="309"/>
      <c r="C124" s="332"/>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row>
    <row r="125" spans="1:26" ht="14.25" customHeight="1" x14ac:dyDescent="0.25">
      <c r="A125" s="309"/>
      <c r="B125" s="309"/>
      <c r="C125" s="332"/>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row>
    <row r="126" spans="1:26" ht="14.25" customHeight="1" x14ac:dyDescent="0.25">
      <c r="A126" s="309"/>
      <c r="B126" s="309"/>
      <c r="C126" s="332"/>
      <c r="D126" s="309"/>
      <c r="E126" s="309"/>
      <c r="F126" s="309"/>
      <c r="G126" s="309"/>
      <c r="H126" s="309"/>
      <c r="I126" s="309"/>
      <c r="J126" s="309"/>
      <c r="K126" s="309"/>
      <c r="L126" s="309"/>
      <c r="M126" s="309"/>
      <c r="N126" s="309"/>
      <c r="O126" s="309"/>
      <c r="P126" s="309"/>
      <c r="Q126" s="309"/>
      <c r="R126" s="309"/>
      <c r="S126" s="309"/>
      <c r="T126" s="309"/>
      <c r="U126" s="309"/>
      <c r="V126" s="309"/>
      <c r="W126" s="309"/>
      <c r="X126" s="309"/>
      <c r="Y126" s="309"/>
      <c r="Z126" s="309"/>
    </row>
    <row r="127" spans="1:26" ht="14.25" customHeight="1" x14ac:dyDescent="0.25">
      <c r="A127" s="309"/>
      <c r="B127" s="309"/>
      <c r="C127" s="332"/>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row>
    <row r="128" spans="1:26" ht="14.25" customHeight="1" x14ac:dyDescent="0.25">
      <c r="A128" s="309"/>
      <c r="B128" s="309"/>
      <c r="C128" s="332"/>
      <c r="D128" s="309"/>
      <c r="E128" s="309"/>
      <c r="F128" s="309"/>
      <c r="G128" s="309"/>
      <c r="H128" s="309"/>
      <c r="I128" s="309"/>
      <c r="J128" s="309"/>
      <c r="K128" s="309"/>
      <c r="L128" s="309"/>
      <c r="M128" s="309"/>
      <c r="N128" s="309"/>
      <c r="O128" s="309"/>
      <c r="P128" s="309"/>
      <c r="Q128" s="309"/>
      <c r="R128" s="309"/>
      <c r="S128" s="309"/>
      <c r="T128" s="309"/>
      <c r="U128" s="309"/>
      <c r="V128" s="309"/>
      <c r="W128" s="309"/>
      <c r="X128" s="309"/>
      <c r="Y128" s="309"/>
      <c r="Z128" s="309"/>
    </row>
    <row r="129" spans="1:26" ht="14.25" customHeight="1" x14ac:dyDescent="0.25">
      <c r="A129" s="309"/>
      <c r="B129" s="309"/>
      <c r="C129" s="332"/>
      <c r="D129" s="309"/>
      <c r="E129" s="309"/>
      <c r="F129" s="309"/>
      <c r="G129" s="309"/>
      <c r="H129" s="309"/>
      <c r="I129" s="309"/>
      <c r="J129" s="309"/>
      <c r="K129" s="309"/>
      <c r="L129" s="309"/>
      <c r="M129" s="309"/>
      <c r="N129" s="309"/>
      <c r="O129" s="309"/>
      <c r="P129" s="309"/>
      <c r="Q129" s="309"/>
      <c r="R129" s="309"/>
      <c r="S129" s="309"/>
      <c r="T129" s="309"/>
      <c r="U129" s="309"/>
      <c r="V129" s="309"/>
      <c r="W129" s="309"/>
      <c r="X129" s="309"/>
      <c r="Y129" s="309"/>
      <c r="Z129" s="309"/>
    </row>
    <row r="130" spans="1:26" ht="14.25" customHeight="1" x14ac:dyDescent="0.25">
      <c r="A130" s="309"/>
      <c r="B130" s="309"/>
      <c r="C130" s="332"/>
      <c r="D130" s="309"/>
      <c r="E130" s="309"/>
      <c r="F130" s="309"/>
      <c r="G130" s="309"/>
      <c r="H130" s="309"/>
      <c r="I130" s="309"/>
      <c r="J130" s="309"/>
      <c r="K130" s="309"/>
      <c r="L130" s="309"/>
      <c r="M130" s="309"/>
      <c r="N130" s="309"/>
      <c r="O130" s="309"/>
      <c r="P130" s="309"/>
      <c r="Q130" s="309"/>
      <c r="R130" s="309"/>
      <c r="S130" s="309"/>
      <c r="T130" s="309"/>
      <c r="U130" s="309"/>
      <c r="V130" s="309"/>
      <c r="W130" s="309"/>
      <c r="X130" s="309"/>
      <c r="Y130" s="309"/>
      <c r="Z130" s="309"/>
    </row>
    <row r="131" spans="1:26" ht="14.25" customHeight="1" x14ac:dyDescent="0.25">
      <c r="A131" s="309"/>
      <c r="B131" s="309"/>
      <c r="C131" s="332"/>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row>
    <row r="132" spans="1:26" ht="14.25" customHeight="1" x14ac:dyDescent="0.25">
      <c r="A132" s="309"/>
      <c r="B132" s="309"/>
      <c r="C132" s="332"/>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09"/>
      <c r="Z132" s="309"/>
    </row>
    <row r="133" spans="1:26" ht="14.25" customHeight="1" x14ac:dyDescent="0.25">
      <c r="A133" s="309"/>
      <c r="B133" s="309"/>
      <c r="C133" s="332"/>
      <c r="D133" s="309"/>
      <c r="E133" s="309"/>
      <c r="F133" s="309"/>
      <c r="G133" s="309"/>
      <c r="H133" s="309"/>
      <c r="I133" s="309"/>
      <c r="J133" s="309"/>
      <c r="K133" s="309"/>
      <c r="L133" s="309"/>
      <c r="M133" s="309"/>
      <c r="N133" s="309"/>
      <c r="O133" s="309"/>
      <c r="P133" s="309"/>
      <c r="Q133" s="309"/>
      <c r="R133" s="309"/>
      <c r="S133" s="309"/>
      <c r="T133" s="309"/>
      <c r="U133" s="309"/>
      <c r="V133" s="309"/>
      <c r="W133" s="309"/>
      <c r="X133" s="309"/>
      <c r="Y133" s="309"/>
      <c r="Z133" s="309"/>
    </row>
    <row r="134" spans="1:26" ht="14.25" customHeight="1" x14ac:dyDescent="0.25">
      <c r="A134" s="309"/>
      <c r="B134" s="309"/>
      <c r="C134" s="332"/>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row>
    <row r="135" spans="1:26" ht="14.25" customHeight="1" x14ac:dyDescent="0.25">
      <c r="A135" s="309"/>
      <c r="B135" s="309"/>
      <c r="C135" s="332"/>
      <c r="D135" s="309"/>
      <c r="E135" s="309"/>
      <c r="F135" s="309"/>
      <c r="G135" s="309"/>
      <c r="H135" s="309"/>
      <c r="I135" s="309"/>
      <c r="J135" s="309"/>
      <c r="K135" s="309"/>
      <c r="L135" s="309"/>
      <c r="M135" s="309"/>
      <c r="N135" s="309"/>
      <c r="O135" s="309"/>
      <c r="P135" s="309"/>
      <c r="Q135" s="309"/>
      <c r="R135" s="309"/>
      <c r="S135" s="309"/>
      <c r="T135" s="309"/>
      <c r="U135" s="309"/>
      <c r="V135" s="309"/>
      <c r="W135" s="309"/>
      <c r="X135" s="309"/>
      <c r="Y135" s="309"/>
      <c r="Z135" s="309"/>
    </row>
    <row r="136" spans="1:26" ht="14.25" customHeight="1" x14ac:dyDescent="0.25">
      <c r="A136" s="309"/>
      <c r="B136" s="309"/>
      <c r="C136" s="332"/>
      <c r="D136" s="309"/>
      <c r="E136" s="309"/>
      <c r="F136" s="309"/>
      <c r="G136" s="309"/>
      <c r="H136" s="309"/>
      <c r="I136" s="309"/>
      <c r="J136" s="309"/>
      <c r="K136" s="309"/>
      <c r="L136" s="309"/>
      <c r="M136" s="309"/>
      <c r="N136" s="309"/>
      <c r="O136" s="309"/>
      <c r="P136" s="309"/>
      <c r="Q136" s="309"/>
      <c r="R136" s="309"/>
      <c r="S136" s="309"/>
      <c r="T136" s="309"/>
      <c r="U136" s="309"/>
      <c r="V136" s="309"/>
      <c r="W136" s="309"/>
      <c r="X136" s="309"/>
      <c r="Y136" s="309"/>
      <c r="Z136" s="309"/>
    </row>
    <row r="137" spans="1:26" ht="14.25" customHeight="1" x14ac:dyDescent="0.25">
      <c r="A137" s="309"/>
      <c r="B137" s="309"/>
      <c r="C137" s="332"/>
      <c r="D137" s="309"/>
      <c r="E137" s="309"/>
      <c r="F137" s="309"/>
      <c r="G137" s="309"/>
      <c r="H137" s="309"/>
      <c r="I137" s="309"/>
      <c r="J137" s="309"/>
      <c r="K137" s="309"/>
      <c r="L137" s="309"/>
      <c r="M137" s="309"/>
      <c r="N137" s="309"/>
      <c r="O137" s="309"/>
      <c r="P137" s="309"/>
      <c r="Q137" s="309"/>
      <c r="R137" s="309"/>
      <c r="S137" s="309"/>
      <c r="T137" s="309"/>
      <c r="U137" s="309"/>
      <c r="V137" s="309"/>
      <c r="W137" s="309"/>
      <c r="X137" s="309"/>
      <c r="Y137" s="309"/>
      <c r="Z137" s="309"/>
    </row>
    <row r="138" spans="1:26" ht="14.25" customHeight="1" x14ac:dyDescent="0.25">
      <c r="A138" s="309"/>
      <c r="B138" s="309"/>
      <c r="C138" s="332"/>
      <c r="D138" s="309"/>
      <c r="E138" s="309"/>
      <c r="F138" s="309"/>
      <c r="G138" s="309"/>
      <c r="H138" s="309"/>
      <c r="I138" s="309"/>
      <c r="J138" s="309"/>
      <c r="K138" s="309"/>
      <c r="L138" s="309"/>
      <c r="M138" s="309"/>
      <c r="N138" s="309"/>
      <c r="O138" s="309"/>
      <c r="P138" s="309"/>
      <c r="Q138" s="309"/>
      <c r="R138" s="309"/>
      <c r="S138" s="309"/>
      <c r="T138" s="309"/>
      <c r="U138" s="309"/>
      <c r="V138" s="309"/>
      <c r="W138" s="309"/>
      <c r="X138" s="309"/>
      <c r="Y138" s="309"/>
      <c r="Z138" s="309"/>
    </row>
    <row r="139" spans="1:26" ht="14.25" customHeight="1" x14ac:dyDescent="0.25">
      <c r="A139" s="309"/>
      <c r="B139" s="309"/>
      <c r="C139" s="332"/>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row>
    <row r="140" spans="1:26" ht="14.25" customHeight="1" x14ac:dyDescent="0.25">
      <c r="A140" s="309"/>
      <c r="B140" s="309"/>
      <c r="C140" s="332"/>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row>
    <row r="141" spans="1:26" ht="14.25" customHeight="1" x14ac:dyDescent="0.25">
      <c r="A141" s="309"/>
      <c r="B141" s="309"/>
      <c r="C141" s="332"/>
      <c r="D141" s="309"/>
      <c r="E141" s="309"/>
      <c r="F141" s="309"/>
      <c r="G141" s="309"/>
      <c r="H141" s="309"/>
      <c r="I141" s="309"/>
      <c r="J141" s="309"/>
      <c r="K141" s="309"/>
      <c r="L141" s="309"/>
      <c r="M141" s="309"/>
      <c r="N141" s="309"/>
      <c r="O141" s="309"/>
      <c r="P141" s="309"/>
      <c r="Q141" s="309"/>
      <c r="R141" s="309"/>
      <c r="S141" s="309"/>
      <c r="T141" s="309"/>
      <c r="U141" s="309"/>
      <c r="V141" s="309"/>
      <c r="W141" s="309"/>
      <c r="X141" s="309"/>
      <c r="Y141" s="309"/>
      <c r="Z141" s="309"/>
    </row>
    <row r="142" spans="1:26" ht="14.25" customHeight="1" x14ac:dyDescent="0.25">
      <c r="A142" s="309"/>
      <c r="B142" s="309"/>
      <c r="C142" s="332"/>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row>
    <row r="143" spans="1:26" ht="14.25" customHeight="1" x14ac:dyDescent="0.25">
      <c r="A143" s="309"/>
      <c r="B143" s="309"/>
      <c r="C143" s="332"/>
      <c r="D143" s="309"/>
      <c r="E143" s="309"/>
      <c r="F143" s="309"/>
      <c r="G143" s="309"/>
      <c r="H143" s="309"/>
      <c r="I143" s="309"/>
      <c r="J143" s="309"/>
      <c r="K143" s="309"/>
      <c r="L143" s="309"/>
      <c r="M143" s="309"/>
      <c r="N143" s="309"/>
      <c r="O143" s="309"/>
      <c r="P143" s="309"/>
      <c r="Q143" s="309"/>
      <c r="R143" s="309"/>
      <c r="S143" s="309"/>
      <c r="T143" s="309"/>
      <c r="U143" s="309"/>
      <c r="V143" s="309"/>
      <c r="W143" s="309"/>
      <c r="X143" s="309"/>
      <c r="Y143" s="309"/>
      <c r="Z143" s="309"/>
    </row>
    <row r="144" spans="1:26" ht="14.25" customHeight="1" x14ac:dyDescent="0.25">
      <c r="A144" s="309"/>
      <c r="B144" s="309"/>
      <c r="C144" s="332"/>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row>
    <row r="145" spans="1:26" ht="14.25" customHeight="1" x14ac:dyDescent="0.25">
      <c r="A145" s="309"/>
      <c r="B145" s="309"/>
      <c r="C145" s="332"/>
      <c r="D145" s="309"/>
      <c r="E145" s="309"/>
      <c r="F145" s="309"/>
      <c r="G145" s="309"/>
      <c r="H145" s="309"/>
      <c r="I145" s="309"/>
      <c r="J145" s="309"/>
      <c r="K145" s="309"/>
      <c r="L145" s="309"/>
      <c r="M145" s="309"/>
      <c r="N145" s="309"/>
      <c r="O145" s="309"/>
      <c r="P145" s="309"/>
      <c r="Q145" s="309"/>
      <c r="R145" s="309"/>
      <c r="S145" s="309"/>
      <c r="T145" s="309"/>
      <c r="U145" s="309"/>
      <c r="V145" s="309"/>
      <c r="W145" s="309"/>
      <c r="X145" s="309"/>
      <c r="Y145" s="309"/>
      <c r="Z145" s="309"/>
    </row>
    <row r="146" spans="1:26" ht="14.25" customHeight="1" x14ac:dyDescent="0.25">
      <c r="A146" s="309"/>
      <c r="B146" s="309"/>
      <c r="C146" s="332"/>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row>
    <row r="147" spans="1:26" ht="14.25" customHeight="1" x14ac:dyDescent="0.25">
      <c r="A147" s="309"/>
      <c r="B147" s="309"/>
      <c r="C147" s="332"/>
      <c r="D147" s="309"/>
      <c r="E147" s="309"/>
      <c r="F147" s="309"/>
      <c r="G147" s="309"/>
      <c r="H147" s="309"/>
      <c r="I147" s="309"/>
      <c r="J147" s="309"/>
      <c r="K147" s="309"/>
      <c r="L147" s="309"/>
      <c r="M147" s="309"/>
      <c r="N147" s="309"/>
      <c r="O147" s="309"/>
      <c r="P147" s="309"/>
      <c r="Q147" s="309"/>
      <c r="R147" s="309"/>
      <c r="S147" s="309"/>
      <c r="T147" s="309"/>
      <c r="U147" s="309"/>
      <c r="V147" s="309"/>
      <c r="W147" s="309"/>
      <c r="X147" s="309"/>
      <c r="Y147" s="309"/>
      <c r="Z147" s="309"/>
    </row>
    <row r="148" spans="1:26" ht="14.25" customHeight="1" x14ac:dyDescent="0.25">
      <c r="A148" s="309"/>
      <c r="B148" s="309"/>
      <c r="C148" s="332"/>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row>
    <row r="149" spans="1:26" ht="14.25" customHeight="1" x14ac:dyDescent="0.25">
      <c r="A149" s="309"/>
      <c r="B149" s="309"/>
      <c r="C149" s="332"/>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row>
    <row r="150" spans="1:26" ht="14.25" customHeight="1" x14ac:dyDescent="0.25">
      <c r="A150" s="309"/>
      <c r="B150" s="309"/>
      <c r="C150" s="332"/>
      <c r="D150" s="309"/>
      <c r="E150" s="309"/>
      <c r="F150" s="309"/>
      <c r="G150" s="309"/>
      <c r="H150" s="309"/>
      <c r="I150" s="309"/>
      <c r="J150" s="309"/>
      <c r="K150" s="309"/>
      <c r="L150" s="309"/>
      <c r="M150" s="309"/>
      <c r="N150" s="309"/>
      <c r="O150" s="309"/>
      <c r="P150" s="309"/>
      <c r="Q150" s="309"/>
      <c r="R150" s="309"/>
      <c r="S150" s="309"/>
      <c r="T150" s="309"/>
      <c r="U150" s="309"/>
      <c r="V150" s="309"/>
      <c r="W150" s="309"/>
      <c r="X150" s="309"/>
      <c r="Y150" s="309"/>
      <c r="Z150" s="309"/>
    </row>
    <row r="151" spans="1:26" ht="14.25" customHeight="1" x14ac:dyDescent="0.25">
      <c r="A151" s="309"/>
      <c r="B151" s="309"/>
      <c r="C151" s="332"/>
      <c r="D151" s="309"/>
      <c r="E151" s="309"/>
      <c r="F151" s="309"/>
      <c r="G151" s="309"/>
      <c r="H151" s="309"/>
      <c r="I151" s="309"/>
      <c r="J151" s="309"/>
      <c r="K151" s="309"/>
      <c r="L151" s="309"/>
      <c r="M151" s="309"/>
      <c r="N151" s="309"/>
      <c r="O151" s="309"/>
      <c r="P151" s="309"/>
      <c r="Q151" s="309"/>
      <c r="R151" s="309"/>
      <c r="S151" s="309"/>
      <c r="T151" s="309"/>
      <c r="U151" s="309"/>
      <c r="V151" s="309"/>
      <c r="W151" s="309"/>
      <c r="X151" s="309"/>
      <c r="Y151" s="309"/>
      <c r="Z151" s="309"/>
    </row>
    <row r="152" spans="1:26" ht="14.25" customHeight="1" x14ac:dyDescent="0.25">
      <c r="A152" s="309"/>
      <c r="B152" s="309"/>
      <c r="C152" s="332"/>
      <c r="D152" s="309"/>
      <c r="E152" s="309"/>
      <c r="F152" s="309"/>
      <c r="G152" s="309"/>
      <c r="H152" s="309"/>
      <c r="I152" s="309"/>
      <c r="J152" s="309"/>
      <c r="K152" s="309"/>
      <c r="L152" s="309"/>
      <c r="M152" s="309"/>
      <c r="N152" s="309"/>
      <c r="O152" s="309"/>
      <c r="P152" s="309"/>
      <c r="Q152" s="309"/>
      <c r="R152" s="309"/>
      <c r="S152" s="309"/>
      <c r="T152" s="309"/>
      <c r="U152" s="309"/>
      <c r="V152" s="309"/>
      <c r="W152" s="309"/>
      <c r="X152" s="309"/>
      <c r="Y152" s="309"/>
      <c r="Z152" s="309"/>
    </row>
    <row r="153" spans="1:26" ht="14.25" customHeight="1" x14ac:dyDescent="0.25">
      <c r="A153" s="309"/>
      <c r="B153" s="309"/>
      <c r="C153" s="332"/>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row>
    <row r="154" spans="1:26" ht="14.25" customHeight="1" x14ac:dyDescent="0.25">
      <c r="A154" s="309"/>
      <c r="B154" s="309"/>
      <c r="C154" s="332"/>
      <c r="D154" s="309"/>
      <c r="E154" s="309"/>
      <c r="F154" s="309"/>
      <c r="G154" s="309"/>
      <c r="H154" s="309"/>
      <c r="I154" s="309"/>
      <c r="J154" s="309"/>
      <c r="K154" s="309"/>
      <c r="L154" s="309"/>
      <c r="M154" s="309"/>
      <c r="N154" s="309"/>
      <c r="O154" s="309"/>
      <c r="P154" s="309"/>
      <c r="Q154" s="309"/>
      <c r="R154" s="309"/>
      <c r="S154" s="309"/>
      <c r="T154" s="309"/>
      <c r="U154" s="309"/>
      <c r="V154" s="309"/>
      <c r="W154" s="309"/>
      <c r="X154" s="309"/>
      <c r="Y154" s="309"/>
      <c r="Z154" s="309"/>
    </row>
    <row r="155" spans="1:26" ht="14.25" customHeight="1" x14ac:dyDescent="0.25">
      <c r="A155" s="309"/>
      <c r="B155" s="309"/>
      <c r="C155" s="332"/>
      <c r="D155" s="309"/>
      <c r="E155" s="309"/>
      <c r="F155" s="309"/>
      <c r="G155" s="309"/>
      <c r="H155" s="309"/>
      <c r="I155" s="309"/>
      <c r="J155" s="309"/>
      <c r="K155" s="309"/>
      <c r="L155" s="309"/>
      <c r="M155" s="309"/>
      <c r="N155" s="309"/>
      <c r="O155" s="309"/>
      <c r="P155" s="309"/>
      <c r="Q155" s="309"/>
      <c r="R155" s="309"/>
      <c r="S155" s="309"/>
      <c r="T155" s="309"/>
      <c r="U155" s="309"/>
      <c r="V155" s="309"/>
      <c r="W155" s="309"/>
      <c r="X155" s="309"/>
      <c r="Y155" s="309"/>
      <c r="Z155" s="309"/>
    </row>
    <row r="156" spans="1:26" ht="14.25" customHeight="1" x14ac:dyDescent="0.25">
      <c r="A156" s="309"/>
      <c r="B156" s="309"/>
      <c r="C156" s="332"/>
      <c r="D156" s="309"/>
      <c r="E156" s="309"/>
      <c r="F156" s="309"/>
      <c r="G156" s="309"/>
      <c r="H156" s="309"/>
      <c r="I156" s="309"/>
      <c r="J156" s="309"/>
      <c r="K156" s="309"/>
      <c r="L156" s="309"/>
      <c r="M156" s="309"/>
      <c r="N156" s="309"/>
      <c r="O156" s="309"/>
      <c r="P156" s="309"/>
      <c r="Q156" s="309"/>
      <c r="R156" s="309"/>
      <c r="S156" s="309"/>
      <c r="T156" s="309"/>
      <c r="U156" s="309"/>
      <c r="V156" s="309"/>
      <c r="W156" s="309"/>
      <c r="X156" s="309"/>
      <c r="Y156" s="309"/>
      <c r="Z156" s="309"/>
    </row>
    <row r="157" spans="1:26" ht="14.25" customHeight="1" x14ac:dyDescent="0.25">
      <c r="A157" s="309"/>
      <c r="B157" s="309"/>
      <c r="C157" s="332"/>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row>
    <row r="158" spans="1:26" ht="14.25" customHeight="1" x14ac:dyDescent="0.25">
      <c r="A158" s="309"/>
      <c r="B158" s="309"/>
      <c r="C158" s="332"/>
      <c r="D158" s="309"/>
      <c r="E158" s="309"/>
      <c r="F158" s="309"/>
      <c r="G158" s="309"/>
      <c r="H158" s="309"/>
      <c r="I158" s="309"/>
      <c r="J158" s="309"/>
      <c r="K158" s="309"/>
      <c r="L158" s="309"/>
      <c r="M158" s="309"/>
      <c r="N158" s="309"/>
      <c r="O158" s="309"/>
      <c r="P158" s="309"/>
      <c r="Q158" s="309"/>
      <c r="R158" s="309"/>
      <c r="S158" s="309"/>
      <c r="T158" s="309"/>
      <c r="U158" s="309"/>
      <c r="V158" s="309"/>
      <c r="W158" s="309"/>
      <c r="X158" s="309"/>
      <c r="Y158" s="309"/>
      <c r="Z158" s="309"/>
    </row>
    <row r="159" spans="1:26" ht="14.25" customHeight="1" x14ac:dyDescent="0.25">
      <c r="A159" s="309"/>
      <c r="B159" s="309"/>
      <c r="C159" s="332"/>
      <c r="D159" s="309"/>
      <c r="E159" s="309"/>
      <c r="F159" s="309"/>
      <c r="G159" s="309"/>
      <c r="H159" s="309"/>
      <c r="I159" s="309"/>
      <c r="J159" s="309"/>
      <c r="K159" s="309"/>
      <c r="L159" s="309"/>
      <c r="M159" s="309"/>
      <c r="N159" s="309"/>
      <c r="O159" s="309"/>
      <c r="P159" s="309"/>
      <c r="Q159" s="309"/>
      <c r="R159" s="309"/>
      <c r="S159" s="309"/>
      <c r="T159" s="309"/>
      <c r="U159" s="309"/>
      <c r="V159" s="309"/>
      <c r="W159" s="309"/>
      <c r="X159" s="309"/>
      <c r="Y159" s="309"/>
      <c r="Z159" s="309"/>
    </row>
    <row r="160" spans="1:26" ht="14.25" customHeight="1" x14ac:dyDescent="0.25">
      <c r="A160" s="309"/>
      <c r="B160" s="309"/>
      <c r="C160" s="332"/>
      <c r="D160" s="309"/>
      <c r="E160" s="309"/>
      <c r="F160" s="309"/>
      <c r="G160" s="309"/>
      <c r="H160" s="309"/>
      <c r="I160" s="309"/>
      <c r="J160" s="309"/>
      <c r="K160" s="309"/>
      <c r="L160" s="309"/>
      <c r="M160" s="309"/>
      <c r="N160" s="309"/>
      <c r="O160" s="309"/>
      <c r="P160" s="309"/>
      <c r="Q160" s="309"/>
      <c r="R160" s="309"/>
      <c r="S160" s="309"/>
      <c r="T160" s="309"/>
      <c r="U160" s="309"/>
      <c r="V160" s="309"/>
      <c r="W160" s="309"/>
      <c r="X160" s="309"/>
      <c r="Y160" s="309"/>
      <c r="Z160" s="309"/>
    </row>
    <row r="161" spans="1:26" ht="14.25" customHeight="1" x14ac:dyDescent="0.25">
      <c r="A161" s="309"/>
      <c r="B161" s="309"/>
      <c r="C161" s="332"/>
      <c r="D161" s="309"/>
      <c r="E161" s="309"/>
      <c r="F161" s="309"/>
      <c r="G161" s="309"/>
      <c r="H161" s="309"/>
      <c r="I161" s="309"/>
      <c r="J161" s="309"/>
      <c r="K161" s="309"/>
      <c r="L161" s="309"/>
      <c r="M161" s="309"/>
      <c r="N161" s="309"/>
      <c r="O161" s="309"/>
      <c r="P161" s="309"/>
      <c r="Q161" s="309"/>
      <c r="R161" s="309"/>
      <c r="S161" s="309"/>
      <c r="T161" s="309"/>
      <c r="U161" s="309"/>
      <c r="V161" s="309"/>
      <c r="W161" s="309"/>
      <c r="X161" s="309"/>
      <c r="Y161" s="309"/>
      <c r="Z161" s="309"/>
    </row>
    <row r="162" spans="1:26" ht="14.25" customHeight="1" x14ac:dyDescent="0.25">
      <c r="A162" s="309"/>
      <c r="B162" s="309"/>
      <c r="C162" s="332"/>
      <c r="D162" s="309"/>
      <c r="E162" s="309"/>
      <c r="F162" s="309"/>
      <c r="G162" s="309"/>
      <c r="H162" s="309"/>
      <c r="I162" s="309"/>
      <c r="J162" s="309"/>
      <c r="K162" s="309"/>
      <c r="L162" s="309"/>
      <c r="M162" s="309"/>
      <c r="N162" s="309"/>
      <c r="O162" s="309"/>
      <c r="P162" s="309"/>
      <c r="Q162" s="309"/>
      <c r="R162" s="309"/>
      <c r="S162" s="309"/>
      <c r="T162" s="309"/>
      <c r="U162" s="309"/>
      <c r="V162" s="309"/>
      <c r="W162" s="309"/>
      <c r="X162" s="309"/>
      <c r="Y162" s="309"/>
      <c r="Z162" s="309"/>
    </row>
    <row r="163" spans="1:26" ht="14.25" customHeight="1" x14ac:dyDescent="0.25">
      <c r="A163" s="309"/>
      <c r="B163" s="309"/>
      <c r="C163" s="332"/>
      <c r="D163" s="309"/>
      <c r="E163" s="309"/>
      <c r="F163" s="309"/>
      <c r="G163" s="309"/>
      <c r="H163" s="309"/>
      <c r="I163" s="309"/>
      <c r="J163" s="309"/>
      <c r="K163" s="309"/>
      <c r="L163" s="309"/>
      <c r="M163" s="309"/>
      <c r="N163" s="309"/>
      <c r="O163" s="309"/>
      <c r="P163" s="309"/>
      <c r="Q163" s="309"/>
      <c r="R163" s="309"/>
      <c r="S163" s="309"/>
      <c r="T163" s="309"/>
      <c r="U163" s="309"/>
      <c r="V163" s="309"/>
      <c r="W163" s="309"/>
      <c r="X163" s="309"/>
      <c r="Y163" s="309"/>
      <c r="Z163" s="309"/>
    </row>
    <row r="164" spans="1:26" ht="14.25" customHeight="1" x14ac:dyDescent="0.25">
      <c r="A164" s="309"/>
      <c r="B164" s="309"/>
      <c r="C164" s="332"/>
      <c r="D164" s="309"/>
      <c r="E164" s="309"/>
      <c r="F164" s="309"/>
      <c r="G164" s="309"/>
      <c r="H164" s="309"/>
      <c r="I164" s="309"/>
      <c r="J164" s="309"/>
      <c r="K164" s="309"/>
      <c r="L164" s="309"/>
      <c r="M164" s="309"/>
      <c r="N164" s="309"/>
      <c r="O164" s="309"/>
      <c r="P164" s="309"/>
      <c r="Q164" s="309"/>
      <c r="R164" s="309"/>
      <c r="S164" s="309"/>
      <c r="T164" s="309"/>
      <c r="U164" s="309"/>
      <c r="V164" s="309"/>
      <c r="W164" s="309"/>
      <c r="X164" s="309"/>
      <c r="Y164" s="309"/>
      <c r="Z164" s="309"/>
    </row>
    <row r="165" spans="1:26" ht="14.25" customHeight="1" x14ac:dyDescent="0.25">
      <c r="A165" s="309"/>
      <c r="B165" s="309"/>
      <c r="C165" s="332"/>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row>
    <row r="166" spans="1:26" ht="14.25" customHeight="1" x14ac:dyDescent="0.25">
      <c r="A166" s="309"/>
      <c r="B166" s="309"/>
      <c r="C166" s="332"/>
      <c r="D166" s="309"/>
      <c r="E166" s="309"/>
      <c r="F166" s="309"/>
      <c r="G166" s="309"/>
      <c r="H166" s="309"/>
      <c r="I166" s="309"/>
      <c r="J166" s="309"/>
      <c r="K166" s="309"/>
      <c r="L166" s="309"/>
      <c r="M166" s="309"/>
      <c r="N166" s="309"/>
      <c r="O166" s="309"/>
      <c r="P166" s="309"/>
      <c r="Q166" s="309"/>
      <c r="R166" s="309"/>
      <c r="S166" s="309"/>
      <c r="T166" s="309"/>
      <c r="U166" s="309"/>
      <c r="V166" s="309"/>
      <c r="W166" s="309"/>
      <c r="X166" s="309"/>
      <c r="Y166" s="309"/>
      <c r="Z166" s="309"/>
    </row>
    <row r="167" spans="1:26" ht="14.25" customHeight="1" x14ac:dyDescent="0.25">
      <c r="A167" s="309"/>
      <c r="B167" s="309"/>
      <c r="C167" s="332"/>
      <c r="D167" s="309"/>
      <c r="E167" s="309"/>
      <c r="F167" s="309"/>
      <c r="G167" s="309"/>
      <c r="H167" s="309"/>
      <c r="I167" s="309"/>
      <c r="J167" s="309"/>
      <c r="K167" s="309"/>
      <c r="L167" s="309"/>
      <c r="M167" s="309"/>
      <c r="N167" s="309"/>
      <c r="O167" s="309"/>
      <c r="P167" s="309"/>
      <c r="Q167" s="309"/>
      <c r="R167" s="309"/>
      <c r="S167" s="309"/>
      <c r="T167" s="309"/>
      <c r="U167" s="309"/>
      <c r="V167" s="309"/>
      <c r="W167" s="309"/>
      <c r="X167" s="309"/>
      <c r="Y167" s="309"/>
      <c r="Z167" s="309"/>
    </row>
    <row r="168" spans="1:26" ht="14.25" customHeight="1" x14ac:dyDescent="0.25">
      <c r="A168" s="309"/>
      <c r="B168" s="309"/>
      <c r="C168" s="332"/>
      <c r="D168" s="309"/>
      <c r="E168" s="309"/>
      <c r="F168" s="309"/>
      <c r="G168" s="309"/>
      <c r="H168" s="309"/>
      <c r="I168" s="309"/>
      <c r="J168" s="309"/>
      <c r="K168" s="309"/>
      <c r="L168" s="309"/>
      <c r="M168" s="309"/>
      <c r="N168" s="309"/>
      <c r="O168" s="309"/>
      <c r="P168" s="309"/>
      <c r="Q168" s="309"/>
      <c r="R168" s="309"/>
      <c r="S168" s="309"/>
      <c r="T168" s="309"/>
      <c r="U168" s="309"/>
      <c r="V168" s="309"/>
      <c r="W168" s="309"/>
      <c r="X168" s="309"/>
      <c r="Y168" s="309"/>
      <c r="Z168" s="309"/>
    </row>
    <row r="169" spans="1:26" ht="14.25" customHeight="1" x14ac:dyDescent="0.25">
      <c r="A169" s="309"/>
      <c r="B169" s="309"/>
      <c r="C169" s="332"/>
      <c r="D169" s="309"/>
      <c r="E169" s="309"/>
      <c r="F169" s="309"/>
      <c r="G169" s="309"/>
      <c r="H169" s="309"/>
      <c r="I169" s="309"/>
      <c r="J169" s="309"/>
      <c r="K169" s="309"/>
      <c r="L169" s="309"/>
      <c r="M169" s="309"/>
      <c r="N169" s="309"/>
      <c r="O169" s="309"/>
      <c r="P169" s="309"/>
      <c r="Q169" s="309"/>
      <c r="R169" s="309"/>
      <c r="S169" s="309"/>
      <c r="T169" s="309"/>
      <c r="U169" s="309"/>
      <c r="V169" s="309"/>
      <c r="W169" s="309"/>
      <c r="X169" s="309"/>
      <c r="Y169" s="309"/>
      <c r="Z169" s="309"/>
    </row>
    <row r="170" spans="1:26" ht="14.25" customHeight="1" x14ac:dyDescent="0.25">
      <c r="A170" s="309"/>
      <c r="B170" s="309"/>
      <c r="C170" s="332"/>
      <c r="D170" s="309"/>
      <c r="E170" s="309"/>
      <c r="F170" s="309"/>
      <c r="G170" s="309"/>
      <c r="H170" s="309"/>
      <c r="I170" s="309"/>
      <c r="J170" s="309"/>
      <c r="K170" s="309"/>
      <c r="L170" s="309"/>
      <c r="M170" s="309"/>
      <c r="N170" s="309"/>
      <c r="O170" s="309"/>
      <c r="P170" s="309"/>
      <c r="Q170" s="309"/>
      <c r="R170" s="309"/>
      <c r="S170" s="309"/>
      <c r="T170" s="309"/>
      <c r="U170" s="309"/>
      <c r="V170" s="309"/>
      <c r="W170" s="309"/>
      <c r="X170" s="309"/>
      <c r="Y170" s="309"/>
      <c r="Z170" s="309"/>
    </row>
    <row r="171" spans="1:26" ht="14.25" customHeight="1" x14ac:dyDescent="0.25">
      <c r="A171" s="309"/>
      <c r="B171" s="309"/>
      <c r="C171" s="332"/>
      <c r="D171" s="309"/>
      <c r="E171" s="309"/>
      <c r="F171" s="309"/>
      <c r="G171" s="309"/>
      <c r="H171" s="309"/>
      <c r="I171" s="309"/>
      <c r="J171" s="309"/>
      <c r="K171" s="309"/>
      <c r="L171" s="309"/>
      <c r="M171" s="309"/>
      <c r="N171" s="309"/>
      <c r="O171" s="309"/>
      <c r="P171" s="309"/>
      <c r="Q171" s="309"/>
      <c r="R171" s="309"/>
      <c r="S171" s="309"/>
      <c r="T171" s="309"/>
      <c r="U171" s="309"/>
      <c r="V171" s="309"/>
      <c r="W171" s="309"/>
      <c r="X171" s="309"/>
      <c r="Y171" s="309"/>
      <c r="Z171" s="309"/>
    </row>
    <row r="172" spans="1:26" ht="14.25" customHeight="1" x14ac:dyDescent="0.25">
      <c r="A172" s="309"/>
      <c r="B172" s="309"/>
      <c r="C172" s="332"/>
      <c r="D172" s="309"/>
      <c r="E172" s="309"/>
      <c r="F172" s="309"/>
      <c r="G172" s="309"/>
      <c r="H172" s="309"/>
      <c r="I172" s="309"/>
      <c r="J172" s="309"/>
      <c r="K172" s="309"/>
      <c r="L172" s="309"/>
      <c r="M172" s="309"/>
      <c r="N172" s="309"/>
      <c r="O172" s="309"/>
      <c r="P172" s="309"/>
      <c r="Q172" s="309"/>
      <c r="R172" s="309"/>
      <c r="S172" s="309"/>
      <c r="T172" s="309"/>
      <c r="U172" s="309"/>
      <c r="V172" s="309"/>
      <c r="W172" s="309"/>
      <c r="X172" s="309"/>
      <c r="Y172" s="309"/>
      <c r="Z172" s="309"/>
    </row>
    <row r="173" spans="1:26" ht="14.25" customHeight="1" x14ac:dyDescent="0.25">
      <c r="A173" s="309"/>
      <c r="B173" s="309"/>
      <c r="C173" s="332"/>
      <c r="D173" s="309"/>
      <c r="E173" s="309"/>
      <c r="F173" s="309"/>
      <c r="G173" s="309"/>
      <c r="H173" s="309"/>
      <c r="I173" s="309"/>
      <c r="J173" s="309"/>
      <c r="K173" s="309"/>
      <c r="L173" s="309"/>
      <c r="M173" s="309"/>
      <c r="N173" s="309"/>
      <c r="O173" s="309"/>
      <c r="P173" s="309"/>
      <c r="Q173" s="309"/>
      <c r="R173" s="309"/>
      <c r="S173" s="309"/>
      <c r="T173" s="309"/>
      <c r="U173" s="309"/>
      <c r="V173" s="309"/>
      <c r="W173" s="309"/>
      <c r="X173" s="309"/>
      <c r="Y173" s="309"/>
      <c r="Z173" s="309"/>
    </row>
    <row r="174" spans="1:26" ht="14.25" customHeight="1" x14ac:dyDescent="0.25">
      <c r="A174" s="309"/>
      <c r="B174" s="309"/>
      <c r="C174" s="332"/>
      <c r="D174" s="309"/>
      <c r="E174" s="309"/>
      <c r="F174" s="309"/>
      <c r="G174" s="309"/>
      <c r="H174" s="309"/>
      <c r="I174" s="309"/>
      <c r="J174" s="309"/>
      <c r="K174" s="309"/>
      <c r="L174" s="309"/>
      <c r="M174" s="309"/>
      <c r="N174" s="309"/>
      <c r="O174" s="309"/>
      <c r="P174" s="309"/>
      <c r="Q174" s="309"/>
      <c r="R174" s="309"/>
      <c r="S174" s="309"/>
      <c r="T174" s="309"/>
      <c r="U174" s="309"/>
      <c r="V174" s="309"/>
      <c r="W174" s="309"/>
      <c r="X174" s="309"/>
      <c r="Y174" s="309"/>
      <c r="Z174" s="309"/>
    </row>
    <row r="175" spans="1:26" ht="14.25" customHeight="1" x14ac:dyDescent="0.25">
      <c r="A175" s="309"/>
      <c r="B175" s="309"/>
      <c r="C175" s="332"/>
      <c r="D175" s="309"/>
      <c r="E175" s="309"/>
      <c r="F175" s="309"/>
      <c r="G175" s="309"/>
      <c r="H175" s="309"/>
      <c r="I175" s="309"/>
      <c r="J175" s="309"/>
      <c r="K175" s="309"/>
      <c r="L175" s="309"/>
      <c r="M175" s="309"/>
      <c r="N175" s="309"/>
      <c r="O175" s="309"/>
      <c r="P175" s="309"/>
      <c r="Q175" s="309"/>
      <c r="R175" s="309"/>
      <c r="S175" s="309"/>
      <c r="T175" s="309"/>
      <c r="U175" s="309"/>
      <c r="V175" s="309"/>
      <c r="W175" s="309"/>
      <c r="X175" s="309"/>
      <c r="Y175" s="309"/>
      <c r="Z175" s="309"/>
    </row>
    <row r="176" spans="1:26" ht="14.25" customHeight="1" x14ac:dyDescent="0.25">
      <c r="A176" s="309"/>
      <c r="B176" s="309"/>
      <c r="C176" s="332"/>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row>
    <row r="177" spans="1:26" ht="14.25" customHeight="1" x14ac:dyDescent="0.25">
      <c r="A177" s="309"/>
      <c r="B177" s="309"/>
      <c r="C177" s="332"/>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row>
    <row r="178" spans="1:26" ht="14.25" customHeight="1" x14ac:dyDescent="0.25">
      <c r="A178" s="309"/>
      <c r="B178" s="309"/>
      <c r="C178" s="332"/>
      <c r="D178" s="309"/>
      <c r="E178" s="309"/>
      <c r="F178" s="309"/>
      <c r="G178" s="309"/>
      <c r="H178" s="309"/>
      <c r="I178" s="309"/>
      <c r="J178" s="309"/>
      <c r="K178" s="309"/>
      <c r="L178" s="309"/>
      <c r="M178" s="309"/>
      <c r="N178" s="309"/>
      <c r="O178" s="309"/>
      <c r="P178" s="309"/>
      <c r="Q178" s="309"/>
      <c r="R178" s="309"/>
      <c r="S178" s="309"/>
      <c r="T178" s="309"/>
      <c r="U178" s="309"/>
      <c r="V178" s="309"/>
      <c r="W178" s="309"/>
      <c r="X178" s="309"/>
      <c r="Y178" s="309"/>
      <c r="Z178" s="309"/>
    </row>
    <row r="179" spans="1:26" ht="14.25" customHeight="1" x14ac:dyDescent="0.25">
      <c r="A179" s="309"/>
      <c r="B179" s="309"/>
      <c r="C179" s="332"/>
      <c r="D179" s="309"/>
      <c r="E179" s="309"/>
      <c r="F179" s="309"/>
      <c r="G179" s="309"/>
      <c r="H179" s="309"/>
      <c r="I179" s="309"/>
      <c r="J179" s="309"/>
      <c r="K179" s="309"/>
      <c r="L179" s="309"/>
      <c r="M179" s="309"/>
      <c r="N179" s="309"/>
      <c r="O179" s="309"/>
      <c r="P179" s="309"/>
      <c r="Q179" s="309"/>
      <c r="R179" s="309"/>
      <c r="S179" s="309"/>
      <c r="T179" s="309"/>
      <c r="U179" s="309"/>
      <c r="V179" s="309"/>
      <c r="W179" s="309"/>
      <c r="X179" s="309"/>
      <c r="Y179" s="309"/>
      <c r="Z179" s="309"/>
    </row>
    <row r="180" spans="1:26" ht="14.25" customHeight="1" x14ac:dyDescent="0.25">
      <c r="A180" s="309"/>
      <c r="B180" s="309"/>
      <c r="C180" s="332"/>
      <c r="D180" s="309"/>
      <c r="E180" s="309"/>
      <c r="F180" s="309"/>
      <c r="G180" s="309"/>
      <c r="H180" s="309"/>
      <c r="I180" s="309"/>
      <c r="J180" s="309"/>
      <c r="K180" s="309"/>
      <c r="L180" s="309"/>
      <c r="M180" s="309"/>
      <c r="N180" s="309"/>
      <c r="O180" s="309"/>
      <c r="P180" s="309"/>
      <c r="Q180" s="309"/>
      <c r="R180" s="309"/>
      <c r="S180" s="309"/>
      <c r="T180" s="309"/>
      <c r="U180" s="309"/>
      <c r="V180" s="309"/>
      <c r="W180" s="309"/>
      <c r="X180" s="309"/>
      <c r="Y180" s="309"/>
      <c r="Z180" s="309"/>
    </row>
    <row r="181" spans="1:26" ht="14.25" customHeight="1" x14ac:dyDescent="0.25">
      <c r="A181" s="309"/>
      <c r="B181" s="309"/>
      <c r="C181" s="332"/>
      <c r="D181" s="309"/>
      <c r="E181" s="309"/>
      <c r="F181" s="309"/>
      <c r="G181" s="309"/>
      <c r="H181" s="309"/>
      <c r="I181" s="309"/>
      <c r="J181" s="309"/>
      <c r="K181" s="309"/>
      <c r="L181" s="309"/>
      <c r="M181" s="309"/>
      <c r="N181" s="309"/>
      <c r="O181" s="309"/>
      <c r="P181" s="309"/>
      <c r="Q181" s="309"/>
      <c r="R181" s="309"/>
      <c r="S181" s="309"/>
      <c r="T181" s="309"/>
      <c r="U181" s="309"/>
      <c r="V181" s="309"/>
      <c r="W181" s="309"/>
      <c r="X181" s="309"/>
      <c r="Y181" s="309"/>
      <c r="Z181" s="309"/>
    </row>
    <row r="182" spans="1:26" ht="14.25" customHeight="1" x14ac:dyDescent="0.25">
      <c r="A182" s="309"/>
      <c r="B182" s="309"/>
      <c r="C182" s="332"/>
      <c r="D182" s="309"/>
      <c r="E182" s="309"/>
      <c r="F182" s="309"/>
      <c r="G182" s="309"/>
      <c r="H182" s="309"/>
      <c r="I182" s="309"/>
      <c r="J182" s="309"/>
      <c r="K182" s="309"/>
      <c r="L182" s="309"/>
      <c r="M182" s="309"/>
      <c r="N182" s="309"/>
      <c r="O182" s="309"/>
      <c r="P182" s="309"/>
      <c r="Q182" s="309"/>
      <c r="R182" s="309"/>
      <c r="S182" s="309"/>
      <c r="T182" s="309"/>
      <c r="U182" s="309"/>
      <c r="V182" s="309"/>
      <c r="W182" s="309"/>
      <c r="X182" s="309"/>
      <c r="Y182" s="309"/>
      <c r="Z182" s="309"/>
    </row>
    <row r="183" spans="1:26" ht="14.25" customHeight="1" x14ac:dyDescent="0.25">
      <c r="A183" s="309"/>
      <c r="B183" s="309"/>
      <c r="C183" s="332"/>
      <c r="D183" s="309"/>
      <c r="E183" s="309"/>
      <c r="F183" s="309"/>
      <c r="G183" s="309"/>
      <c r="H183" s="309"/>
      <c r="I183" s="309"/>
      <c r="J183" s="309"/>
      <c r="K183" s="309"/>
      <c r="L183" s="309"/>
      <c r="M183" s="309"/>
      <c r="N183" s="309"/>
      <c r="O183" s="309"/>
      <c r="P183" s="309"/>
      <c r="Q183" s="309"/>
      <c r="R183" s="309"/>
      <c r="S183" s="309"/>
      <c r="T183" s="309"/>
      <c r="U183" s="309"/>
      <c r="V183" s="309"/>
      <c r="W183" s="309"/>
      <c r="X183" s="309"/>
      <c r="Y183" s="309"/>
      <c r="Z183" s="309"/>
    </row>
    <row r="184" spans="1:26" ht="14.25" customHeight="1" x14ac:dyDescent="0.25">
      <c r="A184" s="309"/>
      <c r="B184" s="309"/>
      <c r="C184" s="332"/>
      <c r="D184" s="309"/>
      <c r="E184" s="309"/>
      <c r="F184" s="309"/>
      <c r="G184" s="309"/>
      <c r="H184" s="309"/>
      <c r="I184" s="309"/>
      <c r="J184" s="309"/>
      <c r="K184" s="309"/>
      <c r="L184" s="309"/>
      <c r="M184" s="309"/>
      <c r="N184" s="309"/>
      <c r="O184" s="309"/>
      <c r="P184" s="309"/>
      <c r="Q184" s="309"/>
      <c r="R184" s="309"/>
      <c r="S184" s="309"/>
      <c r="T184" s="309"/>
      <c r="U184" s="309"/>
      <c r="V184" s="309"/>
      <c r="W184" s="309"/>
      <c r="X184" s="309"/>
      <c r="Y184" s="309"/>
      <c r="Z184" s="309"/>
    </row>
    <row r="185" spans="1:26" ht="14.25" customHeight="1" x14ac:dyDescent="0.25">
      <c r="A185" s="309"/>
      <c r="B185" s="309"/>
      <c r="C185" s="332"/>
      <c r="D185" s="309"/>
      <c r="E185" s="309"/>
      <c r="F185" s="309"/>
      <c r="G185" s="309"/>
      <c r="H185" s="309"/>
      <c r="I185" s="309"/>
      <c r="J185" s="309"/>
      <c r="K185" s="309"/>
      <c r="L185" s="309"/>
      <c r="M185" s="309"/>
      <c r="N185" s="309"/>
      <c r="O185" s="309"/>
      <c r="P185" s="309"/>
      <c r="Q185" s="309"/>
      <c r="R185" s="309"/>
      <c r="S185" s="309"/>
      <c r="T185" s="309"/>
      <c r="U185" s="309"/>
      <c r="V185" s="309"/>
      <c r="W185" s="309"/>
      <c r="X185" s="309"/>
      <c r="Y185" s="309"/>
      <c r="Z185" s="309"/>
    </row>
    <row r="186" spans="1:26" ht="14.25" customHeight="1" x14ac:dyDescent="0.25">
      <c r="A186" s="309"/>
      <c r="B186" s="309"/>
      <c r="C186" s="332"/>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row>
    <row r="187" spans="1:26" ht="14.25" customHeight="1" x14ac:dyDescent="0.25">
      <c r="A187" s="309"/>
      <c r="B187" s="309"/>
      <c r="C187" s="332"/>
      <c r="D187" s="309"/>
      <c r="E187" s="309"/>
      <c r="F187" s="309"/>
      <c r="G187" s="309"/>
      <c r="H187" s="309"/>
      <c r="I187" s="309"/>
      <c r="J187" s="309"/>
      <c r="K187" s="309"/>
      <c r="L187" s="309"/>
      <c r="M187" s="309"/>
      <c r="N187" s="309"/>
      <c r="O187" s="309"/>
      <c r="P187" s="309"/>
      <c r="Q187" s="309"/>
      <c r="R187" s="309"/>
      <c r="S187" s="309"/>
      <c r="T187" s="309"/>
      <c r="U187" s="309"/>
      <c r="V187" s="309"/>
      <c r="W187" s="309"/>
      <c r="X187" s="309"/>
      <c r="Y187" s="309"/>
      <c r="Z187" s="309"/>
    </row>
    <row r="188" spans="1:26" ht="14.25" customHeight="1" x14ac:dyDescent="0.25">
      <c r="A188" s="309"/>
      <c r="B188" s="309"/>
      <c r="C188" s="332"/>
      <c r="D188" s="309"/>
      <c r="E188" s="309"/>
      <c r="F188" s="309"/>
      <c r="G188" s="309"/>
      <c r="H188" s="309"/>
      <c r="I188" s="309"/>
      <c r="J188" s="309"/>
      <c r="K188" s="309"/>
      <c r="L188" s="309"/>
      <c r="M188" s="309"/>
      <c r="N188" s="309"/>
      <c r="O188" s="309"/>
      <c r="P188" s="309"/>
      <c r="Q188" s="309"/>
      <c r="R188" s="309"/>
      <c r="S188" s="309"/>
      <c r="T188" s="309"/>
      <c r="U188" s="309"/>
      <c r="V188" s="309"/>
      <c r="W188" s="309"/>
      <c r="X188" s="309"/>
      <c r="Y188" s="309"/>
      <c r="Z188" s="309"/>
    </row>
    <row r="189" spans="1:26" ht="14.25" customHeight="1" x14ac:dyDescent="0.25">
      <c r="A189" s="309"/>
      <c r="B189" s="309"/>
      <c r="C189" s="332"/>
      <c r="D189" s="309"/>
      <c r="E189" s="309"/>
      <c r="F189" s="309"/>
      <c r="G189" s="309"/>
      <c r="H189" s="309"/>
      <c r="I189" s="309"/>
      <c r="J189" s="309"/>
      <c r="K189" s="309"/>
      <c r="L189" s="309"/>
      <c r="M189" s="309"/>
      <c r="N189" s="309"/>
      <c r="O189" s="309"/>
      <c r="P189" s="309"/>
      <c r="Q189" s="309"/>
      <c r="R189" s="309"/>
      <c r="S189" s="309"/>
      <c r="T189" s="309"/>
      <c r="U189" s="309"/>
      <c r="V189" s="309"/>
      <c r="W189" s="309"/>
      <c r="X189" s="309"/>
      <c r="Y189" s="309"/>
      <c r="Z189" s="309"/>
    </row>
    <row r="190" spans="1:26" ht="14.25" customHeight="1" x14ac:dyDescent="0.25">
      <c r="A190" s="309"/>
      <c r="B190" s="309"/>
      <c r="C190" s="332"/>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row>
    <row r="191" spans="1:26" ht="14.25" customHeight="1" x14ac:dyDescent="0.25">
      <c r="A191" s="309"/>
      <c r="B191" s="309"/>
      <c r="C191" s="332"/>
      <c r="D191" s="309"/>
      <c r="E191" s="309"/>
      <c r="F191" s="309"/>
      <c r="G191" s="309"/>
      <c r="H191" s="309"/>
      <c r="I191" s="309"/>
      <c r="J191" s="309"/>
      <c r="K191" s="309"/>
      <c r="L191" s="309"/>
      <c r="M191" s="309"/>
      <c r="N191" s="309"/>
      <c r="O191" s="309"/>
      <c r="P191" s="309"/>
      <c r="Q191" s="309"/>
      <c r="R191" s="309"/>
      <c r="S191" s="309"/>
      <c r="T191" s="309"/>
      <c r="U191" s="309"/>
      <c r="V191" s="309"/>
      <c r="W191" s="309"/>
      <c r="X191" s="309"/>
      <c r="Y191" s="309"/>
      <c r="Z191" s="309"/>
    </row>
    <row r="192" spans="1:26" ht="14.25" customHeight="1" x14ac:dyDescent="0.25">
      <c r="A192" s="309"/>
      <c r="B192" s="309"/>
      <c r="C192" s="332"/>
      <c r="D192" s="309"/>
      <c r="E192" s="309"/>
      <c r="F192" s="309"/>
      <c r="G192" s="309"/>
      <c r="H192" s="309"/>
      <c r="I192" s="309"/>
      <c r="J192" s="309"/>
      <c r="K192" s="309"/>
      <c r="L192" s="309"/>
      <c r="M192" s="309"/>
      <c r="N192" s="309"/>
      <c r="O192" s="309"/>
      <c r="P192" s="309"/>
      <c r="Q192" s="309"/>
      <c r="R192" s="309"/>
      <c r="S192" s="309"/>
      <c r="T192" s="309"/>
      <c r="U192" s="309"/>
      <c r="V192" s="309"/>
      <c r="W192" s="309"/>
      <c r="X192" s="309"/>
      <c r="Y192" s="309"/>
      <c r="Z192" s="309"/>
    </row>
    <row r="193" spans="1:26" ht="14.25" customHeight="1" x14ac:dyDescent="0.25">
      <c r="A193" s="309"/>
      <c r="B193" s="309"/>
      <c r="C193" s="332"/>
      <c r="D193" s="309"/>
      <c r="E193" s="309"/>
      <c r="F193" s="309"/>
      <c r="G193" s="309"/>
      <c r="H193" s="309"/>
      <c r="I193" s="309"/>
      <c r="J193" s="309"/>
      <c r="K193" s="309"/>
      <c r="L193" s="309"/>
      <c r="M193" s="309"/>
      <c r="N193" s="309"/>
      <c r="O193" s="309"/>
      <c r="P193" s="309"/>
      <c r="Q193" s="309"/>
      <c r="R193" s="309"/>
      <c r="S193" s="309"/>
      <c r="T193" s="309"/>
      <c r="U193" s="309"/>
      <c r="V193" s="309"/>
      <c r="W193" s="309"/>
      <c r="X193" s="309"/>
      <c r="Y193" s="309"/>
      <c r="Z193" s="309"/>
    </row>
    <row r="194" spans="1:26" ht="14.25" customHeight="1" x14ac:dyDescent="0.25">
      <c r="A194" s="309"/>
      <c r="B194" s="309"/>
      <c r="C194" s="332"/>
      <c r="D194" s="309"/>
      <c r="E194" s="309"/>
      <c r="F194" s="309"/>
      <c r="G194" s="309"/>
      <c r="H194" s="309"/>
      <c r="I194" s="309"/>
      <c r="J194" s="309"/>
      <c r="K194" s="309"/>
      <c r="L194" s="309"/>
      <c r="M194" s="309"/>
      <c r="N194" s="309"/>
      <c r="O194" s="309"/>
      <c r="P194" s="309"/>
      <c r="Q194" s="309"/>
      <c r="R194" s="309"/>
      <c r="S194" s="309"/>
      <c r="T194" s="309"/>
      <c r="U194" s="309"/>
      <c r="V194" s="309"/>
      <c r="W194" s="309"/>
      <c r="X194" s="309"/>
      <c r="Y194" s="309"/>
      <c r="Z194" s="309"/>
    </row>
    <row r="195" spans="1:26" ht="14.25" customHeight="1" x14ac:dyDescent="0.25">
      <c r="A195" s="309"/>
      <c r="B195" s="309"/>
      <c r="C195" s="332"/>
      <c r="D195" s="309"/>
      <c r="E195" s="309"/>
      <c r="F195" s="309"/>
      <c r="G195" s="309"/>
      <c r="H195" s="309"/>
      <c r="I195" s="309"/>
      <c r="J195" s="309"/>
      <c r="K195" s="309"/>
      <c r="L195" s="309"/>
      <c r="M195" s="309"/>
      <c r="N195" s="309"/>
      <c r="O195" s="309"/>
      <c r="P195" s="309"/>
      <c r="Q195" s="309"/>
      <c r="R195" s="309"/>
      <c r="S195" s="309"/>
      <c r="T195" s="309"/>
      <c r="U195" s="309"/>
      <c r="V195" s="309"/>
      <c r="W195" s="309"/>
      <c r="X195" s="309"/>
      <c r="Y195" s="309"/>
      <c r="Z195" s="309"/>
    </row>
    <row r="196" spans="1:26" ht="14.25" customHeight="1" x14ac:dyDescent="0.25">
      <c r="A196" s="309"/>
      <c r="B196" s="309"/>
      <c r="C196" s="332"/>
      <c r="D196" s="309"/>
      <c r="E196" s="309"/>
      <c r="F196" s="309"/>
      <c r="G196" s="309"/>
      <c r="H196" s="309"/>
      <c r="I196" s="309"/>
      <c r="J196" s="309"/>
      <c r="K196" s="309"/>
      <c r="L196" s="309"/>
      <c r="M196" s="309"/>
      <c r="N196" s="309"/>
      <c r="O196" s="309"/>
      <c r="P196" s="309"/>
      <c r="Q196" s="309"/>
      <c r="R196" s="309"/>
      <c r="S196" s="309"/>
      <c r="T196" s="309"/>
      <c r="U196" s="309"/>
      <c r="V196" s="309"/>
      <c r="W196" s="309"/>
      <c r="X196" s="309"/>
      <c r="Y196" s="309"/>
      <c r="Z196" s="309"/>
    </row>
    <row r="197" spans="1:26" ht="14.25" customHeight="1" x14ac:dyDescent="0.25">
      <c r="A197" s="309"/>
      <c r="B197" s="309"/>
      <c r="C197" s="332"/>
      <c r="D197" s="309"/>
      <c r="E197" s="309"/>
      <c r="F197" s="309"/>
      <c r="G197" s="309"/>
      <c r="H197" s="309"/>
      <c r="I197" s="309"/>
      <c r="J197" s="309"/>
      <c r="K197" s="309"/>
      <c r="L197" s="309"/>
      <c r="M197" s="309"/>
      <c r="N197" s="309"/>
      <c r="O197" s="309"/>
      <c r="P197" s="309"/>
      <c r="Q197" s="309"/>
      <c r="R197" s="309"/>
      <c r="S197" s="309"/>
      <c r="T197" s="309"/>
      <c r="U197" s="309"/>
      <c r="V197" s="309"/>
      <c r="W197" s="309"/>
      <c r="X197" s="309"/>
      <c r="Y197" s="309"/>
      <c r="Z197" s="309"/>
    </row>
    <row r="198" spans="1:26" ht="14.25" customHeight="1" x14ac:dyDescent="0.25">
      <c r="A198" s="309"/>
      <c r="B198" s="309"/>
      <c r="C198" s="332"/>
      <c r="D198" s="309"/>
      <c r="E198" s="309"/>
      <c r="F198" s="309"/>
      <c r="G198" s="309"/>
      <c r="H198" s="309"/>
      <c r="I198" s="309"/>
      <c r="J198" s="309"/>
      <c r="K198" s="309"/>
      <c r="L198" s="309"/>
      <c r="M198" s="309"/>
      <c r="N198" s="309"/>
      <c r="O198" s="309"/>
      <c r="P198" s="309"/>
      <c r="Q198" s="309"/>
      <c r="R198" s="309"/>
      <c r="S198" s="309"/>
      <c r="T198" s="309"/>
      <c r="U198" s="309"/>
      <c r="V198" s="309"/>
      <c r="W198" s="309"/>
      <c r="X198" s="309"/>
      <c r="Y198" s="309"/>
      <c r="Z198" s="309"/>
    </row>
    <row r="199" spans="1:26" ht="14.25" customHeight="1" x14ac:dyDescent="0.25">
      <c r="A199" s="309"/>
      <c r="B199" s="309"/>
      <c r="C199" s="332"/>
      <c r="D199" s="309"/>
      <c r="E199" s="309"/>
      <c r="F199" s="309"/>
      <c r="G199" s="309"/>
      <c r="H199" s="309"/>
      <c r="I199" s="309"/>
      <c r="J199" s="309"/>
      <c r="K199" s="309"/>
      <c r="L199" s="309"/>
      <c r="M199" s="309"/>
      <c r="N199" s="309"/>
      <c r="O199" s="309"/>
      <c r="P199" s="309"/>
      <c r="Q199" s="309"/>
      <c r="R199" s="309"/>
      <c r="S199" s="309"/>
      <c r="T199" s="309"/>
      <c r="U199" s="309"/>
      <c r="V199" s="309"/>
      <c r="W199" s="309"/>
      <c r="X199" s="309"/>
      <c r="Y199" s="309"/>
      <c r="Z199" s="309"/>
    </row>
    <row r="200" spans="1:26" ht="14.25" customHeight="1" x14ac:dyDescent="0.25">
      <c r="A200" s="309"/>
      <c r="B200" s="309"/>
      <c r="C200" s="332"/>
      <c r="D200" s="309"/>
      <c r="E200" s="309"/>
      <c r="F200" s="309"/>
      <c r="G200" s="309"/>
      <c r="H200" s="309"/>
      <c r="I200" s="309"/>
      <c r="J200" s="309"/>
      <c r="K200" s="309"/>
      <c r="L200" s="309"/>
      <c r="M200" s="309"/>
      <c r="N200" s="309"/>
      <c r="O200" s="309"/>
      <c r="P200" s="309"/>
      <c r="Q200" s="309"/>
      <c r="R200" s="309"/>
      <c r="S200" s="309"/>
      <c r="T200" s="309"/>
      <c r="U200" s="309"/>
      <c r="V200" s="309"/>
      <c r="W200" s="309"/>
      <c r="X200" s="309"/>
      <c r="Y200" s="309"/>
      <c r="Z200" s="309"/>
    </row>
    <row r="201" spans="1:26" ht="14.25" customHeight="1" x14ac:dyDescent="0.25">
      <c r="A201" s="309"/>
      <c r="B201" s="309"/>
      <c r="C201" s="332"/>
      <c r="D201" s="309"/>
      <c r="E201" s="309"/>
      <c r="F201" s="309"/>
      <c r="G201" s="309"/>
      <c r="H201" s="309"/>
      <c r="I201" s="309"/>
      <c r="J201" s="309"/>
      <c r="K201" s="309"/>
      <c r="L201" s="309"/>
      <c r="M201" s="309"/>
      <c r="N201" s="309"/>
      <c r="O201" s="309"/>
      <c r="P201" s="309"/>
      <c r="Q201" s="309"/>
      <c r="R201" s="309"/>
      <c r="S201" s="309"/>
      <c r="T201" s="309"/>
      <c r="U201" s="309"/>
      <c r="V201" s="309"/>
      <c r="W201" s="309"/>
      <c r="X201" s="309"/>
      <c r="Y201" s="309"/>
      <c r="Z201" s="309"/>
    </row>
    <row r="202" spans="1:26" ht="14.25" customHeight="1" x14ac:dyDescent="0.25">
      <c r="A202" s="309"/>
      <c r="B202" s="309"/>
      <c r="C202" s="332"/>
      <c r="D202" s="309"/>
      <c r="E202" s="309"/>
      <c r="F202" s="309"/>
      <c r="G202" s="309"/>
      <c r="H202" s="309"/>
      <c r="I202" s="309"/>
      <c r="J202" s="309"/>
      <c r="K202" s="309"/>
      <c r="L202" s="309"/>
      <c r="M202" s="309"/>
      <c r="N202" s="309"/>
      <c r="O202" s="309"/>
      <c r="P202" s="309"/>
      <c r="Q202" s="309"/>
      <c r="R202" s="309"/>
      <c r="S202" s="309"/>
      <c r="T202" s="309"/>
      <c r="U202" s="309"/>
      <c r="V202" s="309"/>
      <c r="W202" s="309"/>
      <c r="X202" s="309"/>
      <c r="Y202" s="309"/>
      <c r="Z202" s="309"/>
    </row>
    <row r="203" spans="1:26" ht="14.25" customHeight="1" x14ac:dyDescent="0.25">
      <c r="A203" s="309"/>
      <c r="B203" s="309"/>
      <c r="C203" s="332"/>
      <c r="D203" s="309"/>
      <c r="E203" s="309"/>
      <c r="F203" s="309"/>
      <c r="G203" s="309"/>
      <c r="H203" s="309"/>
      <c r="I203" s="309"/>
      <c r="J203" s="309"/>
      <c r="K203" s="309"/>
      <c r="L203" s="309"/>
      <c r="M203" s="309"/>
      <c r="N203" s="309"/>
      <c r="O203" s="309"/>
      <c r="P203" s="309"/>
      <c r="Q203" s="309"/>
      <c r="R203" s="309"/>
      <c r="S203" s="309"/>
      <c r="T203" s="309"/>
      <c r="U203" s="309"/>
      <c r="V203" s="309"/>
      <c r="W203" s="309"/>
      <c r="X203" s="309"/>
      <c r="Y203" s="309"/>
      <c r="Z203" s="309"/>
    </row>
    <row r="204" spans="1:26" ht="14.25" customHeight="1" x14ac:dyDescent="0.25">
      <c r="A204" s="309"/>
      <c r="B204" s="309"/>
      <c r="C204" s="332"/>
      <c r="D204" s="309"/>
      <c r="E204" s="309"/>
      <c r="F204" s="309"/>
      <c r="G204" s="309"/>
      <c r="H204" s="309"/>
      <c r="I204" s="309"/>
      <c r="J204" s="309"/>
      <c r="K204" s="309"/>
      <c r="L204" s="309"/>
      <c r="M204" s="309"/>
      <c r="N204" s="309"/>
      <c r="O204" s="309"/>
      <c r="P204" s="309"/>
      <c r="Q204" s="309"/>
      <c r="R204" s="309"/>
      <c r="S204" s="309"/>
      <c r="T204" s="309"/>
      <c r="U204" s="309"/>
      <c r="V204" s="309"/>
      <c r="W204" s="309"/>
      <c r="X204" s="309"/>
      <c r="Y204" s="309"/>
      <c r="Z204" s="309"/>
    </row>
    <row r="205" spans="1:26" ht="14.25" customHeight="1" x14ac:dyDescent="0.25">
      <c r="A205" s="309"/>
      <c r="B205" s="309"/>
      <c r="C205" s="332"/>
      <c r="D205" s="309"/>
      <c r="E205" s="309"/>
      <c r="F205" s="309"/>
      <c r="G205" s="309"/>
      <c r="H205" s="309"/>
      <c r="I205" s="309"/>
      <c r="J205" s="309"/>
      <c r="K205" s="309"/>
      <c r="L205" s="309"/>
      <c r="M205" s="309"/>
      <c r="N205" s="309"/>
      <c r="O205" s="309"/>
      <c r="P205" s="309"/>
      <c r="Q205" s="309"/>
      <c r="R205" s="309"/>
      <c r="S205" s="309"/>
      <c r="T205" s="309"/>
      <c r="U205" s="309"/>
      <c r="V205" s="309"/>
      <c r="W205" s="309"/>
      <c r="X205" s="309"/>
      <c r="Y205" s="309"/>
      <c r="Z205" s="309"/>
    </row>
    <row r="206" spans="1:26" ht="14.25" customHeight="1" x14ac:dyDescent="0.25">
      <c r="A206" s="309"/>
      <c r="B206" s="309"/>
      <c r="C206" s="332"/>
      <c r="D206" s="309"/>
      <c r="E206" s="309"/>
      <c r="F206" s="309"/>
      <c r="G206" s="309"/>
      <c r="H206" s="309"/>
      <c r="I206" s="309"/>
      <c r="J206" s="309"/>
      <c r="K206" s="309"/>
      <c r="L206" s="309"/>
      <c r="M206" s="309"/>
      <c r="N206" s="309"/>
      <c r="O206" s="309"/>
      <c r="P206" s="309"/>
      <c r="Q206" s="309"/>
      <c r="R206" s="309"/>
      <c r="S206" s="309"/>
      <c r="T206" s="309"/>
      <c r="U206" s="309"/>
      <c r="V206" s="309"/>
      <c r="W206" s="309"/>
      <c r="X206" s="309"/>
      <c r="Y206" s="309"/>
      <c r="Z206" s="309"/>
    </row>
    <row r="207" spans="1:26" ht="14.25" customHeight="1" x14ac:dyDescent="0.25">
      <c r="A207" s="309"/>
      <c r="B207" s="309"/>
      <c r="C207" s="332"/>
      <c r="D207" s="309"/>
      <c r="E207" s="309"/>
      <c r="F207" s="309"/>
      <c r="G207" s="309"/>
      <c r="H207" s="309"/>
      <c r="I207" s="309"/>
      <c r="J207" s="309"/>
      <c r="K207" s="309"/>
      <c r="L207" s="309"/>
      <c r="M207" s="309"/>
      <c r="N207" s="309"/>
      <c r="O207" s="309"/>
      <c r="P207" s="309"/>
      <c r="Q207" s="309"/>
      <c r="R207" s="309"/>
      <c r="S207" s="309"/>
      <c r="T207" s="309"/>
      <c r="U207" s="309"/>
      <c r="V207" s="309"/>
      <c r="W207" s="309"/>
      <c r="X207" s="309"/>
      <c r="Y207" s="309"/>
      <c r="Z207" s="309"/>
    </row>
    <row r="208" spans="1:26" ht="14.25" customHeight="1" x14ac:dyDescent="0.25">
      <c r="A208" s="309"/>
      <c r="B208" s="309"/>
      <c r="C208" s="332"/>
      <c r="D208" s="309"/>
      <c r="E208" s="309"/>
      <c r="F208" s="309"/>
      <c r="G208" s="309"/>
      <c r="H208" s="309"/>
      <c r="I208" s="309"/>
      <c r="J208" s="309"/>
      <c r="K208" s="309"/>
      <c r="L208" s="309"/>
      <c r="M208" s="309"/>
      <c r="N208" s="309"/>
      <c r="O208" s="309"/>
      <c r="P208" s="309"/>
      <c r="Q208" s="309"/>
      <c r="R208" s="309"/>
      <c r="S208" s="309"/>
      <c r="T208" s="309"/>
      <c r="U208" s="309"/>
      <c r="V208" s="309"/>
      <c r="W208" s="309"/>
      <c r="X208" s="309"/>
      <c r="Y208" s="309"/>
      <c r="Z208" s="309"/>
    </row>
    <row r="209" spans="1:26" ht="14.25" customHeight="1" x14ac:dyDescent="0.25">
      <c r="A209" s="309"/>
      <c r="B209" s="309"/>
      <c r="C209" s="332"/>
      <c r="D209" s="309"/>
      <c r="E209" s="309"/>
      <c r="F209" s="309"/>
      <c r="G209" s="309"/>
      <c r="H209" s="309"/>
      <c r="I209" s="309"/>
      <c r="J209" s="309"/>
      <c r="K209" s="309"/>
      <c r="L209" s="309"/>
      <c r="M209" s="309"/>
      <c r="N209" s="309"/>
      <c r="O209" s="309"/>
      <c r="P209" s="309"/>
      <c r="Q209" s="309"/>
      <c r="R209" s="309"/>
      <c r="S209" s="309"/>
      <c r="T209" s="309"/>
      <c r="U209" s="309"/>
      <c r="V209" s="309"/>
      <c r="W209" s="309"/>
      <c r="X209" s="309"/>
      <c r="Y209" s="309"/>
      <c r="Z209" s="309"/>
    </row>
    <row r="210" spans="1:26" ht="14.25" customHeight="1" x14ac:dyDescent="0.25">
      <c r="A210" s="309"/>
      <c r="B210" s="309"/>
      <c r="C210" s="332"/>
      <c r="D210" s="309"/>
      <c r="E210" s="309"/>
      <c r="F210" s="309"/>
      <c r="G210" s="309"/>
      <c r="H210" s="309"/>
      <c r="I210" s="309"/>
      <c r="J210" s="309"/>
      <c r="K210" s="309"/>
      <c r="L210" s="309"/>
      <c r="M210" s="309"/>
      <c r="N210" s="309"/>
      <c r="O210" s="309"/>
      <c r="P210" s="309"/>
      <c r="Q210" s="309"/>
      <c r="R210" s="309"/>
      <c r="S210" s="309"/>
      <c r="T210" s="309"/>
      <c r="U210" s="309"/>
      <c r="V210" s="309"/>
      <c r="W210" s="309"/>
      <c r="X210" s="309"/>
      <c r="Y210" s="309"/>
      <c r="Z210" s="309"/>
    </row>
    <row r="211" spans="1:26" ht="14.25" customHeight="1" x14ac:dyDescent="0.25">
      <c r="A211" s="309"/>
      <c r="B211" s="309"/>
      <c r="C211" s="332"/>
      <c r="D211" s="309"/>
      <c r="E211" s="309"/>
      <c r="F211" s="309"/>
      <c r="G211" s="309"/>
      <c r="H211" s="309"/>
      <c r="I211" s="309"/>
      <c r="J211" s="309"/>
      <c r="K211" s="309"/>
      <c r="L211" s="309"/>
      <c r="M211" s="309"/>
      <c r="N211" s="309"/>
      <c r="O211" s="309"/>
      <c r="P211" s="309"/>
      <c r="Q211" s="309"/>
      <c r="R211" s="309"/>
      <c r="S211" s="309"/>
      <c r="T211" s="309"/>
      <c r="U211" s="309"/>
      <c r="V211" s="309"/>
      <c r="W211" s="309"/>
      <c r="X211" s="309"/>
      <c r="Y211" s="309"/>
      <c r="Z211" s="309"/>
    </row>
    <row r="212" spans="1:26" ht="14.25" customHeight="1" x14ac:dyDescent="0.25">
      <c r="A212" s="309"/>
      <c r="B212" s="309"/>
      <c r="C212" s="332"/>
      <c r="D212" s="309"/>
      <c r="E212" s="309"/>
      <c r="F212" s="309"/>
      <c r="G212" s="309"/>
      <c r="H212" s="309"/>
      <c r="I212" s="309"/>
      <c r="J212" s="309"/>
      <c r="K212" s="309"/>
      <c r="L212" s="309"/>
      <c r="M212" s="309"/>
      <c r="N212" s="309"/>
      <c r="O212" s="309"/>
      <c r="P212" s="309"/>
      <c r="Q212" s="309"/>
      <c r="R212" s="309"/>
      <c r="S212" s="309"/>
      <c r="T212" s="309"/>
      <c r="U212" s="309"/>
      <c r="V212" s="309"/>
      <c r="W212" s="309"/>
      <c r="X212" s="309"/>
      <c r="Y212" s="309"/>
      <c r="Z212" s="309"/>
    </row>
    <row r="213" spans="1:26" ht="14.25" customHeight="1" x14ac:dyDescent="0.25">
      <c r="A213" s="309"/>
      <c r="B213" s="309"/>
      <c r="C213" s="332"/>
      <c r="D213" s="309"/>
      <c r="E213" s="309"/>
      <c r="F213" s="309"/>
      <c r="G213" s="309"/>
      <c r="H213" s="309"/>
      <c r="I213" s="309"/>
      <c r="J213" s="309"/>
      <c r="K213" s="309"/>
      <c r="L213" s="309"/>
      <c r="M213" s="309"/>
      <c r="N213" s="309"/>
      <c r="O213" s="309"/>
      <c r="P213" s="309"/>
      <c r="Q213" s="309"/>
      <c r="R213" s="309"/>
      <c r="S213" s="309"/>
      <c r="T213" s="309"/>
      <c r="U213" s="309"/>
      <c r="V213" s="309"/>
      <c r="W213" s="309"/>
      <c r="X213" s="309"/>
      <c r="Y213" s="309"/>
      <c r="Z213" s="309"/>
    </row>
    <row r="214" spans="1:26" ht="14.25" customHeight="1" x14ac:dyDescent="0.25">
      <c r="A214" s="309"/>
      <c r="B214" s="309"/>
      <c r="C214" s="332"/>
      <c r="D214" s="309"/>
      <c r="E214" s="309"/>
      <c r="F214" s="309"/>
      <c r="G214" s="309"/>
      <c r="H214" s="309"/>
      <c r="I214" s="309"/>
      <c r="J214" s="309"/>
      <c r="K214" s="309"/>
      <c r="L214" s="309"/>
      <c r="M214" s="309"/>
      <c r="N214" s="309"/>
      <c r="O214" s="309"/>
      <c r="P214" s="309"/>
      <c r="Q214" s="309"/>
      <c r="R214" s="309"/>
      <c r="S214" s="309"/>
      <c r="T214" s="309"/>
      <c r="U214" s="309"/>
      <c r="V214" s="309"/>
      <c r="W214" s="309"/>
      <c r="X214" s="309"/>
      <c r="Y214" s="309"/>
      <c r="Z214" s="309"/>
    </row>
    <row r="215" spans="1:26" ht="14.25" customHeight="1" x14ac:dyDescent="0.25">
      <c r="A215" s="309"/>
      <c r="B215" s="309"/>
      <c r="C215" s="332"/>
      <c r="D215" s="309"/>
      <c r="E215" s="309"/>
      <c r="F215" s="309"/>
      <c r="G215" s="309"/>
      <c r="H215" s="309"/>
      <c r="I215" s="309"/>
      <c r="J215" s="309"/>
      <c r="K215" s="309"/>
      <c r="L215" s="309"/>
      <c r="M215" s="309"/>
      <c r="N215" s="309"/>
      <c r="O215" s="309"/>
      <c r="P215" s="309"/>
      <c r="Q215" s="309"/>
      <c r="R215" s="309"/>
      <c r="S215" s="309"/>
      <c r="T215" s="309"/>
      <c r="U215" s="309"/>
      <c r="V215" s="309"/>
      <c r="W215" s="309"/>
      <c r="X215" s="309"/>
      <c r="Y215" s="309"/>
      <c r="Z215" s="309"/>
    </row>
    <row r="216" spans="1:26" ht="14.25" customHeight="1" x14ac:dyDescent="0.25">
      <c r="A216" s="309"/>
      <c r="B216" s="309"/>
      <c r="C216" s="332"/>
      <c r="D216" s="309"/>
      <c r="E216" s="309"/>
      <c r="F216" s="309"/>
      <c r="G216" s="309"/>
      <c r="H216" s="309"/>
      <c r="I216" s="309"/>
      <c r="J216" s="309"/>
      <c r="K216" s="309"/>
      <c r="L216" s="309"/>
      <c r="M216" s="309"/>
      <c r="N216" s="309"/>
      <c r="O216" s="309"/>
      <c r="P216" s="309"/>
      <c r="Q216" s="309"/>
      <c r="R216" s="309"/>
      <c r="S216" s="309"/>
      <c r="T216" s="309"/>
      <c r="U216" s="309"/>
      <c r="V216" s="309"/>
      <c r="W216" s="309"/>
      <c r="X216" s="309"/>
      <c r="Y216" s="309"/>
      <c r="Z216" s="309"/>
    </row>
    <row r="217" spans="1:26" ht="14.25" customHeight="1" x14ac:dyDescent="0.25">
      <c r="A217" s="309"/>
      <c r="B217" s="309"/>
      <c r="C217" s="332"/>
      <c r="D217" s="309"/>
      <c r="E217" s="309"/>
      <c r="F217" s="309"/>
      <c r="G217" s="309"/>
      <c r="H217" s="309"/>
      <c r="I217" s="309"/>
      <c r="J217" s="309"/>
      <c r="K217" s="309"/>
      <c r="L217" s="309"/>
      <c r="M217" s="309"/>
      <c r="N217" s="309"/>
      <c r="O217" s="309"/>
      <c r="P217" s="309"/>
      <c r="Q217" s="309"/>
      <c r="R217" s="309"/>
      <c r="S217" s="309"/>
      <c r="T217" s="309"/>
      <c r="U217" s="309"/>
      <c r="V217" s="309"/>
      <c r="W217" s="309"/>
      <c r="X217" s="309"/>
      <c r="Y217" s="309"/>
      <c r="Z217" s="309"/>
    </row>
    <row r="218" spans="1:26" ht="14.25" customHeight="1" x14ac:dyDescent="0.25">
      <c r="A218" s="309"/>
      <c r="B218" s="309"/>
      <c r="C218" s="332"/>
      <c r="D218" s="309"/>
      <c r="E218" s="309"/>
      <c r="F218" s="309"/>
      <c r="G218" s="309"/>
      <c r="H218" s="309"/>
      <c r="I218" s="309"/>
      <c r="J218" s="309"/>
      <c r="K218" s="309"/>
      <c r="L218" s="309"/>
      <c r="M218" s="309"/>
      <c r="N218" s="309"/>
      <c r="O218" s="309"/>
      <c r="P218" s="309"/>
      <c r="Q218" s="309"/>
      <c r="R218" s="309"/>
      <c r="S218" s="309"/>
      <c r="T218" s="309"/>
      <c r="U218" s="309"/>
      <c r="V218" s="309"/>
      <c r="W218" s="309"/>
      <c r="X218" s="309"/>
      <c r="Y218" s="309"/>
      <c r="Z218" s="309"/>
    </row>
    <row r="219" spans="1:26" ht="14.25" customHeight="1" x14ac:dyDescent="0.25">
      <c r="A219" s="309"/>
      <c r="B219" s="309"/>
      <c r="C219" s="332"/>
      <c r="D219" s="309"/>
      <c r="E219" s="309"/>
      <c r="F219" s="309"/>
      <c r="G219" s="309"/>
      <c r="H219" s="309"/>
      <c r="I219" s="309"/>
      <c r="J219" s="309"/>
      <c r="K219" s="309"/>
      <c r="L219" s="309"/>
      <c r="M219" s="309"/>
      <c r="N219" s="309"/>
      <c r="O219" s="309"/>
      <c r="P219" s="309"/>
      <c r="Q219" s="309"/>
      <c r="R219" s="309"/>
      <c r="S219" s="309"/>
      <c r="T219" s="309"/>
      <c r="U219" s="309"/>
      <c r="V219" s="309"/>
      <c r="W219" s="309"/>
      <c r="X219" s="309"/>
      <c r="Y219" s="309"/>
      <c r="Z219" s="309"/>
    </row>
    <row r="220" spans="1:26" ht="14.25" customHeight="1" x14ac:dyDescent="0.25">
      <c r="A220" s="309"/>
      <c r="B220" s="309"/>
      <c r="C220" s="332"/>
      <c r="D220" s="309"/>
      <c r="E220" s="309"/>
      <c r="F220" s="309"/>
      <c r="G220" s="309"/>
      <c r="H220" s="309"/>
      <c r="I220" s="309"/>
      <c r="J220" s="309"/>
      <c r="K220" s="309"/>
      <c r="L220" s="309"/>
      <c r="M220" s="309"/>
      <c r="N220" s="309"/>
      <c r="O220" s="309"/>
      <c r="P220" s="309"/>
      <c r="Q220" s="309"/>
      <c r="R220" s="309"/>
      <c r="S220" s="309"/>
      <c r="T220" s="309"/>
      <c r="U220" s="309"/>
      <c r="V220" s="309"/>
      <c r="W220" s="309"/>
      <c r="X220" s="309"/>
      <c r="Y220" s="309"/>
      <c r="Z220" s="309"/>
    </row>
    <row r="221" spans="1:26" ht="14.25" customHeight="1" x14ac:dyDescent="0.25">
      <c r="A221" s="309"/>
      <c r="B221" s="309"/>
      <c r="C221" s="332"/>
      <c r="D221" s="309"/>
      <c r="E221" s="309"/>
      <c r="F221" s="309"/>
      <c r="G221" s="309"/>
      <c r="H221" s="309"/>
      <c r="I221" s="309"/>
      <c r="J221" s="309"/>
      <c r="K221" s="309"/>
      <c r="L221" s="309"/>
      <c r="M221" s="309"/>
      <c r="N221" s="309"/>
      <c r="O221" s="309"/>
      <c r="P221" s="309"/>
      <c r="Q221" s="309"/>
      <c r="R221" s="309"/>
      <c r="S221" s="309"/>
      <c r="T221" s="309"/>
      <c r="U221" s="309"/>
      <c r="V221" s="309"/>
      <c r="W221" s="309"/>
      <c r="X221" s="309"/>
      <c r="Y221" s="309"/>
      <c r="Z221" s="309"/>
    </row>
    <row r="222" spans="1:26" ht="14.25" customHeight="1" x14ac:dyDescent="0.25">
      <c r="A222" s="309"/>
      <c r="B222" s="309"/>
      <c r="C222" s="332"/>
      <c r="D222" s="309"/>
      <c r="E222" s="309"/>
      <c r="F222" s="309"/>
      <c r="G222" s="309"/>
      <c r="H222" s="309"/>
      <c r="I222" s="309"/>
      <c r="J222" s="309"/>
      <c r="K222" s="309"/>
      <c r="L222" s="309"/>
      <c r="M222" s="309"/>
      <c r="N222" s="309"/>
      <c r="O222" s="309"/>
      <c r="P222" s="309"/>
      <c r="Q222" s="309"/>
      <c r="R222" s="309"/>
      <c r="S222" s="309"/>
      <c r="T222" s="309"/>
      <c r="U222" s="309"/>
      <c r="V222" s="309"/>
      <c r="W222" s="309"/>
      <c r="X222" s="309"/>
      <c r="Y222" s="309"/>
      <c r="Z222" s="309"/>
    </row>
    <row r="223" spans="1:26" ht="14.25" customHeight="1" x14ac:dyDescent="0.25">
      <c r="A223" s="309"/>
      <c r="B223" s="309"/>
      <c r="C223" s="332"/>
      <c r="D223" s="309"/>
      <c r="E223" s="309"/>
      <c r="F223" s="309"/>
      <c r="G223" s="309"/>
      <c r="H223" s="309"/>
      <c r="I223" s="309"/>
      <c r="J223" s="309"/>
      <c r="K223" s="309"/>
      <c r="L223" s="309"/>
      <c r="M223" s="309"/>
      <c r="N223" s="309"/>
      <c r="O223" s="309"/>
      <c r="P223" s="309"/>
      <c r="Q223" s="309"/>
      <c r="R223" s="309"/>
      <c r="S223" s="309"/>
      <c r="T223" s="309"/>
      <c r="U223" s="309"/>
      <c r="V223" s="309"/>
      <c r="W223" s="309"/>
      <c r="X223" s="309"/>
      <c r="Y223" s="309"/>
      <c r="Z223" s="309"/>
    </row>
    <row r="224" spans="1:26" ht="14.25" customHeight="1" x14ac:dyDescent="0.25">
      <c r="A224" s="309"/>
      <c r="B224" s="309"/>
      <c r="C224" s="332"/>
      <c r="D224" s="309"/>
      <c r="E224" s="309"/>
      <c r="F224" s="309"/>
      <c r="G224" s="309"/>
      <c r="H224" s="309"/>
      <c r="I224" s="309"/>
      <c r="J224" s="309"/>
      <c r="K224" s="309"/>
      <c r="L224" s="309"/>
      <c r="M224" s="309"/>
      <c r="N224" s="309"/>
      <c r="O224" s="309"/>
      <c r="P224" s="309"/>
      <c r="Q224" s="309"/>
      <c r="R224" s="309"/>
      <c r="S224" s="309"/>
      <c r="T224" s="309"/>
      <c r="U224" s="309"/>
      <c r="V224" s="309"/>
      <c r="W224" s="309"/>
      <c r="X224" s="309"/>
      <c r="Y224" s="309"/>
      <c r="Z224" s="309"/>
    </row>
    <row r="225" spans="1:26" ht="14.25" customHeight="1" x14ac:dyDescent="0.25">
      <c r="A225" s="309"/>
      <c r="B225" s="309"/>
      <c r="C225" s="332"/>
      <c r="D225" s="309"/>
      <c r="E225" s="309"/>
      <c r="F225" s="309"/>
      <c r="G225" s="309"/>
      <c r="H225" s="309"/>
      <c r="I225" s="309"/>
      <c r="J225" s="309"/>
      <c r="K225" s="309"/>
      <c r="L225" s="309"/>
      <c r="M225" s="309"/>
      <c r="N225" s="309"/>
      <c r="O225" s="309"/>
      <c r="P225" s="309"/>
      <c r="Q225" s="309"/>
      <c r="R225" s="309"/>
      <c r="S225" s="309"/>
      <c r="T225" s="309"/>
      <c r="U225" s="309"/>
      <c r="V225" s="309"/>
      <c r="W225" s="309"/>
      <c r="X225" s="309"/>
      <c r="Y225" s="309"/>
      <c r="Z225" s="309"/>
    </row>
    <row r="226" spans="1:26" ht="14.25" customHeight="1" x14ac:dyDescent="0.25">
      <c r="A226" s="309"/>
      <c r="B226" s="309"/>
      <c r="C226" s="332"/>
      <c r="D226" s="309"/>
      <c r="E226" s="309"/>
      <c r="F226" s="309"/>
      <c r="G226" s="309"/>
      <c r="H226" s="309"/>
      <c r="I226" s="309"/>
      <c r="J226" s="309"/>
      <c r="K226" s="309"/>
      <c r="L226" s="309"/>
      <c r="M226" s="309"/>
      <c r="N226" s="309"/>
      <c r="O226" s="309"/>
      <c r="P226" s="309"/>
      <c r="Q226" s="309"/>
      <c r="R226" s="309"/>
      <c r="S226" s="309"/>
      <c r="T226" s="309"/>
      <c r="U226" s="309"/>
      <c r="V226" s="309"/>
      <c r="W226" s="309"/>
      <c r="X226" s="309"/>
      <c r="Y226" s="309"/>
      <c r="Z226" s="309"/>
    </row>
    <row r="227" spans="1:26" ht="14.25" customHeight="1" x14ac:dyDescent="0.25">
      <c r="A227" s="309"/>
      <c r="B227" s="309"/>
      <c r="C227" s="332"/>
      <c r="D227" s="309"/>
      <c r="E227" s="309"/>
      <c r="F227" s="309"/>
      <c r="G227" s="309"/>
      <c r="H227" s="309"/>
      <c r="I227" s="309"/>
      <c r="J227" s="309"/>
      <c r="K227" s="309"/>
      <c r="L227" s="309"/>
      <c r="M227" s="309"/>
      <c r="N227" s="309"/>
      <c r="O227" s="309"/>
      <c r="P227" s="309"/>
      <c r="Q227" s="309"/>
      <c r="R227" s="309"/>
      <c r="S227" s="309"/>
      <c r="T227" s="309"/>
      <c r="U227" s="309"/>
      <c r="V227" s="309"/>
      <c r="W227" s="309"/>
      <c r="X227" s="309"/>
      <c r="Y227" s="309"/>
      <c r="Z227" s="309"/>
    </row>
    <row r="228" spans="1:26" ht="14.25" customHeight="1" x14ac:dyDescent="0.25">
      <c r="A228" s="309"/>
      <c r="B228" s="309"/>
      <c r="C228" s="332"/>
      <c r="D228" s="309"/>
      <c r="E228" s="309"/>
      <c r="F228" s="309"/>
      <c r="G228" s="309"/>
      <c r="H228" s="309"/>
      <c r="I228" s="309"/>
      <c r="J228" s="309"/>
      <c r="K228" s="309"/>
      <c r="L228" s="309"/>
      <c r="M228" s="309"/>
      <c r="N228" s="309"/>
      <c r="O228" s="309"/>
      <c r="P228" s="309"/>
      <c r="Q228" s="309"/>
      <c r="R228" s="309"/>
      <c r="S228" s="309"/>
      <c r="T228" s="309"/>
      <c r="U228" s="309"/>
      <c r="V228" s="309"/>
      <c r="W228" s="309"/>
      <c r="X228" s="309"/>
      <c r="Y228" s="309"/>
      <c r="Z228" s="309"/>
    </row>
    <row r="229" spans="1:26" ht="14.25" customHeight="1" x14ac:dyDescent="0.25">
      <c r="A229" s="309"/>
      <c r="B229" s="309"/>
      <c r="C229" s="332"/>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row>
    <row r="230" spans="1:26" ht="14.25" customHeight="1" x14ac:dyDescent="0.25">
      <c r="A230" s="309"/>
      <c r="B230" s="309"/>
      <c r="C230" s="332"/>
      <c r="D230" s="309"/>
      <c r="E230" s="309"/>
      <c r="F230" s="309"/>
      <c r="G230" s="309"/>
      <c r="H230" s="309"/>
      <c r="I230" s="309"/>
      <c r="J230" s="309"/>
      <c r="K230" s="309"/>
      <c r="L230" s="309"/>
      <c r="M230" s="309"/>
      <c r="N230" s="309"/>
      <c r="O230" s="309"/>
      <c r="P230" s="309"/>
      <c r="Q230" s="309"/>
      <c r="R230" s="309"/>
      <c r="S230" s="309"/>
      <c r="T230" s="309"/>
      <c r="U230" s="309"/>
      <c r="V230" s="309"/>
      <c r="W230" s="309"/>
      <c r="X230" s="309"/>
      <c r="Y230" s="309"/>
      <c r="Z230" s="309"/>
    </row>
    <row r="231" spans="1:26" ht="14.25" customHeight="1" x14ac:dyDescent="0.25">
      <c r="A231" s="309"/>
      <c r="B231" s="309"/>
      <c r="C231" s="332"/>
      <c r="D231" s="309"/>
      <c r="E231" s="309"/>
      <c r="F231" s="309"/>
      <c r="G231" s="309"/>
      <c r="H231" s="309"/>
      <c r="I231" s="309"/>
      <c r="J231" s="309"/>
      <c r="K231" s="309"/>
      <c r="L231" s="309"/>
      <c r="M231" s="309"/>
      <c r="N231" s="309"/>
      <c r="O231" s="309"/>
      <c r="P231" s="309"/>
      <c r="Q231" s="309"/>
      <c r="R231" s="309"/>
      <c r="S231" s="309"/>
      <c r="T231" s="309"/>
      <c r="U231" s="309"/>
      <c r="V231" s="309"/>
      <c r="W231" s="309"/>
      <c r="X231" s="309"/>
      <c r="Y231" s="309"/>
      <c r="Z231" s="309"/>
    </row>
    <row r="232" spans="1:26" ht="14.25" customHeight="1" x14ac:dyDescent="0.25">
      <c r="A232" s="309"/>
      <c r="B232" s="309"/>
      <c r="C232" s="332"/>
      <c r="D232" s="309"/>
      <c r="E232" s="309"/>
      <c r="F232" s="309"/>
      <c r="G232" s="309"/>
      <c r="H232" s="309"/>
      <c r="I232" s="309"/>
      <c r="J232" s="309"/>
      <c r="K232" s="309"/>
      <c r="L232" s="309"/>
      <c r="M232" s="309"/>
      <c r="N232" s="309"/>
      <c r="O232" s="309"/>
      <c r="P232" s="309"/>
      <c r="Q232" s="309"/>
      <c r="R232" s="309"/>
      <c r="S232" s="309"/>
      <c r="T232" s="309"/>
      <c r="U232" s="309"/>
      <c r="V232" s="309"/>
      <c r="W232" s="309"/>
      <c r="X232" s="309"/>
      <c r="Y232" s="309"/>
      <c r="Z232" s="309"/>
    </row>
    <row r="233" spans="1:26" ht="14.25" customHeight="1" x14ac:dyDescent="0.25">
      <c r="A233" s="309"/>
      <c r="B233" s="309"/>
      <c r="C233" s="332"/>
      <c r="D233" s="309"/>
      <c r="E233" s="309"/>
      <c r="F233" s="309"/>
      <c r="G233" s="309"/>
      <c r="H233" s="309"/>
      <c r="I233" s="309"/>
      <c r="J233" s="309"/>
      <c r="K233" s="309"/>
      <c r="L233" s="309"/>
      <c r="M233" s="309"/>
      <c r="N233" s="309"/>
      <c r="O233" s="309"/>
      <c r="P233" s="309"/>
      <c r="Q233" s="309"/>
      <c r="R233" s="309"/>
      <c r="S233" s="309"/>
      <c r="T233" s="309"/>
      <c r="U233" s="309"/>
      <c r="V233" s="309"/>
      <c r="W233" s="309"/>
      <c r="X233" s="309"/>
      <c r="Y233" s="309"/>
      <c r="Z233" s="309"/>
    </row>
    <row r="234" spans="1:26" ht="14.25" customHeight="1" x14ac:dyDescent="0.25">
      <c r="A234" s="309"/>
      <c r="B234" s="309"/>
      <c r="C234" s="332"/>
      <c r="D234" s="309"/>
      <c r="E234" s="309"/>
      <c r="F234" s="309"/>
      <c r="G234" s="309"/>
      <c r="H234" s="309"/>
      <c r="I234" s="309"/>
      <c r="J234" s="309"/>
      <c r="K234" s="309"/>
      <c r="L234" s="309"/>
      <c r="M234" s="309"/>
      <c r="N234" s="309"/>
      <c r="O234" s="309"/>
      <c r="P234" s="309"/>
      <c r="Q234" s="309"/>
      <c r="R234" s="309"/>
      <c r="S234" s="309"/>
      <c r="T234" s="309"/>
      <c r="U234" s="309"/>
      <c r="V234" s="309"/>
      <c r="W234" s="309"/>
      <c r="X234" s="309"/>
      <c r="Y234" s="309"/>
      <c r="Z234" s="309"/>
    </row>
    <row r="235" spans="1:26" ht="14.25" customHeight="1" x14ac:dyDescent="0.25">
      <c r="A235" s="309"/>
      <c r="B235" s="309"/>
      <c r="C235" s="332"/>
      <c r="D235" s="309"/>
      <c r="E235" s="309"/>
      <c r="F235" s="309"/>
      <c r="G235" s="309"/>
      <c r="H235" s="309"/>
      <c r="I235" s="309"/>
      <c r="J235" s="309"/>
      <c r="K235" s="309"/>
      <c r="L235" s="309"/>
      <c r="M235" s="309"/>
      <c r="N235" s="309"/>
      <c r="O235" s="309"/>
      <c r="P235" s="309"/>
      <c r="Q235" s="309"/>
      <c r="R235" s="309"/>
      <c r="S235" s="309"/>
      <c r="T235" s="309"/>
      <c r="U235" s="309"/>
      <c r="V235" s="309"/>
      <c r="W235" s="309"/>
      <c r="X235" s="309"/>
      <c r="Y235" s="309"/>
      <c r="Z235" s="309"/>
    </row>
    <row r="236" spans="1:26" ht="14.25" customHeight="1" x14ac:dyDescent="0.25">
      <c r="A236" s="309"/>
      <c r="B236" s="309"/>
      <c r="C236" s="332"/>
      <c r="D236" s="309"/>
      <c r="E236" s="309"/>
      <c r="F236" s="309"/>
      <c r="G236" s="309"/>
      <c r="H236" s="309"/>
      <c r="I236" s="309"/>
      <c r="J236" s="309"/>
      <c r="K236" s="309"/>
      <c r="L236" s="309"/>
      <c r="M236" s="309"/>
      <c r="N236" s="309"/>
      <c r="O236" s="309"/>
      <c r="P236" s="309"/>
      <c r="Q236" s="309"/>
      <c r="R236" s="309"/>
      <c r="S236" s="309"/>
      <c r="T236" s="309"/>
      <c r="U236" s="309"/>
      <c r="V236" s="309"/>
      <c r="W236" s="309"/>
      <c r="X236" s="309"/>
      <c r="Y236" s="309"/>
      <c r="Z236" s="309"/>
    </row>
    <row r="237" spans="1:26" ht="14.25" customHeight="1" x14ac:dyDescent="0.25">
      <c r="A237" s="309"/>
      <c r="B237" s="309"/>
      <c r="C237" s="332"/>
      <c r="D237" s="309"/>
      <c r="E237" s="309"/>
      <c r="F237" s="309"/>
      <c r="G237" s="309"/>
      <c r="H237" s="309"/>
      <c r="I237" s="309"/>
      <c r="J237" s="309"/>
      <c r="K237" s="309"/>
      <c r="L237" s="309"/>
      <c r="M237" s="309"/>
      <c r="N237" s="309"/>
      <c r="O237" s="309"/>
      <c r="P237" s="309"/>
      <c r="Q237" s="309"/>
      <c r="R237" s="309"/>
      <c r="S237" s="309"/>
      <c r="T237" s="309"/>
      <c r="U237" s="309"/>
      <c r="V237" s="309"/>
      <c r="W237" s="309"/>
      <c r="X237" s="309"/>
      <c r="Y237" s="309"/>
      <c r="Z237" s="309"/>
    </row>
    <row r="238" spans="1:26" ht="14.25" customHeight="1" x14ac:dyDescent="0.25">
      <c r="A238" s="309"/>
      <c r="B238" s="309"/>
      <c r="C238" s="332"/>
      <c r="D238" s="309"/>
      <c r="E238" s="309"/>
      <c r="F238" s="309"/>
      <c r="G238" s="309"/>
      <c r="H238" s="309"/>
      <c r="I238" s="309"/>
      <c r="J238" s="309"/>
      <c r="K238" s="309"/>
      <c r="L238" s="309"/>
      <c r="M238" s="309"/>
      <c r="N238" s="309"/>
      <c r="O238" s="309"/>
      <c r="P238" s="309"/>
      <c r="Q238" s="309"/>
      <c r="R238" s="309"/>
      <c r="S238" s="309"/>
      <c r="T238" s="309"/>
      <c r="U238" s="309"/>
      <c r="V238" s="309"/>
      <c r="W238" s="309"/>
      <c r="X238" s="309"/>
      <c r="Y238" s="309"/>
      <c r="Z238" s="309"/>
    </row>
    <row r="239" spans="1:26" ht="14.25" customHeight="1" x14ac:dyDescent="0.25">
      <c r="A239" s="309"/>
      <c r="B239" s="309"/>
      <c r="C239" s="332"/>
      <c r="D239" s="309"/>
      <c r="E239" s="309"/>
      <c r="F239" s="309"/>
      <c r="G239" s="309"/>
      <c r="H239" s="309"/>
      <c r="I239" s="309"/>
      <c r="J239" s="309"/>
      <c r="K239" s="309"/>
      <c r="L239" s="309"/>
      <c r="M239" s="309"/>
      <c r="N239" s="309"/>
      <c r="O239" s="309"/>
      <c r="P239" s="309"/>
      <c r="Q239" s="309"/>
      <c r="R239" s="309"/>
      <c r="S239" s="309"/>
      <c r="T239" s="309"/>
      <c r="U239" s="309"/>
      <c r="V239" s="309"/>
      <c r="W239" s="309"/>
      <c r="X239" s="309"/>
      <c r="Y239" s="309"/>
      <c r="Z239" s="309"/>
    </row>
    <row r="240" spans="1:26" ht="14.25" customHeight="1" x14ac:dyDescent="0.25">
      <c r="A240" s="309"/>
      <c r="B240" s="309"/>
      <c r="C240" s="332"/>
      <c r="D240" s="309"/>
      <c r="E240" s="309"/>
      <c r="F240" s="309"/>
      <c r="G240" s="309"/>
      <c r="H240" s="309"/>
      <c r="I240" s="309"/>
      <c r="J240" s="309"/>
      <c r="K240" s="309"/>
      <c r="L240" s="309"/>
      <c r="M240" s="309"/>
      <c r="N240" s="309"/>
      <c r="O240" s="309"/>
      <c r="P240" s="309"/>
      <c r="Q240" s="309"/>
      <c r="R240" s="309"/>
      <c r="S240" s="309"/>
      <c r="T240" s="309"/>
      <c r="U240" s="309"/>
      <c r="V240" s="309"/>
      <c r="W240" s="309"/>
      <c r="X240" s="309"/>
      <c r="Y240" s="309"/>
      <c r="Z240" s="309"/>
    </row>
    <row r="241" spans="1:26" ht="14.25" customHeight="1" x14ac:dyDescent="0.25">
      <c r="A241" s="309"/>
      <c r="B241" s="309"/>
      <c r="C241" s="332"/>
      <c r="D241" s="309"/>
      <c r="E241" s="309"/>
      <c r="F241" s="309"/>
      <c r="G241" s="309"/>
      <c r="H241" s="309"/>
      <c r="I241" s="309"/>
      <c r="J241" s="309"/>
      <c r="K241" s="309"/>
      <c r="L241" s="309"/>
      <c r="M241" s="309"/>
      <c r="N241" s="309"/>
      <c r="O241" s="309"/>
      <c r="P241" s="309"/>
      <c r="Q241" s="309"/>
      <c r="R241" s="309"/>
      <c r="S241" s="309"/>
      <c r="T241" s="309"/>
      <c r="U241" s="309"/>
      <c r="V241" s="309"/>
      <c r="W241" s="309"/>
      <c r="X241" s="309"/>
      <c r="Y241" s="309"/>
      <c r="Z241" s="309"/>
    </row>
    <row r="242" spans="1:26" ht="14.25" customHeight="1" x14ac:dyDescent="0.25">
      <c r="A242" s="309"/>
      <c r="B242" s="309"/>
      <c r="C242" s="332"/>
      <c r="D242" s="309"/>
      <c r="E242" s="309"/>
      <c r="F242" s="309"/>
      <c r="G242" s="309"/>
      <c r="H242" s="309"/>
      <c r="I242" s="309"/>
      <c r="J242" s="309"/>
      <c r="K242" s="309"/>
      <c r="L242" s="309"/>
      <c r="M242" s="309"/>
      <c r="N242" s="309"/>
      <c r="O242" s="309"/>
      <c r="P242" s="309"/>
      <c r="Q242" s="309"/>
      <c r="R242" s="309"/>
      <c r="S242" s="309"/>
      <c r="T242" s="309"/>
      <c r="U242" s="309"/>
      <c r="V242" s="309"/>
      <c r="W242" s="309"/>
      <c r="X242" s="309"/>
      <c r="Y242" s="309"/>
      <c r="Z242" s="309"/>
    </row>
    <row r="243" spans="1:26" ht="14.25" customHeight="1" x14ac:dyDescent="0.25">
      <c r="A243" s="309"/>
      <c r="B243" s="309"/>
      <c r="C243" s="332"/>
      <c r="D243" s="309"/>
      <c r="E243" s="309"/>
      <c r="F243" s="309"/>
      <c r="G243" s="309"/>
      <c r="H243" s="309"/>
      <c r="I243" s="309"/>
      <c r="J243" s="309"/>
      <c r="K243" s="309"/>
      <c r="L243" s="309"/>
      <c r="M243" s="309"/>
      <c r="N243" s="309"/>
      <c r="O243" s="309"/>
      <c r="P243" s="309"/>
      <c r="Q243" s="309"/>
      <c r="R243" s="309"/>
      <c r="S243" s="309"/>
      <c r="T243" s="309"/>
      <c r="U243" s="309"/>
      <c r="V243" s="309"/>
      <c r="W243" s="309"/>
      <c r="X243" s="309"/>
      <c r="Y243" s="309"/>
      <c r="Z243" s="309"/>
    </row>
    <row r="244" spans="1:26" ht="14.25" customHeight="1" x14ac:dyDescent="0.25">
      <c r="A244" s="309"/>
      <c r="B244" s="309"/>
      <c r="C244" s="332"/>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row>
    <row r="245" spans="1:26" ht="14.25" customHeight="1" x14ac:dyDescent="0.25">
      <c r="A245" s="309"/>
      <c r="B245" s="309"/>
      <c r="C245" s="332"/>
      <c r="D245" s="309"/>
      <c r="E245" s="309"/>
      <c r="F245" s="309"/>
      <c r="G245" s="309"/>
      <c r="H245" s="309"/>
      <c r="I245" s="309"/>
      <c r="J245" s="309"/>
      <c r="K245" s="309"/>
      <c r="L245" s="309"/>
      <c r="M245" s="309"/>
      <c r="N245" s="309"/>
      <c r="O245" s="309"/>
      <c r="P245" s="309"/>
      <c r="Q245" s="309"/>
      <c r="R245" s="309"/>
      <c r="S245" s="309"/>
      <c r="T245" s="309"/>
      <c r="U245" s="309"/>
      <c r="V245" s="309"/>
      <c r="W245" s="309"/>
      <c r="X245" s="309"/>
      <c r="Y245" s="309"/>
      <c r="Z245" s="309"/>
    </row>
    <row r="246" spans="1:26" ht="14.25" customHeight="1" x14ac:dyDescent="0.25">
      <c r="A246" s="309"/>
      <c r="B246" s="309"/>
      <c r="C246" s="332"/>
      <c r="D246" s="309"/>
      <c r="E246" s="309"/>
      <c r="F246" s="309"/>
      <c r="G246" s="309"/>
      <c r="H246" s="309"/>
      <c r="I246" s="309"/>
      <c r="J246" s="309"/>
      <c r="K246" s="309"/>
      <c r="L246" s="309"/>
      <c r="M246" s="309"/>
      <c r="N246" s="309"/>
      <c r="O246" s="309"/>
      <c r="P246" s="309"/>
      <c r="Q246" s="309"/>
      <c r="R246" s="309"/>
      <c r="S246" s="309"/>
      <c r="T246" s="309"/>
      <c r="U246" s="309"/>
      <c r="V246" s="309"/>
      <c r="W246" s="309"/>
      <c r="X246" s="309"/>
      <c r="Y246" s="309"/>
      <c r="Z246" s="309"/>
    </row>
    <row r="247" spans="1:26" ht="14.25" customHeight="1" x14ac:dyDescent="0.25">
      <c r="A247" s="309"/>
      <c r="B247" s="309"/>
      <c r="C247" s="332"/>
      <c r="D247" s="309"/>
      <c r="E247" s="309"/>
      <c r="F247" s="309"/>
      <c r="G247" s="309"/>
      <c r="H247" s="309"/>
      <c r="I247" s="309"/>
      <c r="J247" s="309"/>
      <c r="K247" s="309"/>
      <c r="L247" s="309"/>
      <c r="M247" s="309"/>
      <c r="N247" s="309"/>
      <c r="O247" s="309"/>
      <c r="P247" s="309"/>
      <c r="Q247" s="309"/>
      <c r="R247" s="309"/>
      <c r="S247" s="309"/>
      <c r="T247" s="309"/>
      <c r="U247" s="309"/>
      <c r="V247" s="309"/>
      <c r="W247" s="309"/>
      <c r="X247" s="309"/>
      <c r="Y247" s="309"/>
      <c r="Z247" s="309"/>
    </row>
    <row r="248" spans="1:26" ht="14.25" customHeight="1" x14ac:dyDescent="0.25">
      <c r="A248" s="309"/>
      <c r="B248" s="309"/>
      <c r="C248" s="332"/>
      <c r="D248" s="309"/>
      <c r="E248" s="309"/>
      <c r="F248" s="309"/>
      <c r="G248" s="309"/>
      <c r="H248" s="309"/>
      <c r="I248" s="309"/>
      <c r="J248" s="309"/>
      <c r="K248" s="309"/>
      <c r="L248" s="309"/>
      <c r="M248" s="309"/>
      <c r="N248" s="309"/>
      <c r="O248" s="309"/>
      <c r="P248" s="309"/>
      <c r="Q248" s="309"/>
      <c r="R248" s="309"/>
      <c r="S248" s="309"/>
      <c r="T248" s="309"/>
      <c r="U248" s="309"/>
      <c r="V248" s="309"/>
      <c r="W248" s="309"/>
      <c r="X248" s="309"/>
      <c r="Y248" s="309"/>
      <c r="Z248" s="309"/>
    </row>
    <row r="249" spans="1:26" ht="14.25" customHeight="1" x14ac:dyDescent="0.25">
      <c r="A249" s="309"/>
      <c r="B249" s="309"/>
      <c r="C249" s="332"/>
      <c r="D249" s="309"/>
      <c r="E249" s="309"/>
      <c r="F249" s="309"/>
      <c r="G249" s="309"/>
      <c r="H249" s="309"/>
      <c r="I249" s="309"/>
      <c r="J249" s="309"/>
      <c r="K249" s="309"/>
      <c r="L249" s="309"/>
      <c r="M249" s="309"/>
      <c r="N249" s="309"/>
      <c r="O249" s="309"/>
      <c r="P249" s="309"/>
      <c r="Q249" s="309"/>
      <c r="R249" s="309"/>
      <c r="S249" s="309"/>
      <c r="T249" s="309"/>
      <c r="U249" s="309"/>
      <c r="V249" s="309"/>
      <c r="W249" s="309"/>
      <c r="X249" s="309"/>
      <c r="Y249" s="309"/>
      <c r="Z249" s="309"/>
    </row>
    <row r="250" spans="1:26" ht="14.25" customHeight="1" x14ac:dyDescent="0.25">
      <c r="A250" s="309"/>
      <c r="B250" s="309"/>
      <c r="C250" s="332"/>
      <c r="D250" s="309"/>
      <c r="E250" s="309"/>
      <c r="F250" s="309"/>
      <c r="G250" s="309"/>
      <c r="H250" s="309"/>
      <c r="I250" s="309"/>
      <c r="J250" s="309"/>
      <c r="K250" s="309"/>
      <c r="L250" s="309"/>
      <c r="M250" s="309"/>
      <c r="N250" s="309"/>
      <c r="O250" s="309"/>
      <c r="P250" s="309"/>
      <c r="Q250" s="309"/>
      <c r="R250" s="309"/>
      <c r="S250" s="309"/>
      <c r="T250" s="309"/>
      <c r="U250" s="309"/>
      <c r="V250" s="309"/>
      <c r="W250" s="309"/>
      <c r="X250" s="309"/>
      <c r="Y250" s="309"/>
      <c r="Z250" s="309"/>
    </row>
    <row r="251" spans="1:26" ht="14.25" customHeight="1" x14ac:dyDescent="0.25">
      <c r="A251" s="309"/>
      <c r="B251" s="309"/>
      <c r="C251" s="332"/>
      <c r="D251" s="309"/>
      <c r="E251" s="309"/>
      <c r="F251" s="309"/>
      <c r="G251" s="309"/>
      <c r="H251" s="309"/>
      <c r="I251" s="309"/>
      <c r="J251" s="309"/>
      <c r="K251" s="309"/>
      <c r="L251" s="309"/>
      <c r="M251" s="309"/>
      <c r="N251" s="309"/>
      <c r="O251" s="309"/>
      <c r="P251" s="309"/>
      <c r="Q251" s="309"/>
      <c r="R251" s="309"/>
      <c r="S251" s="309"/>
      <c r="T251" s="309"/>
      <c r="U251" s="309"/>
      <c r="V251" s="309"/>
      <c r="W251" s="309"/>
      <c r="X251" s="309"/>
      <c r="Y251" s="309"/>
      <c r="Z251" s="309"/>
    </row>
    <row r="252" spans="1:26" ht="14.25" customHeight="1" x14ac:dyDescent="0.25">
      <c r="A252" s="309"/>
      <c r="B252" s="309"/>
      <c r="C252" s="332"/>
      <c r="D252" s="309"/>
      <c r="E252" s="309"/>
      <c r="F252" s="309"/>
      <c r="G252" s="309"/>
      <c r="H252" s="309"/>
      <c r="I252" s="309"/>
      <c r="J252" s="309"/>
      <c r="K252" s="309"/>
      <c r="L252" s="309"/>
      <c r="M252" s="309"/>
      <c r="N252" s="309"/>
      <c r="O252" s="309"/>
      <c r="P252" s="309"/>
      <c r="Q252" s="309"/>
      <c r="R252" s="309"/>
      <c r="S252" s="309"/>
      <c r="T252" s="309"/>
      <c r="U252" s="309"/>
      <c r="V252" s="309"/>
      <c r="W252" s="309"/>
      <c r="X252" s="309"/>
      <c r="Y252" s="309"/>
      <c r="Z252" s="309"/>
    </row>
    <row r="253" spans="1:26" ht="14.25" customHeight="1" x14ac:dyDescent="0.25">
      <c r="A253" s="309"/>
      <c r="B253" s="309"/>
      <c r="C253" s="332"/>
      <c r="D253" s="309"/>
      <c r="E253" s="309"/>
      <c r="F253" s="309"/>
      <c r="G253" s="309"/>
      <c r="H253" s="309"/>
      <c r="I253" s="309"/>
      <c r="J253" s="309"/>
      <c r="K253" s="309"/>
      <c r="L253" s="309"/>
      <c r="M253" s="309"/>
      <c r="N253" s="309"/>
      <c r="O253" s="309"/>
      <c r="P253" s="309"/>
      <c r="Q253" s="309"/>
      <c r="R253" s="309"/>
      <c r="S253" s="309"/>
      <c r="T253" s="309"/>
      <c r="U253" s="309"/>
      <c r="V253" s="309"/>
      <c r="W253" s="309"/>
      <c r="X253" s="309"/>
      <c r="Y253" s="309"/>
      <c r="Z253" s="309"/>
    </row>
    <row r="254" spans="1:26" ht="14.25" customHeight="1" x14ac:dyDescent="0.25">
      <c r="A254" s="309"/>
      <c r="B254" s="309"/>
      <c r="C254" s="332"/>
      <c r="D254" s="309"/>
      <c r="E254" s="309"/>
      <c r="F254" s="309"/>
      <c r="G254" s="309"/>
      <c r="H254" s="309"/>
      <c r="I254" s="309"/>
      <c r="J254" s="309"/>
      <c r="K254" s="309"/>
      <c r="L254" s="309"/>
      <c r="M254" s="309"/>
      <c r="N254" s="309"/>
      <c r="O254" s="309"/>
      <c r="P254" s="309"/>
      <c r="Q254" s="309"/>
      <c r="R254" s="309"/>
      <c r="S254" s="309"/>
      <c r="T254" s="309"/>
      <c r="U254" s="309"/>
      <c r="V254" s="309"/>
      <c r="W254" s="309"/>
      <c r="X254" s="309"/>
      <c r="Y254" s="309"/>
      <c r="Z254" s="309"/>
    </row>
    <row r="255" spans="1:26" ht="14.25" customHeight="1" x14ac:dyDescent="0.25">
      <c r="A255" s="309"/>
      <c r="B255" s="309"/>
      <c r="C255" s="332"/>
      <c r="D255" s="309"/>
      <c r="E255" s="309"/>
      <c r="F255" s="309"/>
      <c r="G255" s="309"/>
      <c r="H255" s="309"/>
      <c r="I255" s="309"/>
      <c r="J255" s="309"/>
      <c r="K255" s="309"/>
      <c r="L255" s="309"/>
      <c r="M255" s="309"/>
      <c r="N255" s="309"/>
      <c r="O255" s="309"/>
      <c r="P255" s="309"/>
      <c r="Q255" s="309"/>
      <c r="R255" s="309"/>
      <c r="S255" s="309"/>
      <c r="T255" s="309"/>
      <c r="U255" s="309"/>
      <c r="V255" s="309"/>
      <c r="W255" s="309"/>
      <c r="X255" s="309"/>
      <c r="Y255" s="309"/>
      <c r="Z255" s="309"/>
    </row>
    <row r="256" spans="1:26" ht="14.25" customHeight="1" x14ac:dyDescent="0.25">
      <c r="A256" s="309"/>
      <c r="B256" s="309"/>
      <c r="C256" s="332"/>
      <c r="D256" s="309"/>
      <c r="E256" s="309"/>
      <c r="F256" s="309"/>
      <c r="G256" s="309"/>
      <c r="H256" s="309"/>
      <c r="I256" s="309"/>
      <c r="J256" s="309"/>
      <c r="K256" s="309"/>
      <c r="L256" s="309"/>
      <c r="M256" s="309"/>
      <c r="N256" s="309"/>
      <c r="O256" s="309"/>
      <c r="P256" s="309"/>
      <c r="Q256" s="309"/>
      <c r="R256" s="309"/>
      <c r="S256" s="309"/>
      <c r="T256" s="309"/>
      <c r="U256" s="309"/>
      <c r="V256" s="309"/>
      <c r="W256" s="309"/>
      <c r="X256" s="309"/>
      <c r="Y256" s="309"/>
      <c r="Z256" s="309"/>
    </row>
    <row r="257" spans="1:26" ht="14.25" customHeight="1" x14ac:dyDescent="0.25">
      <c r="A257" s="309"/>
      <c r="B257" s="309"/>
      <c r="C257" s="332"/>
      <c r="D257" s="309"/>
      <c r="E257" s="309"/>
      <c r="F257" s="309"/>
      <c r="G257" s="309"/>
      <c r="H257" s="309"/>
      <c r="I257" s="309"/>
      <c r="J257" s="309"/>
      <c r="K257" s="309"/>
      <c r="L257" s="309"/>
      <c r="M257" s="309"/>
      <c r="N257" s="309"/>
      <c r="O257" s="309"/>
      <c r="P257" s="309"/>
      <c r="Q257" s="309"/>
      <c r="R257" s="309"/>
      <c r="S257" s="309"/>
      <c r="T257" s="309"/>
      <c r="U257" s="309"/>
      <c r="V257" s="309"/>
      <c r="W257" s="309"/>
      <c r="X257" s="309"/>
      <c r="Y257" s="309"/>
      <c r="Z257" s="309"/>
    </row>
    <row r="258" spans="1:26" ht="14.25" customHeight="1" x14ac:dyDescent="0.25">
      <c r="A258" s="309"/>
      <c r="B258" s="309"/>
      <c r="C258" s="332"/>
      <c r="D258" s="309"/>
      <c r="E258" s="309"/>
      <c r="F258" s="309"/>
      <c r="G258" s="309"/>
      <c r="H258" s="309"/>
      <c r="I258" s="309"/>
      <c r="J258" s="309"/>
      <c r="K258" s="309"/>
      <c r="L258" s="309"/>
      <c r="M258" s="309"/>
      <c r="N258" s="309"/>
      <c r="O258" s="309"/>
      <c r="P258" s="309"/>
      <c r="Q258" s="309"/>
      <c r="R258" s="309"/>
      <c r="S258" s="309"/>
      <c r="T258" s="309"/>
      <c r="U258" s="309"/>
      <c r="V258" s="309"/>
      <c r="W258" s="309"/>
      <c r="X258" s="309"/>
      <c r="Y258" s="309"/>
      <c r="Z258" s="309"/>
    </row>
    <row r="259" spans="1:26" ht="14.25" customHeight="1" x14ac:dyDescent="0.25">
      <c r="A259" s="309"/>
      <c r="B259" s="309"/>
      <c r="C259" s="332"/>
      <c r="D259" s="309"/>
      <c r="E259" s="309"/>
      <c r="F259" s="309"/>
      <c r="G259" s="309"/>
      <c r="H259" s="309"/>
      <c r="I259" s="309"/>
      <c r="J259" s="309"/>
      <c r="K259" s="309"/>
      <c r="L259" s="309"/>
      <c r="M259" s="309"/>
      <c r="N259" s="309"/>
      <c r="O259" s="309"/>
      <c r="P259" s="309"/>
      <c r="Q259" s="309"/>
      <c r="R259" s="309"/>
      <c r="S259" s="309"/>
      <c r="T259" s="309"/>
      <c r="U259" s="309"/>
      <c r="V259" s="309"/>
      <c r="W259" s="309"/>
      <c r="X259" s="309"/>
      <c r="Y259" s="309"/>
      <c r="Z259" s="309"/>
    </row>
    <row r="260" spans="1:26" ht="14.25" customHeight="1" x14ac:dyDescent="0.25">
      <c r="A260" s="309"/>
      <c r="B260" s="309"/>
      <c r="C260" s="332"/>
      <c r="D260" s="309"/>
      <c r="E260" s="309"/>
      <c r="F260" s="309"/>
      <c r="G260" s="309"/>
      <c r="H260" s="309"/>
      <c r="I260" s="309"/>
      <c r="J260" s="309"/>
      <c r="K260" s="309"/>
      <c r="L260" s="309"/>
      <c r="M260" s="309"/>
      <c r="N260" s="309"/>
      <c r="O260" s="309"/>
      <c r="P260" s="309"/>
      <c r="Q260" s="309"/>
      <c r="R260" s="309"/>
      <c r="S260" s="309"/>
      <c r="T260" s="309"/>
      <c r="U260" s="309"/>
      <c r="V260" s="309"/>
      <c r="W260" s="309"/>
      <c r="X260" s="309"/>
      <c r="Y260" s="309"/>
      <c r="Z260" s="309"/>
    </row>
    <row r="261" spans="1:26" ht="14.25" customHeight="1" x14ac:dyDescent="0.25">
      <c r="A261" s="309"/>
      <c r="B261" s="309"/>
      <c r="C261" s="332"/>
      <c r="D261" s="309"/>
      <c r="E261" s="309"/>
      <c r="F261" s="309"/>
      <c r="G261" s="309"/>
      <c r="H261" s="309"/>
      <c r="I261" s="309"/>
      <c r="J261" s="309"/>
      <c r="K261" s="309"/>
      <c r="L261" s="309"/>
      <c r="M261" s="309"/>
      <c r="N261" s="309"/>
      <c r="O261" s="309"/>
      <c r="P261" s="309"/>
      <c r="Q261" s="309"/>
      <c r="R261" s="309"/>
      <c r="S261" s="309"/>
      <c r="T261" s="309"/>
      <c r="U261" s="309"/>
      <c r="V261" s="309"/>
      <c r="W261" s="309"/>
      <c r="X261" s="309"/>
      <c r="Y261" s="309"/>
      <c r="Z261" s="309"/>
    </row>
    <row r="262" spans="1:26" ht="14.25" customHeight="1" x14ac:dyDescent="0.25">
      <c r="A262" s="309"/>
      <c r="B262" s="309"/>
      <c r="C262" s="332"/>
      <c r="D262" s="309"/>
      <c r="E262" s="309"/>
      <c r="F262" s="309"/>
      <c r="G262" s="309"/>
      <c r="H262" s="309"/>
      <c r="I262" s="309"/>
      <c r="J262" s="309"/>
      <c r="K262" s="309"/>
      <c r="L262" s="309"/>
      <c r="M262" s="309"/>
      <c r="N262" s="309"/>
      <c r="O262" s="309"/>
      <c r="P262" s="309"/>
      <c r="Q262" s="309"/>
      <c r="R262" s="309"/>
      <c r="S262" s="309"/>
      <c r="T262" s="309"/>
      <c r="U262" s="309"/>
      <c r="V262" s="309"/>
      <c r="W262" s="309"/>
      <c r="X262" s="309"/>
      <c r="Y262" s="309"/>
      <c r="Z262" s="309"/>
    </row>
    <row r="263" spans="1:26" ht="14.25" customHeight="1" x14ac:dyDescent="0.25">
      <c r="A263" s="309"/>
      <c r="B263" s="309"/>
      <c r="C263" s="332"/>
      <c r="D263" s="309"/>
      <c r="E263" s="309"/>
      <c r="F263" s="309"/>
      <c r="G263" s="309"/>
      <c r="H263" s="309"/>
      <c r="I263" s="309"/>
      <c r="J263" s="309"/>
      <c r="K263" s="309"/>
      <c r="L263" s="309"/>
      <c r="M263" s="309"/>
      <c r="N263" s="309"/>
      <c r="O263" s="309"/>
      <c r="P263" s="309"/>
      <c r="Q263" s="309"/>
      <c r="R263" s="309"/>
      <c r="S263" s="309"/>
      <c r="T263" s="309"/>
      <c r="U263" s="309"/>
      <c r="V263" s="309"/>
      <c r="W263" s="309"/>
      <c r="X263" s="309"/>
      <c r="Y263" s="309"/>
      <c r="Z263" s="309"/>
    </row>
    <row r="264" spans="1:26" ht="14.25" customHeight="1" x14ac:dyDescent="0.25">
      <c r="A264" s="309"/>
      <c r="B264" s="309"/>
      <c r="C264" s="332"/>
      <c r="D264" s="309"/>
      <c r="E264" s="309"/>
      <c r="F264" s="309"/>
      <c r="G264" s="309"/>
      <c r="H264" s="309"/>
      <c r="I264" s="309"/>
      <c r="J264" s="309"/>
      <c r="K264" s="309"/>
      <c r="L264" s="309"/>
      <c r="M264" s="309"/>
      <c r="N264" s="309"/>
      <c r="O264" s="309"/>
      <c r="P264" s="309"/>
      <c r="Q264" s="309"/>
      <c r="R264" s="309"/>
      <c r="S264" s="309"/>
      <c r="T264" s="309"/>
      <c r="U264" s="309"/>
      <c r="V264" s="309"/>
      <c r="W264" s="309"/>
      <c r="X264" s="309"/>
      <c r="Y264" s="309"/>
      <c r="Z264" s="309"/>
    </row>
    <row r="265" spans="1:26" ht="14.25" customHeight="1" x14ac:dyDescent="0.25">
      <c r="A265" s="309"/>
      <c r="B265" s="309"/>
      <c r="C265" s="332"/>
      <c r="D265" s="309"/>
      <c r="E265" s="309"/>
      <c r="F265" s="309"/>
      <c r="G265" s="309"/>
      <c r="H265" s="309"/>
      <c r="I265" s="309"/>
      <c r="J265" s="309"/>
      <c r="K265" s="309"/>
      <c r="L265" s="309"/>
      <c r="M265" s="309"/>
      <c r="N265" s="309"/>
      <c r="O265" s="309"/>
      <c r="P265" s="309"/>
      <c r="Q265" s="309"/>
      <c r="R265" s="309"/>
      <c r="S265" s="309"/>
      <c r="T265" s="309"/>
      <c r="U265" s="309"/>
      <c r="V265" s="309"/>
      <c r="W265" s="309"/>
      <c r="X265" s="309"/>
      <c r="Y265" s="309"/>
      <c r="Z265" s="309"/>
    </row>
    <row r="266" spans="1:26" ht="14.25" customHeight="1" x14ac:dyDescent="0.25">
      <c r="A266" s="309"/>
      <c r="B266" s="309"/>
      <c r="C266" s="332"/>
      <c r="D266" s="309"/>
      <c r="E266" s="309"/>
      <c r="F266" s="309"/>
      <c r="G266" s="309"/>
      <c r="H266" s="309"/>
      <c r="I266" s="309"/>
      <c r="J266" s="309"/>
      <c r="K266" s="309"/>
      <c r="L266" s="309"/>
      <c r="M266" s="309"/>
      <c r="N266" s="309"/>
      <c r="O266" s="309"/>
      <c r="P266" s="309"/>
      <c r="Q266" s="309"/>
      <c r="R266" s="309"/>
      <c r="S266" s="309"/>
      <c r="T266" s="309"/>
      <c r="U266" s="309"/>
      <c r="V266" s="309"/>
      <c r="W266" s="309"/>
      <c r="X266" s="309"/>
      <c r="Y266" s="309"/>
      <c r="Z266" s="309"/>
    </row>
    <row r="267" spans="1:26" ht="14.25" customHeight="1" x14ac:dyDescent="0.25">
      <c r="A267" s="309"/>
      <c r="B267" s="309"/>
      <c r="C267" s="332"/>
      <c r="D267" s="309"/>
      <c r="E267" s="309"/>
      <c r="F267" s="309"/>
      <c r="G267" s="309"/>
      <c r="H267" s="309"/>
      <c r="I267" s="309"/>
      <c r="J267" s="309"/>
      <c r="K267" s="309"/>
      <c r="L267" s="309"/>
      <c r="M267" s="309"/>
      <c r="N267" s="309"/>
      <c r="O267" s="309"/>
      <c r="P267" s="309"/>
      <c r="Q267" s="309"/>
      <c r="R267" s="309"/>
      <c r="S267" s="309"/>
      <c r="T267" s="309"/>
      <c r="U267" s="309"/>
      <c r="V267" s="309"/>
      <c r="W267" s="309"/>
      <c r="X267" s="309"/>
      <c r="Y267" s="309"/>
      <c r="Z267" s="309"/>
    </row>
    <row r="268" spans="1:26" ht="14.25" customHeight="1" x14ac:dyDescent="0.25">
      <c r="A268" s="309"/>
      <c r="B268" s="309"/>
      <c r="C268" s="332"/>
      <c r="D268" s="309"/>
      <c r="E268" s="309"/>
      <c r="F268" s="309"/>
      <c r="G268" s="309"/>
      <c r="H268" s="309"/>
      <c r="I268" s="309"/>
      <c r="J268" s="309"/>
      <c r="K268" s="309"/>
      <c r="L268" s="309"/>
      <c r="M268" s="309"/>
      <c r="N268" s="309"/>
      <c r="O268" s="309"/>
      <c r="P268" s="309"/>
      <c r="Q268" s="309"/>
      <c r="R268" s="309"/>
      <c r="S268" s="309"/>
      <c r="T268" s="309"/>
      <c r="U268" s="309"/>
      <c r="V268" s="309"/>
      <c r="W268" s="309"/>
      <c r="X268" s="309"/>
      <c r="Y268" s="309"/>
      <c r="Z268" s="309"/>
    </row>
    <row r="269" spans="1:26" ht="14.25" customHeight="1" x14ac:dyDescent="0.25">
      <c r="A269" s="309"/>
      <c r="B269" s="309"/>
      <c r="C269" s="332"/>
      <c r="D269" s="309"/>
      <c r="E269" s="309"/>
      <c r="F269" s="309"/>
      <c r="G269" s="309"/>
      <c r="H269" s="309"/>
      <c r="I269" s="309"/>
      <c r="J269" s="309"/>
      <c r="K269" s="309"/>
      <c r="L269" s="309"/>
      <c r="M269" s="309"/>
      <c r="N269" s="309"/>
      <c r="O269" s="309"/>
      <c r="P269" s="309"/>
      <c r="Q269" s="309"/>
      <c r="R269" s="309"/>
      <c r="S269" s="309"/>
      <c r="T269" s="309"/>
      <c r="U269" s="309"/>
      <c r="V269" s="309"/>
      <c r="W269" s="309"/>
      <c r="X269" s="309"/>
      <c r="Y269" s="309"/>
      <c r="Z269" s="309"/>
    </row>
    <row r="270" spans="1:26" ht="14.25" customHeight="1" x14ac:dyDescent="0.25">
      <c r="A270" s="309"/>
      <c r="B270" s="309"/>
      <c r="C270" s="332"/>
      <c r="D270" s="309"/>
      <c r="E270" s="309"/>
      <c r="F270" s="309"/>
      <c r="G270" s="309"/>
      <c r="H270" s="309"/>
      <c r="I270" s="309"/>
      <c r="J270" s="309"/>
      <c r="K270" s="309"/>
      <c r="L270" s="309"/>
      <c r="M270" s="309"/>
      <c r="N270" s="309"/>
      <c r="O270" s="309"/>
      <c r="P270" s="309"/>
      <c r="Q270" s="309"/>
      <c r="R270" s="309"/>
      <c r="S270" s="309"/>
      <c r="T270" s="309"/>
      <c r="U270" s="309"/>
      <c r="V270" s="309"/>
      <c r="W270" s="309"/>
      <c r="X270" s="309"/>
      <c r="Y270" s="309"/>
      <c r="Z270" s="309"/>
    </row>
    <row r="271" spans="1:26" ht="14.25" customHeight="1" x14ac:dyDescent="0.25">
      <c r="A271" s="309"/>
      <c r="B271" s="309"/>
      <c r="C271" s="332"/>
      <c r="D271" s="309"/>
      <c r="E271" s="309"/>
      <c r="F271" s="309"/>
      <c r="G271" s="309"/>
      <c r="H271" s="309"/>
      <c r="I271" s="309"/>
      <c r="J271" s="309"/>
      <c r="K271" s="309"/>
      <c r="L271" s="309"/>
      <c r="M271" s="309"/>
      <c r="N271" s="309"/>
      <c r="O271" s="309"/>
      <c r="P271" s="309"/>
      <c r="Q271" s="309"/>
      <c r="R271" s="309"/>
      <c r="S271" s="309"/>
      <c r="T271" s="309"/>
      <c r="U271" s="309"/>
      <c r="V271" s="309"/>
      <c r="W271" s="309"/>
      <c r="X271" s="309"/>
      <c r="Y271" s="309"/>
      <c r="Z271" s="309"/>
    </row>
    <row r="272" spans="1:26" ht="14.25" customHeight="1" x14ac:dyDescent="0.25">
      <c r="A272" s="309"/>
      <c r="B272" s="309"/>
      <c r="C272" s="332"/>
      <c r="D272" s="309"/>
      <c r="E272" s="309"/>
      <c r="F272" s="309"/>
      <c r="G272" s="309"/>
      <c r="H272" s="309"/>
      <c r="I272" s="309"/>
      <c r="J272" s="309"/>
      <c r="K272" s="309"/>
      <c r="L272" s="309"/>
      <c r="M272" s="309"/>
      <c r="N272" s="309"/>
      <c r="O272" s="309"/>
      <c r="P272" s="309"/>
      <c r="Q272" s="309"/>
      <c r="R272" s="309"/>
      <c r="S272" s="309"/>
      <c r="T272" s="309"/>
      <c r="U272" s="309"/>
      <c r="V272" s="309"/>
      <c r="W272" s="309"/>
      <c r="X272" s="309"/>
      <c r="Y272" s="309"/>
      <c r="Z272" s="309"/>
    </row>
    <row r="273" spans="1:26" ht="14.25" customHeight="1" x14ac:dyDescent="0.25">
      <c r="A273" s="309"/>
      <c r="B273" s="309"/>
      <c r="C273" s="332"/>
      <c r="D273" s="309"/>
      <c r="E273" s="309"/>
      <c r="F273" s="309"/>
      <c r="G273" s="309"/>
      <c r="H273" s="309"/>
      <c r="I273" s="309"/>
      <c r="J273" s="309"/>
      <c r="K273" s="309"/>
      <c r="L273" s="309"/>
      <c r="M273" s="309"/>
      <c r="N273" s="309"/>
      <c r="O273" s="309"/>
      <c r="P273" s="309"/>
      <c r="Q273" s="309"/>
      <c r="R273" s="309"/>
      <c r="S273" s="309"/>
      <c r="T273" s="309"/>
      <c r="U273" s="309"/>
      <c r="V273" s="309"/>
      <c r="W273" s="309"/>
      <c r="X273" s="309"/>
      <c r="Y273" s="309"/>
      <c r="Z273" s="309"/>
    </row>
    <row r="274" spans="1:26" ht="14.25" customHeight="1" x14ac:dyDescent="0.25">
      <c r="A274" s="309"/>
      <c r="B274" s="309"/>
      <c r="C274" s="332"/>
      <c r="D274" s="309"/>
      <c r="E274" s="309"/>
      <c r="F274" s="309"/>
      <c r="G274" s="309"/>
      <c r="H274" s="309"/>
      <c r="I274" s="309"/>
      <c r="J274" s="309"/>
      <c r="K274" s="309"/>
      <c r="L274" s="309"/>
      <c r="M274" s="309"/>
      <c r="N274" s="309"/>
      <c r="O274" s="309"/>
      <c r="P274" s="309"/>
      <c r="Q274" s="309"/>
      <c r="R274" s="309"/>
      <c r="S274" s="309"/>
      <c r="T274" s="309"/>
      <c r="U274" s="309"/>
      <c r="V274" s="309"/>
      <c r="W274" s="309"/>
      <c r="X274" s="309"/>
      <c r="Y274" s="309"/>
      <c r="Z274" s="309"/>
    </row>
    <row r="275" spans="1:26" ht="14.25" customHeight="1" x14ac:dyDescent="0.25">
      <c r="A275" s="309"/>
      <c r="B275" s="309"/>
      <c r="C275" s="332"/>
      <c r="D275" s="309"/>
      <c r="E275" s="309"/>
      <c r="F275" s="309"/>
      <c r="G275" s="309"/>
      <c r="H275" s="309"/>
      <c r="I275" s="309"/>
      <c r="J275" s="309"/>
      <c r="K275" s="309"/>
      <c r="L275" s="309"/>
      <c r="M275" s="309"/>
      <c r="N275" s="309"/>
      <c r="O275" s="309"/>
      <c r="P275" s="309"/>
      <c r="Q275" s="309"/>
      <c r="R275" s="309"/>
      <c r="S275" s="309"/>
      <c r="T275" s="309"/>
      <c r="U275" s="309"/>
      <c r="V275" s="309"/>
      <c r="W275" s="309"/>
      <c r="X275" s="309"/>
      <c r="Y275" s="309"/>
      <c r="Z275" s="309"/>
    </row>
    <row r="276" spans="1:26" ht="14.25" customHeight="1" x14ac:dyDescent="0.25">
      <c r="A276" s="309"/>
      <c r="B276" s="309"/>
      <c r="C276" s="332"/>
      <c r="D276" s="309"/>
      <c r="E276" s="309"/>
      <c r="F276" s="309"/>
      <c r="G276" s="309"/>
      <c r="H276" s="309"/>
      <c r="I276" s="309"/>
      <c r="J276" s="309"/>
      <c r="K276" s="309"/>
      <c r="L276" s="309"/>
      <c r="M276" s="309"/>
      <c r="N276" s="309"/>
      <c r="O276" s="309"/>
      <c r="P276" s="309"/>
      <c r="Q276" s="309"/>
      <c r="R276" s="309"/>
      <c r="S276" s="309"/>
      <c r="T276" s="309"/>
      <c r="U276" s="309"/>
      <c r="V276" s="309"/>
      <c r="W276" s="309"/>
      <c r="X276" s="309"/>
      <c r="Y276" s="309"/>
      <c r="Z276" s="309"/>
    </row>
    <row r="277" spans="1:26" ht="14.25" customHeight="1" x14ac:dyDescent="0.25">
      <c r="A277" s="309"/>
      <c r="B277" s="309"/>
      <c r="C277" s="332"/>
      <c r="D277" s="309"/>
      <c r="E277" s="309"/>
      <c r="F277" s="309"/>
      <c r="G277" s="309"/>
      <c r="H277" s="309"/>
      <c r="I277" s="309"/>
      <c r="J277" s="309"/>
      <c r="K277" s="309"/>
      <c r="L277" s="309"/>
      <c r="M277" s="309"/>
      <c r="N277" s="309"/>
      <c r="O277" s="309"/>
      <c r="P277" s="309"/>
      <c r="Q277" s="309"/>
      <c r="R277" s="309"/>
      <c r="S277" s="309"/>
      <c r="T277" s="309"/>
      <c r="U277" s="309"/>
      <c r="V277" s="309"/>
      <c r="W277" s="309"/>
      <c r="X277" s="309"/>
      <c r="Y277" s="309"/>
      <c r="Z277" s="309"/>
    </row>
    <row r="278" spans="1:26" ht="14.25" customHeight="1" x14ac:dyDescent="0.25">
      <c r="A278" s="309"/>
      <c r="B278" s="309"/>
      <c r="C278" s="332"/>
      <c r="D278" s="309"/>
      <c r="E278" s="309"/>
      <c r="F278" s="309"/>
      <c r="G278" s="309"/>
      <c r="H278" s="309"/>
      <c r="I278" s="309"/>
      <c r="J278" s="309"/>
      <c r="K278" s="309"/>
      <c r="L278" s="309"/>
      <c r="M278" s="309"/>
      <c r="N278" s="309"/>
      <c r="O278" s="309"/>
      <c r="P278" s="309"/>
      <c r="Q278" s="309"/>
      <c r="R278" s="309"/>
      <c r="S278" s="309"/>
      <c r="T278" s="309"/>
      <c r="U278" s="309"/>
      <c r="V278" s="309"/>
      <c r="W278" s="309"/>
      <c r="X278" s="309"/>
      <c r="Y278" s="309"/>
      <c r="Z278" s="309"/>
    </row>
    <row r="279" spans="1:26" ht="14.25" customHeight="1" x14ac:dyDescent="0.25">
      <c r="A279" s="309"/>
      <c r="B279" s="309"/>
      <c r="C279" s="332"/>
      <c r="D279" s="309"/>
      <c r="E279" s="309"/>
      <c r="F279" s="309"/>
      <c r="G279" s="309"/>
      <c r="H279" s="309"/>
      <c r="I279" s="309"/>
      <c r="J279" s="309"/>
      <c r="K279" s="309"/>
      <c r="L279" s="309"/>
      <c r="M279" s="309"/>
      <c r="N279" s="309"/>
      <c r="O279" s="309"/>
      <c r="P279" s="309"/>
      <c r="Q279" s="309"/>
      <c r="R279" s="309"/>
      <c r="S279" s="309"/>
      <c r="T279" s="309"/>
      <c r="U279" s="309"/>
      <c r="V279" s="309"/>
      <c r="W279" s="309"/>
      <c r="X279" s="309"/>
      <c r="Y279" s="309"/>
      <c r="Z279" s="309"/>
    </row>
    <row r="280" spans="1:26" ht="14.25" customHeight="1" x14ac:dyDescent="0.25">
      <c r="A280" s="309"/>
      <c r="B280" s="309"/>
      <c r="C280" s="332"/>
      <c r="D280" s="309"/>
      <c r="E280" s="309"/>
      <c r="F280" s="309"/>
      <c r="G280" s="309"/>
      <c r="H280" s="309"/>
      <c r="I280" s="309"/>
      <c r="J280" s="309"/>
      <c r="K280" s="309"/>
      <c r="L280" s="309"/>
      <c r="M280" s="309"/>
      <c r="N280" s="309"/>
      <c r="O280" s="309"/>
      <c r="P280" s="309"/>
      <c r="Q280" s="309"/>
      <c r="R280" s="309"/>
      <c r="S280" s="309"/>
      <c r="T280" s="309"/>
      <c r="U280" s="309"/>
      <c r="V280" s="309"/>
      <c r="W280" s="309"/>
      <c r="X280" s="309"/>
      <c r="Y280" s="309"/>
      <c r="Z280" s="309"/>
    </row>
    <row r="281" spans="1:26" ht="14.25" customHeight="1" x14ac:dyDescent="0.25">
      <c r="A281" s="309"/>
      <c r="B281" s="309"/>
      <c r="C281" s="332"/>
      <c r="D281" s="309"/>
      <c r="E281" s="309"/>
      <c r="F281" s="309"/>
      <c r="G281" s="309"/>
      <c r="H281" s="309"/>
      <c r="I281" s="309"/>
      <c r="J281" s="309"/>
      <c r="K281" s="309"/>
      <c r="L281" s="309"/>
      <c r="M281" s="309"/>
      <c r="N281" s="309"/>
      <c r="O281" s="309"/>
      <c r="P281" s="309"/>
      <c r="Q281" s="309"/>
      <c r="R281" s="309"/>
      <c r="S281" s="309"/>
      <c r="T281" s="309"/>
      <c r="U281" s="309"/>
      <c r="V281" s="309"/>
      <c r="W281" s="309"/>
      <c r="X281" s="309"/>
      <c r="Y281" s="309"/>
      <c r="Z281" s="309"/>
    </row>
    <row r="282" spans="1:26" ht="14.25" customHeight="1" x14ac:dyDescent="0.25">
      <c r="A282" s="309"/>
      <c r="B282" s="309"/>
      <c r="C282" s="332"/>
      <c r="D282" s="309"/>
      <c r="E282" s="309"/>
      <c r="F282" s="309"/>
      <c r="G282" s="309"/>
      <c r="H282" s="309"/>
      <c r="I282" s="309"/>
      <c r="J282" s="309"/>
      <c r="K282" s="309"/>
      <c r="L282" s="309"/>
      <c r="M282" s="309"/>
      <c r="N282" s="309"/>
      <c r="O282" s="309"/>
      <c r="P282" s="309"/>
      <c r="Q282" s="309"/>
      <c r="R282" s="309"/>
      <c r="S282" s="309"/>
      <c r="T282" s="309"/>
      <c r="U282" s="309"/>
      <c r="V282" s="309"/>
      <c r="W282" s="309"/>
      <c r="X282" s="309"/>
      <c r="Y282" s="309"/>
      <c r="Z282" s="309"/>
    </row>
    <row r="283" spans="1:26" ht="14.25" customHeight="1" x14ac:dyDescent="0.25">
      <c r="A283" s="309"/>
      <c r="B283" s="309"/>
      <c r="C283" s="332"/>
      <c r="D283" s="309"/>
      <c r="E283" s="309"/>
      <c r="F283" s="309"/>
      <c r="G283" s="309"/>
      <c r="H283" s="309"/>
      <c r="I283" s="309"/>
      <c r="J283" s="309"/>
      <c r="K283" s="309"/>
      <c r="L283" s="309"/>
      <c r="M283" s="309"/>
      <c r="N283" s="309"/>
      <c r="O283" s="309"/>
      <c r="P283" s="309"/>
      <c r="Q283" s="309"/>
      <c r="R283" s="309"/>
      <c r="S283" s="309"/>
      <c r="T283" s="309"/>
      <c r="U283" s="309"/>
      <c r="V283" s="309"/>
      <c r="W283" s="309"/>
      <c r="X283" s="309"/>
      <c r="Y283" s="309"/>
      <c r="Z283" s="309"/>
    </row>
    <row r="284" spans="1:26" ht="14.25" customHeight="1" x14ac:dyDescent="0.25">
      <c r="A284" s="309"/>
      <c r="B284" s="309"/>
      <c r="C284" s="332"/>
      <c r="D284" s="309"/>
      <c r="E284" s="309"/>
      <c r="F284" s="309"/>
      <c r="G284" s="309"/>
      <c r="H284" s="309"/>
      <c r="I284" s="309"/>
      <c r="J284" s="309"/>
      <c r="K284" s="309"/>
      <c r="L284" s="309"/>
      <c r="M284" s="309"/>
      <c r="N284" s="309"/>
      <c r="O284" s="309"/>
      <c r="P284" s="309"/>
      <c r="Q284" s="309"/>
      <c r="R284" s="309"/>
      <c r="S284" s="309"/>
      <c r="T284" s="309"/>
      <c r="U284" s="309"/>
      <c r="V284" s="309"/>
      <c r="W284" s="309"/>
      <c r="X284" s="309"/>
      <c r="Y284" s="309"/>
      <c r="Z284" s="309"/>
    </row>
    <row r="285" spans="1:26" ht="14.25" customHeight="1" x14ac:dyDescent="0.25">
      <c r="A285" s="309"/>
      <c r="B285" s="309"/>
      <c r="C285" s="332"/>
      <c r="D285" s="309"/>
      <c r="E285" s="309"/>
      <c r="F285" s="309"/>
      <c r="G285" s="309"/>
      <c r="H285" s="309"/>
      <c r="I285" s="309"/>
      <c r="J285" s="309"/>
      <c r="K285" s="309"/>
      <c r="L285" s="309"/>
      <c r="M285" s="309"/>
      <c r="N285" s="309"/>
      <c r="O285" s="309"/>
      <c r="P285" s="309"/>
      <c r="Q285" s="309"/>
      <c r="R285" s="309"/>
      <c r="S285" s="309"/>
      <c r="T285" s="309"/>
      <c r="U285" s="309"/>
      <c r="V285" s="309"/>
      <c r="W285" s="309"/>
      <c r="X285" s="309"/>
      <c r="Y285" s="309"/>
      <c r="Z285" s="309"/>
    </row>
    <row r="286" spans="1:26" ht="14.25" customHeight="1" x14ac:dyDescent="0.25">
      <c r="A286" s="309"/>
      <c r="B286" s="309"/>
      <c r="C286" s="332"/>
      <c r="D286" s="309"/>
      <c r="E286" s="309"/>
      <c r="F286" s="309"/>
      <c r="G286" s="309"/>
      <c r="H286" s="309"/>
      <c r="I286" s="309"/>
      <c r="J286" s="309"/>
      <c r="K286" s="309"/>
      <c r="L286" s="309"/>
      <c r="M286" s="309"/>
      <c r="N286" s="309"/>
      <c r="O286" s="309"/>
      <c r="P286" s="309"/>
      <c r="Q286" s="309"/>
      <c r="R286" s="309"/>
      <c r="S286" s="309"/>
      <c r="T286" s="309"/>
      <c r="U286" s="309"/>
      <c r="V286" s="309"/>
      <c r="W286" s="309"/>
      <c r="X286" s="309"/>
      <c r="Y286" s="309"/>
      <c r="Z286" s="309"/>
    </row>
    <row r="287" spans="1:26" ht="14.25" customHeight="1" x14ac:dyDescent="0.25">
      <c r="A287" s="309"/>
      <c r="B287" s="309"/>
      <c r="C287" s="332"/>
      <c r="D287" s="309"/>
      <c r="E287" s="309"/>
      <c r="F287" s="309"/>
      <c r="G287" s="309"/>
      <c r="H287" s="309"/>
      <c r="I287" s="309"/>
      <c r="J287" s="309"/>
      <c r="K287" s="309"/>
      <c r="L287" s="309"/>
      <c r="M287" s="309"/>
      <c r="N287" s="309"/>
      <c r="O287" s="309"/>
      <c r="P287" s="309"/>
      <c r="Q287" s="309"/>
      <c r="R287" s="309"/>
      <c r="S287" s="309"/>
      <c r="T287" s="309"/>
      <c r="U287" s="309"/>
      <c r="V287" s="309"/>
      <c r="W287" s="309"/>
      <c r="X287" s="309"/>
      <c r="Y287" s="309"/>
      <c r="Z287" s="309"/>
    </row>
    <row r="288" spans="1:26" ht="14.25" customHeight="1" x14ac:dyDescent="0.25">
      <c r="A288" s="309"/>
      <c r="B288" s="309"/>
      <c r="C288" s="332"/>
      <c r="D288" s="309"/>
      <c r="E288" s="309"/>
      <c r="F288" s="309"/>
      <c r="G288" s="309"/>
      <c r="H288" s="309"/>
      <c r="I288" s="309"/>
      <c r="J288" s="309"/>
      <c r="K288" s="309"/>
      <c r="L288" s="309"/>
      <c r="M288" s="309"/>
      <c r="N288" s="309"/>
      <c r="O288" s="309"/>
      <c r="P288" s="309"/>
      <c r="Q288" s="309"/>
      <c r="R288" s="309"/>
      <c r="S288" s="309"/>
      <c r="T288" s="309"/>
      <c r="U288" s="309"/>
      <c r="V288" s="309"/>
      <c r="W288" s="309"/>
      <c r="X288" s="309"/>
      <c r="Y288" s="309"/>
      <c r="Z288" s="309"/>
    </row>
    <row r="289" spans="1:26" ht="14.25" customHeight="1" x14ac:dyDescent="0.25">
      <c r="A289" s="309"/>
      <c r="B289" s="309"/>
      <c r="C289" s="332"/>
      <c r="D289" s="309"/>
      <c r="E289" s="309"/>
      <c r="F289" s="309"/>
      <c r="G289" s="309"/>
      <c r="H289" s="309"/>
      <c r="I289" s="309"/>
      <c r="J289" s="309"/>
      <c r="K289" s="309"/>
      <c r="L289" s="309"/>
      <c r="M289" s="309"/>
      <c r="N289" s="309"/>
      <c r="O289" s="309"/>
      <c r="P289" s="309"/>
      <c r="Q289" s="309"/>
      <c r="R289" s="309"/>
      <c r="S289" s="309"/>
      <c r="T289" s="309"/>
      <c r="U289" s="309"/>
      <c r="V289" s="309"/>
      <c r="W289" s="309"/>
      <c r="X289" s="309"/>
      <c r="Y289" s="309"/>
      <c r="Z289" s="309"/>
    </row>
    <row r="290" spans="1:26" ht="14.25" customHeight="1" x14ac:dyDescent="0.25">
      <c r="A290" s="309"/>
      <c r="B290" s="309"/>
      <c r="C290" s="332"/>
      <c r="D290" s="309"/>
      <c r="E290" s="309"/>
      <c r="F290" s="309"/>
      <c r="G290" s="309"/>
      <c r="H290" s="309"/>
      <c r="I290" s="309"/>
      <c r="J290" s="309"/>
      <c r="K290" s="309"/>
      <c r="L290" s="309"/>
      <c r="M290" s="309"/>
      <c r="N290" s="309"/>
      <c r="O290" s="309"/>
      <c r="P290" s="309"/>
      <c r="Q290" s="309"/>
      <c r="R290" s="309"/>
      <c r="S290" s="309"/>
      <c r="T290" s="309"/>
      <c r="U290" s="309"/>
      <c r="V290" s="309"/>
      <c r="W290" s="309"/>
      <c r="X290" s="309"/>
      <c r="Y290" s="309"/>
      <c r="Z290" s="309"/>
    </row>
    <row r="291" spans="1:26" ht="14.25" customHeight="1" x14ac:dyDescent="0.25">
      <c r="A291" s="309"/>
      <c r="B291" s="309"/>
      <c r="C291" s="332"/>
      <c r="D291" s="309"/>
      <c r="E291" s="309"/>
      <c r="F291" s="309"/>
      <c r="G291" s="309"/>
      <c r="H291" s="309"/>
      <c r="I291" s="309"/>
      <c r="J291" s="309"/>
      <c r="K291" s="309"/>
      <c r="L291" s="309"/>
      <c r="M291" s="309"/>
      <c r="N291" s="309"/>
      <c r="O291" s="309"/>
      <c r="P291" s="309"/>
      <c r="Q291" s="309"/>
      <c r="R291" s="309"/>
      <c r="S291" s="309"/>
      <c r="T291" s="309"/>
      <c r="U291" s="309"/>
      <c r="V291" s="309"/>
      <c r="W291" s="309"/>
      <c r="X291" s="309"/>
      <c r="Y291" s="309"/>
      <c r="Z291" s="309"/>
    </row>
    <row r="292" spans="1:26" ht="14.25" customHeight="1" x14ac:dyDescent="0.25">
      <c r="A292" s="309"/>
      <c r="B292" s="309"/>
      <c r="C292" s="332"/>
      <c r="D292" s="309"/>
      <c r="E292" s="309"/>
      <c r="F292" s="309"/>
      <c r="G292" s="309"/>
      <c r="H292" s="309"/>
      <c r="I292" s="309"/>
      <c r="J292" s="309"/>
      <c r="K292" s="309"/>
      <c r="L292" s="309"/>
      <c r="M292" s="309"/>
      <c r="N292" s="309"/>
      <c r="O292" s="309"/>
      <c r="P292" s="309"/>
      <c r="Q292" s="309"/>
      <c r="R292" s="309"/>
      <c r="S292" s="309"/>
      <c r="T292" s="309"/>
      <c r="U292" s="309"/>
      <c r="V292" s="309"/>
      <c r="W292" s="309"/>
      <c r="X292" s="309"/>
      <c r="Y292" s="309"/>
      <c r="Z292" s="309"/>
    </row>
    <row r="293" spans="1:26" ht="14.25" customHeight="1" x14ac:dyDescent="0.25">
      <c r="A293" s="309"/>
      <c r="B293" s="309"/>
      <c r="C293" s="332"/>
      <c r="D293" s="309"/>
      <c r="E293" s="309"/>
      <c r="F293" s="309"/>
      <c r="G293" s="309"/>
      <c r="H293" s="309"/>
      <c r="I293" s="309"/>
      <c r="J293" s="309"/>
      <c r="K293" s="309"/>
      <c r="L293" s="309"/>
      <c r="M293" s="309"/>
      <c r="N293" s="309"/>
      <c r="O293" s="309"/>
      <c r="P293" s="309"/>
      <c r="Q293" s="309"/>
      <c r="R293" s="309"/>
      <c r="S293" s="309"/>
      <c r="T293" s="309"/>
      <c r="U293" s="309"/>
      <c r="V293" s="309"/>
      <c r="W293" s="309"/>
      <c r="X293" s="309"/>
      <c r="Y293" s="309"/>
      <c r="Z293" s="309"/>
    </row>
    <row r="294" spans="1:26" ht="14.25" customHeight="1" x14ac:dyDescent="0.25">
      <c r="A294" s="309"/>
      <c r="B294" s="309"/>
      <c r="C294" s="332"/>
      <c r="D294" s="309"/>
      <c r="E294" s="309"/>
      <c r="F294" s="309"/>
      <c r="G294" s="309"/>
      <c r="H294" s="309"/>
      <c r="I294" s="309"/>
      <c r="J294" s="309"/>
      <c r="K294" s="309"/>
      <c r="L294" s="309"/>
      <c r="M294" s="309"/>
      <c r="N294" s="309"/>
      <c r="O294" s="309"/>
      <c r="P294" s="309"/>
      <c r="Q294" s="309"/>
      <c r="R294" s="309"/>
      <c r="S294" s="309"/>
      <c r="T294" s="309"/>
      <c r="U294" s="309"/>
      <c r="V294" s="309"/>
      <c r="W294" s="309"/>
      <c r="X294" s="309"/>
      <c r="Y294" s="309"/>
      <c r="Z294" s="309"/>
    </row>
    <row r="295" spans="1:26" ht="14.25" customHeight="1" x14ac:dyDescent="0.25">
      <c r="A295" s="309"/>
      <c r="B295" s="309"/>
      <c r="C295" s="332"/>
      <c r="D295" s="309"/>
      <c r="E295" s="309"/>
      <c r="F295" s="309"/>
      <c r="G295" s="309"/>
      <c r="H295" s="309"/>
      <c r="I295" s="309"/>
      <c r="J295" s="309"/>
      <c r="K295" s="309"/>
      <c r="L295" s="309"/>
      <c r="M295" s="309"/>
      <c r="N295" s="309"/>
      <c r="O295" s="309"/>
      <c r="P295" s="309"/>
      <c r="Q295" s="309"/>
      <c r="R295" s="309"/>
      <c r="S295" s="309"/>
      <c r="T295" s="309"/>
      <c r="U295" s="309"/>
      <c r="V295" s="309"/>
      <c r="W295" s="309"/>
      <c r="X295" s="309"/>
      <c r="Y295" s="309"/>
      <c r="Z295" s="309"/>
    </row>
    <row r="296" spans="1:26" ht="14.25" customHeight="1" x14ac:dyDescent="0.25">
      <c r="A296" s="309"/>
      <c r="B296" s="309"/>
      <c r="C296" s="332"/>
      <c r="D296" s="309"/>
      <c r="E296" s="309"/>
      <c r="F296" s="309"/>
      <c r="G296" s="309"/>
      <c r="H296" s="309"/>
      <c r="I296" s="309"/>
      <c r="J296" s="309"/>
      <c r="K296" s="309"/>
      <c r="L296" s="309"/>
      <c r="M296" s="309"/>
      <c r="N296" s="309"/>
      <c r="O296" s="309"/>
      <c r="P296" s="309"/>
      <c r="Q296" s="309"/>
      <c r="R296" s="309"/>
      <c r="S296" s="309"/>
      <c r="T296" s="309"/>
      <c r="U296" s="309"/>
      <c r="V296" s="309"/>
      <c r="W296" s="309"/>
      <c r="X296" s="309"/>
      <c r="Y296" s="309"/>
      <c r="Z296" s="309"/>
    </row>
    <row r="297" spans="1:26" ht="14.25" customHeight="1" x14ac:dyDescent="0.25">
      <c r="A297" s="309"/>
      <c r="B297" s="309"/>
      <c r="C297" s="332"/>
      <c r="D297" s="309"/>
      <c r="E297" s="309"/>
      <c r="F297" s="309"/>
      <c r="G297" s="309"/>
      <c r="H297" s="309"/>
      <c r="I297" s="309"/>
      <c r="J297" s="309"/>
      <c r="K297" s="309"/>
      <c r="L297" s="309"/>
      <c r="M297" s="309"/>
      <c r="N297" s="309"/>
      <c r="O297" s="309"/>
      <c r="P297" s="309"/>
      <c r="Q297" s="309"/>
      <c r="R297" s="309"/>
      <c r="S297" s="309"/>
      <c r="T297" s="309"/>
      <c r="U297" s="309"/>
      <c r="V297" s="309"/>
      <c r="W297" s="309"/>
      <c r="X297" s="309"/>
      <c r="Y297" s="309"/>
      <c r="Z297" s="309"/>
    </row>
    <row r="298" spans="1:26" ht="14.25" customHeight="1" x14ac:dyDescent="0.25">
      <c r="A298" s="309"/>
      <c r="B298" s="309"/>
      <c r="C298" s="332"/>
      <c r="D298" s="309"/>
      <c r="E298" s="309"/>
      <c r="F298" s="309"/>
      <c r="G298" s="309"/>
      <c r="H298" s="309"/>
      <c r="I298" s="309"/>
      <c r="J298" s="309"/>
      <c r="K298" s="309"/>
      <c r="L298" s="309"/>
      <c r="M298" s="309"/>
      <c r="N298" s="309"/>
      <c r="O298" s="309"/>
      <c r="P298" s="309"/>
      <c r="Q298" s="309"/>
      <c r="R298" s="309"/>
      <c r="S298" s="309"/>
      <c r="T298" s="309"/>
      <c r="U298" s="309"/>
      <c r="V298" s="309"/>
      <c r="W298" s="309"/>
      <c r="X298" s="309"/>
      <c r="Y298" s="309"/>
      <c r="Z298" s="309"/>
    </row>
    <row r="299" spans="1:26" ht="14.25" customHeight="1" x14ac:dyDescent="0.25">
      <c r="A299" s="309"/>
      <c r="B299" s="309"/>
      <c r="C299" s="332"/>
      <c r="D299" s="309"/>
      <c r="E299" s="309"/>
      <c r="F299" s="309"/>
      <c r="G299" s="309"/>
      <c r="H299" s="309"/>
      <c r="I299" s="309"/>
      <c r="J299" s="309"/>
      <c r="K299" s="309"/>
      <c r="L299" s="309"/>
      <c r="M299" s="309"/>
      <c r="N299" s="309"/>
      <c r="O299" s="309"/>
      <c r="P299" s="309"/>
      <c r="Q299" s="309"/>
      <c r="R299" s="309"/>
      <c r="S299" s="309"/>
      <c r="T299" s="309"/>
      <c r="U299" s="309"/>
      <c r="V299" s="309"/>
      <c r="W299" s="309"/>
      <c r="X299" s="309"/>
      <c r="Y299" s="309"/>
      <c r="Z299" s="309"/>
    </row>
    <row r="300" spans="1:26" ht="14.25" customHeight="1" x14ac:dyDescent="0.25">
      <c r="A300" s="309"/>
      <c r="B300" s="309"/>
      <c r="C300" s="332"/>
      <c r="D300" s="309"/>
      <c r="E300" s="309"/>
      <c r="F300" s="309"/>
      <c r="G300" s="309"/>
      <c r="H300" s="309"/>
      <c r="I300" s="309"/>
      <c r="J300" s="309"/>
      <c r="K300" s="309"/>
      <c r="L300" s="309"/>
      <c r="M300" s="309"/>
      <c r="N300" s="309"/>
      <c r="O300" s="309"/>
      <c r="P300" s="309"/>
      <c r="Q300" s="309"/>
      <c r="R300" s="309"/>
      <c r="S300" s="309"/>
      <c r="T300" s="309"/>
      <c r="U300" s="309"/>
      <c r="V300" s="309"/>
      <c r="W300" s="309"/>
      <c r="X300" s="309"/>
      <c r="Y300" s="309"/>
      <c r="Z300" s="309"/>
    </row>
    <row r="301" spans="1:26" ht="14.25" customHeight="1" x14ac:dyDescent="0.25">
      <c r="A301" s="309"/>
      <c r="B301" s="309"/>
      <c r="C301" s="332"/>
      <c r="D301" s="309"/>
      <c r="E301" s="309"/>
      <c r="F301" s="309"/>
      <c r="G301" s="309"/>
      <c r="H301" s="309"/>
      <c r="I301" s="309"/>
      <c r="J301" s="309"/>
      <c r="K301" s="309"/>
      <c r="L301" s="309"/>
      <c r="M301" s="309"/>
      <c r="N301" s="309"/>
      <c r="O301" s="309"/>
      <c r="P301" s="309"/>
      <c r="Q301" s="309"/>
      <c r="R301" s="309"/>
      <c r="S301" s="309"/>
      <c r="T301" s="309"/>
      <c r="U301" s="309"/>
      <c r="V301" s="309"/>
      <c r="W301" s="309"/>
      <c r="X301" s="309"/>
      <c r="Y301" s="309"/>
      <c r="Z301" s="309"/>
    </row>
    <row r="302" spans="1:26" ht="14.25" customHeight="1" x14ac:dyDescent="0.25">
      <c r="A302" s="309"/>
      <c r="B302" s="309"/>
      <c r="C302" s="332"/>
      <c r="D302" s="309"/>
      <c r="E302" s="309"/>
      <c r="F302" s="309"/>
      <c r="G302" s="309"/>
      <c r="H302" s="309"/>
      <c r="I302" s="309"/>
      <c r="J302" s="309"/>
      <c r="K302" s="309"/>
      <c r="L302" s="309"/>
      <c r="M302" s="309"/>
      <c r="N302" s="309"/>
      <c r="O302" s="309"/>
      <c r="P302" s="309"/>
      <c r="Q302" s="309"/>
      <c r="R302" s="309"/>
      <c r="S302" s="309"/>
      <c r="T302" s="309"/>
      <c r="U302" s="309"/>
      <c r="V302" s="309"/>
      <c r="W302" s="309"/>
      <c r="X302" s="309"/>
      <c r="Y302" s="309"/>
      <c r="Z302" s="309"/>
    </row>
    <row r="303" spans="1:26" ht="14.25" customHeight="1" x14ac:dyDescent="0.25">
      <c r="A303" s="309"/>
      <c r="B303" s="309"/>
      <c r="C303" s="332"/>
      <c r="D303" s="309"/>
      <c r="E303" s="309"/>
      <c r="F303" s="309"/>
      <c r="G303" s="309"/>
      <c r="H303" s="309"/>
      <c r="I303" s="309"/>
      <c r="J303" s="309"/>
      <c r="K303" s="309"/>
      <c r="L303" s="309"/>
      <c r="M303" s="309"/>
      <c r="N303" s="309"/>
      <c r="O303" s="309"/>
      <c r="P303" s="309"/>
      <c r="Q303" s="309"/>
      <c r="R303" s="309"/>
      <c r="S303" s="309"/>
      <c r="T303" s="309"/>
      <c r="U303" s="309"/>
      <c r="V303" s="309"/>
      <c r="W303" s="309"/>
      <c r="X303" s="309"/>
      <c r="Y303" s="309"/>
      <c r="Z303" s="309"/>
    </row>
    <row r="304" spans="1:26" ht="14.25" customHeight="1" x14ac:dyDescent="0.25">
      <c r="A304" s="309"/>
      <c r="B304" s="309"/>
      <c r="C304" s="332"/>
      <c r="D304" s="309"/>
      <c r="E304" s="309"/>
      <c r="F304" s="309"/>
      <c r="G304" s="309"/>
      <c r="H304" s="309"/>
      <c r="I304" s="309"/>
      <c r="J304" s="309"/>
      <c r="K304" s="309"/>
      <c r="L304" s="309"/>
      <c r="M304" s="309"/>
      <c r="N304" s="309"/>
      <c r="O304" s="309"/>
      <c r="P304" s="309"/>
      <c r="Q304" s="309"/>
      <c r="R304" s="309"/>
      <c r="S304" s="309"/>
      <c r="T304" s="309"/>
      <c r="U304" s="309"/>
      <c r="V304" s="309"/>
      <c r="W304" s="309"/>
      <c r="X304" s="309"/>
      <c r="Y304" s="309"/>
      <c r="Z304" s="309"/>
    </row>
    <row r="305" spans="1:26" ht="14.25" customHeight="1" x14ac:dyDescent="0.25">
      <c r="A305" s="309"/>
      <c r="B305" s="309"/>
      <c r="C305" s="332"/>
      <c r="D305" s="309"/>
      <c r="E305" s="309"/>
      <c r="F305" s="309"/>
      <c r="G305" s="309"/>
      <c r="H305" s="309"/>
      <c r="I305" s="309"/>
      <c r="J305" s="309"/>
      <c r="K305" s="309"/>
      <c r="L305" s="309"/>
      <c r="M305" s="309"/>
      <c r="N305" s="309"/>
      <c r="O305" s="309"/>
      <c r="P305" s="309"/>
      <c r="Q305" s="309"/>
      <c r="R305" s="309"/>
      <c r="S305" s="309"/>
      <c r="T305" s="309"/>
      <c r="U305" s="309"/>
      <c r="V305" s="309"/>
      <c r="W305" s="309"/>
      <c r="X305" s="309"/>
      <c r="Y305" s="309"/>
      <c r="Z305" s="309"/>
    </row>
    <row r="306" spans="1:26" ht="14.25" customHeight="1" x14ac:dyDescent="0.25">
      <c r="A306" s="309"/>
      <c r="B306" s="309"/>
      <c r="C306" s="332"/>
      <c r="D306" s="309"/>
      <c r="E306" s="309"/>
      <c r="F306" s="309"/>
      <c r="G306" s="309"/>
      <c r="H306" s="309"/>
      <c r="I306" s="309"/>
      <c r="J306" s="309"/>
      <c r="K306" s="309"/>
      <c r="L306" s="309"/>
      <c r="M306" s="309"/>
      <c r="N306" s="309"/>
      <c r="O306" s="309"/>
      <c r="P306" s="309"/>
      <c r="Q306" s="309"/>
      <c r="R306" s="309"/>
      <c r="S306" s="309"/>
      <c r="T306" s="309"/>
      <c r="U306" s="309"/>
      <c r="V306" s="309"/>
      <c r="W306" s="309"/>
      <c r="X306" s="309"/>
      <c r="Y306" s="309"/>
      <c r="Z306" s="309"/>
    </row>
    <row r="307" spans="1:26" ht="14.25" customHeight="1" x14ac:dyDescent="0.25">
      <c r="A307" s="309"/>
      <c r="B307" s="309"/>
      <c r="C307" s="332"/>
      <c r="D307" s="309"/>
      <c r="E307" s="309"/>
      <c r="F307" s="309"/>
      <c r="G307" s="309"/>
      <c r="H307" s="309"/>
      <c r="I307" s="309"/>
      <c r="J307" s="309"/>
      <c r="K307" s="309"/>
      <c r="L307" s="309"/>
      <c r="M307" s="309"/>
      <c r="N307" s="309"/>
      <c r="O307" s="309"/>
      <c r="P307" s="309"/>
      <c r="Q307" s="309"/>
      <c r="R307" s="309"/>
      <c r="S307" s="309"/>
      <c r="T307" s="309"/>
      <c r="U307" s="309"/>
      <c r="V307" s="309"/>
      <c r="W307" s="309"/>
      <c r="X307" s="309"/>
      <c r="Y307" s="309"/>
      <c r="Z307" s="309"/>
    </row>
    <row r="308" spans="1:26" ht="14.25" customHeight="1" x14ac:dyDescent="0.25">
      <c r="A308" s="309"/>
      <c r="B308" s="309"/>
      <c r="C308" s="332"/>
      <c r="D308" s="309"/>
      <c r="E308" s="309"/>
      <c r="F308" s="309"/>
      <c r="G308" s="309"/>
      <c r="H308" s="309"/>
      <c r="I308" s="309"/>
      <c r="J308" s="309"/>
      <c r="K308" s="309"/>
      <c r="L308" s="309"/>
      <c r="M308" s="309"/>
      <c r="N308" s="309"/>
      <c r="O308" s="309"/>
      <c r="P308" s="309"/>
      <c r="Q308" s="309"/>
      <c r="R308" s="309"/>
      <c r="S308" s="309"/>
      <c r="T308" s="309"/>
      <c r="U308" s="309"/>
      <c r="V308" s="309"/>
      <c r="W308" s="309"/>
      <c r="X308" s="309"/>
      <c r="Y308" s="309"/>
      <c r="Z308" s="309"/>
    </row>
    <row r="309" spans="1:26" ht="14.25" customHeight="1" x14ac:dyDescent="0.25">
      <c r="A309" s="309"/>
      <c r="B309" s="309"/>
      <c r="C309" s="332"/>
      <c r="D309" s="309"/>
      <c r="E309" s="309"/>
      <c r="F309" s="309"/>
      <c r="G309" s="309"/>
      <c r="H309" s="309"/>
      <c r="I309" s="309"/>
      <c r="J309" s="309"/>
      <c r="K309" s="309"/>
      <c r="L309" s="309"/>
      <c r="M309" s="309"/>
      <c r="N309" s="309"/>
      <c r="O309" s="309"/>
      <c r="P309" s="309"/>
      <c r="Q309" s="309"/>
      <c r="R309" s="309"/>
      <c r="S309" s="309"/>
      <c r="T309" s="309"/>
      <c r="U309" s="309"/>
      <c r="V309" s="309"/>
      <c r="W309" s="309"/>
      <c r="X309" s="309"/>
      <c r="Y309" s="309"/>
      <c r="Z309" s="309"/>
    </row>
    <row r="310" spans="1:26" ht="14.25" customHeight="1" x14ac:dyDescent="0.25">
      <c r="A310" s="309"/>
      <c r="B310" s="309"/>
      <c r="C310" s="332"/>
      <c r="D310" s="309"/>
      <c r="E310" s="309"/>
      <c r="F310" s="309"/>
      <c r="G310" s="309"/>
      <c r="H310" s="309"/>
      <c r="I310" s="309"/>
      <c r="J310" s="309"/>
      <c r="K310" s="309"/>
      <c r="L310" s="309"/>
      <c r="M310" s="309"/>
      <c r="N310" s="309"/>
      <c r="O310" s="309"/>
      <c r="P310" s="309"/>
      <c r="Q310" s="309"/>
      <c r="R310" s="309"/>
      <c r="S310" s="309"/>
      <c r="T310" s="309"/>
      <c r="U310" s="309"/>
      <c r="V310" s="309"/>
      <c r="W310" s="309"/>
      <c r="X310" s="309"/>
      <c r="Y310" s="309"/>
      <c r="Z310" s="309"/>
    </row>
    <row r="311" spans="1:26" ht="14.25" customHeight="1" x14ac:dyDescent="0.25">
      <c r="A311" s="309"/>
      <c r="B311" s="309"/>
      <c r="C311" s="332"/>
      <c r="D311" s="309"/>
      <c r="E311" s="309"/>
      <c r="F311" s="309"/>
      <c r="G311" s="309"/>
      <c r="H311" s="309"/>
      <c r="I311" s="309"/>
      <c r="J311" s="309"/>
      <c r="K311" s="309"/>
      <c r="L311" s="309"/>
      <c r="M311" s="309"/>
      <c r="N311" s="309"/>
      <c r="O311" s="309"/>
      <c r="P311" s="309"/>
      <c r="Q311" s="309"/>
      <c r="R311" s="309"/>
      <c r="S311" s="309"/>
      <c r="T311" s="309"/>
      <c r="U311" s="309"/>
      <c r="V311" s="309"/>
      <c r="W311" s="309"/>
      <c r="X311" s="309"/>
      <c r="Y311" s="309"/>
      <c r="Z311" s="309"/>
    </row>
    <row r="312" spans="1:26" ht="14.25" customHeight="1" x14ac:dyDescent="0.25">
      <c r="A312" s="309"/>
      <c r="B312" s="309"/>
      <c r="C312" s="332"/>
      <c r="D312" s="309"/>
      <c r="E312" s="309"/>
      <c r="F312" s="309"/>
      <c r="G312" s="309"/>
      <c r="H312" s="309"/>
      <c r="I312" s="309"/>
      <c r="J312" s="309"/>
      <c r="K312" s="309"/>
      <c r="L312" s="309"/>
      <c r="M312" s="309"/>
      <c r="N312" s="309"/>
      <c r="O312" s="309"/>
      <c r="P312" s="309"/>
      <c r="Q312" s="309"/>
      <c r="R312" s="309"/>
      <c r="S312" s="309"/>
      <c r="T312" s="309"/>
      <c r="U312" s="309"/>
      <c r="V312" s="309"/>
      <c r="W312" s="309"/>
      <c r="X312" s="309"/>
      <c r="Y312" s="309"/>
      <c r="Z312" s="309"/>
    </row>
    <row r="313" spans="1:26" ht="14.25" customHeight="1" x14ac:dyDescent="0.25">
      <c r="A313" s="309"/>
      <c r="B313" s="309"/>
      <c r="C313" s="332"/>
      <c r="D313" s="309"/>
      <c r="E313" s="309"/>
      <c r="F313" s="309"/>
      <c r="G313" s="309"/>
      <c r="H313" s="309"/>
      <c r="I313" s="309"/>
      <c r="J313" s="309"/>
      <c r="K313" s="309"/>
      <c r="L313" s="309"/>
      <c r="M313" s="309"/>
      <c r="N313" s="309"/>
      <c r="O313" s="309"/>
      <c r="P313" s="309"/>
      <c r="Q313" s="309"/>
      <c r="R313" s="309"/>
      <c r="S313" s="309"/>
      <c r="T313" s="309"/>
      <c r="U313" s="309"/>
      <c r="V313" s="309"/>
      <c r="W313" s="309"/>
      <c r="X313" s="309"/>
      <c r="Y313" s="309"/>
      <c r="Z313" s="309"/>
    </row>
    <row r="314" spans="1:26" ht="14.25" customHeight="1" x14ac:dyDescent="0.25">
      <c r="A314" s="309"/>
      <c r="B314" s="309"/>
      <c r="C314" s="332"/>
      <c r="D314" s="309"/>
      <c r="E314" s="309"/>
      <c r="F314" s="309"/>
      <c r="G314" s="309"/>
      <c r="H314" s="309"/>
      <c r="I314" s="309"/>
      <c r="J314" s="309"/>
      <c r="K314" s="309"/>
      <c r="L314" s="309"/>
      <c r="M314" s="309"/>
      <c r="N314" s="309"/>
      <c r="O314" s="309"/>
      <c r="P314" s="309"/>
      <c r="Q314" s="309"/>
      <c r="R314" s="309"/>
      <c r="S314" s="309"/>
      <c r="T314" s="309"/>
      <c r="U314" s="309"/>
      <c r="V314" s="309"/>
      <c r="W314" s="309"/>
      <c r="X314" s="309"/>
      <c r="Y314" s="309"/>
      <c r="Z314" s="309"/>
    </row>
    <row r="315" spans="1:26" ht="14.25" customHeight="1" x14ac:dyDescent="0.25">
      <c r="A315" s="309"/>
      <c r="B315" s="309"/>
      <c r="C315" s="332"/>
      <c r="D315" s="309"/>
      <c r="E315" s="309"/>
      <c r="F315" s="309"/>
      <c r="G315" s="309"/>
      <c r="H315" s="309"/>
      <c r="I315" s="309"/>
      <c r="J315" s="309"/>
      <c r="K315" s="309"/>
      <c r="L315" s="309"/>
      <c r="M315" s="309"/>
      <c r="N315" s="309"/>
      <c r="O315" s="309"/>
      <c r="P315" s="309"/>
      <c r="Q315" s="309"/>
      <c r="R315" s="309"/>
      <c r="S315" s="309"/>
      <c r="T315" s="309"/>
      <c r="U315" s="309"/>
      <c r="V315" s="309"/>
      <c r="W315" s="309"/>
      <c r="X315" s="309"/>
      <c r="Y315" s="309"/>
      <c r="Z315" s="309"/>
    </row>
    <row r="316" spans="1:26" ht="14.25" customHeight="1" x14ac:dyDescent="0.25">
      <c r="A316" s="309"/>
      <c r="B316" s="309"/>
      <c r="C316" s="332"/>
      <c r="D316" s="309"/>
      <c r="E316" s="309"/>
      <c r="F316" s="309"/>
      <c r="G316" s="309"/>
      <c r="H316" s="309"/>
      <c r="I316" s="309"/>
      <c r="J316" s="309"/>
      <c r="K316" s="309"/>
      <c r="L316" s="309"/>
      <c r="M316" s="309"/>
      <c r="N316" s="309"/>
      <c r="O316" s="309"/>
      <c r="P316" s="309"/>
      <c r="Q316" s="309"/>
      <c r="R316" s="309"/>
      <c r="S316" s="309"/>
      <c r="T316" s="309"/>
      <c r="U316" s="309"/>
      <c r="V316" s="309"/>
      <c r="W316" s="309"/>
      <c r="X316" s="309"/>
      <c r="Y316" s="309"/>
      <c r="Z316" s="309"/>
    </row>
    <row r="317" spans="1:26" ht="14.25" customHeight="1" x14ac:dyDescent="0.25">
      <c r="A317" s="309"/>
      <c r="B317" s="309"/>
      <c r="C317" s="332"/>
      <c r="D317" s="309"/>
      <c r="E317" s="309"/>
      <c r="F317" s="309"/>
      <c r="G317" s="309"/>
      <c r="H317" s="309"/>
      <c r="I317" s="309"/>
      <c r="J317" s="309"/>
      <c r="K317" s="309"/>
      <c r="L317" s="309"/>
      <c r="M317" s="309"/>
      <c r="N317" s="309"/>
      <c r="O317" s="309"/>
      <c r="P317" s="309"/>
      <c r="Q317" s="309"/>
      <c r="R317" s="309"/>
      <c r="S317" s="309"/>
      <c r="T317" s="309"/>
      <c r="U317" s="309"/>
      <c r="V317" s="309"/>
      <c r="W317" s="309"/>
      <c r="X317" s="309"/>
      <c r="Y317" s="309"/>
      <c r="Z317" s="309"/>
    </row>
    <row r="318" spans="1:26" ht="14.25" customHeight="1" x14ac:dyDescent="0.25">
      <c r="A318" s="309"/>
      <c r="B318" s="309"/>
      <c r="C318" s="332"/>
      <c r="D318" s="309"/>
      <c r="E318" s="309"/>
      <c r="F318" s="309"/>
      <c r="G318" s="309"/>
      <c r="H318" s="309"/>
      <c r="I318" s="309"/>
      <c r="J318" s="309"/>
      <c r="K318" s="309"/>
      <c r="L318" s="309"/>
      <c r="M318" s="309"/>
      <c r="N318" s="309"/>
      <c r="O318" s="309"/>
      <c r="P318" s="309"/>
      <c r="Q318" s="309"/>
      <c r="R318" s="309"/>
      <c r="S318" s="309"/>
      <c r="T318" s="309"/>
      <c r="U318" s="309"/>
      <c r="V318" s="309"/>
      <c r="W318" s="309"/>
      <c r="X318" s="309"/>
      <c r="Y318" s="309"/>
      <c r="Z318" s="309"/>
    </row>
    <row r="319" spans="1:26" ht="14.25" customHeight="1" x14ac:dyDescent="0.25">
      <c r="A319" s="309"/>
      <c r="B319" s="309"/>
      <c r="C319" s="332"/>
      <c r="D319" s="309"/>
      <c r="E319" s="309"/>
      <c r="F319" s="309"/>
      <c r="G319" s="309"/>
      <c r="H319" s="309"/>
      <c r="I319" s="309"/>
      <c r="J319" s="309"/>
      <c r="K319" s="309"/>
      <c r="L319" s="309"/>
      <c r="M319" s="309"/>
      <c r="N319" s="309"/>
      <c r="O319" s="309"/>
      <c r="P319" s="309"/>
      <c r="Q319" s="309"/>
      <c r="R319" s="309"/>
      <c r="S319" s="309"/>
      <c r="T319" s="309"/>
      <c r="U319" s="309"/>
      <c r="V319" s="309"/>
      <c r="W319" s="309"/>
      <c r="X319" s="309"/>
      <c r="Y319" s="309"/>
      <c r="Z319" s="309"/>
    </row>
    <row r="320" spans="1:26" ht="14.25" customHeight="1" x14ac:dyDescent="0.25">
      <c r="A320" s="309"/>
      <c r="B320" s="309"/>
      <c r="C320" s="332"/>
      <c r="D320" s="309"/>
      <c r="E320" s="309"/>
      <c r="F320" s="309"/>
      <c r="G320" s="309"/>
      <c r="H320" s="309"/>
      <c r="I320" s="309"/>
      <c r="J320" s="309"/>
      <c r="K320" s="309"/>
      <c r="L320" s="309"/>
      <c r="M320" s="309"/>
      <c r="N320" s="309"/>
      <c r="O320" s="309"/>
      <c r="P320" s="309"/>
      <c r="Q320" s="309"/>
      <c r="R320" s="309"/>
      <c r="S320" s="309"/>
      <c r="T320" s="309"/>
      <c r="U320" s="309"/>
      <c r="V320" s="309"/>
      <c r="W320" s="309"/>
      <c r="X320" s="309"/>
      <c r="Y320" s="309"/>
      <c r="Z320" s="309"/>
    </row>
    <row r="321" spans="1:26" ht="14.25" customHeight="1" x14ac:dyDescent="0.25">
      <c r="A321" s="309"/>
      <c r="B321" s="309"/>
      <c r="C321" s="332"/>
      <c r="D321" s="309"/>
      <c r="E321" s="309"/>
      <c r="F321" s="309"/>
      <c r="G321" s="309"/>
      <c r="H321" s="309"/>
      <c r="I321" s="309"/>
      <c r="J321" s="309"/>
      <c r="K321" s="309"/>
      <c r="L321" s="309"/>
      <c r="M321" s="309"/>
      <c r="N321" s="309"/>
      <c r="O321" s="309"/>
      <c r="P321" s="309"/>
      <c r="Q321" s="309"/>
      <c r="R321" s="309"/>
      <c r="S321" s="309"/>
      <c r="T321" s="309"/>
      <c r="U321" s="309"/>
      <c r="V321" s="309"/>
      <c r="W321" s="309"/>
      <c r="X321" s="309"/>
      <c r="Y321" s="309"/>
      <c r="Z321" s="309"/>
    </row>
    <row r="322" spans="1:26" ht="14.25" customHeight="1" x14ac:dyDescent="0.25">
      <c r="A322" s="309"/>
      <c r="B322" s="309"/>
      <c r="C322" s="332"/>
      <c r="D322" s="309"/>
      <c r="E322" s="309"/>
      <c r="F322" s="309"/>
      <c r="G322" s="309"/>
      <c r="H322" s="309"/>
      <c r="I322" s="309"/>
      <c r="J322" s="309"/>
      <c r="K322" s="309"/>
      <c r="L322" s="309"/>
      <c r="M322" s="309"/>
      <c r="N322" s="309"/>
      <c r="O322" s="309"/>
      <c r="P322" s="309"/>
      <c r="Q322" s="309"/>
      <c r="R322" s="309"/>
      <c r="S322" s="309"/>
      <c r="T322" s="309"/>
      <c r="U322" s="309"/>
      <c r="V322" s="309"/>
      <c r="W322" s="309"/>
      <c r="X322" s="309"/>
      <c r="Y322" s="309"/>
      <c r="Z322" s="309"/>
    </row>
    <row r="323" spans="1:26" ht="14.25" customHeight="1" x14ac:dyDescent="0.25">
      <c r="A323" s="309"/>
      <c r="B323" s="309"/>
      <c r="C323" s="332"/>
      <c r="D323" s="309"/>
      <c r="E323" s="309"/>
      <c r="F323" s="309"/>
      <c r="G323" s="309"/>
      <c r="H323" s="309"/>
      <c r="I323" s="309"/>
      <c r="J323" s="309"/>
      <c r="K323" s="309"/>
      <c r="L323" s="309"/>
      <c r="M323" s="309"/>
      <c r="N323" s="309"/>
      <c r="O323" s="309"/>
      <c r="P323" s="309"/>
      <c r="Q323" s="309"/>
      <c r="R323" s="309"/>
      <c r="S323" s="309"/>
      <c r="T323" s="309"/>
      <c r="U323" s="309"/>
      <c r="V323" s="309"/>
      <c r="W323" s="309"/>
      <c r="X323" s="309"/>
      <c r="Y323" s="309"/>
      <c r="Z323" s="309"/>
    </row>
    <row r="324" spans="1:26" ht="14.25" customHeight="1" x14ac:dyDescent="0.25">
      <c r="A324" s="309"/>
      <c r="B324" s="309"/>
      <c r="C324" s="332"/>
      <c r="D324" s="309"/>
      <c r="E324" s="309"/>
      <c r="F324" s="309"/>
      <c r="G324" s="309"/>
      <c r="H324" s="309"/>
      <c r="I324" s="309"/>
      <c r="J324" s="309"/>
      <c r="K324" s="309"/>
      <c r="L324" s="309"/>
      <c r="M324" s="309"/>
      <c r="N324" s="309"/>
      <c r="O324" s="309"/>
      <c r="P324" s="309"/>
      <c r="Q324" s="309"/>
      <c r="R324" s="309"/>
      <c r="S324" s="309"/>
      <c r="T324" s="309"/>
      <c r="U324" s="309"/>
      <c r="V324" s="309"/>
      <c r="W324" s="309"/>
      <c r="X324" s="309"/>
      <c r="Y324" s="309"/>
      <c r="Z324" s="309"/>
    </row>
    <row r="325" spans="1:26" ht="14.25" customHeight="1" x14ac:dyDescent="0.25">
      <c r="A325" s="309"/>
      <c r="B325" s="309"/>
      <c r="C325" s="332"/>
      <c r="D325" s="309"/>
      <c r="E325" s="309"/>
      <c r="F325" s="309"/>
      <c r="G325" s="309"/>
      <c r="H325" s="309"/>
      <c r="I325" s="309"/>
      <c r="J325" s="309"/>
      <c r="K325" s="309"/>
      <c r="L325" s="309"/>
      <c r="M325" s="309"/>
      <c r="N325" s="309"/>
      <c r="O325" s="309"/>
      <c r="P325" s="309"/>
      <c r="Q325" s="309"/>
      <c r="R325" s="309"/>
      <c r="S325" s="309"/>
      <c r="T325" s="309"/>
      <c r="U325" s="309"/>
      <c r="V325" s="309"/>
      <c r="W325" s="309"/>
      <c r="X325" s="309"/>
      <c r="Y325" s="309"/>
      <c r="Z325" s="309"/>
    </row>
    <row r="326" spans="1:26" ht="14.25" customHeight="1" x14ac:dyDescent="0.25">
      <c r="A326" s="309"/>
      <c r="B326" s="309"/>
      <c r="C326" s="332"/>
      <c r="D326" s="309"/>
      <c r="E326" s="309"/>
      <c r="F326" s="309"/>
      <c r="G326" s="309"/>
      <c r="H326" s="309"/>
      <c r="I326" s="309"/>
      <c r="J326" s="309"/>
      <c r="K326" s="309"/>
      <c r="L326" s="309"/>
      <c r="M326" s="309"/>
      <c r="N326" s="309"/>
      <c r="O326" s="309"/>
      <c r="P326" s="309"/>
      <c r="Q326" s="309"/>
      <c r="R326" s="309"/>
      <c r="S326" s="309"/>
      <c r="T326" s="309"/>
      <c r="U326" s="309"/>
      <c r="V326" s="309"/>
      <c r="W326" s="309"/>
      <c r="X326" s="309"/>
      <c r="Y326" s="309"/>
      <c r="Z326" s="309"/>
    </row>
    <row r="327" spans="1:26" ht="14.25" customHeight="1" x14ac:dyDescent="0.25">
      <c r="A327" s="309"/>
      <c r="B327" s="309"/>
      <c r="C327" s="332"/>
      <c r="D327" s="309"/>
      <c r="E327" s="309"/>
      <c r="F327" s="309"/>
      <c r="G327" s="309"/>
      <c r="H327" s="309"/>
      <c r="I327" s="309"/>
      <c r="J327" s="309"/>
      <c r="K327" s="309"/>
      <c r="L327" s="309"/>
      <c r="M327" s="309"/>
      <c r="N327" s="309"/>
      <c r="O327" s="309"/>
      <c r="P327" s="309"/>
      <c r="Q327" s="309"/>
      <c r="R327" s="309"/>
      <c r="S327" s="309"/>
      <c r="T327" s="309"/>
      <c r="U327" s="309"/>
      <c r="V327" s="309"/>
      <c r="W327" s="309"/>
      <c r="X327" s="309"/>
      <c r="Y327" s="309"/>
      <c r="Z327" s="309"/>
    </row>
    <row r="328" spans="1:26" ht="14.25" customHeight="1" x14ac:dyDescent="0.25">
      <c r="A328" s="309"/>
      <c r="B328" s="309"/>
      <c r="C328" s="332"/>
      <c r="D328" s="309"/>
      <c r="E328" s="309"/>
      <c r="F328" s="309"/>
      <c r="G328" s="309"/>
      <c r="H328" s="309"/>
      <c r="I328" s="309"/>
      <c r="J328" s="309"/>
      <c r="K328" s="309"/>
      <c r="L328" s="309"/>
      <c r="M328" s="309"/>
      <c r="N328" s="309"/>
      <c r="O328" s="309"/>
      <c r="P328" s="309"/>
      <c r="Q328" s="309"/>
      <c r="R328" s="309"/>
      <c r="S328" s="309"/>
      <c r="T328" s="309"/>
      <c r="U328" s="309"/>
      <c r="V328" s="309"/>
      <c r="W328" s="309"/>
      <c r="X328" s="309"/>
      <c r="Y328" s="309"/>
      <c r="Z328" s="309"/>
    </row>
    <row r="329" spans="1:26" ht="14.25" customHeight="1" x14ac:dyDescent="0.25">
      <c r="A329" s="309"/>
      <c r="B329" s="309"/>
      <c r="C329" s="332"/>
      <c r="D329" s="309"/>
      <c r="E329" s="309"/>
      <c r="F329" s="309"/>
      <c r="G329" s="309"/>
      <c r="H329" s="309"/>
      <c r="I329" s="309"/>
      <c r="J329" s="309"/>
      <c r="K329" s="309"/>
      <c r="L329" s="309"/>
      <c r="M329" s="309"/>
      <c r="N329" s="309"/>
      <c r="O329" s="309"/>
      <c r="P329" s="309"/>
      <c r="Q329" s="309"/>
      <c r="R329" s="309"/>
      <c r="S329" s="309"/>
      <c r="T329" s="309"/>
      <c r="U329" s="309"/>
      <c r="V329" s="309"/>
      <c r="W329" s="309"/>
      <c r="X329" s="309"/>
      <c r="Y329" s="309"/>
      <c r="Z329" s="309"/>
    </row>
    <row r="330" spans="1:26" ht="14.25" customHeight="1" x14ac:dyDescent="0.25">
      <c r="A330" s="309"/>
      <c r="B330" s="309"/>
      <c r="C330" s="332"/>
      <c r="D330" s="309"/>
      <c r="E330" s="309"/>
      <c r="F330" s="309"/>
      <c r="G330" s="309"/>
      <c r="H330" s="309"/>
      <c r="I330" s="309"/>
      <c r="J330" s="309"/>
      <c r="K330" s="309"/>
      <c r="L330" s="309"/>
      <c r="M330" s="309"/>
      <c r="N330" s="309"/>
      <c r="O330" s="309"/>
      <c r="P330" s="309"/>
      <c r="Q330" s="309"/>
      <c r="R330" s="309"/>
      <c r="S330" s="309"/>
      <c r="T330" s="309"/>
      <c r="U330" s="309"/>
      <c r="V330" s="309"/>
      <c r="W330" s="309"/>
      <c r="X330" s="309"/>
      <c r="Y330" s="309"/>
      <c r="Z330" s="309"/>
    </row>
    <row r="331" spans="1:26" ht="14.25" customHeight="1" x14ac:dyDescent="0.25">
      <c r="A331" s="309"/>
      <c r="B331" s="309"/>
      <c r="C331" s="332"/>
      <c r="D331" s="309"/>
      <c r="E331" s="309"/>
      <c r="F331" s="309"/>
      <c r="G331" s="309"/>
      <c r="H331" s="309"/>
      <c r="I331" s="309"/>
      <c r="J331" s="309"/>
      <c r="K331" s="309"/>
      <c r="L331" s="309"/>
      <c r="M331" s="309"/>
      <c r="N331" s="309"/>
      <c r="O331" s="309"/>
      <c r="P331" s="309"/>
      <c r="Q331" s="309"/>
      <c r="R331" s="309"/>
      <c r="S331" s="309"/>
      <c r="T331" s="309"/>
      <c r="U331" s="309"/>
      <c r="V331" s="309"/>
      <c r="W331" s="309"/>
      <c r="X331" s="309"/>
      <c r="Y331" s="309"/>
      <c r="Z331" s="309"/>
    </row>
    <row r="332" spans="1:26" ht="14.25" customHeight="1" x14ac:dyDescent="0.25">
      <c r="A332" s="309"/>
      <c r="B332" s="309"/>
      <c r="C332" s="332"/>
      <c r="D332" s="309"/>
      <c r="E332" s="309"/>
      <c r="F332" s="309"/>
      <c r="G332" s="309"/>
      <c r="H332" s="309"/>
      <c r="I332" s="309"/>
      <c r="J332" s="309"/>
      <c r="K332" s="309"/>
      <c r="L332" s="309"/>
      <c r="M332" s="309"/>
      <c r="N332" s="309"/>
      <c r="O332" s="309"/>
      <c r="P332" s="309"/>
      <c r="Q332" s="309"/>
      <c r="R332" s="309"/>
      <c r="S332" s="309"/>
      <c r="T332" s="309"/>
      <c r="U332" s="309"/>
      <c r="V332" s="309"/>
      <c r="W332" s="309"/>
      <c r="X332" s="309"/>
      <c r="Y332" s="309"/>
      <c r="Z332" s="309"/>
    </row>
    <row r="333" spans="1:26" ht="14.25" customHeight="1" x14ac:dyDescent="0.25">
      <c r="A333" s="309"/>
      <c r="B333" s="309"/>
      <c r="C333" s="332"/>
      <c r="D333" s="309"/>
      <c r="E333" s="309"/>
      <c r="F333" s="309"/>
      <c r="G333" s="309"/>
      <c r="H333" s="309"/>
      <c r="I333" s="309"/>
      <c r="J333" s="309"/>
      <c r="K333" s="309"/>
      <c r="L333" s="309"/>
      <c r="M333" s="309"/>
      <c r="N333" s="309"/>
      <c r="O333" s="309"/>
      <c r="P333" s="309"/>
      <c r="Q333" s="309"/>
      <c r="R333" s="309"/>
      <c r="S333" s="309"/>
      <c r="T333" s="309"/>
      <c r="U333" s="309"/>
      <c r="V333" s="309"/>
      <c r="W333" s="309"/>
      <c r="X333" s="309"/>
      <c r="Y333" s="309"/>
      <c r="Z333" s="309"/>
    </row>
    <row r="334" spans="1:26" ht="14.25" customHeight="1" x14ac:dyDescent="0.25">
      <c r="A334" s="309"/>
      <c r="B334" s="309"/>
      <c r="C334" s="332"/>
      <c r="D334" s="309"/>
      <c r="E334" s="309"/>
      <c r="F334" s="309"/>
      <c r="G334" s="309"/>
      <c r="H334" s="309"/>
      <c r="I334" s="309"/>
      <c r="J334" s="309"/>
      <c r="K334" s="309"/>
      <c r="L334" s="309"/>
      <c r="M334" s="309"/>
      <c r="N334" s="309"/>
      <c r="O334" s="309"/>
      <c r="P334" s="309"/>
      <c r="Q334" s="309"/>
      <c r="R334" s="309"/>
      <c r="S334" s="309"/>
      <c r="T334" s="309"/>
      <c r="U334" s="309"/>
      <c r="V334" s="309"/>
      <c r="W334" s="309"/>
      <c r="X334" s="309"/>
      <c r="Y334" s="309"/>
      <c r="Z334" s="309"/>
    </row>
    <row r="335" spans="1:26" ht="14.25" customHeight="1" x14ac:dyDescent="0.25">
      <c r="A335" s="309"/>
      <c r="B335" s="309"/>
      <c r="C335" s="332"/>
      <c r="D335" s="309"/>
      <c r="E335" s="309"/>
      <c r="F335" s="309"/>
      <c r="G335" s="309"/>
      <c r="H335" s="309"/>
      <c r="I335" s="309"/>
      <c r="J335" s="309"/>
      <c r="K335" s="309"/>
      <c r="L335" s="309"/>
      <c r="M335" s="309"/>
      <c r="N335" s="309"/>
      <c r="O335" s="309"/>
      <c r="P335" s="309"/>
      <c r="Q335" s="309"/>
      <c r="R335" s="309"/>
      <c r="S335" s="309"/>
      <c r="T335" s="309"/>
      <c r="U335" s="309"/>
      <c r="V335" s="309"/>
      <c r="W335" s="309"/>
      <c r="X335" s="309"/>
      <c r="Y335" s="309"/>
      <c r="Z335" s="309"/>
    </row>
    <row r="336" spans="1:26" ht="14.25" customHeight="1" x14ac:dyDescent="0.25">
      <c r="A336" s="309"/>
      <c r="B336" s="309"/>
      <c r="C336" s="332"/>
      <c r="D336" s="309"/>
      <c r="E336" s="309"/>
      <c r="F336" s="309"/>
      <c r="G336" s="309"/>
      <c r="H336" s="309"/>
      <c r="I336" s="309"/>
      <c r="J336" s="309"/>
      <c r="K336" s="309"/>
      <c r="L336" s="309"/>
      <c r="M336" s="309"/>
      <c r="N336" s="309"/>
      <c r="O336" s="309"/>
      <c r="P336" s="309"/>
      <c r="Q336" s="309"/>
      <c r="R336" s="309"/>
      <c r="S336" s="309"/>
      <c r="T336" s="309"/>
      <c r="U336" s="309"/>
      <c r="V336" s="309"/>
      <c r="W336" s="309"/>
      <c r="X336" s="309"/>
      <c r="Y336" s="309"/>
      <c r="Z336" s="309"/>
    </row>
    <row r="337" spans="1:26" ht="14.25" customHeight="1" x14ac:dyDescent="0.25">
      <c r="A337" s="309"/>
      <c r="B337" s="309"/>
      <c r="C337" s="332"/>
      <c r="D337" s="309"/>
      <c r="E337" s="309"/>
      <c r="F337" s="309"/>
      <c r="G337" s="309"/>
      <c r="H337" s="309"/>
      <c r="I337" s="309"/>
      <c r="J337" s="309"/>
      <c r="K337" s="309"/>
      <c r="L337" s="309"/>
      <c r="M337" s="309"/>
      <c r="N337" s="309"/>
      <c r="O337" s="309"/>
      <c r="P337" s="309"/>
      <c r="Q337" s="309"/>
      <c r="R337" s="309"/>
      <c r="S337" s="309"/>
      <c r="T337" s="309"/>
      <c r="U337" s="309"/>
      <c r="V337" s="309"/>
      <c r="W337" s="309"/>
      <c r="X337" s="309"/>
      <c r="Y337" s="309"/>
      <c r="Z337" s="309"/>
    </row>
    <row r="338" spans="1:26" ht="14.25" customHeight="1" x14ac:dyDescent="0.25">
      <c r="A338" s="309"/>
      <c r="B338" s="309"/>
      <c r="C338" s="332"/>
      <c r="D338" s="309"/>
      <c r="E338" s="309"/>
      <c r="F338" s="309"/>
      <c r="G338" s="309"/>
      <c r="H338" s="309"/>
      <c r="I338" s="309"/>
      <c r="J338" s="309"/>
      <c r="K338" s="309"/>
      <c r="L338" s="309"/>
      <c r="M338" s="309"/>
      <c r="N338" s="309"/>
      <c r="O338" s="309"/>
      <c r="P338" s="309"/>
      <c r="Q338" s="309"/>
      <c r="R338" s="309"/>
      <c r="S338" s="309"/>
      <c r="T338" s="309"/>
      <c r="U338" s="309"/>
      <c r="V338" s="309"/>
      <c r="W338" s="309"/>
      <c r="X338" s="309"/>
      <c r="Y338" s="309"/>
      <c r="Z338" s="309"/>
    </row>
    <row r="339" spans="1:26" ht="14.25" customHeight="1" x14ac:dyDescent="0.25">
      <c r="A339" s="309"/>
      <c r="B339" s="309"/>
      <c r="C339" s="332"/>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row>
    <row r="340" spans="1:26" ht="14.25" customHeight="1" x14ac:dyDescent="0.25">
      <c r="A340" s="309"/>
      <c r="B340" s="309"/>
      <c r="C340" s="332"/>
      <c r="D340" s="309"/>
      <c r="E340" s="309"/>
      <c r="F340" s="309"/>
      <c r="G340" s="309"/>
      <c r="H340" s="309"/>
      <c r="I340" s="309"/>
      <c r="J340" s="309"/>
      <c r="K340" s="309"/>
      <c r="L340" s="309"/>
      <c r="M340" s="309"/>
      <c r="N340" s="309"/>
      <c r="O340" s="309"/>
      <c r="P340" s="309"/>
      <c r="Q340" s="309"/>
      <c r="R340" s="309"/>
      <c r="S340" s="309"/>
      <c r="T340" s="309"/>
      <c r="U340" s="309"/>
      <c r="V340" s="309"/>
      <c r="W340" s="309"/>
      <c r="X340" s="309"/>
      <c r="Y340" s="309"/>
      <c r="Z340" s="309"/>
    </row>
    <row r="341" spans="1:26" ht="14.25" customHeight="1" x14ac:dyDescent="0.25">
      <c r="A341" s="309"/>
      <c r="B341" s="309"/>
      <c r="C341" s="332"/>
      <c r="D341" s="309"/>
      <c r="E341" s="309"/>
      <c r="F341" s="309"/>
      <c r="G341" s="309"/>
      <c r="H341" s="309"/>
      <c r="I341" s="309"/>
      <c r="J341" s="309"/>
      <c r="K341" s="309"/>
      <c r="L341" s="309"/>
      <c r="M341" s="309"/>
      <c r="N341" s="309"/>
      <c r="O341" s="309"/>
      <c r="P341" s="309"/>
      <c r="Q341" s="309"/>
      <c r="R341" s="309"/>
      <c r="S341" s="309"/>
      <c r="T341" s="309"/>
      <c r="U341" s="309"/>
      <c r="V341" s="309"/>
      <c r="W341" s="309"/>
      <c r="X341" s="309"/>
      <c r="Y341" s="309"/>
      <c r="Z341" s="309"/>
    </row>
    <row r="342" spans="1:26" ht="14.25" customHeight="1" x14ac:dyDescent="0.25">
      <c r="A342" s="309"/>
      <c r="B342" s="309"/>
      <c r="C342" s="332"/>
      <c r="D342" s="309"/>
      <c r="E342" s="309"/>
      <c r="F342" s="309"/>
      <c r="G342" s="309"/>
      <c r="H342" s="309"/>
      <c r="I342" s="309"/>
      <c r="J342" s="309"/>
      <c r="K342" s="309"/>
      <c r="L342" s="309"/>
      <c r="M342" s="309"/>
      <c r="N342" s="309"/>
      <c r="O342" s="309"/>
      <c r="P342" s="309"/>
      <c r="Q342" s="309"/>
      <c r="R342" s="309"/>
      <c r="S342" s="309"/>
      <c r="T342" s="309"/>
      <c r="U342" s="309"/>
      <c r="V342" s="309"/>
      <c r="W342" s="309"/>
      <c r="X342" s="309"/>
      <c r="Y342" s="309"/>
      <c r="Z342" s="309"/>
    </row>
    <row r="343" spans="1:26" ht="14.25" customHeight="1" x14ac:dyDescent="0.25">
      <c r="A343" s="309"/>
      <c r="B343" s="309"/>
      <c r="C343" s="332"/>
      <c r="D343" s="309"/>
      <c r="E343" s="309"/>
      <c r="F343" s="309"/>
      <c r="G343" s="309"/>
      <c r="H343" s="309"/>
      <c r="I343" s="309"/>
      <c r="J343" s="309"/>
      <c r="K343" s="309"/>
      <c r="L343" s="309"/>
      <c r="M343" s="309"/>
      <c r="N343" s="309"/>
      <c r="O343" s="309"/>
      <c r="P343" s="309"/>
      <c r="Q343" s="309"/>
      <c r="R343" s="309"/>
      <c r="S343" s="309"/>
      <c r="T343" s="309"/>
      <c r="U343" s="309"/>
      <c r="V343" s="309"/>
      <c r="W343" s="309"/>
      <c r="X343" s="309"/>
      <c r="Y343" s="309"/>
      <c r="Z343" s="309"/>
    </row>
    <row r="344" spans="1:26" ht="14.25" customHeight="1" x14ac:dyDescent="0.25">
      <c r="A344" s="309"/>
      <c r="B344" s="309"/>
      <c r="C344" s="332"/>
      <c r="D344" s="309"/>
      <c r="E344" s="309"/>
      <c r="F344" s="309"/>
      <c r="G344" s="309"/>
      <c r="H344" s="309"/>
      <c r="I344" s="309"/>
      <c r="J344" s="309"/>
      <c r="K344" s="309"/>
      <c r="L344" s="309"/>
      <c r="M344" s="309"/>
      <c r="N344" s="309"/>
      <c r="O344" s="309"/>
      <c r="P344" s="309"/>
      <c r="Q344" s="309"/>
      <c r="R344" s="309"/>
      <c r="S344" s="309"/>
      <c r="T344" s="309"/>
      <c r="U344" s="309"/>
      <c r="V344" s="309"/>
      <c r="W344" s="309"/>
      <c r="X344" s="309"/>
      <c r="Y344" s="309"/>
      <c r="Z344" s="309"/>
    </row>
    <row r="345" spans="1:26" ht="14.25" customHeight="1" x14ac:dyDescent="0.25">
      <c r="A345" s="309"/>
      <c r="B345" s="309"/>
      <c r="C345" s="332"/>
      <c r="D345" s="309"/>
      <c r="E345" s="309"/>
      <c r="F345" s="309"/>
      <c r="G345" s="309"/>
      <c r="H345" s="309"/>
      <c r="I345" s="309"/>
      <c r="J345" s="309"/>
      <c r="K345" s="309"/>
      <c r="L345" s="309"/>
      <c r="M345" s="309"/>
      <c r="N345" s="309"/>
      <c r="O345" s="309"/>
      <c r="P345" s="309"/>
      <c r="Q345" s="309"/>
      <c r="R345" s="309"/>
      <c r="S345" s="309"/>
      <c r="T345" s="309"/>
      <c r="U345" s="309"/>
      <c r="V345" s="309"/>
      <c r="W345" s="309"/>
      <c r="X345" s="309"/>
      <c r="Y345" s="309"/>
      <c r="Z345" s="309"/>
    </row>
    <row r="346" spans="1:26" ht="14.25" customHeight="1" x14ac:dyDescent="0.25">
      <c r="A346" s="309"/>
      <c r="B346" s="309"/>
      <c r="C346" s="332"/>
      <c r="D346" s="309"/>
      <c r="E346" s="309"/>
      <c r="F346" s="309"/>
      <c r="G346" s="309"/>
      <c r="H346" s="309"/>
      <c r="I346" s="309"/>
      <c r="J346" s="309"/>
      <c r="K346" s="309"/>
      <c r="L346" s="309"/>
      <c r="M346" s="309"/>
      <c r="N346" s="309"/>
      <c r="O346" s="309"/>
      <c r="P346" s="309"/>
      <c r="Q346" s="309"/>
      <c r="R346" s="309"/>
      <c r="S346" s="309"/>
      <c r="T346" s="309"/>
      <c r="U346" s="309"/>
      <c r="V346" s="309"/>
      <c r="W346" s="309"/>
      <c r="X346" s="309"/>
      <c r="Y346" s="309"/>
      <c r="Z346" s="309"/>
    </row>
    <row r="347" spans="1:26" ht="14.25" customHeight="1" x14ac:dyDescent="0.25">
      <c r="A347" s="309"/>
      <c r="B347" s="309"/>
      <c r="C347" s="332"/>
      <c r="D347" s="309"/>
      <c r="E347" s="309"/>
      <c r="F347" s="309"/>
      <c r="G347" s="309"/>
      <c r="H347" s="309"/>
      <c r="I347" s="309"/>
      <c r="J347" s="309"/>
      <c r="K347" s="309"/>
      <c r="L347" s="309"/>
      <c r="M347" s="309"/>
      <c r="N347" s="309"/>
      <c r="O347" s="309"/>
      <c r="P347" s="309"/>
      <c r="Q347" s="309"/>
      <c r="R347" s="309"/>
      <c r="S347" s="309"/>
      <c r="T347" s="309"/>
      <c r="U347" s="309"/>
      <c r="V347" s="309"/>
      <c r="W347" s="309"/>
      <c r="X347" s="309"/>
      <c r="Y347" s="309"/>
      <c r="Z347" s="309"/>
    </row>
    <row r="348" spans="1:26" ht="14.25" customHeight="1" x14ac:dyDescent="0.25">
      <c r="A348" s="309"/>
      <c r="B348" s="309"/>
      <c r="C348" s="332"/>
      <c r="D348" s="309"/>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row>
    <row r="349" spans="1:26" ht="14.25" customHeight="1" x14ac:dyDescent="0.25">
      <c r="A349" s="309"/>
      <c r="B349" s="309"/>
      <c r="C349" s="332"/>
      <c r="D349" s="309"/>
      <c r="E349" s="309"/>
      <c r="F349" s="309"/>
      <c r="G349" s="309"/>
      <c r="H349" s="309"/>
      <c r="I349" s="309"/>
      <c r="J349" s="309"/>
      <c r="K349" s="309"/>
      <c r="L349" s="309"/>
      <c r="M349" s="309"/>
      <c r="N349" s="309"/>
      <c r="O349" s="309"/>
      <c r="P349" s="309"/>
      <c r="Q349" s="309"/>
      <c r="R349" s="309"/>
      <c r="S349" s="309"/>
      <c r="T349" s="309"/>
      <c r="U349" s="309"/>
      <c r="V349" s="309"/>
      <c r="W349" s="309"/>
      <c r="X349" s="309"/>
      <c r="Y349" s="309"/>
      <c r="Z349" s="309"/>
    </row>
    <row r="350" spans="1:26" ht="14.25" customHeight="1" x14ac:dyDescent="0.25">
      <c r="A350" s="309"/>
      <c r="B350" s="309"/>
      <c r="C350" s="332"/>
      <c r="D350" s="309"/>
      <c r="E350" s="309"/>
      <c r="F350" s="309"/>
      <c r="G350" s="309"/>
      <c r="H350" s="309"/>
      <c r="I350" s="309"/>
      <c r="J350" s="309"/>
      <c r="K350" s="309"/>
      <c r="L350" s="309"/>
      <c r="M350" s="309"/>
      <c r="N350" s="309"/>
      <c r="O350" s="309"/>
      <c r="P350" s="309"/>
      <c r="Q350" s="309"/>
      <c r="R350" s="309"/>
      <c r="S350" s="309"/>
      <c r="T350" s="309"/>
      <c r="U350" s="309"/>
      <c r="V350" s="309"/>
      <c r="W350" s="309"/>
      <c r="X350" s="309"/>
      <c r="Y350" s="309"/>
      <c r="Z350" s="309"/>
    </row>
    <row r="351" spans="1:26" ht="14.25" customHeight="1" x14ac:dyDescent="0.25">
      <c r="A351" s="309"/>
      <c r="B351" s="309"/>
      <c r="C351" s="332"/>
      <c r="D351" s="309"/>
      <c r="E351" s="309"/>
      <c r="F351" s="309"/>
      <c r="G351" s="309"/>
      <c r="H351" s="309"/>
      <c r="I351" s="309"/>
      <c r="J351" s="309"/>
      <c r="K351" s="309"/>
      <c r="L351" s="309"/>
      <c r="M351" s="309"/>
      <c r="N351" s="309"/>
      <c r="O351" s="309"/>
      <c r="P351" s="309"/>
      <c r="Q351" s="309"/>
      <c r="R351" s="309"/>
      <c r="S351" s="309"/>
      <c r="T351" s="309"/>
      <c r="U351" s="309"/>
      <c r="V351" s="309"/>
      <c r="W351" s="309"/>
      <c r="X351" s="309"/>
      <c r="Y351" s="309"/>
      <c r="Z351" s="309"/>
    </row>
    <row r="352" spans="1:26" ht="14.25" customHeight="1" x14ac:dyDescent="0.25">
      <c r="A352" s="309"/>
      <c r="B352" s="309"/>
      <c r="C352" s="332"/>
      <c r="D352" s="309"/>
      <c r="E352" s="309"/>
      <c r="F352" s="309"/>
      <c r="G352" s="309"/>
      <c r="H352" s="309"/>
      <c r="I352" s="309"/>
      <c r="J352" s="309"/>
      <c r="K352" s="309"/>
      <c r="L352" s="309"/>
      <c r="M352" s="309"/>
      <c r="N352" s="309"/>
      <c r="O352" s="309"/>
      <c r="P352" s="309"/>
      <c r="Q352" s="309"/>
      <c r="R352" s="309"/>
      <c r="S352" s="309"/>
      <c r="T352" s="309"/>
      <c r="U352" s="309"/>
      <c r="V352" s="309"/>
      <c r="W352" s="309"/>
      <c r="X352" s="309"/>
      <c r="Y352" s="309"/>
      <c r="Z352" s="309"/>
    </row>
    <row r="353" spans="1:26" ht="14.25" customHeight="1" x14ac:dyDescent="0.25">
      <c r="A353" s="309"/>
      <c r="B353" s="309"/>
      <c r="C353" s="332"/>
      <c r="D353" s="309"/>
      <c r="E353" s="309"/>
      <c r="F353" s="309"/>
      <c r="G353" s="309"/>
      <c r="H353" s="309"/>
      <c r="I353" s="309"/>
      <c r="J353" s="309"/>
      <c r="K353" s="309"/>
      <c r="L353" s="309"/>
      <c r="M353" s="309"/>
      <c r="N353" s="309"/>
      <c r="O353" s="309"/>
      <c r="P353" s="309"/>
      <c r="Q353" s="309"/>
      <c r="R353" s="309"/>
      <c r="S353" s="309"/>
      <c r="T353" s="309"/>
      <c r="U353" s="309"/>
      <c r="V353" s="309"/>
      <c r="W353" s="309"/>
      <c r="X353" s="309"/>
      <c r="Y353" s="309"/>
      <c r="Z353" s="309"/>
    </row>
    <row r="354" spans="1:26" ht="14.25" customHeight="1" x14ac:dyDescent="0.25">
      <c r="A354" s="309"/>
      <c r="B354" s="309"/>
      <c r="C354" s="332"/>
      <c r="D354" s="309"/>
      <c r="E354" s="309"/>
      <c r="F354" s="309"/>
      <c r="G354" s="309"/>
      <c r="H354" s="309"/>
      <c r="I354" s="309"/>
      <c r="J354" s="309"/>
      <c r="K354" s="309"/>
      <c r="L354" s="309"/>
      <c r="M354" s="309"/>
      <c r="N354" s="309"/>
      <c r="O354" s="309"/>
      <c r="P354" s="309"/>
      <c r="Q354" s="309"/>
      <c r="R354" s="309"/>
      <c r="S354" s="309"/>
      <c r="T354" s="309"/>
      <c r="U354" s="309"/>
      <c r="V354" s="309"/>
      <c r="W354" s="309"/>
      <c r="X354" s="309"/>
      <c r="Y354" s="309"/>
      <c r="Z354" s="309"/>
    </row>
    <row r="355" spans="1:26" ht="14.25" customHeight="1" x14ac:dyDescent="0.25">
      <c r="A355" s="309"/>
      <c r="B355" s="309"/>
      <c r="C355" s="332"/>
      <c r="D355" s="309"/>
      <c r="E355" s="309"/>
      <c r="F355" s="309"/>
      <c r="G355" s="309"/>
      <c r="H355" s="309"/>
      <c r="I355" s="309"/>
      <c r="J355" s="309"/>
      <c r="K355" s="309"/>
      <c r="L355" s="309"/>
      <c r="M355" s="309"/>
      <c r="N355" s="309"/>
      <c r="O355" s="309"/>
      <c r="P355" s="309"/>
      <c r="Q355" s="309"/>
      <c r="R355" s="309"/>
      <c r="S355" s="309"/>
      <c r="T355" s="309"/>
      <c r="U355" s="309"/>
      <c r="V355" s="309"/>
      <c r="W355" s="309"/>
      <c r="X355" s="309"/>
      <c r="Y355" s="309"/>
      <c r="Z355" s="309"/>
    </row>
    <row r="356" spans="1:26" ht="14.25" customHeight="1" x14ac:dyDescent="0.25">
      <c r="A356" s="309"/>
      <c r="B356" s="309"/>
      <c r="C356" s="332"/>
      <c r="D356" s="309"/>
      <c r="E356" s="309"/>
      <c r="F356" s="309"/>
      <c r="G356" s="309"/>
      <c r="H356" s="309"/>
      <c r="I356" s="309"/>
      <c r="J356" s="309"/>
      <c r="K356" s="309"/>
      <c r="L356" s="309"/>
      <c r="M356" s="309"/>
      <c r="N356" s="309"/>
      <c r="O356" s="309"/>
      <c r="P356" s="309"/>
      <c r="Q356" s="309"/>
      <c r="R356" s="309"/>
      <c r="S356" s="309"/>
      <c r="T356" s="309"/>
      <c r="U356" s="309"/>
      <c r="V356" s="309"/>
      <c r="W356" s="309"/>
      <c r="X356" s="309"/>
      <c r="Y356" s="309"/>
      <c r="Z356" s="309"/>
    </row>
    <row r="357" spans="1:26" ht="14.25" customHeight="1" x14ac:dyDescent="0.25">
      <c r="A357" s="309"/>
      <c r="B357" s="309"/>
      <c r="C357" s="332"/>
      <c r="D357" s="309"/>
      <c r="E357" s="309"/>
      <c r="F357" s="309"/>
      <c r="G357" s="309"/>
      <c r="H357" s="309"/>
      <c r="I357" s="309"/>
      <c r="J357" s="309"/>
      <c r="K357" s="309"/>
      <c r="L357" s="309"/>
      <c r="M357" s="309"/>
      <c r="N357" s="309"/>
      <c r="O357" s="309"/>
      <c r="P357" s="309"/>
      <c r="Q357" s="309"/>
      <c r="R357" s="309"/>
      <c r="S357" s="309"/>
      <c r="T357" s="309"/>
      <c r="U357" s="309"/>
      <c r="V357" s="309"/>
      <c r="W357" s="309"/>
      <c r="X357" s="309"/>
      <c r="Y357" s="309"/>
      <c r="Z357" s="309"/>
    </row>
    <row r="358" spans="1:26" ht="14.25" customHeight="1" x14ac:dyDescent="0.25">
      <c r="A358" s="309"/>
      <c r="B358" s="309"/>
      <c r="C358" s="332"/>
      <c r="D358" s="309"/>
      <c r="E358" s="309"/>
      <c r="F358" s="309"/>
      <c r="G358" s="309"/>
      <c r="H358" s="309"/>
      <c r="I358" s="309"/>
      <c r="J358" s="309"/>
      <c r="K358" s="309"/>
      <c r="L358" s="309"/>
      <c r="M358" s="309"/>
      <c r="N358" s="309"/>
      <c r="O358" s="309"/>
      <c r="P358" s="309"/>
      <c r="Q358" s="309"/>
      <c r="R358" s="309"/>
      <c r="S358" s="309"/>
      <c r="T358" s="309"/>
      <c r="U358" s="309"/>
      <c r="V358" s="309"/>
      <c r="W358" s="309"/>
      <c r="X358" s="309"/>
      <c r="Y358" s="309"/>
      <c r="Z358" s="309"/>
    </row>
    <row r="359" spans="1:26" ht="14.25" customHeight="1" x14ac:dyDescent="0.25">
      <c r="A359" s="309"/>
      <c r="B359" s="309"/>
      <c r="C359" s="332"/>
      <c r="D359" s="309"/>
      <c r="E359" s="309"/>
      <c r="F359" s="309"/>
      <c r="G359" s="309"/>
      <c r="H359" s="309"/>
      <c r="I359" s="309"/>
      <c r="J359" s="309"/>
      <c r="K359" s="309"/>
      <c r="L359" s="309"/>
      <c r="M359" s="309"/>
      <c r="N359" s="309"/>
      <c r="O359" s="309"/>
      <c r="P359" s="309"/>
      <c r="Q359" s="309"/>
      <c r="R359" s="309"/>
      <c r="S359" s="309"/>
      <c r="T359" s="309"/>
      <c r="U359" s="309"/>
      <c r="V359" s="309"/>
      <c r="W359" s="309"/>
      <c r="X359" s="309"/>
      <c r="Y359" s="309"/>
      <c r="Z359" s="309"/>
    </row>
    <row r="360" spans="1:26" ht="14.25" customHeight="1" x14ac:dyDescent="0.25">
      <c r="A360" s="309"/>
      <c r="B360" s="309"/>
      <c r="C360" s="332"/>
      <c r="D360" s="309"/>
      <c r="E360" s="309"/>
      <c r="F360" s="309"/>
      <c r="G360" s="309"/>
      <c r="H360" s="309"/>
      <c r="I360" s="309"/>
      <c r="J360" s="309"/>
      <c r="K360" s="309"/>
      <c r="L360" s="309"/>
      <c r="M360" s="309"/>
      <c r="N360" s="309"/>
      <c r="O360" s="309"/>
      <c r="P360" s="309"/>
      <c r="Q360" s="309"/>
      <c r="R360" s="309"/>
      <c r="S360" s="309"/>
      <c r="T360" s="309"/>
      <c r="U360" s="309"/>
      <c r="V360" s="309"/>
      <c r="W360" s="309"/>
      <c r="X360" s="309"/>
      <c r="Y360" s="309"/>
      <c r="Z360" s="309"/>
    </row>
    <row r="361" spans="1:26" ht="14.25" customHeight="1" x14ac:dyDescent="0.25">
      <c r="A361" s="309"/>
      <c r="B361" s="309"/>
      <c r="C361" s="332"/>
      <c r="D361" s="309"/>
      <c r="E361" s="309"/>
      <c r="F361" s="309"/>
      <c r="G361" s="309"/>
      <c r="H361" s="309"/>
      <c r="I361" s="309"/>
      <c r="J361" s="309"/>
      <c r="K361" s="309"/>
      <c r="L361" s="309"/>
      <c r="M361" s="309"/>
      <c r="N361" s="309"/>
      <c r="O361" s="309"/>
      <c r="P361" s="309"/>
      <c r="Q361" s="309"/>
      <c r="R361" s="309"/>
      <c r="S361" s="309"/>
      <c r="T361" s="309"/>
      <c r="U361" s="309"/>
      <c r="V361" s="309"/>
      <c r="W361" s="309"/>
      <c r="X361" s="309"/>
      <c r="Y361" s="309"/>
      <c r="Z361" s="309"/>
    </row>
    <row r="362" spans="1:26" ht="14.25" customHeight="1" x14ac:dyDescent="0.25">
      <c r="A362" s="309"/>
      <c r="B362" s="309"/>
      <c r="C362" s="332"/>
      <c r="D362" s="309"/>
      <c r="E362" s="309"/>
      <c r="F362" s="309"/>
      <c r="G362" s="309"/>
      <c r="H362" s="309"/>
      <c r="I362" s="309"/>
      <c r="J362" s="309"/>
      <c r="K362" s="309"/>
      <c r="L362" s="309"/>
      <c r="M362" s="309"/>
      <c r="N362" s="309"/>
      <c r="O362" s="309"/>
      <c r="P362" s="309"/>
      <c r="Q362" s="309"/>
      <c r="R362" s="309"/>
      <c r="S362" s="309"/>
      <c r="T362" s="309"/>
      <c r="U362" s="309"/>
      <c r="V362" s="309"/>
      <c r="W362" s="309"/>
      <c r="X362" s="309"/>
      <c r="Y362" s="309"/>
      <c r="Z362" s="309"/>
    </row>
    <row r="363" spans="1:26" ht="14.25" customHeight="1" x14ac:dyDescent="0.25">
      <c r="A363" s="309"/>
      <c r="B363" s="309"/>
      <c r="C363" s="332"/>
      <c r="D363" s="309"/>
      <c r="E363" s="309"/>
      <c r="F363" s="309"/>
      <c r="G363" s="309"/>
      <c r="H363" s="309"/>
      <c r="I363" s="309"/>
      <c r="J363" s="309"/>
      <c r="K363" s="309"/>
      <c r="L363" s="309"/>
      <c r="M363" s="309"/>
      <c r="N363" s="309"/>
      <c r="O363" s="309"/>
      <c r="P363" s="309"/>
      <c r="Q363" s="309"/>
      <c r="R363" s="309"/>
      <c r="S363" s="309"/>
      <c r="T363" s="309"/>
      <c r="U363" s="309"/>
      <c r="V363" s="309"/>
      <c r="W363" s="309"/>
      <c r="X363" s="309"/>
      <c r="Y363" s="309"/>
      <c r="Z363" s="309"/>
    </row>
    <row r="364" spans="1:26" ht="14.25" customHeight="1" x14ac:dyDescent="0.25">
      <c r="A364" s="309"/>
      <c r="B364" s="309"/>
      <c r="C364" s="332"/>
      <c r="D364" s="309"/>
      <c r="E364" s="309"/>
      <c r="F364" s="309"/>
      <c r="G364" s="309"/>
      <c r="H364" s="309"/>
      <c r="I364" s="309"/>
      <c r="J364" s="309"/>
      <c r="K364" s="309"/>
      <c r="L364" s="309"/>
      <c r="M364" s="309"/>
      <c r="N364" s="309"/>
      <c r="O364" s="309"/>
      <c r="P364" s="309"/>
      <c r="Q364" s="309"/>
      <c r="R364" s="309"/>
      <c r="S364" s="309"/>
      <c r="T364" s="309"/>
      <c r="U364" s="309"/>
      <c r="V364" s="309"/>
      <c r="W364" s="309"/>
      <c r="X364" s="309"/>
      <c r="Y364" s="309"/>
      <c r="Z364" s="309"/>
    </row>
    <row r="365" spans="1:26" ht="14.25" customHeight="1" x14ac:dyDescent="0.25">
      <c r="A365" s="309"/>
      <c r="B365" s="309"/>
      <c r="C365" s="332"/>
      <c r="D365" s="309"/>
      <c r="E365" s="309"/>
      <c r="F365" s="309"/>
      <c r="G365" s="309"/>
      <c r="H365" s="309"/>
      <c r="I365" s="309"/>
      <c r="J365" s="309"/>
      <c r="K365" s="309"/>
      <c r="L365" s="309"/>
      <c r="M365" s="309"/>
      <c r="N365" s="309"/>
      <c r="O365" s="309"/>
      <c r="P365" s="309"/>
      <c r="Q365" s="309"/>
      <c r="R365" s="309"/>
      <c r="S365" s="309"/>
      <c r="T365" s="309"/>
      <c r="U365" s="309"/>
      <c r="V365" s="309"/>
      <c r="W365" s="309"/>
      <c r="X365" s="309"/>
      <c r="Y365" s="309"/>
      <c r="Z365" s="309"/>
    </row>
    <row r="366" spans="1:26" ht="14.25" customHeight="1" x14ac:dyDescent="0.25">
      <c r="A366" s="309"/>
      <c r="B366" s="309"/>
      <c r="C366" s="332"/>
      <c r="D366" s="309"/>
      <c r="E366" s="309"/>
      <c r="F366" s="309"/>
      <c r="G366" s="309"/>
      <c r="H366" s="309"/>
      <c r="I366" s="309"/>
      <c r="J366" s="309"/>
      <c r="K366" s="309"/>
      <c r="L366" s="309"/>
      <c r="M366" s="309"/>
      <c r="N366" s="309"/>
      <c r="O366" s="309"/>
      <c r="P366" s="309"/>
      <c r="Q366" s="309"/>
      <c r="R366" s="309"/>
      <c r="S366" s="309"/>
      <c r="T366" s="309"/>
      <c r="U366" s="309"/>
      <c r="V366" s="309"/>
      <c r="W366" s="309"/>
      <c r="X366" s="309"/>
      <c r="Y366" s="309"/>
      <c r="Z366" s="309"/>
    </row>
    <row r="367" spans="1:26" ht="14.25" customHeight="1" x14ac:dyDescent="0.25">
      <c r="A367" s="309"/>
      <c r="B367" s="309"/>
      <c r="C367" s="332"/>
      <c r="D367" s="309"/>
      <c r="E367" s="309"/>
      <c r="F367" s="309"/>
      <c r="G367" s="309"/>
      <c r="H367" s="309"/>
      <c r="I367" s="309"/>
      <c r="J367" s="309"/>
      <c r="K367" s="309"/>
      <c r="L367" s="309"/>
      <c r="M367" s="309"/>
      <c r="N367" s="309"/>
      <c r="O367" s="309"/>
      <c r="P367" s="309"/>
      <c r="Q367" s="309"/>
      <c r="R367" s="309"/>
      <c r="S367" s="309"/>
      <c r="T367" s="309"/>
      <c r="U367" s="309"/>
      <c r="V367" s="309"/>
      <c r="W367" s="309"/>
      <c r="X367" s="309"/>
      <c r="Y367" s="309"/>
      <c r="Z367" s="309"/>
    </row>
    <row r="368" spans="1:26" ht="14.25" customHeight="1" x14ac:dyDescent="0.25">
      <c r="A368" s="309"/>
      <c r="B368" s="309"/>
      <c r="C368" s="332"/>
      <c r="D368" s="309"/>
      <c r="E368" s="309"/>
      <c r="F368" s="309"/>
      <c r="G368" s="309"/>
      <c r="H368" s="309"/>
      <c r="I368" s="309"/>
      <c r="J368" s="309"/>
      <c r="K368" s="309"/>
      <c r="L368" s="309"/>
      <c r="M368" s="309"/>
      <c r="N368" s="309"/>
      <c r="O368" s="309"/>
      <c r="P368" s="309"/>
      <c r="Q368" s="309"/>
      <c r="R368" s="309"/>
      <c r="S368" s="309"/>
      <c r="T368" s="309"/>
      <c r="U368" s="309"/>
      <c r="V368" s="309"/>
      <c r="W368" s="309"/>
      <c r="X368" s="309"/>
      <c r="Y368" s="309"/>
      <c r="Z368" s="309"/>
    </row>
    <row r="369" spans="1:26" ht="14.25" customHeight="1" x14ac:dyDescent="0.25">
      <c r="A369" s="309"/>
      <c r="B369" s="309"/>
      <c r="C369" s="332"/>
      <c r="D369" s="309"/>
      <c r="E369" s="309"/>
      <c r="F369" s="309"/>
      <c r="G369" s="309"/>
      <c r="H369" s="309"/>
      <c r="I369" s="309"/>
      <c r="J369" s="309"/>
      <c r="K369" s="309"/>
      <c r="L369" s="309"/>
      <c r="M369" s="309"/>
      <c r="N369" s="309"/>
      <c r="O369" s="309"/>
      <c r="P369" s="309"/>
      <c r="Q369" s="309"/>
      <c r="R369" s="309"/>
      <c r="S369" s="309"/>
      <c r="T369" s="309"/>
      <c r="U369" s="309"/>
      <c r="V369" s="309"/>
      <c r="W369" s="309"/>
      <c r="X369" s="309"/>
      <c r="Y369" s="309"/>
      <c r="Z369" s="309"/>
    </row>
    <row r="370" spans="1:26" ht="14.25" customHeight="1" x14ac:dyDescent="0.25">
      <c r="A370" s="309"/>
      <c r="B370" s="309"/>
      <c r="C370" s="332"/>
      <c r="D370" s="309"/>
      <c r="E370" s="309"/>
      <c r="F370" s="309"/>
      <c r="G370" s="309"/>
      <c r="H370" s="309"/>
      <c r="I370" s="309"/>
      <c r="J370" s="309"/>
      <c r="K370" s="309"/>
      <c r="L370" s="309"/>
      <c r="M370" s="309"/>
      <c r="N370" s="309"/>
      <c r="O370" s="309"/>
      <c r="P370" s="309"/>
      <c r="Q370" s="309"/>
      <c r="R370" s="309"/>
      <c r="S370" s="309"/>
      <c r="T370" s="309"/>
      <c r="U370" s="309"/>
      <c r="V370" s="309"/>
      <c r="W370" s="309"/>
      <c r="X370" s="309"/>
      <c r="Y370" s="309"/>
      <c r="Z370" s="309"/>
    </row>
    <row r="371" spans="1:26" ht="14.25" customHeight="1" x14ac:dyDescent="0.25">
      <c r="A371" s="309"/>
      <c r="B371" s="309"/>
      <c r="C371" s="332"/>
      <c r="D371" s="309"/>
      <c r="E371" s="309"/>
      <c r="F371" s="309"/>
      <c r="G371" s="309"/>
      <c r="H371" s="309"/>
      <c r="I371" s="309"/>
      <c r="J371" s="309"/>
      <c r="K371" s="309"/>
      <c r="L371" s="309"/>
      <c r="M371" s="309"/>
      <c r="N371" s="309"/>
      <c r="O371" s="309"/>
      <c r="P371" s="309"/>
      <c r="Q371" s="309"/>
      <c r="R371" s="309"/>
      <c r="S371" s="309"/>
      <c r="T371" s="309"/>
      <c r="U371" s="309"/>
      <c r="V371" s="309"/>
      <c r="W371" s="309"/>
      <c r="X371" s="309"/>
      <c r="Y371" s="309"/>
      <c r="Z371" s="309"/>
    </row>
    <row r="372" spans="1:26" ht="14.25" customHeight="1" x14ac:dyDescent="0.25">
      <c r="A372" s="309"/>
      <c r="B372" s="309"/>
      <c r="C372" s="332"/>
      <c r="D372" s="309"/>
      <c r="E372" s="309"/>
      <c r="F372" s="309"/>
      <c r="G372" s="309"/>
      <c r="H372" s="309"/>
      <c r="I372" s="309"/>
      <c r="J372" s="309"/>
      <c r="K372" s="309"/>
      <c r="L372" s="309"/>
      <c r="M372" s="309"/>
      <c r="N372" s="309"/>
      <c r="O372" s="309"/>
      <c r="P372" s="309"/>
      <c r="Q372" s="309"/>
      <c r="R372" s="309"/>
      <c r="S372" s="309"/>
      <c r="T372" s="309"/>
      <c r="U372" s="309"/>
      <c r="V372" s="309"/>
      <c r="W372" s="309"/>
      <c r="X372" s="309"/>
      <c r="Y372" s="309"/>
      <c r="Z372" s="309"/>
    </row>
    <row r="373" spans="1:26" ht="14.25" customHeight="1" x14ac:dyDescent="0.25">
      <c r="A373" s="309"/>
      <c r="B373" s="309"/>
      <c r="C373" s="332"/>
      <c r="D373" s="309"/>
      <c r="E373" s="309"/>
      <c r="F373" s="309"/>
      <c r="G373" s="309"/>
      <c r="H373" s="309"/>
      <c r="I373" s="309"/>
      <c r="J373" s="309"/>
      <c r="K373" s="309"/>
      <c r="L373" s="309"/>
      <c r="M373" s="309"/>
      <c r="N373" s="309"/>
      <c r="O373" s="309"/>
      <c r="P373" s="309"/>
      <c r="Q373" s="309"/>
      <c r="R373" s="309"/>
      <c r="S373" s="309"/>
      <c r="T373" s="309"/>
      <c r="U373" s="309"/>
      <c r="V373" s="309"/>
      <c r="W373" s="309"/>
      <c r="X373" s="309"/>
      <c r="Y373" s="309"/>
      <c r="Z373" s="309"/>
    </row>
    <row r="374" spans="1:26" ht="14.25" customHeight="1" x14ac:dyDescent="0.25">
      <c r="A374" s="309"/>
      <c r="B374" s="309"/>
      <c r="C374" s="332"/>
      <c r="D374" s="309"/>
      <c r="E374" s="309"/>
      <c r="F374" s="309"/>
      <c r="G374" s="309"/>
      <c r="H374" s="309"/>
      <c r="I374" s="309"/>
      <c r="J374" s="309"/>
      <c r="K374" s="309"/>
      <c r="L374" s="309"/>
      <c r="M374" s="309"/>
      <c r="N374" s="309"/>
      <c r="O374" s="309"/>
      <c r="P374" s="309"/>
      <c r="Q374" s="309"/>
      <c r="R374" s="309"/>
      <c r="S374" s="309"/>
      <c r="T374" s="309"/>
      <c r="U374" s="309"/>
      <c r="V374" s="309"/>
      <c r="W374" s="309"/>
      <c r="X374" s="309"/>
      <c r="Y374" s="309"/>
      <c r="Z374" s="309"/>
    </row>
    <row r="375" spans="1:26" ht="14.25" customHeight="1" x14ac:dyDescent="0.25">
      <c r="A375" s="309"/>
      <c r="B375" s="309"/>
      <c r="C375" s="332"/>
      <c r="D375" s="309"/>
      <c r="E375" s="309"/>
      <c r="F375" s="309"/>
      <c r="G375" s="309"/>
      <c r="H375" s="309"/>
      <c r="I375" s="309"/>
      <c r="J375" s="309"/>
      <c r="K375" s="309"/>
      <c r="L375" s="309"/>
      <c r="M375" s="309"/>
      <c r="N375" s="309"/>
      <c r="O375" s="309"/>
      <c r="P375" s="309"/>
      <c r="Q375" s="309"/>
      <c r="R375" s="309"/>
      <c r="S375" s="309"/>
      <c r="T375" s="309"/>
      <c r="U375" s="309"/>
      <c r="V375" s="309"/>
      <c r="W375" s="309"/>
      <c r="X375" s="309"/>
      <c r="Y375" s="309"/>
      <c r="Z375" s="309"/>
    </row>
    <row r="376" spans="1:26" ht="14.25" customHeight="1" x14ac:dyDescent="0.25">
      <c r="A376" s="309"/>
      <c r="B376" s="309"/>
      <c r="C376" s="332"/>
      <c r="D376" s="309"/>
      <c r="E376" s="309"/>
      <c r="F376" s="309"/>
      <c r="G376" s="309"/>
      <c r="H376" s="309"/>
      <c r="I376" s="309"/>
      <c r="J376" s="309"/>
      <c r="K376" s="309"/>
      <c r="L376" s="309"/>
      <c r="M376" s="309"/>
      <c r="N376" s="309"/>
      <c r="O376" s="309"/>
      <c r="P376" s="309"/>
      <c r="Q376" s="309"/>
      <c r="R376" s="309"/>
      <c r="S376" s="309"/>
      <c r="T376" s="309"/>
      <c r="U376" s="309"/>
      <c r="V376" s="309"/>
      <c r="W376" s="309"/>
      <c r="X376" s="309"/>
      <c r="Y376" s="309"/>
      <c r="Z376" s="309"/>
    </row>
    <row r="377" spans="1:26" ht="14.25" customHeight="1" x14ac:dyDescent="0.25">
      <c r="A377" s="309"/>
      <c r="B377" s="309"/>
      <c r="C377" s="332"/>
      <c r="D377" s="309"/>
      <c r="E377" s="309"/>
      <c r="F377" s="309"/>
      <c r="G377" s="309"/>
      <c r="H377" s="309"/>
      <c r="I377" s="309"/>
      <c r="J377" s="309"/>
      <c r="K377" s="309"/>
      <c r="L377" s="309"/>
      <c r="M377" s="309"/>
      <c r="N377" s="309"/>
      <c r="O377" s="309"/>
      <c r="P377" s="309"/>
      <c r="Q377" s="309"/>
      <c r="R377" s="309"/>
      <c r="S377" s="309"/>
      <c r="T377" s="309"/>
      <c r="U377" s="309"/>
      <c r="V377" s="309"/>
      <c r="W377" s="309"/>
      <c r="X377" s="309"/>
      <c r="Y377" s="309"/>
      <c r="Z377" s="309"/>
    </row>
    <row r="378" spans="1:26" ht="14.25" customHeight="1" x14ac:dyDescent="0.25">
      <c r="A378" s="309"/>
      <c r="B378" s="309"/>
      <c r="C378" s="332"/>
      <c r="D378" s="309"/>
      <c r="E378" s="309"/>
      <c r="F378" s="309"/>
      <c r="G378" s="309"/>
      <c r="H378" s="309"/>
      <c r="I378" s="309"/>
      <c r="J378" s="309"/>
      <c r="K378" s="309"/>
      <c r="L378" s="309"/>
      <c r="M378" s="309"/>
      <c r="N378" s="309"/>
      <c r="O378" s="309"/>
      <c r="P378" s="309"/>
      <c r="Q378" s="309"/>
      <c r="R378" s="309"/>
      <c r="S378" s="309"/>
      <c r="T378" s="309"/>
      <c r="U378" s="309"/>
      <c r="V378" s="309"/>
      <c r="W378" s="309"/>
      <c r="X378" s="309"/>
      <c r="Y378" s="309"/>
      <c r="Z378" s="309"/>
    </row>
    <row r="379" spans="1:26" ht="14.25" customHeight="1" x14ac:dyDescent="0.25">
      <c r="A379" s="309"/>
      <c r="B379" s="309"/>
      <c r="C379" s="332"/>
      <c r="D379" s="309"/>
      <c r="E379" s="309"/>
      <c r="F379" s="309"/>
      <c r="G379" s="309"/>
      <c r="H379" s="309"/>
      <c r="I379" s="309"/>
      <c r="J379" s="309"/>
      <c r="K379" s="309"/>
      <c r="L379" s="309"/>
      <c r="M379" s="309"/>
      <c r="N379" s="309"/>
      <c r="O379" s="309"/>
      <c r="P379" s="309"/>
      <c r="Q379" s="309"/>
      <c r="R379" s="309"/>
      <c r="S379" s="309"/>
      <c r="T379" s="309"/>
      <c r="U379" s="309"/>
      <c r="V379" s="309"/>
      <c r="W379" s="309"/>
      <c r="X379" s="309"/>
      <c r="Y379" s="309"/>
      <c r="Z379" s="309"/>
    </row>
    <row r="380" spans="1:26" ht="14.25" customHeight="1" x14ac:dyDescent="0.25">
      <c r="A380" s="309"/>
      <c r="B380" s="309"/>
      <c r="C380" s="332"/>
      <c r="D380" s="309"/>
      <c r="E380" s="309"/>
      <c r="F380" s="309"/>
      <c r="G380" s="309"/>
      <c r="H380" s="309"/>
      <c r="I380" s="309"/>
      <c r="J380" s="309"/>
      <c r="K380" s="309"/>
      <c r="L380" s="309"/>
      <c r="M380" s="309"/>
      <c r="N380" s="309"/>
      <c r="O380" s="309"/>
      <c r="P380" s="309"/>
      <c r="Q380" s="309"/>
      <c r="R380" s="309"/>
      <c r="S380" s="309"/>
      <c r="T380" s="309"/>
      <c r="U380" s="309"/>
      <c r="V380" s="309"/>
      <c r="W380" s="309"/>
      <c r="X380" s="309"/>
      <c r="Y380" s="309"/>
      <c r="Z380" s="309"/>
    </row>
    <row r="381" spans="1:26" ht="14.25" customHeight="1" x14ac:dyDescent="0.25">
      <c r="A381" s="309"/>
      <c r="B381" s="309"/>
      <c r="C381" s="332"/>
      <c r="D381" s="309"/>
      <c r="E381" s="309"/>
      <c r="F381" s="309"/>
      <c r="G381" s="309"/>
      <c r="H381" s="309"/>
      <c r="I381" s="309"/>
      <c r="J381" s="309"/>
      <c r="K381" s="309"/>
      <c r="L381" s="309"/>
      <c r="M381" s="309"/>
      <c r="N381" s="309"/>
      <c r="O381" s="309"/>
      <c r="P381" s="309"/>
      <c r="Q381" s="309"/>
      <c r="R381" s="309"/>
      <c r="S381" s="309"/>
      <c r="T381" s="309"/>
      <c r="U381" s="309"/>
      <c r="V381" s="309"/>
      <c r="W381" s="309"/>
      <c r="X381" s="309"/>
      <c r="Y381" s="309"/>
      <c r="Z381" s="309"/>
    </row>
    <row r="382" spans="1:26" ht="14.25" customHeight="1" x14ac:dyDescent="0.25">
      <c r="A382" s="309"/>
      <c r="B382" s="309"/>
      <c r="C382" s="332"/>
      <c r="D382" s="309"/>
      <c r="E382" s="309"/>
      <c r="F382" s="309"/>
      <c r="G382" s="309"/>
      <c r="H382" s="309"/>
      <c r="I382" s="309"/>
      <c r="J382" s="309"/>
      <c r="K382" s="309"/>
      <c r="L382" s="309"/>
      <c r="M382" s="309"/>
      <c r="N382" s="309"/>
      <c r="O382" s="309"/>
      <c r="P382" s="309"/>
      <c r="Q382" s="309"/>
      <c r="R382" s="309"/>
      <c r="S382" s="309"/>
      <c r="T382" s="309"/>
      <c r="U382" s="309"/>
      <c r="V382" s="309"/>
      <c r="W382" s="309"/>
      <c r="X382" s="309"/>
      <c r="Y382" s="309"/>
      <c r="Z382" s="309"/>
    </row>
    <row r="383" spans="1:26" ht="14.25" customHeight="1" x14ac:dyDescent="0.25">
      <c r="A383" s="309"/>
      <c r="B383" s="309"/>
      <c r="C383" s="332"/>
      <c r="D383" s="309"/>
      <c r="E383" s="309"/>
      <c r="F383" s="309"/>
      <c r="G383" s="309"/>
      <c r="H383" s="309"/>
      <c r="I383" s="309"/>
      <c r="J383" s="309"/>
      <c r="K383" s="309"/>
      <c r="L383" s="309"/>
      <c r="M383" s="309"/>
      <c r="N383" s="309"/>
      <c r="O383" s="309"/>
      <c r="P383" s="309"/>
      <c r="Q383" s="309"/>
      <c r="R383" s="309"/>
      <c r="S383" s="309"/>
      <c r="T383" s="309"/>
      <c r="U383" s="309"/>
      <c r="V383" s="309"/>
      <c r="W383" s="309"/>
      <c r="X383" s="309"/>
      <c r="Y383" s="309"/>
      <c r="Z383" s="309"/>
    </row>
    <row r="384" spans="1:26" ht="14.25" customHeight="1" x14ac:dyDescent="0.25">
      <c r="A384" s="309"/>
      <c r="B384" s="309"/>
      <c r="C384" s="332"/>
      <c r="D384" s="309"/>
      <c r="E384" s="309"/>
      <c r="F384" s="309"/>
      <c r="G384" s="309"/>
      <c r="H384" s="309"/>
      <c r="I384" s="309"/>
      <c r="J384" s="309"/>
      <c r="K384" s="309"/>
      <c r="L384" s="309"/>
      <c r="M384" s="309"/>
      <c r="N384" s="309"/>
      <c r="O384" s="309"/>
      <c r="P384" s="309"/>
      <c r="Q384" s="309"/>
      <c r="R384" s="309"/>
      <c r="S384" s="309"/>
      <c r="T384" s="309"/>
      <c r="U384" s="309"/>
      <c r="V384" s="309"/>
      <c r="W384" s="309"/>
      <c r="X384" s="309"/>
      <c r="Y384" s="309"/>
      <c r="Z384" s="309"/>
    </row>
    <row r="385" spans="1:26" ht="14.25" customHeight="1" x14ac:dyDescent="0.25">
      <c r="A385" s="309"/>
      <c r="B385" s="309"/>
      <c r="C385" s="332"/>
      <c r="D385" s="309"/>
      <c r="E385" s="309"/>
      <c r="F385" s="309"/>
      <c r="G385" s="309"/>
      <c r="H385" s="309"/>
      <c r="I385" s="309"/>
      <c r="J385" s="309"/>
      <c r="K385" s="309"/>
      <c r="L385" s="309"/>
      <c r="M385" s="309"/>
      <c r="N385" s="309"/>
      <c r="O385" s="309"/>
      <c r="P385" s="309"/>
      <c r="Q385" s="309"/>
      <c r="R385" s="309"/>
      <c r="S385" s="309"/>
      <c r="T385" s="309"/>
      <c r="U385" s="309"/>
      <c r="V385" s="309"/>
      <c r="W385" s="309"/>
      <c r="X385" s="309"/>
      <c r="Y385" s="309"/>
      <c r="Z385" s="309"/>
    </row>
    <row r="386" spans="1:26" ht="14.25" customHeight="1" x14ac:dyDescent="0.25">
      <c r="A386" s="309"/>
      <c r="B386" s="309"/>
      <c r="C386" s="332"/>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row>
    <row r="387" spans="1:26" ht="14.25" customHeight="1" x14ac:dyDescent="0.25">
      <c r="A387" s="309"/>
      <c r="B387" s="309"/>
      <c r="C387" s="332"/>
      <c r="D387" s="309"/>
      <c r="E387" s="309"/>
      <c r="F387" s="309"/>
      <c r="G387" s="309"/>
      <c r="H387" s="309"/>
      <c r="I387" s="309"/>
      <c r="J387" s="309"/>
      <c r="K387" s="309"/>
      <c r="L387" s="309"/>
      <c r="M387" s="309"/>
      <c r="N387" s="309"/>
      <c r="O387" s="309"/>
      <c r="P387" s="309"/>
      <c r="Q387" s="309"/>
      <c r="R387" s="309"/>
      <c r="S387" s="309"/>
      <c r="T387" s="309"/>
      <c r="U387" s="309"/>
      <c r="V387" s="309"/>
      <c r="W387" s="309"/>
      <c r="X387" s="309"/>
      <c r="Y387" s="309"/>
      <c r="Z387" s="309"/>
    </row>
    <row r="388" spans="1:26" ht="14.25" customHeight="1" x14ac:dyDescent="0.25">
      <c r="A388" s="309"/>
      <c r="B388" s="309"/>
      <c r="C388" s="332"/>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09"/>
      <c r="Z388" s="309"/>
    </row>
    <row r="389" spans="1:26" ht="14.25" customHeight="1" x14ac:dyDescent="0.25">
      <c r="A389" s="309"/>
      <c r="B389" s="309"/>
      <c r="C389" s="332"/>
      <c r="D389" s="309"/>
      <c r="E389" s="309"/>
      <c r="F389" s="309"/>
      <c r="G389" s="309"/>
      <c r="H389" s="309"/>
      <c r="I389" s="309"/>
      <c r="J389" s="309"/>
      <c r="K389" s="309"/>
      <c r="L389" s="309"/>
      <c r="M389" s="309"/>
      <c r="N389" s="309"/>
      <c r="O389" s="309"/>
      <c r="P389" s="309"/>
      <c r="Q389" s="309"/>
      <c r="R389" s="309"/>
      <c r="S389" s="309"/>
      <c r="T389" s="309"/>
      <c r="U389" s="309"/>
      <c r="V389" s="309"/>
      <c r="W389" s="309"/>
      <c r="X389" s="309"/>
      <c r="Y389" s="309"/>
      <c r="Z389" s="309"/>
    </row>
    <row r="390" spans="1:26" ht="14.25" customHeight="1" x14ac:dyDescent="0.25">
      <c r="A390" s="309"/>
      <c r="B390" s="309"/>
      <c r="C390" s="332"/>
      <c r="D390" s="309"/>
      <c r="E390" s="309"/>
      <c r="F390" s="309"/>
      <c r="G390" s="309"/>
      <c r="H390" s="309"/>
      <c r="I390" s="309"/>
      <c r="J390" s="309"/>
      <c r="K390" s="309"/>
      <c r="L390" s="309"/>
      <c r="M390" s="309"/>
      <c r="N390" s="309"/>
      <c r="O390" s="309"/>
      <c r="P390" s="309"/>
      <c r="Q390" s="309"/>
      <c r="R390" s="309"/>
      <c r="S390" s="309"/>
      <c r="T390" s="309"/>
      <c r="U390" s="309"/>
      <c r="V390" s="309"/>
      <c r="W390" s="309"/>
      <c r="X390" s="309"/>
      <c r="Y390" s="309"/>
      <c r="Z390" s="309"/>
    </row>
    <row r="391" spans="1:26" ht="14.25" customHeight="1" x14ac:dyDescent="0.25">
      <c r="A391" s="309"/>
      <c r="B391" s="309"/>
      <c r="C391" s="332"/>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row>
    <row r="392" spans="1:26" ht="14.25" customHeight="1" x14ac:dyDescent="0.25">
      <c r="A392" s="309"/>
      <c r="B392" s="309"/>
      <c r="C392" s="332"/>
      <c r="D392" s="309"/>
      <c r="E392" s="309"/>
      <c r="F392" s="309"/>
      <c r="G392" s="309"/>
      <c r="H392" s="309"/>
      <c r="I392" s="309"/>
      <c r="J392" s="309"/>
      <c r="K392" s="309"/>
      <c r="L392" s="309"/>
      <c r="M392" s="309"/>
      <c r="N392" s="309"/>
      <c r="O392" s="309"/>
      <c r="P392" s="309"/>
      <c r="Q392" s="309"/>
      <c r="R392" s="309"/>
      <c r="S392" s="309"/>
      <c r="T392" s="309"/>
      <c r="U392" s="309"/>
      <c r="V392" s="309"/>
      <c r="W392" s="309"/>
      <c r="X392" s="309"/>
      <c r="Y392" s="309"/>
      <c r="Z392" s="309"/>
    </row>
    <row r="393" spans="1:26" ht="14.25" customHeight="1" x14ac:dyDescent="0.25">
      <c r="A393" s="309"/>
      <c r="B393" s="309"/>
      <c r="C393" s="332"/>
      <c r="D393" s="309"/>
      <c r="E393" s="309"/>
      <c r="F393" s="309"/>
      <c r="G393" s="309"/>
      <c r="H393" s="309"/>
      <c r="I393" s="309"/>
      <c r="J393" s="309"/>
      <c r="K393" s="309"/>
      <c r="L393" s="309"/>
      <c r="M393" s="309"/>
      <c r="N393" s="309"/>
      <c r="O393" s="309"/>
      <c r="P393" s="309"/>
      <c r="Q393" s="309"/>
      <c r="R393" s="309"/>
      <c r="S393" s="309"/>
      <c r="T393" s="309"/>
      <c r="U393" s="309"/>
      <c r="V393" s="309"/>
      <c r="W393" s="309"/>
      <c r="X393" s="309"/>
      <c r="Y393" s="309"/>
      <c r="Z393" s="309"/>
    </row>
    <row r="394" spans="1:26" ht="14.25" customHeight="1" x14ac:dyDescent="0.25">
      <c r="A394" s="309"/>
      <c r="B394" s="309"/>
      <c r="C394" s="332"/>
      <c r="D394" s="309"/>
      <c r="E394" s="309"/>
      <c r="F394" s="309"/>
      <c r="G394" s="309"/>
      <c r="H394" s="309"/>
      <c r="I394" s="309"/>
      <c r="J394" s="309"/>
      <c r="K394" s="309"/>
      <c r="L394" s="309"/>
      <c r="M394" s="309"/>
      <c r="N394" s="309"/>
      <c r="O394" s="309"/>
      <c r="P394" s="309"/>
      <c r="Q394" s="309"/>
      <c r="R394" s="309"/>
      <c r="S394" s="309"/>
      <c r="T394" s="309"/>
      <c r="U394" s="309"/>
      <c r="V394" s="309"/>
      <c r="W394" s="309"/>
      <c r="X394" s="309"/>
      <c r="Y394" s="309"/>
      <c r="Z394" s="309"/>
    </row>
    <row r="395" spans="1:26" ht="14.25" customHeight="1" x14ac:dyDescent="0.25">
      <c r="A395" s="309"/>
      <c r="B395" s="309"/>
      <c r="C395" s="332"/>
      <c r="D395" s="309"/>
      <c r="E395" s="309"/>
      <c r="F395" s="309"/>
      <c r="G395" s="309"/>
      <c r="H395" s="309"/>
      <c r="I395" s="309"/>
      <c r="J395" s="309"/>
      <c r="K395" s="309"/>
      <c r="L395" s="309"/>
      <c r="M395" s="309"/>
      <c r="N395" s="309"/>
      <c r="O395" s="309"/>
      <c r="P395" s="309"/>
      <c r="Q395" s="309"/>
      <c r="R395" s="309"/>
      <c r="S395" s="309"/>
      <c r="T395" s="309"/>
      <c r="U395" s="309"/>
      <c r="V395" s="309"/>
      <c r="W395" s="309"/>
      <c r="X395" s="309"/>
      <c r="Y395" s="309"/>
      <c r="Z395" s="309"/>
    </row>
    <row r="396" spans="1:26" ht="14.25" customHeight="1" x14ac:dyDescent="0.25">
      <c r="A396" s="309"/>
      <c r="B396" s="309"/>
      <c r="C396" s="332"/>
      <c r="D396" s="309"/>
      <c r="E396" s="309"/>
      <c r="F396" s="309"/>
      <c r="G396" s="309"/>
      <c r="H396" s="309"/>
      <c r="I396" s="309"/>
      <c r="J396" s="309"/>
      <c r="K396" s="309"/>
      <c r="L396" s="309"/>
      <c r="M396" s="309"/>
      <c r="N396" s="309"/>
      <c r="O396" s="309"/>
      <c r="P396" s="309"/>
      <c r="Q396" s="309"/>
      <c r="R396" s="309"/>
      <c r="S396" s="309"/>
      <c r="T396" s="309"/>
      <c r="U396" s="309"/>
      <c r="V396" s="309"/>
      <c r="W396" s="309"/>
      <c r="X396" s="309"/>
      <c r="Y396" s="309"/>
      <c r="Z396" s="309"/>
    </row>
    <row r="397" spans="1:26" ht="14.25" customHeight="1" x14ac:dyDescent="0.25">
      <c r="A397" s="309"/>
      <c r="B397" s="309"/>
      <c r="C397" s="332"/>
      <c r="D397" s="309"/>
      <c r="E397" s="309"/>
      <c r="F397" s="309"/>
      <c r="G397" s="309"/>
      <c r="H397" s="309"/>
      <c r="I397" s="309"/>
      <c r="J397" s="309"/>
      <c r="K397" s="309"/>
      <c r="L397" s="309"/>
      <c r="M397" s="309"/>
      <c r="N397" s="309"/>
      <c r="O397" s="309"/>
      <c r="P397" s="309"/>
      <c r="Q397" s="309"/>
      <c r="R397" s="309"/>
      <c r="S397" s="309"/>
      <c r="T397" s="309"/>
      <c r="U397" s="309"/>
      <c r="V397" s="309"/>
      <c r="W397" s="309"/>
      <c r="X397" s="309"/>
      <c r="Y397" s="309"/>
      <c r="Z397" s="309"/>
    </row>
    <row r="398" spans="1:26" ht="14.25" customHeight="1" x14ac:dyDescent="0.25">
      <c r="A398" s="309"/>
      <c r="B398" s="309"/>
      <c r="C398" s="332"/>
      <c r="D398" s="309"/>
      <c r="E398" s="309"/>
      <c r="F398" s="309"/>
      <c r="G398" s="309"/>
      <c r="H398" s="309"/>
      <c r="I398" s="309"/>
      <c r="J398" s="309"/>
      <c r="K398" s="309"/>
      <c r="L398" s="309"/>
      <c r="M398" s="309"/>
      <c r="N398" s="309"/>
      <c r="O398" s="309"/>
      <c r="P398" s="309"/>
      <c r="Q398" s="309"/>
      <c r="R398" s="309"/>
      <c r="S398" s="309"/>
      <c r="T398" s="309"/>
      <c r="U398" s="309"/>
      <c r="V398" s="309"/>
      <c r="W398" s="309"/>
      <c r="X398" s="309"/>
      <c r="Y398" s="309"/>
      <c r="Z398" s="309"/>
    </row>
    <row r="399" spans="1:26" ht="14.25" customHeight="1" x14ac:dyDescent="0.25">
      <c r="A399" s="309"/>
      <c r="B399" s="309"/>
      <c r="C399" s="332"/>
      <c r="D399" s="309"/>
      <c r="E399" s="309"/>
      <c r="F399" s="309"/>
      <c r="G399" s="309"/>
      <c r="H399" s="309"/>
      <c r="I399" s="309"/>
      <c r="J399" s="309"/>
      <c r="K399" s="309"/>
      <c r="L399" s="309"/>
      <c r="M399" s="309"/>
      <c r="N399" s="309"/>
      <c r="O399" s="309"/>
      <c r="P399" s="309"/>
      <c r="Q399" s="309"/>
      <c r="R399" s="309"/>
      <c r="S399" s="309"/>
      <c r="T399" s="309"/>
      <c r="U399" s="309"/>
      <c r="V399" s="309"/>
      <c r="W399" s="309"/>
      <c r="X399" s="309"/>
      <c r="Y399" s="309"/>
      <c r="Z399" s="309"/>
    </row>
    <row r="400" spans="1:26" ht="14.25" customHeight="1" x14ac:dyDescent="0.25">
      <c r="A400" s="309"/>
      <c r="B400" s="309"/>
      <c r="C400" s="332"/>
      <c r="D400" s="309"/>
      <c r="E400" s="309"/>
      <c r="F400" s="309"/>
      <c r="G400" s="309"/>
      <c r="H400" s="309"/>
      <c r="I400" s="309"/>
      <c r="J400" s="309"/>
      <c r="K400" s="309"/>
      <c r="L400" s="309"/>
      <c r="M400" s="309"/>
      <c r="N400" s="309"/>
      <c r="O400" s="309"/>
      <c r="P400" s="309"/>
      <c r="Q400" s="309"/>
      <c r="R400" s="309"/>
      <c r="S400" s="309"/>
      <c r="T400" s="309"/>
      <c r="U400" s="309"/>
      <c r="V400" s="309"/>
      <c r="W400" s="309"/>
      <c r="X400" s="309"/>
      <c r="Y400" s="309"/>
      <c r="Z400" s="309"/>
    </row>
    <row r="401" spans="1:26" ht="14.25" customHeight="1" x14ac:dyDescent="0.25">
      <c r="A401" s="309"/>
      <c r="B401" s="309"/>
      <c r="C401" s="332"/>
      <c r="D401" s="309"/>
      <c r="E401" s="309"/>
      <c r="F401" s="309"/>
      <c r="G401" s="309"/>
      <c r="H401" s="309"/>
      <c r="I401" s="309"/>
      <c r="J401" s="309"/>
      <c r="K401" s="309"/>
      <c r="L401" s="309"/>
      <c r="M401" s="309"/>
      <c r="N401" s="309"/>
      <c r="O401" s="309"/>
      <c r="P401" s="309"/>
      <c r="Q401" s="309"/>
      <c r="R401" s="309"/>
      <c r="S401" s="309"/>
      <c r="T401" s="309"/>
      <c r="U401" s="309"/>
      <c r="V401" s="309"/>
      <c r="W401" s="309"/>
      <c r="X401" s="309"/>
      <c r="Y401" s="309"/>
      <c r="Z401" s="309"/>
    </row>
    <row r="402" spans="1:26" ht="14.25" customHeight="1" x14ac:dyDescent="0.25">
      <c r="A402" s="309"/>
      <c r="B402" s="309"/>
      <c r="C402" s="332"/>
      <c r="D402" s="309"/>
      <c r="E402" s="309"/>
      <c r="F402" s="309"/>
      <c r="G402" s="309"/>
      <c r="H402" s="309"/>
      <c r="I402" s="309"/>
      <c r="J402" s="309"/>
      <c r="K402" s="309"/>
      <c r="L402" s="309"/>
      <c r="M402" s="309"/>
      <c r="N402" s="309"/>
      <c r="O402" s="309"/>
      <c r="P402" s="309"/>
      <c r="Q402" s="309"/>
      <c r="R402" s="309"/>
      <c r="S402" s="309"/>
      <c r="T402" s="309"/>
      <c r="U402" s="309"/>
      <c r="V402" s="309"/>
      <c r="W402" s="309"/>
      <c r="X402" s="309"/>
      <c r="Y402" s="309"/>
      <c r="Z402" s="309"/>
    </row>
    <row r="403" spans="1:26" ht="14.25" customHeight="1" x14ac:dyDescent="0.25">
      <c r="A403" s="309"/>
      <c r="B403" s="309"/>
      <c r="C403" s="332"/>
      <c r="D403" s="309"/>
      <c r="E403" s="309"/>
      <c r="F403" s="309"/>
      <c r="G403" s="309"/>
      <c r="H403" s="309"/>
      <c r="I403" s="309"/>
      <c r="J403" s="309"/>
      <c r="K403" s="309"/>
      <c r="L403" s="309"/>
      <c r="M403" s="309"/>
      <c r="N403" s="309"/>
      <c r="O403" s="309"/>
      <c r="P403" s="309"/>
      <c r="Q403" s="309"/>
      <c r="R403" s="309"/>
      <c r="S403" s="309"/>
      <c r="T403" s="309"/>
      <c r="U403" s="309"/>
      <c r="V403" s="309"/>
      <c r="W403" s="309"/>
      <c r="X403" s="309"/>
      <c r="Y403" s="309"/>
      <c r="Z403" s="309"/>
    </row>
    <row r="404" spans="1:26" ht="14.25" customHeight="1" x14ac:dyDescent="0.25">
      <c r="A404" s="309"/>
      <c r="B404" s="309"/>
      <c r="C404" s="332"/>
      <c r="D404" s="309"/>
      <c r="E404" s="309"/>
      <c r="F404" s="309"/>
      <c r="G404" s="309"/>
      <c r="H404" s="309"/>
      <c r="I404" s="309"/>
      <c r="J404" s="309"/>
      <c r="K404" s="309"/>
      <c r="L404" s="309"/>
      <c r="M404" s="309"/>
      <c r="N404" s="309"/>
      <c r="O404" s="309"/>
      <c r="P404" s="309"/>
      <c r="Q404" s="309"/>
      <c r="R404" s="309"/>
      <c r="S404" s="309"/>
      <c r="T404" s="309"/>
      <c r="U404" s="309"/>
      <c r="V404" s="309"/>
      <c r="W404" s="309"/>
      <c r="X404" s="309"/>
      <c r="Y404" s="309"/>
      <c r="Z404" s="309"/>
    </row>
    <row r="405" spans="1:26" ht="14.25" customHeight="1" x14ac:dyDescent="0.25">
      <c r="A405" s="309"/>
      <c r="B405" s="309"/>
      <c r="C405" s="332"/>
      <c r="D405" s="309"/>
      <c r="E405" s="309"/>
      <c r="F405" s="309"/>
      <c r="G405" s="309"/>
      <c r="H405" s="309"/>
      <c r="I405" s="309"/>
      <c r="J405" s="309"/>
      <c r="K405" s="309"/>
      <c r="L405" s="309"/>
      <c r="M405" s="309"/>
      <c r="N405" s="309"/>
      <c r="O405" s="309"/>
      <c r="P405" s="309"/>
      <c r="Q405" s="309"/>
      <c r="R405" s="309"/>
      <c r="S405" s="309"/>
      <c r="T405" s="309"/>
      <c r="U405" s="309"/>
      <c r="V405" s="309"/>
      <c r="W405" s="309"/>
      <c r="X405" s="309"/>
      <c r="Y405" s="309"/>
      <c r="Z405" s="309"/>
    </row>
    <row r="406" spans="1:26" ht="14.25" customHeight="1" x14ac:dyDescent="0.25">
      <c r="A406" s="309"/>
      <c r="B406" s="309"/>
      <c r="C406" s="332"/>
      <c r="D406" s="309"/>
      <c r="E406" s="309"/>
      <c r="F406" s="309"/>
      <c r="G406" s="309"/>
      <c r="H406" s="309"/>
      <c r="I406" s="309"/>
      <c r="J406" s="309"/>
      <c r="K406" s="309"/>
      <c r="L406" s="309"/>
      <c r="M406" s="309"/>
      <c r="N406" s="309"/>
      <c r="O406" s="309"/>
      <c r="P406" s="309"/>
      <c r="Q406" s="309"/>
      <c r="R406" s="309"/>
      <c r="S406" s="309"/>
      <c r="T406" s="309"/>
      <c r="U406" s="309"/>
      <c r="V406" s="309"/>
      <c r="W406" s="309"/>
      <c r="X406" s="309"/>
      <c r="Y406" s="309"/>
      <c r="Z406" s="309"/>
    </row>
    <row r="407" spans="1:26" ht="14.25" customHeight="1" x14ac:dyDescent="0.25">
      <c r="A407" s="309"/>
      <c r="B407" s="309"/>
      <c r="C407" s="332"/>
      <c r="D407" s="309"/>
      <c r="E407" s="309"/>
      <c r="F407" s="309"/>
      <c r="G407" s="309"/>
      <c r="H407" s="309"/>
      <c r="I407" s="309"/>
      <c r="J407" s="309"/>
      <c r="K407" s="309"/>
      <c r="L407" s="309"/>
      <c r="M407" s="309"/>
      <c r="N407" s="309"/>
      <c r="O407" s="309"/>
      <c r="P407" s="309"/>
      <c r="Q407" s="309"/>
      <c r="R407" s="309"/>
      <c r="S407" s="309"/>
      <c r="T407" s="309"/>
      <c r="U407" s="309"/>
      <c r="V407" s="309"/>
      <c r="W407" s="309"/>
      <c r="X407" s="309"/>
      <c r="Y407" s="309"/>
      <c r="Z407" s="309"/>
    </row>
    <row r="408" spans="1:26" ht="14.25" customHeight="1" x14ac:dyDescent="0.25">
      <c r="A408" s="309"/>
      <c r="B408" s="309"/>
      <c r="C408" s="332"/>
      <c r="D408" s="309"/>
      <c r="E408" s="309"/>
      <c r="F408" s="309"/>
      <c r="G408" s="309"/>
      <c r="H408" s="309"/>
      <c r="I408" s="309"/>
      <c r="J408" s="309"/>
      <c r="K408" s="309"/>
      <c r="L408" s="309"/>
      <c r="M408" s="309"/>
      <c r="N408" s="309"/>
      <c r="O408" s="309"/>
      <c r="P408" s="309"/>
      <c r="Q408" s="309"/>
      <c r="R408" s="309"/>
      <c r="S408" s="309"/>
      <c r="T408" s="309"/>
      <c r="U408" s="309"/>
      <c r="V408" s="309"/>
      <c r="W408" s="309"/>
      <c r="X408" s="309"/>
      <c r="Y408" s="309"/>
      <c r="Z408" s="309"/>
    </row>
    <row r="409" spans="1:26" ht="14.25" customHeight="1" x14ac:dyDescent="0.25">
      <c r="A409" s="309"/>
      <c r="B409" s="309"/>
      <c r="C409" s="332"/>
      <c r="D409" s="309"/>
      <c r="E409" s="309"/>
      <c r="F409" s="309"/>
      <c r="G409" s="309"/>
      <c r="H409" s="309"/>
      <c r="I409" s="309"/>
      <c r="J409" s="309"/>
      <c r="K409" s="309"/>
      <c r="L409" s="309"/>
      <c r="M409" s="309"/>
      <c r="N409" s="309"/>
      <c r="O409" s="309"/>
      <c r="P409" s="309"/>
      <c r="Q409" s="309"/>
      <c r="R409" s="309"/>
      <c r="S409" s="309"/>
      <c r="T409" s="309"/>
      <c r="U409" s="309"/>
      <c r="V409" s="309"/>
      <c r="W409" s="309"/>
      <c r="X409" s="309"/>
      <c r="Y409" s="309"/>
      <c r="Z409" s="309"/>
    </row>
    <row r="410" spans="1:26" ht="14.25" customHeight="1" x14ac:dyDescent="0.25">
      <c r="A410" s="309"/>
      <c r="B410" s="309"/>
      <c r="C410" s="332"/>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row>
    <row r="411" spans="1:26" ht="14.25" customHeight="1" x14ac:dyDescent="0.25">
      <c r="A411" s="309"/>
      <c r="B411" s="309"/>
      <c r="C411" s="332"/>
      <c r="D411" s="309"/>
      <c r="E411" s="309"/>
      <c r="F411" s="309"/>
      <c r="G411" s="309"/>
      <c r="H411" s="309"/>
      <c r="I411" s="309"/>
      <c r="J411" s="309"/>
      <c r="K411" s="309"/>
      <c r="L411" s="309"/>
      <c r="M411" s="309"/>
      <c r="N411" s="309"/>
      <c r="O411" s="309"/>
      <c r="P411" s="309"/>
      <c r="Q411" s="309"/>
      <c r="R411" s="309"/>
      <c r="S411" s="309"/>
      <c r="T411" s="309"/>
      <c r="U411" s="309"/>
      <c r="V411" s="309"/>
      <c r="W411" s="309"/>
      <c r="X411" s="309"/>
      <c r="Y411" s="309"/>
      <c r="Z411" s="309"/>
    </row>
    <row r="412" spans="1:26" ht="14.25" customHeight="1" x14ac:dyDescent="0.25">
      <c r="A412" s="309"/>
      <c r="B412" s="309"/>
      <c r="C412" s="332"/>
      <c r="D412" s="309"/>
      <c r="E412" s="309"/>
      <c r="F412" s="309"/>
      <c r="G412" s="309"/>
      <c r="H412" s="309"/>
      <c r="I412" s="309"/>
      <c r="J412" s="309"/>
      <c r="K412" s="309"/>
      <c r="L412" s="309"/>
      <c r="M412" s="309"/>
      <c r="N412" s="309"/>
      <c r="O412" s="309"/>
      <c r="P412" s="309"/>
      <c r="Q412" s="309"/>
      <c r="R412" s="309"/>
      <c r="S412" s="309"/>
      <c r="T412" s="309"/>
      <c r="U412" s="309"/>
      <c r="V412" s="309"/>
      <c r="W412" s="309"/>
      <c r="X412" s="309"/>
      <c r="Y412" s="309"/>
      <c r="Z412" s="309"/>
    </row>
    <row r="413" spans="1:26" ht="14.25" customHeight="1" x14ac:dyDescent="0.25">
      <c r="A413" s="309"/>
      <c r="B413" s="309"/>
      <c r="C413" s="332"/>
      <c r="D413" s="309"/>
      <c r="E413" s="309"/>
      <c r="F413" s="309"/>
      <c r="G413" s="309"/>
      <c r="H413" s="309"/>
      <c r="I413" s="309"/>
      <c r="J413" s="309"/>
      <c r="K413" s="309"/>
      <c r="L413" s="309"/>
      <c r="M413" s="309"/>
      <c r="N413" s="309"/>
      <c r="O413" s="309"/>
      <c r="P413" s="309"/>
      <c r="Q413" s="309"/>
      <c r="R413" s="309"/>
      <c r="S413" s="309"/>
      <c r="T413" s="309"/>
      <c r="U413" s="309"/>
      <c r="V413" s="309"/>
      <c r="W413" s="309"/>
      <c r="X413" s="309"/>
      <c r="Y413" s="309"/>
      <c r="Z413" s="309"/>
    </row>
    <row r="414" spans="1:26" ht="14.25" customHeight="1" x14ac:dyDescent="0.25">
      <c r="A414" s="309"/>
      <c r="B414" s="309"/>
      <c r="C414" s="332"/>
      <c r="D414" s="309"/>
      <c r="E414" s="309"/>
      <c r="F414" s="309"/>
      <c r="G414" s="309"/>
      <c r="H414" s="309"/>
      <c r="I414" s="309"/>
      <c r="J414" s="309"/>
      <c r="K414" s="309"/>
      <c r="L414" s="309"/>
      <c r="M414" s="309"/>
      <c r="N414" s="309"/>
      <c r="O414" s="309"/>
      <c r="P414" s="309"/>
      <c r="Q414" s="309"/>
      <c r="R414" s="309"/>
      <c r="S414" s="309"/>
      <c r="T414" s="309"/>
      <c r="U414" s="309"/>
      <c r="V414" s="309"/>
      <c r="W414" s="309"/>
      <c r="X414" s="309"/>
      <c r="Y414" s="309"/>
      <c r="Z414" s="309"/>
    </row>
    <row r="415" spans="1:26" ht="14.25" customHeight="1" x14ac:dyDescent="0.25">
      <c r="A415" s="309"/>
      <c r="B415" s="309"/>
      <c r="C415" s="332"/>
      <c r="D415" s="309"/>
      <c r="E415" s="309"/>
      <c r="F415" s="309"/>
      <c r="G415" s="309"/>
      <c r="H415" s="309"/>
      <c r="I415" s="309"/>
      <c r="J415" s="309"/>
      <c r="K415" s="309"/>
      <c r="L415" s="309"/>
      <c r="M415" s="309"/>
      <c r="N415" s="309"/>
      <c r="O415" s="309"/>
      <c r="P415" s="309"/>
      <c r="Q415" s="309"/>
      <c r="R415" s="309"/>
      <c r="S415" s="309"/>
      <c r="T415" s="309"/>
      <c r="U415" s="309"/>
      <c r="V415" s="309"/>
      <c r="W415" s="309"/>
      <c r="X415" s="309"/>
      <c r="Y415" s="309"/>
      <c r="Z415" s="309"/>
    </row>
    <row r="416" spans="1:26" ht="14.25" customHeight="1" x14ac:dyDescent="0.25">
      <c r="A416" s="309"/>
      <c r="B416" s="309"/>
      <c r="C416" s="332"/>
      <c r="D416" s="309"/>
      <c r="E416" s="309"/>
      <c r="F416" s="309"/>
      <c r="G416" s="309"/>
      <c r="H416" s="309"/>
      <c r="I416" s="309"/>
      <c r="J416" s="309"/>
      <c r="K416" s="309"/>
      <c r="L416" s="309"/>
      <c r="M416" s="309"/>
      <c r="N416" s="309"/>
      <c r="O416" s="309"/>
      <c r="P416" s="309"/>
      <c r="Q416" s="309"/>
      <c r="R416" s="309"/>
      <c r="S416" s="309"/>
      <c r="T416" s="309"/>
      <c r="U416" s="309"/>
      <c r="V416" s="309"/>
      <c r="W416" s="309"/>
      <c r="X416" s="309"/>
      <c r="Y416" s="309"/>
      <c r="Z416" s="309"/>
    </row>
    <row r="417" spans="1:26" ht="14.25" customHeight="1" x14ac:dyDescent="0.25">
      <c r="A417" s="309"/>
      <c r="B417" s="309"/>
      <c r="C417" s="332"/>
      <c r="D417" s="309"/>
      <c r="E417" s="309"/>
      <c r="F417" s="309"/>
      <c r="G417" s="309"/>
      <c r="H417" s="309"/>
      <c r="I417" s="309"/>
      <c r="J417" s="309"/>
      <c r="K417" s="309"/>
      <c r="L417" s="309"/>
      <c r="M417" s="309"/>
      <c r="N417" s="309"/>
      <c r="O417" s="309"/>
      <c r="P417" s="309"/>
      <c r="Q417" s="309"/>
      <c r="R417" s="309"/>
      <c r="S417" s="309"/>
      <c r="T417" s="309"/>
      <c r="U417" s="309"/>
      <c r="V417" s="309"/>
      <c r="W417" s="309"/>
      <c r="X417" s="309"/>
      <c r="Y417" s="309"/>
      <c r="Z417" s="309"/>
    </row>
    <row r="418" spans="1:26" ht="14.25" customHeight="1" x14ac:dyDescent="0.25">
      <c r="A418" s="309"/>
      <c r="B418" s="309"/>
      <c r="C418" s="332"/>
      <c r="D418" s="309"/>
      <c r="E418" s="309"/>
      <c r="F418" s="309"/>
      <c r="G418" s="309"/>
      <c r="H418" s="309"/>
      <c r="I418" s="309"/>
      <c r="J418" s="309"/>
      <c r="K418" s="309"/>
      <c r="L418" s="309"/>
      <c r="M418" s="309"/>
      <c r="N418" s="309"/>
      <c r="O418" s="309"/>
      <c r="P418" s="309"/>
      <c r="Q418" s="309"/>
      <c r="R418" s="309"/>
      <c r="S418" s="309"/>
      <c r="T418" s="309"/>
      <c r="U418" s="309"/>
      <c r="V418" s="309"/>
      <c r="W418" s="309"/>
      <c r="X418" s="309"/>
      <c r="Y418" s="309"/>
      <c r="Z418" s="309"/>
    </row>
    <row r="419" spans="1:26" ht="14.25" customHeight="1" x14ac:dyDescent="0.25">
      <c r="A419" s="309"/>
      <c r="B419" s="309"/>
      <c r="C419" s="332"/>
      <c r="D419" s="309"/>
      <c r="E419" s="309"/>
      <c r="F419" s="309"/>
      <c r="G419" s="309"/>
      <c r="H419" s="309"/>
      <c r="I419" s="309"/>
      <c r="J419" s="309"/>
      <c r="K419" s="309"/>
      <c r="L419" s="309"/>
      <c r="M419" s="309"/>
      <c r="N419" s="309"/>
      <c r="O419" s="309"/>
      <c r="P419" s="309"/>
      <c r="Q419" s="309"/>
      <c r="R419" s="309"/>
      <c r="S419" s="309"/>
      <c r="T419" s="309"/>
      <c r="U419" s="309"/>
      <c r="V419" s="309"/>
      <c r="W419" s="309"/>
      <c r="X419" s="309"/>
      <c r="Y419" s="309"/>
      <c r="Z419" s="309"/>
    </row>
    <row r="420" spans="1:26" ht="14.25" customHeight="1" x14ac:dyDescent="0.25">
      <c r="A420" s="309"/>
      <c r="B420" s="309"/>
      <c r="C420" s="332"/>
      <c r="D420" s="309"/>
      <c r="E420" s="309"/>
      <c r="F420" s="309"/>
      <c r="G420" s="309"/>
      <c r="H420" s="309"/>
      <c r="I420" s="309"/>
      <c r="J420" s="309"/>
      <c r="K420" s="309"/>
      <c r="L420" s="309"/>
      <c r="M420" s="309"/>
      <c r="N420" s="309"/>
      <c r="O420" s="309"/>
      <c r="P420" s="309"/>
      <c r="Q420" s="309"/>
      <c r="R420" s="309"/>
      <c r="S420" s="309"/>
      <c r="T420" s="309"/>
      <c r="U420" s="309"/>
      <c r="V420" s="309"/>
      <c r="W420" s="309"/>
      <c r="X420" s="309"/>
      <c r="Y420" s="309"/>
      <c r="Z420" s="309"/>
    </row>
    <row r="421" spans="1:26" ht="14.25" customHeight="1" x14ac:dyDescent="0.25">
      <c r="A421" s="309"/>
      <c r="B421" s="309"/>
      <c r="C421" s="332"/>
      <c r="D421" s="309"/>
      <c r="E421" s="309"/>
      <c r="F421" s="309"/>
      <c r="G421" s="309"/>
      <c r="H421" s="309"/>
      <c r="I421" s="309"/>
      <c r="J421" s="309"/>
      <c r="K421" s="309"/>
      <c r="L421" s="309"/>
      <c r="M421" s="309"/>
      <c r="N421" s="309"/>
      <c r="O421" s="309"/>
      <c r="P421" s="309"/>
      <c r="Q421" s="309"/>
      <c r="R421" s="309"/>
      <c r="S421" s="309"/>
      <c r="T421" s="309"/>
      <c r="U421" s="309"/>
      <c r="V421" s="309"/>
      <c r="W421" s="309"/>
      <c r="X421" s="309"/>
      <c r="Y421" s="309"/>
      <c r="Z421" s="309"/>
    </row>
    <row r="422" spans="1:26" ht="14.25" customHeight="1" x14ac:dyDescent="0.25">
      <c r="A422" s="309"/>
      <c r="B422" s="309"/>
      <c r="C422" s="332"/>
      <c r="D422" s="309"/>
      <c r="E422" s="309"/>
      <c r="F422" s="309"/>
      <c r="G422" s="309"/>
      <c r="H422" s="309"/>
      <c r="I422" s="309"/>
      <c r="J422" s="309"/>
      <c r="K422" s="309"/>
      <c r="L422" s="309"/>
      <c r="M422" s="309"/>
      <c r="N422" s="309"/>
      <c r="O422" s="309"/>
      <c r="P422" s="309"/>
      <c r="Q422" s="309"/>
      <c r="R422" s="309"/>
      <c r="S422" s="309"/>
      <c r="T422" s="309"/>
      <c r="U422" s="309"/>
      <c r="V422" s="309"/>
      <c r="W422" s="309"/>
      <c r="X422" s="309"/>
      <c r="Y422" s="309"/>
      <c r="Z422" s="309"/>
    </row>
    <row r="423" spans="1:26" ht="14.25" customHeight="1" x14ac:dyDescent="0.25">
      <c r="A423" s="309"/>
      <c r="B423" s="309"/>
      <c r="C423" s="332"/>
      <c r="D423" s="309"/>
      <c r="E423" s="309"/>
      <c r="F423" s="309"/>
      <c r="G423" s="309"/>
      <c r="H423" s="309"/>
      <c r="I423" s="309"/>
      <c r="J423" s="309"/>
      <c r="K423" s="309"/>
      <c r="L423" s="309"/>
      <c r="M423" s="309"/>
      <c r="N423" s="309"/>
      <c r="O423" s="309"/>
      <c r="P423" s="309"/>
      <c r="Q423" s="309"/>
      <c r="R423" s="309"/>
      <c r="S423" s="309"/>
      <c r="T423" s="309"/>
      <c r="U423" s="309"/>
      <c r="V423" s="309"/>
      <c r="W423" s="309"/>
      <c r="X423" s="309"/>
      <c r="Y423" s="309"/>
      <c r="Z423" s="309"/>
    </row>
    <row r="424" spans="1:26" ht="14.25" customHeight="1" x14ac:dyDescent="0.25">
      <c r="A424" s="309"/>
      <c r="B424" s="309"/>
      <c r="C424" s="332"/>
      <c r="D424" s="309"/>
      <c r="E424" s="309"/>
      <c r="F424" s="309"/>
      <c r="G424" s="309"/>
      <c r="H424" s="309"/>
      <c r="I424" s="309"/>
      <c r="J424" s="309"/>
      <c r="K424" s="309"/>
      <c r="L424" s="309"/>
      <c r="M424" s="309"/>
      <c r="N424" s="309"/>
      <c r="O424" s="309"/>
      <c r="P424" s="309"/>
      <c r="Q424" s="309"/>
      <c r="R424" s="309"/>
      <c r="S424" s="309"/>
      <c r="T424" s="309"/>
      <c r="U424" s="309"/>
      <c r="V424" s="309"/>
      <c r="W424" s="309"/>
      <c r="X424" s="309"/>
      <c r="Y424" s="309"/>
      <c r="Z424" s="309"/>
    </row>
    <row r="425" spans="1:26" ht="14.25" customHeight="1" x14ac:dyDescent="0.25">
      <c r="A425" s="309"/>
      <c r="B425" s="309"/>
      <c r="C425" s="332"/>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row>
    <row r="426" spans="1:26" ht="14.25" customHeight="1" x14ac:dyDescent="0.25">
      <c r="A426" s="309"/>
      <c r="B426" s="309"/>
      <c r="C426" s="332"/>
      <c r="D426" s="309"/>
      <c r="E426" s="309"/>
      <c r="F426" s="309"/>
      <c r="G426" s="309"/>
      <c r="H426" s="309"/>
      <c r="I426" s="309"/>
      <c r="J426" s="309"/>
      <c r="K426" s="309"/>
      <c r="L426" s="309"/>
      <c r="M426" s="309"/>
      <c r="N426" s="309"/>
      <c r="O426" s="309"/>
      <c r="P426" s="309"/>
      <c r="Q426" s="309"/>
      <c r="R426" s="309"/>
      <c r="S426" s="309"/>
      <c r="T426" s="309"/>
      <c r="U426" s="309"/>
      <c r="V426" s="309"/>
      <c r="W426" s="309"/>
      <c r="X426" s="309"/>
      <c r="Y426" s="309"/>
      <c r="Z426" s="309"/>
    </row>
    <row r="427" spans="1:26" ht="14.25" customHeight="1" x14ac:dyDescent="0.25">
      <c r="A427" s="309"/>
      <c r="B427" s="309"/>
      <c r="C427" s="332"/>
      <c r="D427" s="309"/>
      <c r="E427" s="309"/>
      <c r="F427" s="309"/>
      <c r="G427" s="309"/>
      <c r="H427" s="309"/>
      <c r="I427" s="309"/>
      <c r="J427" s="309"/>
      <c r="K427" s="309"/>
      <c r="L427" s="309"/>
      <c r="M427" s="309"/>
      <c r="N427" s="309"/>
      <c r="O427" s="309"/>
      <c r="P427" s="309"/>
      <c r="Q427" s="309"/>
      <c r="R427" s="309"/>
      <c r="S427" s="309"/>
      <c r="T427" s="309"/>
      <c r="U427" s="309"/>
      <c r="V427" s="309"/>
      <c r="W427" s="309"/>
      <c r="X427" s="309"/>
      <c r="Y427" s="309"/>
      <c r="Z427" s="309"/>
    </row>
    <row r="428" spans="1:26" ht="14.25" customHeight="1" x14ac:dyDescent="0.25">
      <c r="A428" s="309"/>
      <c r="B428" s="309"/>
      <c r="C428" s="332"/>
      <c r="D428" s="309"/>
      <c r="E428" s="309"/>
      <c r="F428" s="309"/>
      <c r="G428" s="309"/>
      <c r="H428" s="309"/>
      <c r="I428" s="309"/>
      <c r="J428" s="309"/>
      <c r="K428" s="309"/>
      <c r="L428" s="309"/>
      <c r="M428" s="309"/>
      <c r="N428" s="309"/>
      <c r="O428" s="309"/>
      <c r="P428" s="309"/>
      <c r="Q428" s="309"/>
      <c r="R428" s="309"/>
      <c r="S428" s="309"/>
      <c r="T428" s="309"/>
      <c r="U428" s="309"/>
      <c r="V428" s="309"/>
      <c r="W428" s="309"/>
      <c r="X428" s="309"/>
      <c r="Y428" s="309"/>
      <c r="Z428" s="309"/>
    </row>
    <row r="429" spans="1:26" ht="14.25" customHeight="1" x14ac:dyDescent="0.25">
      <c r="A429" s="309"/>
      <c r="B429" s="309"/>
      <c r="C429" s="332"/>
      <c r="D429" s="309"/>
      <c r="E429" s="309"/>
      <c r="F429" s="309"/>
      <c r="G429" s="309"/>
      <c r="H429" s="309"/>
      <c r="I429" s="309"/>
      <c r="J429" s="309"/>
      <c r="K429" s="309"/>
      <c r="L429" s="309"/>
      <c r="M429" s="309"/>
      <c r="N429" s="309"/>
      <c r="O429" s="309"/>
      <c r="P429" s="309"/>
      <c r="Q429" s="309"/>
      <c r="R429" s="309"/>
      <c r="S429" s="309"/>
      <c r="T429" s="309"/>
      <c r="U429" s="309"/>
      <c r="V429" s="309"/>
      <c r="W429" s="309"/>
      <c r="X429" s="309"/>
      <c r="Y429" s="309"/>
      <c r="Z429" s="309"/>
    </row>
    <row r="430" spans="1:26" ht="14.25" customHeight="1" x14ac:dyDescent="0.25">
      <c r="A430" s="309"/>
      <c r="B430" s="309"/>
      <c r="C430" s="332"/>
      <c r="D430" s="309"/>
      <c r="E430" s="309"/>
      <c r="F430" s="309"/>
      <c r="G430" s="309"/>
      <c r="H430" s="309"/>
      <c r="I430" s="309"/>
      <c r="J430" s="309"/>
      <c r="K430" s="309"/>
      <c r="L430" s="309"/>
      <c r="M430" s="309"/>
      <c r="N430" s="309"/>
      <c r="O430" s="309"/>
      <c r="P430" s="309"/>
      <c r="Q430" s="309"/>
      <c r="R430" s="309"/>
      <c r="S430" s="309"/>
      <c r="T430" s="309"/>
      <c r="U430" s="309"/>
      <c r="V430" s="309"/>
      <c r="W430" s="309"/>
      <c r="X430" s="309"/>
      <c r="Y430" s="309"/>
      <c r="Z430" s="309"/>
    </row>
    <row r="431" spans="1:26" ht="14.25" customHeight="1" x14ac:dyDescent="0.25">
      <c r="A431" s="309"/>
      <c r="B431" s="309"/>
      <c r="C431" s="332"/>
      <c r="D431" s="309"/>
      <c r="E431" s="309"/>
      <c r="F431" s="309"/>
      <c r="G431" s="309"/>
      <c r="H431" s="309"/>
      <c r="I431" s="309"/>
      <c r="J431" s="309"/>
      <c r="K431" s="309"/>
      <c r="L431" s="309"/>
      <c r="M431" s="309"/>
      <c r="N431" s="309"/>
      <c r="O431" s="309"/>
      <c r="P431" s="309"/>
      <c r="Q431" s="309"/>
      <c r="R431" s="309"/>
      <c r="S431" s="309"/>
      <c r="T431" s="309"/>
      <c r="U431" s="309"/>
      <c r="V431" s="309"/>
      <c r="W431" s="309"/>
      <c r="X431" s="309"/>
      <c r="Y431" s="309"/>
      <c r="Z431" s="309"/>
    </row>
    <row r="432" spans="1:26" ht="14.25" customHeight="1" x14ac:dyDescent="0.25">
      <c r="A432" s="309"/>
      <c r="B432" s="309"/>
      <c r="C432" s="332"/>
      <c r="D432" s="309"/>
      <c r="E432" s="309"/>
      <c r="F432" s="309"/>
      <c r="G432" s="309"/>
      <c r="H432" s="309"/>
      <c r="I432" s="309"/>
      <c r="J432" s="309"/>
      <c r="K432" s="309"/>
      <c r="L432" s="309"/>
      <c r="M432" s="309"/>
      <c r="N432" s="309"/>
      <c r="O432" s="309"/>
      <c r="P432" s="309"/>
      <c r="Q432" s="309"/>
      <c r="R432" s="309"/>
      <c r="S432" s="309"/>
      <c r="T432" s="309"/>
      <c r="U432" s="309"/>
      <c r="V432" s="309"/>
      <c r="W432" s="309"/>
      <c r="X432" s="309"/>
      <c r="Y432" s="309"/>
      <c r="Z432" s="309"/>
    </row>
    <row r="433" spans="1:26" ht="14.25" customHeight="1" x14ac:dyDescent="0.25">
      <c r="A433" s="309"/>
      <c r="B433" s="309"/>
      <c r="C433" s="332"/>
      <c r="D433" s="309"/>
      <c r="E433" s="309"/>
      <c r="F433" s="309"/>
      <c r="G433" s="309"/>
      <c r="H433" s="309"/>
      <c r="I433" s="309"/>
      <c r="J433" s="309"/>
      <c r="K433" s="309"/>
      <c r="L433" s="309"/>
      <c r="M433" s="309"/>
      <c r="N433" s="309"/>
      <c r="O433" s="309"/>
      <c r="P433" s="309"/>
      <c r="Q433" s="309"/>
      <c r="R433" s="309"/>
      <c r="S433" s="309"/>
      <c r="T433" s="309"/>
      <c r="U433" s="309"/>
      <c r="V433" s="309"/>
      <c r="W433" s="309"/>
      <c r="X433" s="309"/>
      <c r="Y433" s="309"/>
      <c r="Z433" s="309"/>
    </row>
    <row r="434" spans="1:26" ht="14.25" customHeight="1" x14ac:dyDescent="0.25">
      <c r="A434" s="309"/>
      <c r="B434" s="309"/>
      <c r="C434" s="332"/>
      <c r="D434" s="309"/>
      <c r="E434" s="309"/>
      <c r="F434" s="309"/>
      <c r="G434" s="309"/>
      <c r="H434" s="309"/>
      <c r="I434" s="309"/>
      <c r="J434" s="309"/>
      <c r="K434" s="309"/>
      <c r="L434" s="309"/>
      <c r="M434" s="309"/>
      <c r="N434" s="309"/>
      <c r="O434" s="309"/>
      <c r="P434" s="309"/>
      <c r="Q434" s="309"/>
      <c r="R434" s="309"/>
      <c r="S434" s="309"/>
      <c r="T434" s="309"/>
      <c r="U434" s="309"/>
      <c r="V434" s="309"/>
      <c r="W434" s="309"/>
      <c r="X434" s="309"/>
      <c r="Y434" s="309"/>
      <c r="Z434" s="309"/>
    </row>
    <row r="435" spans="1:26" ht="14.25" customHeight="1" x14ac:dyDescent="0.25">
      <c r="A435" s="309"/>
      <c r="B435" s="309"/>
      <c r="C435" s="332"/>
      <c r="D435" s="309"/>
      <c r="E435" s="309"/>
      <c r="F435" s="309"/>
      <c r="G435" s="309"/>
      <c r="H435" s="309"/>
      <c r="I435" s="309"/>
      <c r="J435" s="309"/>
      <c r="K435" s="309"/>
      <c r="L435" s="309"/>
      <c r="M435" s="309"/>
      <c r="N435" s="309"/>
      <c r="O435" s="309"/>
      <c r="P435" s="309"/>
      <c r="Q435" s="309"/>
      <c r="R435" s="309"/>
      <c r="S435" s="309"/>
      <c r="T435" s="309"/>
      <c r="U435" s="309"/>
      <c r="V435" s="309"/>
      <c r="W435" s="309"/>
      <c r="X435" s="309"/>
      <c r="Y435" s="309"/>
      <c r="Z435" s="309"/>
    </row>
    <row r="436" spans="1:26" ht="14.25" customHeight="1" x14ac:dyDescent="0.25">
      <c r="A436" s="309"/>
      <c r="B436" s="309"/>
      <c r="C436" s="332"/>
      <c r="D436" s="309"/>
      <c r="E436" s="309"/>
      <c r="F436" s="309"/>
      <c r="G436" s="309"/>
      <c r="H436" s="309"/>
      <c r="I436" s="309"/>
      <c r="J436" s="309"/>
      <c r="K436" s="309"/>
      <c r="L436" s="309"/>
      <c r="M436" s="309"/>
      <c r="N436" s="309"/>
      <c r="O436" s="309"/>
      <c r="P436" s="309"/>
      <c r="Q436" s="309"/>
      <c r="R436" s="309"/>
      <c r="S436" s="309"/>
      <c r="T436" s="309"/>
      <c r="U436" s="309"/>
      <c r="V436" s="309"/>
      <c r="W436" s="309"/>
      <c r="X436" s="309"/>
      <c r="Y436" s="309"/>
      <c r="Z436" s="309"/>
    </row>
    <row r="437" spans="1:26" ht="14.25" customHeight="1" x14ac:dyDescent="0.25">
      <c r="A437" s="309"/>
      <c r="B437" s="309"/>
      <c r="C437" s="332"/>
      <c r="D437" s="309"/>
      <c r="E437" s="309"/>
      <c r="F437" s="309"/>
      <c r="G437" s="309"/>
      <c r="H437" s="309"/>
      <c r="I437" s="309"/>
      <c r="J437" s="309"/>
      <c r="K437" s="309"/>
      <c r="L437" s="309"/>
      <c r="M437" s="309"/>
      <c r="N437" s="309"/>
      <c r="O437" s="309"/>
      <c r="P437" s="309"/>
      <c r="Q437" s="309"/>
      <c r="R437" s="309"/>
      <c r="S437" s="309"/>
      <c r="T437" s="309"/>
      <c r="U437" s="309"/>
      <c r="V437" s="309"/>
      <c r="W437" s="309"/>
      <c r="X437" s="309"/>
      <c r="Y437" s="309"/>
      <c r="Z437" s="309"/>
    </row>
    <row r="438" spans="1:26" ht="14.25" customHeight="1" x14ac:dyDescent="0.25">
      <c r="A438" s="309"/>
      <c r="B438" s="309"/>
      <c r="C438" s="332"/>
      <c r="D438" s="309"/>
      <c r="E438" s="309"/>
      <c r="F438" s="309"/>
      <c r="G438" s="309"/>
      <c r="H438" s="309"/>
      <c r="I438" s="309"/>
      <c r="J438" s="309"/>
      <c r="K438" s="309"/>
      <c r="L438" s="309"/>
      <c r="M438" s="309"/>
      <c r="N438" s="309"/>
      <c r="O438" s="309"/>
      <c r="P438" s="309"/>
      <c r="Q438" s="309"/>
      <c r="R438" s="309"/>
      <c r="S438" s="309"/>
      <c r="T438" s="309"/>
      <c r="U438" s="309"/>
      <c r="V438" s="309"/>
      <c r="W438" s="309"/>
      <c r="X438" s="309"/>
      <c r="Y438" s="309"/>
      <c r="Z438" s="309"/>
    </row>
    <row r="439" spans="1:26" ht="14.25" customHeight="1" x14ac:dyDescent="0.25">
      <c r="A439" s="309"/>
      <c r="B439" s="309"/>
      <c r="C439" s="332"/>
      <c r="D439" s="309"/>
      <c r="E439" s="309"/>
      <c r="F439" s="309"/>
      <c r="G439" s="309"/>
      <c r="H439" s="309"/>
      <c r="I439" s="309"/>
      <c r="J439" s="309"/>
      <c r="K439" s="309"/>
      <c r="L439" s="309"/>
      <c r="M439" s="309"/>
      <c r="N439" s="309"/>
      <c r="O439" s="309"/>
      <c r="P439" s="309"/>
      <c r="Q439" s="309"/>
      <c r="R439" s="309"/>
      <c r="S439" s="309"/>
      <c r="T439" s="309"/>
      <c r="U439" s="309"/>
      <c r="V439" s="309"/>
      <c r="W439" s="309"/>
      <c r="X439" s="309"/>
      <c r="Y439" s="309"/>
      <c r="Z439" s="309"/>
    </row>
    <row r="440" spans="1:26" ht="14.25" customHeight="1" x14ac:dyDescent="0.25">
      <c r="A440" s="309"/>
      <c r="B440" s="309"/>
      <c r="C440" s="332"/>
      <c r="D440" s="309"/>
      <c r="E440" s="309"/>
      <c r="F440" s="309"/>
      <c r="G440" s="309"/>
      <c r="H440" s="309"/>
      <c r="I440" s="309"/>
      <c r="J440" s="309"/>
      <c r="K440" s="309"/>
      <c r="L440" s="309"/>
      <c r="M440" s="309"/>
      <c r="N440" s="309"/>
      <c r="O440" s="309"/>
      <c r="P440" s="309"/>
      <c r="Q440" s="309"/>
      <c r="R440" s="309"/>
      <c r="S440" s="309"/>
      <c r="T440" s="309"/>
      <c r="U440" s="309"/>
      <c r="V440" s="309"/>
      <c r="W440" s="309"/>
      <c r="X440" s="309"/>
      <c r="Y440" s="309"/>
      <c r="Z440" s="309"/>
    </row>
    <row r="441" spans="1:26" ht="14.25" customHeight="1" x14ac:dyDescent="0.25">
      <c r="A441" s="309"/>
      <c r="B441" s="309"/>
      <c r="C441" s="332"/>
      <c r="D441" s="309"/>
      <c r="E441" s="309"/>
      <c r="F441" s="309"/>
      <c r="G441" s="309"/>
      <c r="H441" s="309"/>
      <c r="I441" s="309"/>
      <c r="J441" s="309"/>
      <c r="K441" s="309"/>
      <c r="L441" s="309"/>
      <c r="M441" s="309"/>
      <c r="N441" s="309"/>
      <c r="O441" s="309"/>
      <c r="P441" s="309"/>
      <c r="Q441" s="309"/>
      <c r="R441" s="309"/>
      <c r="S441" s="309"/>
      <c r="T441" s="309"/>
      <c r="U441" s="309"/>
      <c r="V441" s="309"/>
      <c r="W441" s="309"/>
      <c r="X441" s="309"/>
      <c r="Y441" s="309"/>
      <c r="Z441" s="309"/>
    </row>
    <row r="442" spans="1:26" ht="14.25" customHeight="1" x14ac:dyDescent="0.25">
      <c r="A442" s="309"/>
      <c r="B442" s="309"/>
      <c r="C442" s="332"/>
      <c r="D442" s="309"/>
      <c r="E442" s="309"/>
      <c r="F442" s="309"/>
      <c r="G442" s="309"/>
      <c r="H442" s="309"/>
      <c r="I442" s="309"/>
      <c r="J442" s="309"/>
      <c r="K442" s="309"/>
      <c r="L442" s="309"/>
      <c r="M442" s="309"/>
      <c r="N442" s="309"/>
      <c r="O442" s="309"/>
      <c r="P442" s="309"/>
      <c r="Q442" s="309"/>
      <c r="R442" s="309"/>
      <c r="S442" s="309"/>
      <c r="T442" s="309"/>
      <c r="U442" s="309"/>
      <c r="V442" s="309"/>
      <c r="W442" s="309"/>
      <c r="X442" s="309"/>
      <c r="Y442" s="309"/>
      <c r="Z442" s="309"/>
    </row>
    <row r="443" spans="1:26" ht="14.25" customHeight="1" x14ac:dyDescent="0.25">
      <c r="A443" s="309"/>
      <c r="B443" s="309"/>
      <c r="C443" s="332"/>
      <c r="D443" s="309"/>
      <c r="E443" s="309"/>
      <c r="F443" s="309"/>
      <c r="G443" s="309"/>
      <c r="H443" s="309"/>
      <c r="I443" s="309"/>
      <c r="J443" s="309"/>
      <c r="K443" s="309"/>
      <c r="L443" s="309"/>
      <c r="M443" s="309"/>
      <c r="N443" s="309"/>
      <c r="O443" s="309"/>
      <c r="P443" s="309"/>
      <c r="Q443" s="309"/>
      <c r="R443" s="309"/>
      <c r="S443" s="309"/>
      <c r="T443" s="309"/>
      <c r="U443" s="309"/>
      <c r="V443" s="309"/>
      <c r="W443" s="309"/>
      <c r="X443" s="309"/>
      <c r="Y443" s="309"/>
      <c r="Z443" s="309"/>
    </row>
    <row r="444" spans="1:26" ht="14.25" customHeight="1" x14ac:dyDescent="0.25">
      <c r="A444" s="309"/>
      <c r="B444" s="309"/>
      <c r="C444" s="332"/>
      <c r="D444" s="309"/>
      <c r="E444" s="309"/>
      <c r="F444" s="309"/>
      <c r="G444" s="309"/>
      <c r="H444" s="309"/>
      <c r="I444" s="309"/>
      <c r="J444" s="309"/>
      <c r="K444" s="309"/>
      <c r="L444" s="309"/>
      <c r="M444" s="309"/>
      <c r="N444" s="309"/>
      <c r="O444" s="309"/>
      <c r="P444" s="309"/>
      <c r="Q444" s="309"/>
      <c r="R444" s="309"/>
      <c r="S444" s="309"/>
      <c r="T444" s="309"/>
      <c r="U444" s="309"/>
      <c r="V444" s="309"/>
      <c r="W444" s="309"/>
      <c r="X444" s="309"/>
      <c r="Y444" s="309"/>
      <c r="Z444" s="309"/>
    </row>
    <row r="445" spans="1:26" ht="14.25" customHeight="1" x14ac:dyDescent="0.25">
      <c r="A445" s="309"/>
      <c r="B445" s="309"/>
      <c r="C445" s="332"/>
      <c r="D445" s="309"/>
      <c r="E445" s="309"/>
      <c r="F445" s="309"/>
      <c r="G445" s="309"/>
      <c r="H445" s="309"/>
      <c r="I445" s="309"/>
      <c r="J445" s="309"/>
      <c r="K445" s="309"/>
      <c r="L445" s="309"/>
      <c r="M445" s="309"/>
      <c r="N445" s="309"/>
      <c r="O445" s="309"/>
      <c r="P445" s="309"/>
      <c r="Q445" s="309"/>
      <c r="R445" s="309"/>
      <c r="S445" s="309"/>
      <c r="T445" s="309"/>
      <c r="U445" s="309"/>
      <c r="V445" s="309"/>
      <c r="W445" s="309"/>
      <c r="X445" s="309"/>
      <c r="Y445" s="309"/>
      <c r="Z445" s="309"/>
    </row>
    <row r="446" spans="1:26" ht="14.25" customHeight="1" x14ac:dyDescent="0.25">
      <c r="A446" s="309"/>
      <c r="B446" s="309"/>
      <c r="C446" s="332"/>
      <c r="D446" s="309"/>
      <c r="E446" s="309"/>
      <c r="F446" s="309"/>
      <c r="G446" s="309"/>
      <c r="H446" s="309"/>
      <c r="I446" s="309"/>
      <c r="J446" s="309"/>
      <c r="K446" s="309"/>
      <c r="L446" s="309"/>
      <c r="M446" s="309"/>
      <c r="N446" s="309"/>
      <c r="O446" s="309"/>
      <c r="P446" s="309"/>
      <c r="Q446" s="309"/>
      <c r="R446" s="309"/>
      <c r="S446" s="309"/>
      <c r="T446" s="309"/>
      <c r="U446" s="309"/>
      <c r="V446" s="309"/>
      <c r="W446" s="309"/>
      <c r="X446" s="309"/>
      <c r="Y446" s="309"/>
      <c r="Z446" s="309"/>
    </row>
    <row r="447" spans="1:26" ht="14.25" customHeight="1" x14ac:dyDescent="0.25">
      <c r="A447" s="309"/>
      <c r="B447" s="309"/>
      <c r="C447" s="332"/>
      <c r="D447" s="309"/>
      <c r="E447" s="309"/>
      <c r="F447" s="309"/>
      <c r="G447" s="309"/>
      <c r="H447" s="309"/>
      <c r="I447" s="309"/>
      <c r="J447" s="309"/>
      <c r="K447" s="309"/>
      <c r="L447" s="309"/>
      <c r="M447" s="309"/>
      <c r="N447" s="309"/>
      <c r="O447" s="309"/>
      <c r="P447" s="309"/>
      <c r="Q447" s="309"/>
      <c r="R447" s="309"/>
      <c r="S447" s="309"/>
      <c r="T447" s="309"/>
      <c r="U447" s="309"/>
      <c r="V447" s="309"/>
      <c r="W447" s="309"/>
      <c r="X447" s="309"/>
      <c r="Y447" s="309"/>
      <c r="Z447" s="309"/>
    </row>
    <row r="448" spans="1:26" ht="14.25" customHeight="1" x14ac:dyDescent="0.25">
      <c r="A448" s="309"/>
      <c r="B448" s="309"/>
      <c r="C448" s="332"/>
      <c r="D448" s="309"/>
      <c r="E448" s="309"/>
      <c r="F448" s="309"/>
      <c r="G448" s="309"/>
      <c r="H448" s="309"/>
      <c r="I448" s="309"/>
      <c r="J448" s="309"/>
      <c r="K448" s="309"/>
      <c r="L448" s="309"/>
      <c r="M448" s="309"/>
      <c r="N448" s="309"/>
      <c r="O448" s="309"/>
      <c r="P448" s="309"/>
      <c r="Q448" s="309"/>
      <c r="R448" s="309"/>
      <c r="S448" s="309"/>
      <c r="T448" s="309"/>
      <c r="U448" s="309"/>
      <c r="V448" s="309"/>
      <c r="W448" s="309"/>
      <c r="X448" s="309"/>
      <c r="Y448" s="309"/>
      <c r="Z448" s="309"/>
    </row>
    <row r="449" spans="1:26" ht="14.25" customHeight="1" x14ac:dyDescent="0.25">
      <c r="A449" s="309"/>
      <c r="B449" s="309"/>
      <c r="C449" s="332"/>
      <c r="D449" s="309"/>
      <c r="E449" s="309"/>
      <c r="F449" s="309"/>
      <c r="G449" s="309"/>
      <c r="H449" s="309"/>
      <c r="I449" s="309"/>
      <c r="J449" s="309"/>
      <c r="K449" s="309"/>
      <c r="L449" s="309"/>
      <c r="M449" s="309"/>
      <c r="N449" s="309"/>
      <c r="O449" s="309"/>
      <c r="P449" s="309"/>
      <c r="Q449" s="309"/>
      <c r="R449" s="309"/>
      <c r="S449" s="309"/>
      <c r="T449" s="309"/>
      <c r="U449" s="309"/>
      <c r="V449" s="309"/>
      <c r="W449" s="309"/>
      <c r="X449" s="309"/>
      <c r="Y449" s="309"/>
      <c r="Z449" s="309"/>
    </row>
    <row r="450" spans="1:26" ht="14.25" customHeight="1" x14ac:dyDescent="0.25">
      <c r="A450" s="309"/>
      <c r="B450" s="309"/>
      <c r="C450" s="332"/>
      <c r="D450" s="309"/>
      <c r="E450" s="309"/>
      <c r="F450" s="309"/>
      <c r="G450" s="309"/>
      <c r="H450" s="309"/>
      <c r="I450" s="309"/>
      <c r="J450" s="309"/>
      <c r="K450" s="309"/>
      <c r="L450" s="309"/>
      <c r="M450" s="309"/>
      <c r="N450" s="309"/>
      <c r="O450" s="309"/>
      <c r="P450" s="309"/>
      <c r="Q450" s="309"/>
      <c r="R450" s="309"/>
      <c r="S450" s="309"/>
      <c r="T450" s="309"/>
      <c r="U450" s="309"/>
      <c r="V450" s="309"/>
      <c r="W450" s="309"/>
      <c r="X450" s="309"/>
      <c r="Y450" s="309"/>
      <c r="Z450" s="309"/>
    </row>
    <row r="451" spans="1:26" ht="14.25" customHeight="1" x14ac:dyDescent="0.25">
      <c r="A451" s="309"/>
      <c r="B451" s="309"/>
      <c r="C451" s="332"/>
      <c r="D451" s="309"/>
      <c r="E451" s="309"/>
      <c r="F451" s="309"/>
      <c r="G451" s="309"/>
      <c r="H451" s="309"/>
      <c r="I451" s="309"/>
      <c r="J451" s="309"/>
      <c r="K451" s="309"/>
      <c r="L451" s="309"/>
      <c r="M451" s="309"/>
      <c r="N451" s="309"/>
      <c r="O451" s="309"/>
      <c r="P451" s="309"/>
      <c r="Q451" s="309"/>
      <c r="R451" s="309"/>
      <c r="S451" s="309"/>
      <c r="T451" s="309"/>
      <c r="U451" s="309"/>
      <c r="V451" s="309"/>
      <c r="W451" s="309"/>
      <c r="X451" s="309"/>
      <c r="Y451" s="309"/>
      <c r="Z451" s="309"/>
    </row>
    <row r="452" spans="1:26" ht="14.25" customHeight="1" x14ac:dyDescent="0.25">
      <c r="A452" s="309"/>
      <c r="B452" s="309"/>
      <c r="C452" s="332"/>
      <c r="D452" s="309"/>
      <c r="E452" s="309"/>
      <c r="F452" s="309"/>
      <c r="G452" s="309"/>
      <c r="H452" s="309"/>
      <c r="I452" s="309"/>
      <c r="J452" s="309"/>
      <c r="K452" s="309"/>
      <c r="L452" s="309"/>
      <c r="M452" s="309"/>
      <c r="N452" s="309"/>
      <c r="O452" s="309"/>
      <c r="P452" s="309"/>
      <c r="Q452" s="309"/>
      <c r="R452" s="309"/>
      <c r="S452" s="309"/>
      <c r="T452" s="309"/>
      <c r="U452" s="309"/>
      <c r="V452" s="309"/>
      <c r="W452" s="309"/>
      <c r="X452" s="309"/>
      <c r="Y452" s="309"/>
      <c r="Z452" s="309"/>
    </row>
    <row r="453" spans="1:26" ht="14.25" customHeight="1" x14ac:dyDescent="0.25">
      <c r="A453" s="309"/>
      <c r="B453" s="309"/>
      <c r="C453" s="332"/>
      <c r="D453" s="309"/>
      <c r="E453" s="309"/>
      <c r="F453" s="309"/>
      <c r="G453" s="309"/>
      <c r="H453" s="309"/>
      <c r="I453" s="309"/>
      <c r="J453" s="309"/>
      <c r="K453" s="309"/>
      <c r="L453" s="309"/>
      <c r="M453" s="309"/>
      <c r="N453" s="309"/>
      <c r="O453" s="309"/>
      <c r="P453" s="309"/>
      <c r="Q453" s="309"/>
      <c r="R453" s="309"/>
      <c r="S453" s="309"/>
      <c r="T453" s="309"/>
      <c r="U453" s="309"/>
      <c r="V453" s="309"/>
      <c r="W453" s="309"/>
      <c r="X453" s="309"/>
      <c r="Y453" s="309"/>
      <c r="Z453" s="309"/>
    </row>
    <row r="454" spans="1:26" ht="14.25" customHeight="1" x14ac:dyDescent="0.25">
      <c r="A454" s="309"/>
      <c r="B454" s="309"/>
      <c r="C454" s="332"/>
      <c r="D454" s="309"/>
      <c r="E454" s="309"/>
      <c r="F454" s="309"/>
      <c r="G454" s="309"/>
      <c r="H454" s="309"/>
      <c r="I454" s="309"/>
      <c r="J454" s="309"/>
      <c r="K454" s="309"/>
      <c r="L454" s="309"/>
      <c r="M454" s="309"/>
      <c r="N454" s="309"/>
      <c r="O454" s="309"/>
      <c r="P454" s="309"/>
      <c r="Q454" s="309"/>
      <c r="R454" s="309"/>
      <c r="S454" s="309"/>
      <c r="T454" s="309"/>
      <c r="U454" s="309"/>
      <c r="V454" s="309"/>
      <c r="W454" s="309"/>
      <c r="X454" s="309"/>
      <c r="Y454" s="309"/>
      <c r="Z454" s="309"/>
    </row>
    <row r="455" spans="1:26" ht="14.25" customHeight="1" x14ac:dyDescent="0.25">
      <c r="A455" s="309"/>
      <c r="B455" s="309"/>
      <c r="C455" s="332"/>
      <c r="D455" s="309"/>
      <c r="E455" s="309"/>
      <c r="F455" s="309"/>
      <c r="G455" s="309"/>
      <c r="H455" s="309"/>
      <c r="I455" s="309"/>
      <c r="J455" s="309"/>
      <c r="K455" s="309"/>
      <c r="L455" s="309"/>
      <c r="M455" s="309"/>
      <c r="N455" s="309"/>
      <c r="O455" s="309"/>
      <c r="P455" s="309"/>
      <c r="Q455" s="309"/>
      <c r="R455" s="309"/>
      <c r="S455" s="309"/>
      <c r="T455" s="309"/>
      <c r="U455" s="309"/>
      <c r="V455" s="309"/>
      <c r="W455" s="309"/>
      <c r="X455" s="309"/>
      <c r="Y455" s="309"/>
      <c r="Z455" s="309"/>
    </row>
    <row r="456" spans="1:26" ht="14.25" customHeight="1" x14ac:dyDescent="0.25">
      <c r="A456" s="309"/>
      <c r="B456" s="309"/>
      <c r="C456" s="332"/>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row>
    <row r="457" spans="1:26" ht="14.25" customHeight="1" x14ac:dyDescent="0.25">
      <c r="A457" s="309"/>
      <c r="B457" s="309"/>
      <c r="C457" s="332"/>
      <c r="D457" s="309"/>
      <c r="E457" s="309"/>
      <c r="F457" s="309"/>
      <c r="G457" s="309"/>
      <c r="H457" s="309"/>
      <c r="I457" s="309"/>
      <c r="J457" s="309"/>
      <c r="K457" s="309"/>
      <c r="L457" s="309"/>
      <c r="M457" s="309"/>
      <c r="N457" s="309"/>
      <c r="O457" s="309"/>
      <c r="P457" s="309"/>
      <c r="Q457" s="309"/>
      <c r="R457" s="309"/>
      <c r="S457" s="309"/>
      <c r="T457" s="309"/>
      <c r="U457" s="309"/>
      <c r="V457" s="309"/>
      <c r="W457" s="309"/>
      <c r="X457" s="309"/>
      <c r="Y457" s="309"/>
      <c r="Z457" s="309"/>
    </row>
    <row r="458" spans="1:26" ht="14.25" customHeight="1" x14ac:dyDescent="0.25">
      <c r="A458" s="309"/>
      <c r="B458" s="309"/>
      <c r="C458" s="332"/>
      <c r="D458" s="309"/>
      <c r="E458" s="309"/>
      <c r="F458" s="309"/>
      <c r="G458" s="309"/>
      <c r="H458" s="309"/>
      <c r="I458" s="309"/>
      <c r="J458" s="309"/>
      <c r="K458" s="309"/>
      <c r="L458" s="309"/>
      <c r="M458" s="309"/>
      <c r="N458" s="309"/>
      <c r="O458" s="309"/>
      <c r="P458" s="309"/>
      <c r="Q458" s="309"/>
      <c r="R458" s="309"/>
      <c r="S458" s="309"/>
      <c r="T458" s="309"/>
      <c r="U458" s="309"/>
      <c r="V458" s="309"/>
      <c r="W458" s="309"/>
      <c r="X458" s="309"/>
      <c r="Y458" s="309"/>
      <c r="Z458" s="309"/>
    </row>
    <row r="459" spans="1:26" ht="14.25" customHeight="1" x14ac:dyDescent="0.25">
      <c r="A459" s="309"/>
      <c r="B459" s="309"/>
      <c r="C459" s="332"/>
      <c r="D459" s="309"/>
      <c r="E459" s="309"/>
      <c r="F459" s="309"/>
      <c r="G459" s="309"/>
      <c r="H459" s="309"/>
      <c r="I459" s="309"/>
      <c r="J459" s="309"/>
      <c r="K459" s="309"/>
      <c r="L459" s="309"/>
      <c r="M459" s="309"/>
      <c r="N459" s="309"/>
      <c r="O459" s="309"/>
      <c r="P459" s="309"/>
      <c r="Q459" s="309"/>
      <c r="R459" s="309"/>
      <c r="S459" s="309"/>
      <c r="T459" s="309"/>
      <c r="U459" s="309"/>
      <c r="V459" s="309"/>
      <c r="W459" s="309"/>
      <c r="X459" s="309"/>
      <c r="Y459" s="309"/>
      <c r="Z459" s="309"/>
    </row>
    <row r="460" spans="1:26" ht="14.25" customHeight="1" x14ac:dyDescent="0.25">
      <c r="A460" s="309"/>
      <c r="B460" s="309"/>
      <c r="C460" s="332"/>
      <c r="D460" s="309"/>
      <c r="E460" s="309"/>
      <c r="F460" s="309"/>
      <c r="G460" s="309"/>
      <c r="H460" s="309"/>
      <c r="I460" s="309"/>
      <c r="J460" s="309"/>
      <c r="K460" s="309"/>
      <c r="L460" s="309"/>
      <c r="M460" s="309"/>
      <c r="N460" s="309"/>
      <c r="O460" s="309"/>
      <c r="P460" s="309"/>
      <c r="Q460" s="309"/>
      <c r="R460" s="309"/>
      <c r="S460" s="309"/>
      <c r="T460" s="309"/>
      <c r="U460" s="309"/>
      <c r="V460" s="309"/>
      <c r="W460" s="309"/>
      <c r="X460" s="309"/>
      <c r="Y460" s="309"/>
      <c r="Z460" s="309"/>
    </row>
    <row r="461" spans="1:26" ht="14.25" customHeight="1" x14ac:dyDescent="0.25">
      <c r="A461" s="309"/>
      <c r="B461" s="309"/>
      <c r="C461" s="332"/>
      <c r="D461" s="309"/>
      <c r="E461" s="309"/>
      <c r="F461" s="309"/>
      <c r="G461" s="309"/>
      <c r="H461" s="309"/>
      <c r="I461" s="309"/>
      <c r="J461" s="309"/>
      <c r="K461" s="309"/>
      <c r="L461" s="309"/>
      <c r="M461" s="309"/>
      <c r="N461" s="309"/>
      <c r="O461" s="309"/>
      <c r="P461" s="309"/>
      <c r="Q461" s="309"/>
      <c r="R461" s="309"/>
      <c r="S461" s="309"/>
      <c r="T461" s="309"/>
      <c r="U461" s="309"/>
      <c r="V461" s="309"/>
      <c r="W461" s="309"/>
      <c r="X461" s="309"/>
      <c r="Y461" s="309"/>
      <c r="Z461" s="309"/>
    </row>
    <row r="462" spans="1:26" ht="14.25" customHeight="1" x14ac:dyDescent="0.25">
      <c r="A462" s="309"/>
      <c r="B462" s="309"/>
      <c r="C462" s="332"/>
      <c r="D462" s="309"/>
      <c r="E462" s="309"/>
      <c r="F462" s="309"/>
      <c r="G462" s="309"/>
      <c r="H462" s="309"/>
      <c r="I462" s="309"/>
      <c r="J462" s="309"/>
      <c r="K462" s="309"/>
      <c r="L462" s="309"/>
      <c r="M462" s="309"/>
      <c r="N462" s="309"/>
      <c r="O462" s="309"/>
      <c r="P462" s="309"/>
      <c r="Q462" s="309"/>
      <c r="R462" s="309"/>
      <c r="S462" s="309"/>
      <c r="T462" s="309"/>
      <c r="U462" s="309"/>
      <c r="V462" s="309"/>
      <c r="W462" s="309"/>
      <c r="X462" s="309"/>
      <c r="Y462" s="309"/>
      <c r="Z462" s="309"/>
    </row>
    <row r="463" spans="1:26" ht="14.25" customHeight="1" x14ac:dyDescent="0.25">
      <c r="A463" s="309"/>
      <c r="B463" s="309"/>
      <c r="C463" s="332"/>
      <c r="D463" s="309"/>
      <c r="E463" s="309"/>
      <c r="F463" s="309"/>
      <c r="G463" s="309"/>
      <c r="H463" s="309"/>
      <c r="I463" s="309"/>
      <c r="J463" s="309"/>
      <c r="K463" s="309"/>
      <c r="L463" s="309"/>
      <c r="M463" s="309"/>
      <c r="N463" s="309"/>
      <c r="O463" s="309"/>
      <c r="P463" s="309"/>
      <c r="Q463" s="309"/>
      <c r="R463" s="309"/>
      <c r="S463" s="309"/>
      <c r="T463" s="309"/>
      <c r="U463" s="309"/>
      <c r="V463" s="309"/>
      <c r="W463" s="309"/>
      <c r="X463" s="309"/>
      <c r="Y463" s="309"/>
      <c r="Z463" s="309"/>
    </row>
    <row r="464" spans="1:26" ht="14.25" customHeight="1" x14ac:dyDescent="0.25">
      <c r="A464" s="309"/>
      <c r="B464" s="309"/>
      <c r="C464" s="332"/>
      <c r="D464" s="309"/>
      <c r="E464" s="309"/>
      <c r="F464" s="309"/>
      <c r="G464" s="309"/>
      <c r="H464" s="309"/>
      <c r="I464" s="309"/>
      <c r="J464" s="309"/>
      <c r="K464" s="309"/>
      <c r="L464" s="309"/>
      <c r="M464" s="309"/>
      <c r="N464" s="309"/>
      <c r="O464" s="309"/>
      <c r="P464" s="309"/>
      <c r="Q464" s="309"/>
      <c r="R464" s="309"/>
      <c r="S464" s="309"/>
      <c r="T464" s="309"/>
      <c r="U464" s="309"/>
      <c r="V464" s="309"/>
      <c r="W464" s="309"/>
      <c r="X464" s="309"/>
      <c r="Y464" s="309"/>
      <c r="Z464" s="309"/>
    </row>
    <row r="465" spans="1:26" ht="14.25" customHeight="1" x14ac:dyDescent="0.25">
      <c r="A465" s="309"/>
      <c r="B465" s="309"/>
      <c r="C465" s="332"/>
      <c r="D465" s="309"/>
      <c r="E465" s="309"/>
      <c r="F465" s="309"/>
      <c r="G465" s="309"/>
      <c r="H465" s="309"/>
      <c r="I465" s="309"/>
      <c r="J465" s="309"/>
      <c r="K465" s="309"/>
      <c r="L465" s="309"/>
      <c r="M465" s="309"/>
      <c r="N465" s="309"/>
      <c r="O465" s="309"/>
      <c r="P465" s="309"/>
      <c r="Q465" s="309"/>
      <c r="R465" s="309"/>
      <c r="S465" s="309"/>
      <c r="T465" s="309"/>
      <c r="U465" s="309"/>
      <c r="V465" s="309"/>
      <c r="W465" s="309"/>
      <c r="X465" s="309"/>
      <c r="Y465" s="309"/>
      <c r="Z465" s="309"/>
    </row>
    <row r="466" spans="1:26" ht="14.25" customHeight="1" x14ac:dyDescent="0.25">
      <c r="A466" s="309"/>
      <c r="B466" s="309"/>
      <c r="C466" s="332"/>
      <c r="D466" s="309"/>
      <c r="E466" s="309"/>
      <c r="F466" s="309"/>
      <c r="G466" s="309"/>
      <c r="H466" s="309"/>
      <c r="I466" s="309"/>
      <c r="J466" s="309"/>
      <c r="K466" s="309"/>
      <c r="L466" s="309"/>
      <c r="M466" s="309"/>
      <c r="N466" s="309"/>
      <c r="O466" s="309"/>
      <c r="P466" s="309"/>
      <c r="Q466" s="309"/>
      <c r="R466" s="309"/>
      <c r="S466" s="309"/>
      <c r="T466" s="309"/>
      <c r="U466" s="309"/>
      <c r="V466" s="309"/>
      <c r="W466" s="309"/>
      <c r="X466" s="309"/>
      <c r="Y466" s="309"/>
      <c r="Z466" s="309"/>
    </row>
    <row r="467" spans="1:26" ht="14.25" customHeight="1" x14ac:dyDescent="0.25">
      <c r="A467" s="309"/>
      <c r="B467" s="309"/>
      <c r="C467" s="332"/>
      <c r="D467" s="309"/>
      <c r="E467" s="309"/>
      <c r="F467" s="309"/>
      <c r="G467" s="309"/>
      <c r="H467" s="309"/>
      <c r="I467" s="309"/>
      <c r="J467" s="309"/>
      <c r="K467" s="309"/>
      <c r="L467" s="309"/>
      <c r="M467" s="309"/>
      <c r="N467" s="309"/>
      <c r="O467" s="309"/>
      <c r="P467" s="309"/>
      <c r="Q467" s="309"/>
      <c r="R467" s="309"/>
      <c r="S467" s="309"/>
      <c r="T467" s="309"/>
      <c r="U467" s="309"/>
      <c r="V467" s="309"/>
      <c r="W467" s="309"/>
      <c r="X467" s="309"/>
      <c r="Y467" s="309"/>
      <c r="Z467" s="309"/>
    </row>
    <row r="468" spans="1:26" ht="14.25" customHeight="1" x14ac:dyDescent="0.25">
      <c r="A468" s="309"/>
      <c r="B468" s="309"/>
      <c r="C468" s="332"/>
      <c r="D468" s="309"/>
      <c r="E468" s="309"/>
      <c r="F468" s="309"/>
      <c r="G468" s="309"/>
      <c r="H468" s="309"/>
      <c r="I468" s="309"/>
      <c r="J468" s="309"/>
      <c r="K468" s="309"/>
      <c r="L468" s="309"/>
      <c r="M468" s="309"/>
      <c r="N468" s="309"/>
      <c r="O468" s="309"/>
      <c r="P468" s="309"/>
      <c r="Q468" s="309"/>
      <c r="R468" s="309"/>
      <c r="S468" s="309"/>
      <c r="T468" s="309"/>
      <c r="U468" s="309"/>
      <c r="V468" s="309"/>
      <c r="W468" s="309"/>
      <c r="X468" s="309"/>
      <c r="Y468" s="309"/>
      <c r="Z468" s="309"/>
    </row>
    <row r="469" spans="1:26" ht="14.25" customHeight="1" x14ac:dyDescent="0.25">
      <c r="A469" s="309"/>
      <c r="B469" s="309"/>
      <c r="C469" s="332"/>
      <c r="D469" s="309"/>
      <c r="E469" s="309"/>
      <c r="F469" s="309"/>
      <c r="G469" s="309"/>
      <c r="H469" s="309"/>
      <c r="I469" s="309"/>
      <c r="J469" s="309"/>
      <c r="K469" s="309"/>
      <c r="L469" s="309"/>
      <c r="M469" s="309"/>
      <c r="N469" s="309"/>
      <c r="O469" s="309"/>
      <c r="P469" s="309"/>
      <c r="Q469" s="309"/>
      <c r="R469" s="309"/>
      <c r="S469" s="309"/>
      <c r="T469" s="309"/>
      <c r="U469" s="309"/>
      <c r="V469" s="309"/>
      <c r="W469" s="309"/>
      <c r="X469" s="309"/>
      <c r="Y469" s="309"/>
      <c r="Z469" s="309"/>
    </row>
    <row r="470" spans="1:26" ht="14.25" customHeight="1" x14ac:dyDescent="0.25">
      <c r="A470" s="309"/>
      <c r="B470" s="309"/>
      <c r="C470" s="332"/>
      <c r="D470" s="309"/>
      <c r="E470" s="309"/>
      <c r="F470" s="309"/>
      <c r="G470" s="309"/>
      <c r="H470" s="309"/>
      <c r="I470" s="309"/>
      <c r="J470" s="309"/>
      <c r="K470" s="309"/>
      <c r="L470" s="309"/>
      <c r="M470" s="309"/>
      <c r="N470" s="309"/>
      <c r="O470" s="309"/>
      <c r="P470" s="309"/>
      <c r="Q470" s="309"/>
      <c r="R470" s="309"/>
      <c r="S470" s="309"/>
      <c r="T470" s="309"/>
      <c r="U470" s="309"/>
      <c r="V470" s="309"/>
      <c r="W470" s="309"/>
      <c r="X470" s="309"/>
      <c r="Y470" s="309"/>
      <c r="Z470" s="309"/>
    </row>
    <row r="471" spans="1:26" ht="14.25" customHeight="1" x14ac:dyDescent="0.25">
      <c r="A471" s="309"/>
      <c r="B471" s="309"/>
      <c r="C471" s="332"/>
      <c r="D471" s="309"/>
      <c r="E471" s="309"/>
      <c r="F471" s="309"/>
      <c r="G471" s="309"/>
      <c r="H471" s="309"/>
      <c r="I471" s="309"/>
      <c r="J471" s="309"/>
      <c r="K471" s="309"/>
      <c r="L471" s="309"/>
      <c r="M471" s="309"/>
      <c r="N471" s="309"/>
      <c r="O471" s="309"/>
      <c r="P471" s="309"/>
      <c r="Q471" s="309"/>
      <c r="R471" s="309"/>
      <c r="S471" s="309"/>
      <c r="T471" s="309"/>
      <c r="U471" s="309"/>
      <c r="V471" s="309"/>
      <c r="W471" s="309"/>
      <c r="X471" s="309"/>
      <c r="Y471" s="309"/>
      <c r="Z471" s="309"/>
    </row>
    <row r="472" spans="1:26" ht="14.25" customHeight="1" x14ac:dyDescent="0.25">
      <c r="A472" s="309"/>
      <c r="B472" s="309"/>
      <c r="C472" s="332"/>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row>
    <row r="473" spans="1:26" ht="14.25" customHeight="1" x14ac:dyDescent="0.25">
      <c r="A473" s="309"/>
      <c r="B473" s="309"/>
      <c r="C473" s="332"/>
      <c r="D473" s="309"/>
      <c r="E473" s="309"/>
      <c r="F473" s="309"/>
      <c r="G473" s="309"/>
      <c r="H473" s="309"/>
      <c r="I473" s="309"/>
      <c r="J473" s="309"/>
      <c r="K473" s="309"/>
      <c r="L473" s="309"/>
      <c r="M473" s="309"/>
      <c r="N473" s="309"/>
      <c r="O473" s="309"/>
      <c r="P473" s="309"/>
      <c r="Q473" s="309"/>
      <c r="R473" s="309"/>
      <c r="S473" s="309"/>
      <c r="T473" s="309"/>
      <c r="U473" s="309"/>
      <c r="V473" s="309"/>
      <c r="W473" s="309"/>
      <c r="X473" s="309"/>
      <c r="Y473" s="309"/>
      <c r="Z473" s="309"/>
    </row>
    <row r="474" spans="1:26" ht="14.25" customHeight="1" x14ac:dyDescent="0.25">
      <c r="A474" s="309"/>
      <c r="B474" s="309"/>
      <c r="C474" s="332"/>
      <c r="D474" s="309"/>
      <c r="E474" s="309"/>
      <c r="F474" s="309"/>
      <c r="G474" s="309"/>
      <c r="H474" s="309"/>
      <c r="I474" s="309"/>
      <c r="J474" s="309"/>
      <c r="K474" s="309"/>
      <c r="L474" s="309"/>
      <c r="M474" s="309"/>
      <c r="N474" s="309"/>
      <c r="O474" s="309"/>
      <c r="P474" s="309"/>
      <c r="Q474" s="309"/>
      <c r="R474" s="309"/>
      <c r="S474" s="309"/>
      <c r="T474" s="309"/>
      <c r="U474" s="309"/>
      <c r="V474" s="309"/>
      <c r="W474" s="309"/>
      <c r="X474" s="309"/>
      <c r="Y474" s="309"/>
      <c r="Z474" s="309"/>
    </row>
    <row r="475" spans="1:26" ht="14.25" customHeight="1" x14ac:dyDescent="0.25">
      <c r="A475" s="309"/>
      <c r="B475" s="309"/>
      <c r="C475" s="332"/>
      <c r="D475" s="309"/>
      <c r="E475" s="309"/>
      <c r="F475" s="309"/>
      <c r="G475" s="309"/>
      <c r="H475" s="309"/>
      <c r="I475" s="309"/>
      <c r="J475" s="309"/>
      <c r="K475" s="309"/>
      <c r="L475" s="309"/>
      <c r="M475" s="309"/>
      <c r="N475" s="309"/>
      <c r="O475" s="309"/>
      <c r="P475" s="309"/>
      <c r="Q475" s="309"/>
      <c r="R475" s="309"/>
      <c r="S475" s="309"/>
      <c r="T475" s="309"/>
      <c r="U475" s="309"/>
      <c r="V475" s="309"/>
      <c r="W475" s="309"/>
      <c r="X475" s="309"/>
      <c r="Y475" s="309"/>
      <c r="Z475" s="309"/>
    </row>
    <row r="476" spans="1:26" ht="14.25" customHeight="1" x14ac:dyDescent="0.25">
      <c r="A476" s="309"/>
      <c r="B476" s="309"/>
      <c r="C476" s="332"/>
      <c r="D476" s="309"/>
      <c r="E476" s="309"/>
      <c r="F476" s="309"/>
      <c r="G476" s="309"/>
      <c r="H476" s="309"/>
      <c r="I476" s="309"/>
      <c r="J476" s="309"/>
      <c r="K476" s="309"/>
      <c r="L476" s="309"/>
      <c r="M476" s="309"/>
      <c r="N476" s="309"/>
      <c r="O476" s="309"/>
      <c r="P476" s="309"/>
      <c r="Q476" s="309"/>
      <c r="R476" s="309"/>
      <c r="S476" s="309"/>
      <c r="T476" s="309"/>
      <c r="U476" s="309"/>
      <c r="V476" s="309"/>
      <c r="W476" s="309"/>
      <c r="X476" s="309"/>
      <c r="Y476" s="309"/>
      <c r="Z476" s="309"/>
    </row>
    <row r="477" spans="1:26" ht="14.25" customHeight="1" x14ac:dyDescent="0.25">
      <c r="A477" s="309"/>
      <c r="B477" s="309"/>
      <c r="C477" s="332"/>
      <c r="D477" s="309"/>
      <c r="E477" s="309"/>
      <c r="F477" s="309"/>
      <c r="G477" s="309"/>
      <c r="H477" s="309"/>
      <c r="I477" s="309"/>
      <c r="J477" s="309"/>
      <c r="K477" s="309"/>
      <c r="L477" s="309"/>
      <c r="M477" s="309"/>
      <c r="N477" s="309"/>
      <c r="O477" s="309"/>
      <c r="P477" s="309"/>
      <c r="Q477" s="309"/>
      <c r="R477" s="309"/>
      <c r="S477" s="309"/>
      <c r="T477" s="309"/>
      <c r="U477" s="309"/>
      <c r="V477" s="309"/>
      <c r="W477" s="309"/>
      <c r="X477" s="309"/>
      <c r="Y477" s="309"/>
      <c r="Z477" s="309"/>
    </row>
    <row r="478" spans="1:26" ht="14.25" customHeight="1" x14ac:dyDescent="0.25">
      <c r="A478" s="309"/>
      <c r="B478" s="309"/>
      <c r="C478" s="332"/>
      <c r="D478" s="309"/>
      <c r="E478" s="309"/>
      <c r="F478" s="309"/>
      <c r="G478" s="309"/>
      <c r="H478" s="309"/>
      <c r="I478" s="309"/>
      <c r="J478" s="309"/>
      <c r="K478" s="309"/>
      <c r="L478" s="309"/>
      <c r="M478" s="309"/>
      <c r="N478" s="309"/>
      <c r="O478" s="309"/>
      <c r="P478" s="309"/>
      <c r="Q478" s="309"/>
      <c r="R478" s="309"/>
      <c r="S478" s="309"/>
      <c r="T478" s="309"/>
      <c r="U478" s="309"/>
      <c r="V478" s="309"/>
      <c r="W478" s="309"/>
      <c r="X478" s="309"/>
      <c r="Y478" s="309"/>
      <c r="Z478" s="309"/>
    </row>
    <row r="479" spans="1:26" ht="14.25" customHeight="1" x14ac:dyDescent="0.25">
      <c r="A479" s="309"/>
      <c r="B479" s="309"/>
      <c r="C479" s="332"/>
      <c r="D479" s="309"/>
      <c r="E479" s="309"/>
      <c r="F479" s="309"/>
      <c r="G479" s="309"/>
      <c r="H479" s="309"/>
      <c r="I479" s="309"/>
      <c r="J479" s="309"/>
      <c r="K479" s="309"/>
      <c r="L479" s="309"/>
      <c r="M479" s="309"/>
      <c r="N479" s="309"/>
      <c r="O479" s="309"/>
      <c r="P479" s="309"/>
      <c r="Q479" s="309"/>
      <c r="R479" s="309"/>
      <c r="S479" s="309"/>
      <c r="T479" s="309"/>
      <c r="U479" s="309"/>
      <c r="V479" s="309"/>
      <c r="W479" s="309"/>
      <c r="X479" s="309"/>
      <c r="Y479" s="309"/>
      <c r="Z479" s="309"/>
    </row>
    <row r="480" spans="1:26" ht="14.25" customHeight="1" x14ac:dyDescent="0.25">
      <c r="A480" s="309"/>
      <c r="B480" s="309"/>
      <c r="C480" s="332"/>
      <c r="D480" s="309"/>
      <c r="E480" s="309"/>
      <c r="F480" s="309"/>
      <c r="G480" s="309"/>
      <c r="H480" s="309"/>
      <c r="I480" s="309"/>
      <c r="J480" s="309"/>
      <c r="K480" s="309"/>
      <c r="L480" s="309"/>
      <c r="M480" s="309"/>
      <c r="N480" s="309"/>
      <c r="O480" s="309"/>
      <c r="P480" s="309"/>
      <c r="Q480" s="309"/>
      <c r="R480" s="309"/>
      <c r="S480" s="309"/>
      <c r="T480" s="309"/>
      <c r="U480" s="309"/>
      <c r="V480" s="309"/>
      <c r="W480" s="309"/>
      <c r="X480" s="309"/>
      <c r="Y480" s="309"/>
      <c r="Z480" s="309"/>
    </row>
    <row r="481" spans="1:26" ht="14.25" customHeight="1" x14ac:dyDescent="0.25">
      <c r="A481" s="309"/>
      <c r="B481" s="309"/>
      <c r="C481" s="332"/>
      <c r="D481" s="309"/>
      <c r="E481" s="309"/>
      <c r="F481" s="309"/>
      <c r="G481" s="309"/>
      <c r="H481" s="309"/>
      <c r="I481" s="309"/>
      <c r="J481" s="309"/>
      <c r="K481" s="309"/>
      <c r="L481" s="309"/>
      <c r="M481" s="309"/>
      <c r="N481" s="309"/>
      <c r="O481" s="309"/>
      <c r="P481" s="309"/>
      <c r="Q481" s="309"/>
      <c r="R481" s="309"/>
      <c r="S481" s="309"/>
      <c r="T481" s="309"/>
      <c r="U481" s="309"/>
      <c r="V481" s="309"/>
      <c r="W481" s="309"/>
      <c r="X481" s="309"/>
      <c r="Y481" s="309"/>
      <c r="Z481" s="309"/>
    </row>
    <row r="482" spans="1:26" ht="14.25" customHeight="1" x14ac:dyDescent="0.25">
      <c r="A482" s="309"/>
      <c r="B482" s="309"/>
      <c r="C482" s="332"/>
      <c r="D482" s="309"/>
      <c r="E482" s="309"/>
      <c r="F482" s="309"/>
      <c r="G482" s="309"/>
      <c r="H482" s="309"/>
      <c r="I482" s="309"/>
      <c r="J482" s="309"/>
      <c r="K482" s="309"/>
      <c r="L482" s="309"/>
      <c r="M482" s="309"/>
      <c r="N482" s="309"/>
      <c r="O482" s="309"/>
      <c r="P482" s="309"/>
      <c r="Q482" s="309"/>
      <c r="R482" s="309"/>
      <c r="S482" s="309"/>
      <c r="T482" s="309"/>
      <c r="U482" s="309"/>
      <c r="V482" s="309"/>
      <c r="W482" s="309"/>
      <c r="X482" s="309"/>
      <c r="Y482" s="309"/>
      <c r="Z482" s="309"/>
    </row>
    <row r="483" spans="1:26" ht="14.25" customHeight="1" x14ac:dyDescent="0.25">
      <c r="A483" s="309"/>
      <c r="B483" s="309"/>
      <c r="C483" s="332"/>
      <c r="D483" s="309"/>
      <c r="E483" s="309"/>
      <c r="F483" s="309"/>
      <c r="G483" s="309"/>
      <c r="H483" s="309"/>
      <c r="I483" s="309"/>
      <c r="J483" s="309"/>
      <c r="K483" s="309"/>
      <c r="L483" s="309"/>
      <c r="M483" s="309"/>
      <c r="N483" s="309"/>
      <c r="O483" s="309"/>
      <c r="P483" s="309"/>
      <c r="Q483" s="309"/>
      <c r="R483" s="309"/>
      <c r="S483" s="309"/>
      <c r="T483" s="309"/>
      <c r="U483" s="309"/>
      <c r="V483" s="309"/>
      <c r="W483" s="309"/>
      <c r="X483" s="309"/>
      <c r="Y483" s="309"/>
      <c r="Z483" s="309"/>
    </row>
    <row r="484" spans="1:26" ht="14.25" customHeight="1" x14ac:dyDescent="0.25">
      <c r="A484" s="309"/>
      <c r="B484" s="309"/>
      <c r="C484" s="332"/>
      <c r="D484" s="309"/>
      <c r="E484" s="309"/>
      <c r="F484" s="309"/>
      <c r="G484" s="309"/>
      <c r="H484" s="309"/>
      <c r="I484" s="309"/>
      <c r="J484" s="309"/>
      <c r="K484" s="309"/>
      <c r="L484" s="309"/>
      <c r="M484" s="309"/>
      <c r="N484" s="309"/>
      <c r="O484" s="309"/>
      <c r="P484" s="309"/>
      <c r="Q484" s="309"/>
      <c r="R484" s="309"/>
      <c r="S484" s="309"/>
      <c r="T484" s="309"/>
      <c r="U484" s="309"/>
      <c r="V484" s="309"/>
      <c r="W484" s="309"/>
      <c r="X484" s="309"/>
      <c r="Y484" s="309"/>
      <c r="Z484" s="309"/>
    </row>
    <row r="485" spans="1:26" ht="14.25" customHeight="1" x14ac:dyDescent="0.25">
      <c r="A485" s="309"/>
      <c r="B485" s="309"/>
      <c r="C485" s="332"/>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row>
    <row r="486" spans="1:26" ht="14.25" customHeight="1" x14ac:dyDescent="0.25">
      <c r="A486" s="309"/>
      <c r="B486" s="309"/>
      <c r="C486" s="332"/>
      <c r="D486" s="309"/>
      <c r="E486" s="309"/>
      <c r="F486" s="309"/>
      <c r="G486" s="309"/>
      <c r="H486" s="309"/>
      <c r="I486" s="309"/>
      <c r="J486" s="309"/>
      <c r="K486" s="309"/>
      <c r="L486" s="309"/>
      <c r="M486" s="309"/>
      <c r="N486" s="309"/>
      <c r="O486" s="309"/>
      <c r="P486" s="309"/>
      <c r="Q486" s="309"/>
      <c r="R486" s="309"/>
      <c r="S486" s="309"/>
      <c r="T486" s="309"/>
      <c r="U486" s="309"/>
      <c r="V486" s="309"/>
      <c r="W486" s="309"/>
      <c r="X486" s="309"/>
      <c r="Y486" s="309"/>
      <c r="Z486" s="309"/>
    </row>
    <row r="487" spans="1:26" ht="14.25" customHeight="1" x14ac:dyDescent="0.25">
      <c r="A487" s="309"/>
      <c r="B487" s="309"/>
      <c r="C487" s="332"/>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row>
    <row r="488" spans="1:26" ht="14.25" customHeight="1" x14ac:dyDescent="0.25">
      <c r="A488" s="309"/>
      <c r="B488" s="309"/>
      <c r="C488" s="332"/>
      <c r="D488" s="309"/>
      <c r="E488" s="309"/>
      <c r="F488" s="309"/>
      <c r="G488" s="309"/>
      <c r="H488" s="309"/>
      <c r="I488" s="309"/>
      <c r="J488" s="309"/>
      <c r="K488" s="309"/>
      <c r="L488" s="309"/>
      <c r="M488" s="309"/>
      <c r="N488" s="309"/>
      <c r="O488" s="309"/>
      <c r="P488" s="309"/>
      <c r="Q488" s="309"/>
      <c r="R488" s="309"/>
      <c r="S488" s="309"/>
      <c r="T488" s="309"/>
      <c r="U488" s="309"/>
      <c r="V488" s="309"/>
      <c r="W488" s="309"/>
      <c r="X488" s="309"/>
      <c r="Y488" s="309"/>
      <c r="Z488" s="309"/>
    </row>
    <row r="489" spans="1:26" ht="14.25" customHeight="1" x14ac:dyDescent="0.25">
      <c r="A489" s="309"/>
      <c r="B489" s="309"/>
      <c r="C489" s="332"/>
      <c r="D489" s="309"/>
      <c r="E489" s="309"/>
      <c r="F489" s="309"/>
      <c r="G489" s="309"/>
      <c r="H489" s="309"/>
      <c r="I489" s="309"/>
      <c r="J489" s="309"/>
      <c r="K489" s="309"/>
      <c r="L489" s="309"/>
      <c r="M489" s="309"/>
      <c r="N489" s="309"/>
      <c r="O489" s="309"/>
      <c r="P489" s="309"/>
      <c r="Q489" s="309"/>
      <c r="R489" s="309"/>
      <c r="S489" s="309"/>
      <c r="T489" s="309"/>
      <c r="U489" s="309"/>
      <c r="V489" s="309"/>
      <c r="W489" s="309"/>
      <c r="X489" s="309"/>
      <c r="Y489" s="309"/>
      <c r="Z489" s="309"/>
    </row>
    <row r="490" spans="1:26" ht="14.25" customHeight="1" x14ac:dyDescent="0.25">
      <c r="A490" s="309"/>
      <c r="B490" s="309"/>
      <c r="C490" s="332"/>
      <c r="D490" s="309"/>
      <c r="E490" s="309"/>
      <c r="F490" s="309"/>
      <c r="G490" s="309"/>
      <c r="H490" s="309"/>
      <c r="I490" s="309"/>
      <c r="J490" s="309"/>
      <c r="K490" s="309"/>
      <c r="L490" s="309"/>
      <c r="M490" s="309"/>
      <c r="N490" s="309"/>
      <c r="O490" s="309"/>
      <c r="P490" s="309"/>
      <c r="Q490" s="309"/>
      <c r="R490" s="309"/>
      <c r="S490" s="309"/>
      <c r="T490" s="309"/>
      <c r="U490" s="309"/>
      <c r="V490" s="309"/>
      <c r="W490" s="309"/>
      <c r="X490" s="309"/>
      <c r="Y490" s="309"/>
      <c r="Z490" s="309"/>
    </row>
    <row r="491" spans="1:26" ht="14.25" customHeight="1" x14ac:dyDescent="0.25">
      <c r="A491" s="309"/>
      <c r="B491" s="309"/>
      <c r="C491" s="332"/>
      <c r="D491" s="309"/>
      <c r="E491" s="309"/>
      <c r="F491" s="309"/>
      <c r="G491" s="309"/>
      <c r="H491" s="309"/>
      <c r="I491" s="309"/>
      <c r="J491" s="309"/>
      <c r="K491" s="309"/>
      <c r="L491" s="309"/>
      <c r="M491" s="309"/>
      <c r="N491" s="309"/>
      <c r="O491" s="309"/>
      <c r="P491" s="309"/>
      <c r="Q491" s="309"/>
      <c r="R491" s="309"/>
      <c r="S491" s="309"/>
      <c r="T491" s="309"/>
      <c r="U491" s="309"/>
      <c r="V491" s="309"/>
      <c r="W491" s="309"/>
      <c r="X491" s="309"/>
      <c r="Y491" s="309"/>
      <c r="Z491" s="309"/>
    </row>
    <row r="492" spans="1:26" ht="14.25" customHeight="1" x14ac:dyDescent="0.25">
      <c r="A492" s="309"/>
      <c r="B492" s="309"/>
      <c r="C492" s="332"/>
      <c r="D492" s="309"/>
      <c r="E492" s="309"/>
      <c r="F492" s="309"/>
      <c r="G492" s="309"/>
      <c r="H492" s="309"/>
      <c r="I492" s="309"/>
      <c r="J492" s="309"/>
      <c r="K492" s="309"/>
      <c r="L492" s="309"/>
      <c r="M492" s="309"/>
      <c r="N492" s="309"/>
      <c r="O492" s="309"/>
      <c r="P492" s="309"/>
      <c r="Q492" s="309"/>
      <c r="R492" s="309"/>
      <c r="S492" s="309"/>
      <c r="T492" s="309"/>
      <c r="U492" s="309"/>
      <c r="V492" s="309"/>
      <c r="W492" s="309"/>
      <c r="X492" s="309"/>
      <c r="Y492" s="309"/>
      <c r="Z492" s="309"/>
    </row>
    <row r="493" spans="1:26" ht="14.25" customHeight="1" x14ac:dyDescent="0.25">
      <c r="A493" s="309"/>
      <c r="B493" s="309"/>
      <c r="C493" s="332"/>
      <c r="D493" s="309"/>
      <c r="E493" s="309"/>
      <c r="F493" s="309"/>
      <c r="G493" s="309"/>
      <c r="H493" s="309"/>
      <c r="I493" s="309"/>
      <c r="J493" s="309"/>
      <c r="K493" s="309"/>
      <c r="L493" s="309"/>
      <c r="M493" s="309"/>
      <c r="N493" s="309"/>
      <c r="O493" s="309"/>
      <c r="P493" s="309"/>
      <c r="Q493" s="309"/>
      <c r="R493" s="309"/>
      <c r="S493" s="309"/>
      <c r="T493" s="309"/>
      <c r="U493" s="309"/>
      <c r="V493" s="309"/>
      <c r="W493" s="309"/>
      <c r="X493" s="309"/>
      <c r="Y493" s="309"/>
      <c r="Z493" s="309"/>
    </row>
    <row r="494" spans="1:26" ht="14.25" customHeight="1" x14ac:dyDescent="0.25">
      <c r="A494" s="309"/>
      <c r="B494" s="309"/>
      <c r="C494" s="332"/>
      <c r="D494" s="309"/>
      <c r="E494" s="309"/>
      <c r="F494" s="309"/>
      <c r="G494" s="309"/>
      <c r="H494" s="309"/>
      <c r="I494" s="309"/>
      <c r="J494" s="309"/>
      <c r="K494" s="309"/>
      <c r="L494" s="309"/>
      <c r="M494" s="309"/>
      <c r="N494" s="309"/>
      <c r="O494" s="309"/>
      <c r="P494" s="309"/>
      <c r="Q494" s="309"/>
      <c r="R494" s="309"/>
      <c r="S494" s="309"/>
      <c r="T494" s="309"/>
      <c r="U494" s="309"/>
      <c r="V494" s="309"/>
      <c r="W494" s="309"/>
      <c r="X494" s="309"/>
      <c r="Y494" s="309"/>
      <c r="Z494" s="309"/>
    </row>
    <row r="495" spans="1:26" ht="14.25" customHeight="1" x14ac:dyDescent="0.25">
      <c r="A495" s="309"/>
      <c r="B495" s="309"/>
      <c r="C495" s="332"/>
      <c r="D495" s="309"/>
      <c r="E495" s="309"/>
      <c r="F495" s="309"/>
      <c r="G495" s="309"/>
      <c r="H495" s="309"/>
      <c r="I495" s="309"/>
      <c r="J495" s="309"/>
      <c r="K495" s="309"/>
      <c r="L495" s="309"/>
      <c r="M495" s="309"/>
      <c r="N495" s="309"/>
      <c r="O495" s="309"/>
      <c r="P495" s="309"/>
      <c r="Q495" s="309"/>
      <c r="R495" s="309"/>
      <c r="S495" s="309"/>
      <c r="T495" s="309"/>
      <c r="U495" s="309"/>
      <c r="V495" s="309"/>
      <c r="W495" s="309"/>
      <c r="X495" s="309"/>
      <c r="Y495" s="309"/>
      <c r="Z495" s="309"/>
    </row>
    <row r="496" spans="1:26" ht="14.25" customHeight="1" x14ac:dyDescent="0.25">
      <c r="A496" s="309"/>
      <c r="B496" s="309"/>
      <c r="C496" s="332"/>
      <c r="D496" s="309"/>
      <c r="E496" s="309"/>
      <c r="F496" s="309"/>
      <c r="G496" s="309"/>
      <c r="H496" s="309"/>
      <c r="I496" s="309"/>
      <c r="J496" s="309"/>
      <c r="K496" s="309"/>
      <c r="L496" s="309"/>
      <c r="M496" s="309"/>
      <c r="N496" s="309"/>
      <c r="O496" s="309"/>
      <c r="P496" s="309"/>
      <c r="Q496" s="309"/>
      <c r="R496" s="309"/>
      <c r="S496" s="309"/>
      <c r="T496" s="309"/>
      <c r="U496" s="309"/>
      <c r="V496" s="309"/>
      <c r="W496" s="309"/>
      <c r="X496" s="309"/>
      <c r="Y496" s="309"/>
      <c r="Z496" s="309"/>
    </row>
    <row r="497" spans="1:26" ht="14.25" customHeight="1" x14ac:dyDescent="0.25">
      <c r="A497" s="309"/>
      <c r="B497" s="309"/>
      <c r="C497" s="332"/>
      <c r="D497" s="309"/>
      <c r="E497" s="309"/>
      <c r="F497" s="309"/>
      <c r="G497" s="309"/>
      <c r="H497" s="309"/>
      <c r="I497" s="309"/>
      <c r="J497" s="309"/>
      <c r="K497" s="309"/>
      <c r="L497" s="309"/>
      <c r="M497" s="309"/>
      <c r="N497" s="309"/>
      <c r="O497" s="309"/>
      <c r="P497" s="309"/>
      <c r="Q497" s="309"/>
      <c r="R497" s="309"/>
      <c r="S497" s="309"/>
      <c r="T497" s="309"/>
      <c r="U497" s="309"/>
      <c r="V497" s="309"/>
      <c r="W497" s="309"/>
      <c r="X497" s="309"/>
      <c r="Y497" s="309"/>
      <c r="Z497" s="309"/>
    </row>
    <row r="498" spans="1:26" ht="14.25" customHeight="1" x14ac:dyDescent="0.25">
      <c r="A498" s="309"/>
      <c r="B498" s="309"/>
      <c r="C498" s="332"/>
      <c r="D498" s="309"/>
      <c r="E498" s="309"/>
      <c r="F498" s="309"/>
      <c r="G498" s="309"/>
      <c r="H498" s="309"/>
      <c r="I498" s="309"/>
      <c r="J498" s="309"/>
      <c r="K498" s="309"/>
      <c r="L498" s="309"/>
      <c r="M498" s="309"/>
      <c r="N498" s="309"/>
      <c r="O498" s="309"/>
      <c r="P498" s="309"/>
      <c r="Q498" s="309"/>
      <c r="R498" s="309"/>
      <c r="S498" s="309"/>
      <c r="T498" s="309"/>
      <c r="U498" s="309"/>
      <c r="V498" s="309"/>
      <c r="W498" s="309"/>
      <c r="X498" s="309"/>
      <c r="Y498" s="309"/>
      <c r="Z498" s="309"/>
    </row>
    <row r="499" spans="1:26" ht="14.25" customHeight="1" x14ac:dyDescent="0.25">
      <c r="A499" s="309"/>
      <c r="B499" s="309"/>
      <c r="C499" s="332"/>
      <c r="D499" s="309"/>
      <c r="E499" s="309"/>
      <c r="F499" s="309"/>
      <c r="G499" s="309"/>
      <c r="H499" s="309"/>
      <c r="I499" s="309"/>
      <c r="J499" s="309"/>
      <c r="K499" s="309"/>
      <c r="L499" s="309"/>
      <c r="M499" s="309"/>
      <c r="N499" s="309"/>
      <c r="O499" s="309"/>
      <c r="P499" s="309"/>
      <c r="Q499" s="309"/>
      <c r="R499" s="309"/>
      <c r="S499" s="309"/>
      <c r="T499" s="309"/>
      <c r="U499" s="309"/>
      <c r="V499" s="309"/>
      <c r="W499" s="309"/>
      <c r="X499" s="309"/>
      <c r="Y499" s="309"/>
      <c r="Z499" s="309"/>
    </row>
    <row r="500" spans="1:26" ht="14.25" customHeight="1" x14ac:dyDescent="0.25">
      <c r="A500" s="309"/>
      <c r="B500" s="309"/>
      <c r="C500" s="332"/>
      <c r="D500" s="309"/>
      <c r="E500" s="309"/>
      <c r="F500" s="309"/>
      <c r="G500" s="309"/>
      <c r="H500" s="309"/>
      <c r="I500" s="309"/>
      <c r="J500" s="309"/>
      <c r="K500" s="309"/>
      <c r="L500" s="309"/>
      <c r="M500" s="309"/>
      <c r="N500" s="309"/>
      <c r="O500" s="309"/>
      <c r="P500" s="309"/>
      <c r="Q500" s="309"/>
      <c r="R500" s="309"/>
      <c r="S500" s="309"/>
      <c r="T500" s="309"/>
      <c r="U500" s="309"/>
      <c r="V500" s="309"/>
      <c r="W500" s="309"/>
      <c r="X500" s="309"/>
      <c r="Y500" s="309"/>
      <c r="Z500" s="309"/>
    </row>
    <row r="501" spans="1:26" ht="14.25" customHeight="1" x14ac:dyDescent="0.25">
      <c r="A501" s="309"/>
      <c r="B501" s="309"/>
      <c r="C501" s="332"/>
      <c r="D501" s="309"/>
      <c r="E501" s="309"/>
      <c r="F501" s="309"/>
      <c r="G501" s="309"/>
      <c r="H501" s="309"/>
      <c r="I501" s="309"/>
      <c r="J501" s="309"/>
      <c r="K501" s="309"/>
      <c r="L501" s="309"/>
      <c r="M501" s="309"/>
      <c r="N501" s="309"/>
      <c r="O501" s="309"/>
      <c r="P501" s="309"/>
      <c r="Q501" s="309"/>
      <c r="R501" s="309"/>
      <c r="S501" s="309"/>
      <c r="T501" s="309"/>
      <c r="U501" s="309"/>
      <c r="V501" s="309"/>
      <c r="W501" s="309"/>
      <c r="X501" s="309"/>
      <c r="Y501" s="309"/>
      <c r="Z501" s="309"/>
    </row>
    <row r="502" spans="1:26" ht="14.25" customHeight="1" x14ac:dyDescent="0.25">
      <c r="A502" s="309"/>
      <c r="B502" s="309"/>
      <c r="C502" s="332"/>
      <c r="D502" s="309"/>
      <c r="E502" s="309"/>
      <c r="F502" s="309"/>
      <c r="G502" s="309"/>
      <c r="H502" s="309"/>
      <c r="I502" s="309"/>
      <c r="J502" s="309"/>
      <c r="K502" s="309"/>
      <c r="L502" s="309"/>
      <c r="M502" s="309"/>
      <c r="N502" s="309"/>
      <c r="O502" s="309"/>
      <c r="P502" s="309"/>
      <c r="Q502" s="309"/>
      <c r="R502" s="309"/>
      <c r="S502" s="309"/>
      <c r="T502" s="309"/>
      <c r="U502" s="309"/>
      <c r="V502" s="309"/>
      <c r="W502" s="309"/>
      <c r="X502" s="309"/>
      <c r="Y502" s="309"/>
      <c r="Z502" s="309"/>
    </row>
    <row r="503" spans="1:26" ht="14.25" customHeight="1" x14ac:dyDescent="0.25">
      <c r="A503" s="309"/>
      <c r="B503" s="309"/>
      <c r="C503" s="332"/>
      <c r="D503" s="309"/>
      <c r="E503" s="309"/>
      <c r="F503" s="309"/>
      <c r="G503" s="309"/>
      <c r="H503" s="309"/>
      <c r="I503" s="309"/>
      <c r="J503" s="309"/>
      <c r="K503" s="309"/>
      <c r="L503" s="309"/>
      <c r="M503" s="309"/>
      <c r="N503" s="309"/>
      <c r="O503" s="309"/>
      <c r="P503" s="309"/>
      <c r="Q503" s="309"/>
      <c r="R503" s="309"/>
      <c r="S503" s="309"/>
      <c r="T503" s="309"/>
      <c r="U503" s="309"/>
      <c r="V503" s="309"/>
      <c r="W503" s="309"/>
      <c r="X503" s="309"/>
      <c r="Y503" s="309"/>
      <c r="Z503" s="309"/>
    </row>
    <row r="504" spans="1:26" ht="14.25" customHeight="1" x14ac:dyDescent="0.25">
      <c r="A504" s="309"/>
      <c r="B504" s="309"/>
      <c r="C504" s="332"/>
      <c r="D504" s="309"/>
      <c r="E504" s="309"/>
      <c r="F504" s="309"/>
      <c r="G504" s="309"/>
      <c r="H504" s="309"/>
      <c r="I504" s="309"/>
      <c r="J504" s="309"/>
      <c r="K504" s="309"/>
      <c r="L504" s="309"/>
      <c r="M504" s="309"/>
      <c r="N504" s="309"/>
      <c r="O504" s="309"/>
      <c r="P504" s="309"/>
      <c r="Q504" s="309"/>
      <c r="R504" s="309"/>
      <c r="S504" s="309"/>
      <c r="T504" s="309"/>
      <c r="U504" s="309"/>
      <c r="V504" s="309"/>
      <c r="W504" s="309"/>
      <c r="X504" s="309"/>
      <c r="Y504" s="309"/>
      <c r="Z504" s="309"/>
    </row>
    <row r="505" spans="1:26" ht="14.25" customHeight="1" x14ac:dyDescent="0.25">
      <c r="A505" s="309"/>
      <c r="B505" s="309"/>
      <c r="C505" s="332"/>
      <c r="D505" s="309"/>
      <c r="E505" s="309"/>
      <c r="F505" s="309"/>
      <c r="G505" s="309"/>
      <c r="H505" s="309"/>
      <c r="I505" s="309"/>
      <c r="J505" s="309"/>
      <c r="K505" s="309"/>
      <c r="L505" s="309"/>
      <c r="M505" s="309"/>
      <c r="N505" s="309"/>
      <c r="O505" s="309"/>
      <c r="P505" s="309"/>
      <c r="Q505" s="309"/>
      <c r="R505" s="309"/>
      <c r="S505" s="309"/>
      <c r="T505" s="309"/>
      <c r="U505" s="309"/>
      <c r="V505" s="309"/>
      <c r="W505" s="309"/>
      <c r="X505" s="309"/>
      <c r="Y505" s="309"/>
      <c r="Z505" s="309"/>
    </row>
    <row r="506" spans="1:26" ht="14.25" customHeight="1" x14ac:dyDescent="0.25">
      <c r="A506" s="309"/>
      <c r="B506" s="309"/>
      <c r="C506" s="332"/>
      <c r="D506" s="309"/>
      <c r="E506" s="309"/>
      <c r="F506" s="309"/>
      <c r="G506" s="309"/>
      <c r="H506" s="309"/>
      <c r="I506" s="309"/>
      <c r="J506" s="309"/>
      <c r="K506" s="309"/>
      <c r="L506" s="309"/>
      <c r="M506" s="309"/>
      <c r="N506" s="309"/>
      <c r="O506" s="309"/>
      <c r="P506" s="309"/>
      <c r="Q506" s="309"/>
      <c r="R506" s="309"/>
      <c r="S506" s="309"/>
      <c r="T506" s="309"/>
      <c r="U506" s="309"/>
      <c r="V506" s="309"/>
      <c r="W506" s="309"/>
      <c r="X506" s="309"/>
      <c r="Y506" s="309"/>
      <c r="Z506" s="309"/>
    </row>
    <row r="507" spans="1:26" ht="14.25" customHeight="1" x14ac:dyDescent="0.25">
      <c r="A507" s="309"/>
      <c r="B507" s="309"/>
      <c r="C507" s="332"/>
      <c r="D507" s="309"/>
      <c r="E507" s="309"/>
      <c r="F507" s="309"/>
      <c r="G507" s="309"/>
      <c r="H507" s="309"/>
      <c r="I507" s="309"/>
      <c r="J507" s="309"/>
      <c r="K507" s="309"/>
      <c r="L507" s="309"/>
      <c r="M507" s="309"/>
      <c r="N507" s="309"/>
      <c r="O507" s="309"/>
      <c r="P507" s="309"/>
      <c r="Q507" s="309"/>
      <c r="R507" s="309"/>
      <c r="S507" s="309"/>
      <c r="T507" s="309"/>
      <c r="U507" s="309"/>
      <c r="V507" s="309"/>
      <c r="W507" s="309"/>
      <c r="X507" s="309"/>
      <c r="Y507" s="309"/>
      <c r="Z507" s="309"/>
    </row>
    <row r="508" spans="1:26" ht="14.25" customHeight="1" x14ac:dyDescent="0.25">
      <c r="A508" s="309"/>
      <c r="B508" s="309"/>
      <c r="C508" s="332"/>
      <c r="D508" s="309"/>
      <c r="E508" s="309"/>
      <c r="F508" s="309"/>
      <c r="G508" s="309"/>
      <c r="H508" s="309"/>
      <c r="I508" s="309"/>
      <c r="J508" s="309"/>
      <c r="K508" s="309"/>
      <c r="L508" s="309"/>
      <c r="M508" s="309"/>
      <c r="N508" s="309"/>
      <c r="O508" s="309"/>
      <c r="P508" s="309"/>
      <c r="Q508" s="309"/>
      <c r="R508" s="309"/>
      <c r="S508" s="309"/>
      <c r="T508" s="309"/>
      <c r="U508" s="309"/>
      <c r="V508" s="309"/>
      <c r="W508" s="309"/>
      <c r="X508" s="309"/>
      <c r="Y508" s="309"/>
      <c r="Z508" s="309"/>
    </row>
    <row r="509" spans="1:26" ht="14.25" customHeight="1" x14ac:dyDescent="0.25">
      <c r="A509" s="309"/>
      <c r="B509" s="309"/>
      <c r="C509" s="332"/>
      <c r="D509" s="309"/>
      <c r="E509" s="309"/>
      <c r="F509" s="309"/>
      <c r="G509" s="309"/>
      <c r="H509" s="309"/>
      <c r="I509" s="309"/>
      <c r="J509" s="309"/>
      <c r="K509" s="309"/>
      <c r="L509" s="309"/>
      <c r="M509" s="309"/>
      <c r="N509" s="309"/>
      <c r="O509" s="309"/>
      <c r="P509" s="309"/>
      <c r="Q509" s="309"/>
      <c r="R509" s="309"/>
      <c r="S509" s="309"/>
      <c r="T509" s="309"/>
      <c r="U509" s="309"/>
      <c r="V509" s="309"/>
      <c r="W509" s="309"/>
      <c r="X509" s="309"/>
      <c r="Y509" s="309"/>
      <c r="Z509" s="309"/>
    </row>
    <row r="510" spans="1:26" ht="14.25" customHeight="1" x14ac:dyDescent="0.25">
      <c r="A510" s="309"/>
      <c r="B510" s="309"/>
      <c r="C510" s="332"/>
      <c r="D510" s="309"/>
      <c r="E510" s="309"/>
      <c r="F510" s="309"/>
      <c r="G510" s="309"/>
      <c r="H510" s="309"/>
      <c r="I510" s="309"/>
      <c r="J510" s="309"/>
      <c r="K510" s="309"/>
      <c r="L510" s="309"/>
      <c r="M510" s="309"/>
      <c r="N510" s="309"/>
      <c r="O510" s="309"/>
      <c r="P510" s="309"/>
      <c r="Q510" s="309"/>
      <c r="R510" s="309"/>
      <c r="S510" s="309"/>
      <c r="T510" s="309"/>
      <c r="U510" s="309"/>
      <c r="V510" s="309"/>
      <c r="W510" s="309"/>
      <c r="X510" s="309"/>
      <c r="Y510" s="309"/>
      <c r="Z510" s="309"/>
    </row>
    <row r="511" spans="1:26" ht="14.25" customHeight="1" x14ac:dyDescent="0.25">
      <c r="A511" s="309"/>
      <c r="B511" s="309"/>
      <c r="C511" s="332"/>
      <c r="D511" s="309"/>
      <c r="E511" s="309"/>
      <c r="F511" s="309"/>
      <c r="G511" s="309"/>
      <c r="H511" s="309"/>
      <c r="I511" s="309"/>
      <c r="J511" s="309"/>
      <c r="K511" s="309"/>
      <c r="L511" s="309"/>
      <c r="M511" s="309"/>
      <c r="N511" s="309"/>
      <c r="O511" s="309"/>
      <c r="P511" s="309"/>
      <c r="Q511" s="309"/>
      <c r="R511" s="309"/>
      <c r="S511" s="309"/>
      <c r="T511" s="309"/>
      <c r="U511" s="309"/>
      <c r="V511" s="309"/>
      <c r="W511" s="309"/>
      <c r="X511" s="309"/>
      <c r="Y511" s="309"/>
      <c r="Z511" s="309"/>
    </row>
    <row r="512" spans="1:26" ht="14.25" customHeight="1" x14ac:dyDescent="0.25">
      <c r="A512" s="309"/>
      <c r="B512" s="309"/>
      <c r="C512" s="332"/>
      <c r="D512" s="309"/>
      <c r="E512" s="309"/>
      <c r="F512" s="309"/>
      <c r="G512" s="309"/>
      <c r="H512" s="309"/>
      <c r="I512" s="309"/>
      <c r="J512" s="309"/>
      <c r="K512" s="309"/>
      <c r="L512" s="309"/>
      <c r="M512" s="309"/>
      <c r="N512" s="309"/>
      <c r="O512" s="309"/>
      <c r="P512" s="309"/>
      <c r="Q512" s="309"/>
      <c r="R512" s="309"/>
      <c r="S512" s="309"/>
      <c r="T512" s="309"/>
      <c r="U512" s="309"/>
      <c r="V512" s="309"/>
      <c r="W512" s="309"/>
      <c r="X512" s="309"/>
      <c r="Y512" s="309"/>
      <c r="Z512" s="309"/>
    </row>
    <row r="513" spans="1:26" ht="14.25" customHeight="1" x14ac:dyDescent="0.25">
      <c r="A513" s="309"/>
      <c r="B513" s="309"/>
      <c r="C513" s="332"/>
      <c r="D513" s="309"/>
      <c r="E513" s="309"/>
      <c r="F513" s="309"/>
      <c r="G513" s="309"/>
      <c r="H513" s="309"/>
      <c r="I513" s="309"/>
      <c r="J513" s="309"/>
      <c r="K513" s="309"/>
      <c r="L513" s="309"/>
      <c r="M513" s="309"/>
      <c r="N513" s="309"/>
      <c r="O513" s="309"/>
      <c r="P513" s="309"/>
      <c r="Q513" s="309"/>
      <c r="R513" s="309"/>
      <c r="S513" s="309"/>
      <c r="T513" s="309"/>
      <c r="U513" s="309"/>
      <c r="V513" s="309"/>
      <c r="W513" s="309"/>
      <c r="X513" s="309"/>
      <c r="Y513" s="309"/>
      <c r="Z513" s="309"/>
    </row>
    <row r="514" spans="1:26" ht="14.25" customHeight="1" x14ac:dyDescent="0.25">
      <c r="A514" s="309"/>
      <c r="B514" s="309"/>
      <c r="C514" s="332"/>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row>
    <row r="515" spans="1:26" ht="14.25" customHeight="1" x14ac:dyDescent="0.25">
      <c r="A515" s="309"/>
      <c r="B515" s="309"/>
      <c r="C515" s="332"/>
      <c r="D515" s="309"/>
      <c r="E515" s="309"/>
      <c r="F515" s="309"/>
      <c r="G515" s="309"/>
      <c r="H515" s="309"/>
      <c r="I515" s="309"/>
      <c r="J515" s="309"/>
      <c r="K515" s="309"/>
      <c r="L515" s="309"/>
      <c r="M515" s="309"/>
      <c r="N515" s="309"/>
      <c r="O515" s="309"/>
      <c r="P515" s="309"/>
      <c r="Q515" s="309"/>
      <c r="R515" s="309"/>
      <c r="S515" s="309"/>
      <c r="T515" s="309"/>
      <c r="U515" s="309"/>
      <c r="V515" s="309"/>
      <c r="W515" s="309"/>
      <c r="X515" s="309"/>
      <c r="Y515" s="309"/>
      <c r="Z515" s="309"/>
    </row>
    <row r="516" spans="1:26" ht="14.25" customHeight="1" x14ac:dyDescent="0.25">
      <c r="A516" s="309"/>
      <c r="B516" s="309"/>
      <c r="C516" s="332"/>
      <c r="D516" s="309"/>
      <c r="E516" s="309"/>
      <c r="F516" s="309"/>
      <c r="G516" s="309"/>
      <c r="H516" s="309"/>
      <c r="I516" s="309"/>
      <c r="J516" s="309"/>
      <c r="K516" s="309"/>
      <c r="L516" s="309"/>
      <c r="M516" s="309"/>
      <c r="N516" s="309"/>
      <c r="O516" s="309"/>
      <c r="P516" s="309"/>
      <c r="Q516" s="309"/>
      <c r="R516" s="309"/>
      <c r="S516" s="309"/>
      <c r="T516" s="309"/>
      <c r="U516" s="309"/>
      <c r="V516" s="309"/>
      <c r="W516" s="309"/>
      <c r="X516" s="309"/>
      <c r="Y516" s="309"/>
      <c r="Z516" s="309"/>
    </row>
    <row r="517" spans="1:26" ht="14.25" customHeight="1" x14ac:dyDescent="0.25">
      <c r="A517" s="309"/>
      <c r="B517" s="309"/>
      <c r="C517" s="332"/>
      <c r="D517" s="309"/>
      <c r="E517" s="309"/>
      <c r="F517" s="309"/>
      <c r="G517" s="309"/>
      <c r="H517" s="309"/>
      <c r="I517" s="309"/>
      <c r="J517" s="309"/>
      <c r="K517" s="309"/>
      <c r="L517" s="309"/>
      <c r="M517" s="309"/>
      <c r="N517" s="309"/>
      <c r="O517" s="309"/>
      <c r="P517" s="309"/>
      <c r="Q517" s="309"/>
      <c r="R517" s="309"/>
      <c r="S517" s="309"/>
      <c r="T517" s="309"/>
      <c r="U517" s="309"/>
      <c r="V517" s="309"/>
      <c r="W517" s="309"/>
      <c r="X517" s="309"/>
      <c r="Y517" s="309"/>
      <c r="Z517" s="309"/>
    </row>
    <row r="518" spans="1:26" ht="14.25" customHeight="1" x14ac:dyDescent="0.25">
      <c r="A518" s="309"/>
      <c r="B518" s="309"/>
      <c r="C518" s="332"/>
      <c r="D518" s="309"/>
      <c r="E518" s="309"/>
      <c r="F518" s="309"/>
      <c r="G518" s="309"/>
      <c r="H518" s="309"/>
      <c r="I518" s="309"/>
      <c r="J518" s="309"/>
      <c r="K518" s="309"/>
      <c r="L518" s="309"/>
      <c r="M518" s="309"/>
      <c r="N518" s="309"/>
      <c r="O518" s="309"/>
      <c r="P518" s="309"/>
      <c r="Q518" s="309"/>
      <c r="R518" s="309"/>
      <c r="S518" s="309"/>
      <c r="T518" s="309"/>
      <c r="U518" s="309"/>
      <c r="V518" s="309"/>
      <c r="W518" s="309"/>
      <c r="X518" s="309"/>
      <c r="Y518" s="309"/>
      <c r="Z518" s="309"/>
    </row>
    <row r="519" spans="1:26" ht="14.25" customHeight="1" x14ac:dyDescent="0.25">
      <c r="A519" s="309"/>
      <c r="B519" s="309"/>
      <c r="C519" s="332"/>
      <c r="D519" s="309"/>
      <c r="E519" s="309"/>
      <c r="F519" s="309"/>
      <c r="G519" s="309"/>
      <c r="H519" s="309"/>
      <c r="I519" s="309"/>
      <c r="J519" s="309"/>
      <c r="K519" s="309"/>
      <c r="L519" s="309"/>
      <c r="M519" s="309"/>
      <c r="N519" s="309"/>
      <c r="O519" s="309"/>
      <c r="P519" s="309"/>
      <c r="Q519" s="309"/>
      <c r="R519" s="309"/>
      <c r="S519" s="309"/>
      <c r="T519" s="309"/>
      <c r="U519" s="309"/>
      <c r="V519" s="309"/>
      <c r="W519" s="309"/>
      <c r="X519" s="309"/>
      <c r="Y519" s="309"/>
      <c r="Z519" s="309"/>
    </row>
    <row r="520" spans="1:26" ht="14.25" customHeight="1" x14ac:dyDescent="0.25">
      <c r="A520" s="309"/>
      <c r="B520" s="309"/>
      <c r="C520" s="332"/>
      <c r="D520" s="309"/>
      <c r="E520" s="309"/>
      <c r="F520" s="309"/>
      <c r="G520" s="309"/>
      <c r="H520" s="309"/>
      <c r="I520" s="309"/>
      <c r="J520" s="309"/>
      <c r="K520" s="309"/>
      <c r="L520" s="309"/>
      <c r="M520" s="309"/>
      <c r="N520" s="309"/>
      <c r="O520" s="309"/>
      <c r="P520" s="309"/>
      <c r="Q520" s="309"/>
      <c r="R520" s="309"/>
      <c r="S520" s="309"/>
      <c r="T520" s="309"/>
      <c r="U520" s="309"/>
      <c r="V520" s="309"/>
      <c r="W520" s="309"/>
      <c r="X520" s="309"/>
      <c r="Y520" s="309"/>
      <c r="Z520" s="309"/>
    </row>
    <row r="521" spans="1:26" ht="14.25" customHeight="1" x14ac:dyDescent="0.25">
      <c r="A521" s="309"/>
      <c r="B521" s="309"/>
      <c r="C521" s="332"/>
      <c r="D521" s="309"/>
      <c r="E521" s="309"/>
      <c r="F521" s="309"/>
      <c r="G521" s="309"/>
      <c r="H521" s="309"/>
      <c r="I521" s="309"/>
      <c r="J521" s="309"/>
      <c r="K521" s="309"/>
      <c r="L521" s="309"/>
      <c r="M521" s="309"/>
      <c r="N521" s="309"/>
      <c r="O521" s="309"/>
      <c r="P521" s="309"/>
      <c r="Q521" s="309"/>
      <c r="R521" s="309"/>
      <c r="S521" s="309"/>
      <c r="T521" s="309"/>
      <c r="U521" s="309"/>
      <c r="V521" s="309"/>
      <c r="W521" s="309"/>
      <c r="X521" s="309"/>
      <c r="Y521" s="309"/>
      <c r="Z521" s="309"/>
    </row>
    <row r="522" spans="1:26" ht="14.25" customHeight="1" x14ac:dyDescent="0.25">
      <c r="A522" s="309"/>
      <c r="B522" s="309"/>
      <c r="C522" s="332"/>
      <c r="D522" s="309"/>
      <c r="E522" s="309"/>
      <c r="F522" s="309"/>
      <c r="G522" s="309"/>
      <c r="H522" s="309"/>
      <c r="I522" s="309"/>
      <c r="J522" s="309"/>
      <c r="K522" s="309"/>
      <c r="L522" s="309"/>
      <c r="M522" s="309"/>
      <c r="N522" s="309"/>
      <c r="O522" s="309"/>
      <c r="P522" s="309"/>
      <c r="Q522" s="309"/>
      <c r="R522" s="309"/>
      <c r="S522" s="309"/>
      <c r="T522" s="309"/>
      <c r="U522" s="309"/>
      <c r="V522" s="309"/>
      <c r="W522" s="309"/>
      <c r="X522" s="309"/>
      <c r="Y522" s="309"/>
      <c r="Z522" s="309"/>
    </row>
    <row r="523" spans="1:26" ht="14.25" customHeight="1" x14ac:dyDescent="0.25">
      <c r="A523" s="309"/>
      <c r="B523" s="309"/>
      <c r="C523" s="332"/>
      <c r="D523" s="309"/>
      <c r="E523" s="309"/>
      <c r="F523" s="309"/>
      <c r="G523" s="309"/>
      <c r="H523" s="309"/>
      <c r="I523" s="309"/>
      <c r="J523" s="309"/>
      <c r="K523" s="309"/>
      <c r="L523" s="309"/>
      <c r="M523" s="309"/>
      <c r="N523" s="309"/>
      <c r="O523" s="309"/>
      <c r="P523" s="309"/>
      <c r="Q523" s="309"/>
      <c r="R523" s="309"/>
      <c r="S523" s="309"/>
      <c r="T523" s="309"/>
      <c r="U523" s="309"/>
      <c r="V523" s="309"/>
      <c r="W523" s="309"/>
      <c r="X523" s="309"/>
      <c r="Y523" s="309"/>
      <c r="Z523" s="309"/>
    </row>
    <row r="524" spans="1:26" ht="14.25" customHeight="1" x14ac:dyDescent="0.25">
      <c r="A524" s="309"/>
      <c r="B524" s="309"/>
      <c r="C524" s="332"/>
      <c r="D524" s="309"/>
      <c r="E524" s="309"/>
      <c r="F524" s="309"/>
      <c r="G524" s="309"/>
      <c r="H524" s="309"/>
      <c r="I524" s="309"/>
      <c r="J524" s="309"/>
      <c r="K524" s="309"/>
      <c r="L524" s="309"/>
      <c r="M524" s="309"/>
      <c r="N524" s="309"/>
      <c r="O524" s="309"/>
      <c r="P524" s="309"/>
      <c r="Q524" s="309"/>
      <c r="R524" s="309"/>
      <c r="S524" s="309"/>
      <c r="T524" s="309"/>
      <c r="U524" s="309"/>
      <c r="V524" s="309"/>
      <c r="W524" s="309"/>
      <c r="X524" s="309"/>
      <c r="Y524" s="309"/>
      <c r="Z524" s="309"/>
    </row>
    <row r="525" spans="1:26" ht="14.25" customHeight="1" x14ac:dyDescent="0.25">
      <c r="A525" s="309"/>
      <c r="B525" s="309"/>
      <c r="C525" s="332"/>
      <c r="D525" s="309"/>
      <c r="E525" s="309"/>
      <c r="F525" s="309"/>
      <c r="G525" s="309"/>
      <c r="H525" s="309"/>
      <c r="I525" s="309"/>
      <c r="J525" s="309"/>
      <c r="K525" s="309"/>
      <c r="L525" s="309"/>
      <c r="M525" s="309"/>
      <c r="N525" s="309"/>
      <c r="O525" s="309"/>
      <c r="P525" s="309"/>
      <c r="Q525" s="309"/>
      <c r="R525" s="309"/>
      <c r="S525" s="309"/>
      <c r="T525" s="309"/>
      <c r="U525" s="309"/>
      <c r="V525" s="309"/>
      <c r="W525" s="309"/>
      <c r="X525" s="309"/>
      <c r="Y525" s="309"/>
      <c r="Z525" s="309"/>
    </row>
    <row r="526" spans="1:26" ht="14.25" customHeight="1" x14ac:dyDescent="0.25">
      <c r="A526" s="309"/>
      <c r="B526" s="309"/>
      <c r="C526" s="332"/>
      <c r="D526" s="309"/>
      <c r="E526" s="309"/>
      <c r="F526" s="309"/>
      <c r="G526" s="309"/>
      <c r="H526" s="309"/>
      <c r="I526" s="309"/>
      <c r="J526" s="309"/>
      <c r="K526" s="309"/>
      <c r="L526" s="309"/>
      <c r="M526" s="309"/>
      <c r="N526" s="309"/>
      <c r="O526" s="309"/>
      <c r="P526" s="309"/>
      <c r="Q526" s="309"/>
      <c r="R526" s="309"/>
      <c r="S526" s="309"/>
      <c r="T526" s="309"/>
      <c r="U526" s="309"/>
      <c r="V526" s="309"/>
      <c r="W526" s="309"/>
      <c r="X526" s="309"/>
      <c r="Y526" s="309"/>
      <c r="Z526" s="309"/>
    </row>
    <row r="527" spans="1:26" ht="14.25" customHeight="1" x14ac:dyDescent="0.25">
      <c r="A527" s="309"/>
      <c r="B527" s="309"/>
      <c r="C527" s="332"/>
      <c r="D527" s="309"/>
      <c r="E527" s="309"/>
      <c r="F527" s="309"/>
      <c r="G527" s="309"/>
      <c r="H527" s="309"/>
      <c r="I527" s="309"/>
      <c r="J527" s="309"/>
      <c r="K527" s="309"/>
      <c r="L527" s="309"/>
      <c r="M527" s="309"/>
      <c r="N527" s="309"/>
      <c r="O527" s="309"/>
      <c r="P527" s="309"/>
      <c r="Q527" s="309"/>
      <c r="R527" s="309"/>
      <c r="S527" s="309"/>
      <c r="T527" s="309"/>
      <c r="U527" s="309"/>
      <c r="V527" s="309"/>
      <c r="W527" s="309"/>
      <c r="X527" s="309"/>
      <c r="Y527" s="309"/>
      <c r="Z527" s="309"/>
    </row>
    <row r="528" spans="1:26" ht="14.25" customHeight="1" x14ac:dyDescent="0.25">
      <c r="A528" s="309"/>
      <c r="B528" s="309"/>
      <c r="C528" s="332"/>
      <c r="D528" s="309"/>
      <c r="E528" s="309"/>
      <c r="F528" s="309"/>
      <c r="G528" s="309"/>
      <c r="H528" s="309"/>
      <c r="I528" s="309"/>
      <c r="J528" s="309"/>
      <c r="K528" s="309"/>
      <c r="L528" s="309"/>
      <c r="M528" s="309"/>
      <c r="N528" s="309"/>
      <c r="O528" s="309"/>
      <c r="P528" s="309"/>
      <c r="Q528" s="309"/>
      <c r="R528" s="309"/>
      <c r="S528" s="309"/>
      <c r="T528" s="309"/>
      <c r="U528" s="309"/>
      <c r="V528" s="309"/>
      <c r="W528" s="309"/>
      <c r="X528" s="309"/>
      <c r="Y528" s="309"/>
      <c r="Z528" s="309"/>
    </row>
    <row r="529" spans="1:26" ht="14.25" customHeight="1" x14ac:dyDescent="0.25">
      <c r="A529" s="309"/>
      <c r="B529" s="309"/>
      <c r="C529" s="332"/>
      <c r="D529" s="309"/>
      <c r="E529" s="309"/>
      <c r="F529" s="309"/>
      <c r="G529" s="309"/>
      <c r="H529" s="309"/>
      <c r="I529" s="309"/>
      <c r="J529" s="309"/>
      <c r="K529" s="309"/>
      <c r="L529" s="309"/>
      <c r="M529" s="309"/>
      <c r="N529" s="309"/>
      <c r="O529" s="309"/>
      <c r="P529" s="309"/>
      <c r="Q529" s="309"/>
      <c r="R529" s="309"/>
      <c r="S529" s="309"/>
      <c r="T529" s="309"/>
      <c r="U529" s="309"/>
      <c r="V529" s="309"/>
      <c r="W529" s="309"/>
      <c r="X529" s="309"/>
      <c r="Y529" s="309"/>
      <c r="Z529" s="309"/>
    </row>
    <row r="530" spans="1:26" ht="14.25" customHeight="1" x14ac:dyDescent="0.25">
      <c r="A530" s="309"/>
      <c r="B530" s="309"/>
      <c r="C530" s="332"/>
      <c r="D530" s="309"/>
      <c r="E530" s="309"/>
      <c r="F530" s="309"/>
      <c r="G530" s="309"/>
      <c r="H530" s="309"/>
      <c r="I530" s="309"/>
      <c r="J530" s="309"/>
      <c r="K530" s="309"/>
      <c r="L530" s="309"/>
      <c r="M530" s="309"/>
      <c r="N530" s="309"/>
      <c r="O530" s="309"/>
      <c r="P530" s="309"/>
      <c r="Q530" s="309"/>
      <c r="R530" s="309"/>
      <c r="S530" s="309"/>
      <c r="T530" s="309"/>
      <c r="U530" s="309"/>
      <c r="V530" s="309"/>
      <c r="W530" s="309"/>
      <c r="X530" s="309"/>
      <c r="Y530" s="309"/>
      <c r="Z530" s="309"/>
    </row>
    <row r="531" spans="1:26" ht="14.25" customHeight="1" x14ac:dyDescent="0.25">
      <c r="A531" s="309"/>
      <c r="B531" s="309"/>
      <c r="C531" s="332"/>
      <c r="D531" s="309"/>
      <c r="E531" s="309"/>
      <c r="F531" s="309"/>
      <c r="G531" s="309"/>
      <c r="H531" s="309"/>
      <c r="I531" s="309"/>
      <c r="J531" s="309"/>
      <c r="K531" s="309"/>
      <c r="L531" s="309"/>
      <c r="M531" s="309"/>
      <c r="N531" s="309"/>
      <c r="O531" s="309"/>
      <c r="P531" s="309"/>
      <c r="Q531" s="309"/>
      <c r="R531" s="309"/>
      <c r="S531" s="309"/>
      <c r="T531" s="309"/>
      <c r="U531" s="309"/>
      <c r="V531" s="309"/>
      <c r="W531" s="309"/>
      <c r="X531" s="309"/>
      <c r="Y531" s="309"/>
      <c r="Z531" s="309"/>
    </row>
    <row r="532" spans="1:26" ht="14.25" customHeight="1" x14ac:dyDescent="0.25">
      <c r="A532" s="309"/>
      <c r="B532" s="309"/>
      <c r="C532" s="332"/>
      <c r="D532" s="309"/>
      <c r="E532" s="309"/>
      <c r="F532" s="309"/>
      <c r="G532" s="309"/>
      <c r="H532" s="309"/>
      <c r="I532" s="309"/>
      <c r="J532" s="309"/>
      <c r="K532" s="309"/>
      <c r="L532" s="309"/>
      <c r="M532" s="309"/>
      <c r="N532" s="309"/>
      <c r="O532" s="309"/>
      <c r="P532" s="309"/>
      <c r="Q532" s="309"/>
      <c r="R532" s="309"/>
      <c r="S532" s="309"/>
      <c r="T532" s="309"/>
      <c r="U532" s="309"/>
      <c r="V532" s="309"/>
      <c r="W532" s="309"/>
      <c r="X532" s="309"/>
      <c r="Y532" s="309"/>
      <c r="Z532" s="309"/>
    </row>
    <row r="533" spans="1:26" ht="14.25" customHeight="1" x14ac:dyDescent="0.25">
      <c r="A533" s="309"/>
      <c r="B533" s="309"/>
      <c r="C533" s="332"/>
      <c r="D533" s="309"/>
      <c r="E533" s="309"/>
      <c r="F533" s="309"/>
      <c r="G533" s="309"/>
      <c r="H533" s="309"/>
      <c r="I533" s="309"/>
      <c r="J533" s="309"/>
      <c r="K533" s="309"/>
      <c r="L533" s="309"/>
      <c r="M533" s="309"/>
      <c r="N533" s="309"/>
      <c r="O533" s="309"/>
      <c r="P533" s="309"/>
      <c r="Q533" s="309"/>
      <c r="R533" s="309"/>
      <c r="S533" s="309"/>
      <c r="T533" s="309"/>
      <c r="U533" s="309"/>
      <c r="V533" s="309"/>
      <c r="W533" s="309"/>
      <c r="X533" s="309"/>
      <c r="Y533" s="309"/>
      <c r="Z533" s="309"/>
    </row>
    <row r="534" spans="1:26" ht="14.25" customHeight="1" x14ac:dyDescent="0.25">
      <c r="A534" s="309"/>
      <c r="B534" s="309"/>
      <c r="C534" s="332"/>
      <c r="D534" s="309"/>
      <c r="E534" s="309"/>
      <c r="F534" s="309"/>
      <c r="G534" s="309"/>
      <c r="H534" s="309"/>
      <c r="I534" s="309"/>
      <c r="J534" s="309"/>
      <c r="K534" s="309"/>
      <c r="L534" s="309"/>
      <c r="M534" s="309"/>
      <c r="N534" s="309"/>
      <c r="O534" s="309"/>
      <c r="P534" s="309"/>
      <c r="Q534" s="309"/>
      <c r="R534" s="309"/>
      <c r="S534" s="309"/>
      <c r="T534" s="309"/>
      <c r="U534" s="309"/>
      <c r="V534" s="309"/>
      <c r="W534" s="309"/>
      <c r="X534" s="309"/>
      <c r="Y534" s="309"/>
      <c r="Z534" s="309"/>
    </row>
    <row r="535" spans="1:26" ht="14.25" customHeight="1" x14ac:dyDescent="0.25">
      <c r="A535" s="309"/>
      <c r="B535" s="309"/>
      <c r="C535" s="332"/>
      <c r="D535" s="309"/>
      <c r="E535" s="309"/>
      <c r="F535" s="309"/>
      <c r="G535" s="309"/>
      <c r="H535" s="309"/>
      <c r="I535" s="309"/>
      <c r="J535" s="309"/>
      <c r="K535" s="309"/>
      <c r="L535" s="309"/>
      <c r="M535" s="309"/>
      <c r="N535" s="309"/>
      <c r="O535" s="309"/>
      <c r="P535" s="309"/>
      <c r="Q535" s="309"/>
      <c r="R535" s="309"/>
      <c r="S535" s="309"/>
      <c r="T535" s="309"/>
      <c r="U535" s="309"/>
      <c r="V535" s="309"/>
      <c r="W535" s="309"/>
      <c r="X535" s="309"/>
      <c r="Y535" s="309"/>
      <c r="Z535" s="309"/>
    </row>
    <row r="536" spans="1:26" ht="14.25" customHeight="1" x14ac:dyDescent="0.25">
      <c r="A536" s="309"/>
      <c r="B536" s="309"/>
      <c r="C536" s="332"/>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row>
    <row r="537" spans="1:26" ht="14.25" customHeight="1" x14ac:dyDescent="0.25">
      <c r="A537" s="309"/>
      <c r="B537" s="309"/>
      <c r="C537" s="332"/>
      <c r="D537" s="309"/>
      <c r="E537" s="309"/>
      <c r="F537" s="309"/>
      <c r="G537" s="309"/>
      <c r="H537" s="309"/>
      <c r="I537" s="309"/>
      <c r="J537" s="309"/>
      <c r="K537" s="309"/>
      <c r="L537" s="309"/>
      <c r="M537" s="309"/>
      <c r="N537" s="309"/>
      <c r="O537" s="309"/>
      <c r="P537" s="309"/>
      <c r="Q537" s="309"/>
      <c r="R537" s="309"/>
      <c r="S537" s="309"/>
      <c r="T537" s="309"/>
      <c r="U537" s="309"/>
      <c r="V537" s="309"/>
      <c r="W537" s="309"/>
      <c r="X537" s="309"/>
      <c r="Y537" s="309"/>
      <c r="Z537" s="309"/>
    </row>
    <row r="538" spans="1:26" ht="14.25" customHeight="1" x14ac:dyDescent="0.25">
      <c r="A538" s="309"/>
      <c r="B538" s="309"/>
      <c r="C538" s="332"/>
      <c r="D538" s="309"/>
      <c r="E538" s="309"/>
      <c r="F538" s="309"/>
      <c r="G538" s="309"/>
      <c r="H538" s="309"/>
      <c r="I538" s="309"/>
      <c r="J538" s="309"/>
      <c r="K538" s="309"/>
      <c r="L538" s="309"/>
      <c r="M538" s="309"/>
      <c r="N538" s="309"/>
      <c r="O538" s="309"/>
      <c r="P538" s="309"/>
      <c r="Q538" s="309"/>
      <c r="R538" s="309"/>
      <c r="S538" s="309"/>
      <c r="T538" s="309"/>
      <c r="U538" s="309"/>
      <c r="V538" s="309"/>
      <c r="W538" s="309"/>
      <c r="X538" s="309"/>
      <c r="Y538" s="309"/>
      <c r="Z538" s="309"/>
    </row>
    <row r="539" spans="1:26" ht="14.25" customHeight="1" x14ac:dyDescent="0.25">
      <c r="A539" s="309"/>
      <c r="B539" s="309"/>
      <c r="C539" s="332"/>
      <c r="D539" s="309"/>
      <c r="E539" s="309"/>
      <c r="F539" s="309"/>
      <c r="G539" s="309"/>
      <c r="H539" s="309"/>
      <c r="I539" s="309"/>
      <c r="J539" s="309"/>
      <c r="K539" s="309"/>
      <c r="L539" s="309"/>
      <c r="M539" s="309"/>
      <c r="N539" s="309"/>
      <c r="O539" s="309"/>
      <c r="P539" s="309"/>
      <c r="Q539" s="309"/>
      <c r="R539" s="309"/>
      <c r="S539" s="309"/>
      <c r="T539" s="309"/>
      <c r="U539" s="309"/>
      <c r="V539" s="309"/>
      <c r="W539" s="309"/>
      <c r="X539" s="309"/>
      <c r="Y539" s="309"/>
      <c r="Z539" s="309"/>
    </row>
    <row r="540" spans="1:26" ht="14.25" customHeight="1" x14ac:dyDescent="0.25">
      <c r="A540" s="309"/>
      <c r="B540" s="309"/>
      <c r="C540" s="332"/>
      <c r="D540" s="309"/>
      <c r="E540" s="309"/>
      <c r="F540" s="309"/>
      <c r="G540" s="309"/>
      <c r="H540" s="309"/>
      <c r="I540" s="309"/>
      <c r="J540" s="309"/>
      <c r="K540" s="309"/>
      <c r="L540" s="309"/>
      <c r="M540" s="309"/>
      <c r="N540" s="309"/>
      <c r="O540" s="309"/>
      <c r="P540" s="309"/>
      <c r="Q540" s="309"/>
      <c r="R540" s="309"/>
      <c r="S540" s="309"/>
      <c r="T540" s="309"/>
      <c r="U540" s="309"/>
      <c r="V540" s="309"/>
      <c r="W540" s="309"/>
      <c r="X540" s="309"/>
      <c r="Y540" s="309"/>
      <c r="Z540" s="309"/>
    </row>
    <row r="541" spans="1:26" ht="14.25" customHeight="1" x14ac:dyDescent="0.25">
      <c r="A541" s="309"/>
      <c r="B541" s="309"/>
      <c r="C541" s="332"/>
      <c r="D541" s="309"/>
      <c r="E541" s="309"/>
      <c r="F541" s="309"/>
      <c r="G541" s="309"/>
      <c r="H541" s="309"/>
      <c r="I541" s="309"/>
      <c r="J541" s="309"/>
      <c r="K541" s="309"/>
      <c r="L541" s="309"/>
      <c r="M541" s="309"/>
      <c r="N541" s="309"/>
      <c r="O541" s="309"/>
      <c r="P541" s="309"/>
      <c r="Q541" s="309"/>
      <c r="R541" s="309"/>
      <c r="S541" s="309"/>
      <c r="T541" s="309"/>
      <c r="U541" s="309"/>
      <c r="V541" s="309"/>
      <c r="W541" s="309"/>
      <c r="X541" s="309"/>
      <c r="Y541" s="309"/>
      <c r="Z541" s="309"/>
    </row>
    <row r="542" spans="1:26" ht="14.25" customHeight="1" x14ac:dyDescent="0.25">
      <c r="A542" s="309"/>
      <c r="B542" s="309"/>
      <c r="C542" s="332"/>
      <c r="D542" s="309"/>
      <c r="E542" s="309"/>
      <c r="F542" s="309"/>
      <c r="G542" s="309"/>
      <c r="H542" s="309"/>
      <c r="I542" s="309"/>
      <c r="J542" s="309"/>
      <c r="K542" s="309"/>
      <c r="L542" s="309"/>
      <c r="M542" s="309"/>
      <c r="N542" s="309"/>
      <c r="O542" s="309"/>
      <c r="P542" s="309"/>
      <c r="Q542" s="309"/>
      <c r="R542" s="309"/>
      <c r="S542" s="309"/>
      <c r="T542" s="309"/>
      <c r="U542" s="309"/>
      <c r="V542" s="309"/>
      <c r="W542" s="309"/>
      <c r="X542" s="309"/>
      <c r="Y542" s="309"/>
      <c r="Z542" s="309"/>
    </row>
    <row r="543" spans="1:26" ht="14.25" customHeight="1" x14ac:dyDescent="0.25">
      <c r="A543" s="309"/>
      <c r="B543" s="309"/>
      <c r="C543" s="332"/>
      <c r="D543" s="309"/>
      <c r="E543" s="309"/>
      <c r="F543" s="309"/>
      <c r="G543" s="309"/>
      <c r="H543" s="309"/>
      <c r="I543" s="309"/>
      <c r="J543" s="309"/>
      <c r="K543" s="309"/>
      <c r="L543" s="309"/>
      <c r="M543" s="309"/>
      <c r="N543" s="309"/>
      <c r="O543" s="309"/>
      <c r="P543" s="309"/>
      <c r="Q543" s="309"/>
      <c r="R543" s="309"/>
      <c r="S543" s="309"/>
      <c r="T543" s="309"/>
      <c r="U543" s="309"/>
      <c r="V543" s="309"/>
      <c r="W543" s="309"/>
      <c r="X543" s="309"/>
      <c r="Y543" s="309"/>
      <c r="Z543" s="309"/>
    </row>
    <row r="544" spans="1:26" ht="14.25" customHeight="1" x14ac:dyDescent="0.25">
      <c r="A544" s="309"/>
      <c r="B544" s="309"/>
      <c r="C544" s="332"/>
      <c r="D544" s="309"/>
      <c r="E544" s="309"/>
      <c r="F544" s="309"/>
      <c r="G544" s="309"/>
      <c r="H544" s="309"/>
      <c r="I544" s="309"/>
      <c r="J544" s="309"/>
      <c r="K544" s="309"/>
      <c r="L544" s="309"/>
      <c r="M544" s="309"/>
      <c r="N544" s="309"/>
      <c r="O544" s="309"/>
      <c r="P544" s="309"/>
      <c r="Q544" s="309"/>
      <c r="R544" s="309"/>
      <c r="S544" s="309"/>
      <c r="T544" s="309"/>
      <c r="U544" s="309"/>
      <c r="V544" s="309"/>
      <c r="W544" s="309"/>
      <c r="X544" s="309"/>
      <c r="Y544" s="309"/>
      <c r="Z544" s="309"/>
    </row>
    <row r="545" spans="1:26" ht="14.25" customHeight="1" x14ac:dyDescent="0.25">
      <c r="A545" s="309"/>
      <c r="B545" s="309"/>
      <c r="C545" s="332"/>
      <c r="D545" s="309"/>
      <c r="E545" s="309"/>
      <c r="F545" s="309"/>
      <c r="G545" s="309"/>
      <c r="H545" s="309"/>
      <c r="I545" s="309"/>
      <c r="J545" s="309"/>
      <c r="K545" s="309"/>
      <c r="L545" s="309"/>
      <c r="M545" s="309"/>
      <c r="N545" s="309"/>
      <c r="O545" s="309"/>
      <c r="P545" s="309"/>
      <c r="Q545" s="309"/>
      <c r="R545" s="309"/>
      <c r="S545" s="309"/>
      <c r="T545" s="309"/>
      <c r="U545" s="309"/>
      <c r="V545" s="309"/>
      <c r="W545" s="309"/>
      <c r="X545" s="309"/>
      <c r="Y545" s="309"/>
      <c r="Z545" s="309"/>
    </row>
    <row r="546" spans="1:26" ht="14.25" customHeight="1" x14ac:dyDescent="0.25">
      <c r="A546" s="309"/>
      <c r="B546" s="309"/>
      <c r="C546" s="332"/>
      <c r="D546" s="309"/>
      <c r="E546" s="309"/>
      <c r="F546" s="309"/>
      <c r="G546" s="309"/>
      <c r="H546" s="309"/>
      <c r="I546" s="309"/>
      <c r="J546" s="309"/>
      <c r="K546" s="309"/>
      <c r="L546" s="309"/>
      <c r="M546" s="309"/>
      <c r="N546" s="309"/>
      <c r="O546" s="309"/>
      <c r="P546" s="309"/>
      <c r="Q546" s="309"/>
      <c r="R546" s="309"/>
      <c r="S546" s="309"/>
      <c r="T546" s="309"/>
      <c r="U546" s="309"/>
      <c r="V546" s="309"/>
      <c r="W546" s="309"/>
      <c r="X546" s="309"/>
      <c r="Y546" s="309"/>
      <c r="Z546" s="309"/>
    </row>
    <row r="547" spans="1:26" ht="14.25" customHeight="1" x14ac:dyDescent="0.25">
      <c r="A547" s="309"/>
      <c r="B547" s="309"/>
      <c r="C547" s="332"/>
      <c r="D547" s="309"/>
      <c r="E547" s="309"/>
      <c r="F547" s="309"/>
      <c r="G547" s="309"/>
      <c r="H547" s="309"/>
      <c r="I547" s="309"/>
      <c r="J547" s="309"/>
      <c r="K547" s="309"/>
      <c r="L547" s="309"/>
      <c r="M547" s="309"/>
      <c r="N547" s="309"/>
      <c r="O547" s="309"/>
      <c r="P547" s="309"/>
      <c r="Q547" s="309"/>
      <c r="R547" s="309"/>
      <c r="S547" s="309"/>
      <c r="T547" s="309"/>
      <c r="U547" s="309"/>
      <c r="V547" s="309"/>
      <c r="W547" s="309"/>
      <c r="X547" s="309"/>
      <c r="Y547" s="309"/>
      <c r="Z547" s="309"/>
    </row>
    <row r="548" spans="1:26" ht="14.25" customHeight="1" x14ac:dyDescent="0.25">
      <c r="A548" s="309"/>
      <c r="B548" s="309"/>
      <c r="C548" s="332"/>
      <c r="D548" s="309"/>
      <c r="E548" s="309"/>
      <c r="F548" s="309"/>
      <c r="G548" s="309"/>
      <c r="H548" s="309"/>
      <c r="I548" s="309"/>
      <c r="J548" s="309"/>
      <c r="K548" s="309"/>
      <c r="L548" s="309"/>
      <c r="M548" s="309"/>
      <c r="N548" s="309"/>
      <c r="O548" s="309"/>
      <c r="P548" s="309"/>
      <c r="Q548" s="309"/>
      <c r="R548" s="309"/>
      <c r="S548" s="309"/>
      <c r="T548" s="309"/>
      <c r="U548" s="309"/>
      <c r="V548" s="309"/>
      <c r="W548" s="309"/>
      <c r="X548" s="309"/>
      <c r="Y548" s="309"/>
      <c r="Z548" s="309"/>
    </row>
    <row r="549" spans="1:26" ht="14.25" customHeight="1" x14ac:dyDescent="0.25">
      <c r="A549" s="309"/>
      <c r="B549" s="309"/>
      <c r="C549" s="332"/>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row>
    <row r="550" spans="1:26" ht="14.25" customHeight="1" x14ac:dyDescent="0.25">
      <c r="A550" s="309"/>
      <c r="B550" s="309"/>
      <c r="C550" s="332"/>
      <c r="D550" s="309"/>
      <c r="E550" s="309"/>
      <c r="F550" s="309"/>
      <c r="G550" s="309"/>
      <c r="H550" s="309"/>
      <c r="I550" s="309"/>
      <c r="J550" s="309"/>
      <c r="K550" s="309"/>
      <c r="L550" s="309"/>
      <c r="M550" s="309"/>
      <c r="N550" s="309"/>
      <c r="O550" s="309"/>
      <c r="P550" s="309"/>
      <c r="Q550" s="309"/>
      <c r="R550" s="309"/>
      <c r="S550" s="309"/>
      <c r="T550" s="309"/>
      <c r="U550" s="309"/>
      <c r="V550" s="309"/>
      <c r="W550" s="309"/>
      <c r="X550" s="309"/>
      <c r="Y550" s="309"/>
      <c r="Z550" s="309"/>
    </row>
    <row r="551" spans="1:26" ht="14.25" customHeight="1" x14ac:dyDescent="0.25">
      <c r="A551" s="309"/>
      <c r="B551" s="309"/>
      <c r="C551" s="332"/>
      <c r="D551" s="309"/>
      <c r="E551" s="309"/>
      <c r="F551" s="309"/>
      <c r="G551" s="309"/>
      <c r="H551" s="309"/>
      <c r="I551" s="309"/>
      <c r="J551" s="309"/>
      <c r="K551" s="309"/>
      <c r="L551" s="309"/>
      <c r="M551" s="309"/>
      <c r="N551" s="309"/>
      <c r="O551" s="309"/>
      <c r="P551" s="309"/>
      <c r="Q551" s="309"/>
      <c r="R551" s="309"/>
      <c r="S551" s="309"/>
      <c r="T551" s="309"/>
      <c r="U551" s="309"/>
      <c r="V551" s="309"/>
      <c r="W551" s="309"/>
      <c r="X551" s="309"/>
      <c r="Y551" s="309"/>
      <c r="Z551" s="309"/>
    </row>
    <row r="552" spans="1:26" ht="14.25" customHeight="1" x14ac:dyDescent="0.25">
      <c r="A552" s="309"/>
      <c r="B552" s="309"/>
      <c r="C552" s="332"/>
      <c r="D552" s="309"/>
      <c r="E552" s="309"/>
      <c r="F552" s="309"/>
      <c r="G552" s="309"/>
      <c r="H552" s="309"/>
      <c r="I552" s="309"/>
      <c r="J552" s="309"/>
      <c r="K552" s="309"/>
      <c r="L552" s="309"/>
      <c r="M552" s="309"/>
      <c r="N552" s="309"/>
      <c r="O552" s="309"/>
      <c r="P552" s="309"/>
      <c r="Q552" s="309"/>
      <c r="R552" s="309"/>
      <c r="S552" s="309"/>
      <c r="T552" s="309"/>
      <c r="U552" s="309"/>
      <c r="V552" s="309"/>
      <c r="W552" s="309"/>
      <c r="X552" s="309"/>
      <c r="Y552" s="309"/>
      <c r="Z552" s="309"/>
    </row>
    <row r="553" spans="1:26" ht="14.25" customHeight="1" x14ac:dyDescent="0.25">
      <c r="A553" s="309"/>
      <c r="B553" s="309"/>
      <c r="C553" s="332"/>
      <c r="D553" s="309"/>
      <c r="E553" s="309"/>
      <c r="F553" s="309"/>
      <c r="G553" s="309"/>
      <c r="H553" s="309"/>
      <c r="I553" s="309"/>
      <c r="J553" s="309"/>
      <c r="K553" s="309"/>
      <c r="L553" s="309"/>
      <c r="M553" s="309"/>
      <c r="N553" s="309"/>
      <c r="O553" s="309"/>
      <c r="P553" s="309"/>
      <c r="Q553" s="309"/>
      <c r="R553" s="309"/>
      <c r="S553" s="309"/>
      <c r="T553" s="309"/>
      <c r="U553" s="309"/>
      <c r="V553" s="309"/>
      <c r="W553" s="309"/>
      <c r="X553" s="309"/>
      <c r="Y553" s="309"/>
      <c r="Z553" s="309"/>
    </row>
    <row r="554" spans="1:26" ht="14.25" customHeight="1" x14ac:dyDescent="0.25">
      <c r="A554" s="309"/>
      <c r="B554" s="309"/>
      <c r="C554" s="332"/>
      <c r="D554" s="309"/>
      <c r="E554" s="309"/>
      <c r="F554" s="309"/>
      <c r="G554" s="309"/>
      <c r="H554" s="309"/>
      <c r="I554" s="309"/>
      <c r="J554" s="309"/>
      <c r="K554" s="309"/>
      <c r="L554" s="309"/>
      <c r="M554" s="309"/>
      <c r="N554" s="309"/>
      <c r="O554" s="309"/>
      <c r="P554" s="309"/>
      <c r="Q554" s="309"/>
      <c r="R554" s="309"/>
      <c r="S554" s="309"/>
      <c r="T554" s="309"/>
      <c r="U554" s="309"/>
      <c r="V554" s="309"/>
      <c r="W554" s="309"/>
      <c r="X554" s="309"/>
      <c r="Y554" s="309"/>
      <c r="Z554" s="309"/>
    </row>
    <row r="555" spans="1:26" ht="14.25" customHeight="1" x14ac:dyDescent="0.25">
      <c r="A555" s="309"/>
      <c r="B555" s="309"/>
      <c r="C555" s="332"/>
      <c r="D555" s="309"/>
      <c r="E555" s="309"/>
      <c r="F555" s="309"/>
      <c r="G555" s="309"/>
      <c r="H555" s="309"/>
      <c r="I555" s="309"/>
      <c r="J555" s="309"/>
      <c r="K555" s="309"/>
      <c r="L555" s="309"/>
      <c r="M555" s="309"/>
      <c r="N555" s="309"/>
      <c r="O555" s="309"/>
      <c r="P555" s="309"/>
      <c r="Q555" s="309"/>
      <c r="R555" s="309"/>
      <c r="S555" s="309"/>
      <c r="T555" s="309"/>
      <c r="U555" s="309"/>
      <c r="V555" s="309"/>
      <c r="W555" s="309"/>
      <c r="X555" s="309"/>
      <c r="Y555" s="309"/>
      <c r="Z555" s="309"/>
    </row>
    <row r="556" spans="1:26" ht="14.25" customHeight="1" x14ac:dyDescent="0.25">
      <c r="A556" s="309"/>
      <c r="B556" s="309"/>
      <c r="C556" s="332"/>
      <c r="D556" s="309"/>
      <c r="E556" s="309"/>
      <c r="F556" s="309"/>
      <c r="G556" s="309"/>
      <c r="H556" s="309"/>
      <c r="I556" s="309"/>
      <c r="J556" s="309"/>
      <c r="K556" s="309"/>
      <c r="L556" s="309"/>
      <c r="M556" s="309"/>
      <c r="N556" s="309"/>
      <c r="O556" s="309"/>
      <c r="P556" s="309"/>
      <c r="Q556" s="309"/>
      <c r="R556" s="309"/>
      <c r="S556" s="309"/>
      <c r="T556" s="309"/>
      <c r="U556" s="309"/>
      <c r="V556" s="309"/>
      <c r="W556" s="309"/>
      <c r="X556" s="309"/>
      <c r="Y556" s="309"/>
      <c r="Z556" s="309"/>
    </row>
    <row r="557" spans="1:26" ht="14.25" customHeight="1" x14ac:dyDescent="0.25">
      <c r="A557" s="309"/>
      <c r="B557" s="309"/>
      <c r="C557" s="332"/>
      <c r="D557" s="309"/>
      <c r="E557" s="309"/>
      <c r="F557" s="309"/>
      <c r="G557" s="309"/>
      <c r="H557" s="309"/>
      <c r="I557" s="309"/>
      <c r="J557" s="309"/>
      <c r="K557" s="309"/>
      <c r="L557" s="309"/>
      <c r="M557" s="309"/>
      <c r="N557" s="309"/>
      <c r="O557" s="309"/>
      <c r="P557" s="309"/>
      <c r="Q557" s="309"/>
      <c r="R557" s="309"/>
      <c r="S557" s="309"/>
      <c r="T557" s="309"/>
      <c r="U557" s="309"/>
      <c r="V557" s="309"/>
      <c r="W557" s="309"/>
      <c r="X557" s="309"/>
      <c r="Y557" s="309"/>
      <c r="Z557" s="309"/>
    </row>
    <row r="558" spans="1:26" ht="14.25" customHeight="1" x14ac:dyDescent="0.25">
      <c r="A558" s="309"/>
      <c r="B558" s="309"/>
      <c r="C558" s="332"/>
      <c r="D558" s="309"/>
      <c r="E558" s="309"/>
      <c r="F558" s="309"/>
      <c r="G558" s="309"/>
      <c r="H558" s="309"/>
      <c r="I558" s="309"/>
      <c r="J558" s="309"/>
      <c r="K558" s="309"/>
      <c r="L558" s="309"/>
      <c r="M558" s="309"/>
      <c r="N558" s="309"/>
      <c r="O558" s="309"/>
      <c r="P558" s="309"/>
      <c r="Q558" s="309"/>
      <c r="R558" s="309"/>
      <c r="S558" s="309"/>
      <c r="T558" s="309"/>
      <c r="U558" s="309"/>
      <c r="V558" s="309"/>
      <c r="W558" s="309"/>
      <c r="X558" s="309"/>
      <c r="Y558" s="309"/>
      <c r="Z558" s="309"/>
    </row>
    <row r="559" spans="1:26" ht="14.25" customHeight="1" x14ac:dyDescent="0.25">
      <c r="A559" s="309"/>
      <c r="B559" s="309"/>
      <c r="C559" s="332"/>
      <c r="D559" s="309"/>
      <c r="E559" s="309"/>
      <c r="F559" s="309"/>
      <c r="G559" s="309"/>
      <c r="H559" s="309"/>
      <c r="I559" s="309"/>
      <c r="J559" s="309"/>
      <c r="K559" s="309"/>
      <c r="L559" s="309"/>
      <c r="M559" s="309"/>
      <c r="N559" s="309"/>
      <c r="O559" s="309"/>
      <c r="P559" s="309"/>
      <c r="Q559" s="309"/>
      <c r="R559" s="309"/>
      <c r="S559" s="309"/>
      <c r="T559" s="309"/>
      <c r="U559" s="309"/>
      <c r="V559" s="309"/>
      <c r="W559" s="309"/>
      <c r="X559" s="309"/>
      <c r="Y559" s="309"/>
      <c r="Z559" s="309"/>
    </row>
    <row r="560" spans="1:26" ht="14.25" customHeight="1" x14ac:dyDescent="0.25">
      <c r="A560" s="309"/>
      <c r="B560" s="309"/>
      <c r="C560" s="332"/>
      <c r="D560" s="309"/>
      <c r="E560" s="309"/>
      <c r="F560" s="309"/>
      <c r="G560" s="309"/>
      <c r="H560" s="309"/>
      <c r="I560" s="309"/>
      <c r="J560" s="309"/>
      <c r="K560" s="309"/>
      <c r="L560" s="309"/>
      <c r="M560" s="309"/>
      <c r="N560" s="309"/>
      <c r="O560" s="309"/>
      <c r="P560" s="309"/>
      <c r="Q560" s="309"/>
      <c r="R560" s="309"/>
      <c r="S560" s="309"/>
      <c r="T560" s="309"/>
      <c r="U560" s="309"/>
      <c r="V560" s="309"/>
      <c r="W560" s="309"/>
      <c r="X560" s="309"/>
      <c r="Y560" s="309"/>
      <c r="Z560" s="309"/>
    </row>
    <row r="561" spans="1:26" ht="14.25" customHeight="1" x14ac:dyDescent="0.25">
      <c r="A561" s="309"/>
      <c r="B561" s="309"/>
      <c r="C561" s="332"/>
      <c r="D561" s="309"/>
      <c r="E561" s="309"/>
      <c r="F561" s="309"/>
      <c r="G561" s="309"/>
      <c r="H561" s="309"/>
      <c r="I561" s="309"/>
      <c r="J561" s="309"/>
      <c r="K561" s="309"/>
      <c r="L561" s="309"/>
      <c r="M561" s="309"/>
      <c r="N561" s="309"/>
      <c r="O561" s="309"/>
      <c r="P561" s="309"/>
      <c r="Q561" s="309"/>
      <c r="R561" s="309"/>
      <c r="S561" s="309"/>
      <c r="T561" s="309"/>
      <c r="U561" s="309"/>
      <c r="V561" s="309"/>
      <c r="W561" s="309"/>
      <c r="X561" s="309"/>
      <c r="Y561" s="309"/>
      <c r="Z561" s="309"/>
    </row>
    <row r="562" spans="1:26" ht="14.25" customHeight="1" x14ac:dyDescent="0.25">
      <c r="A562" s="309"/>
      <c r="B562" s="309"/>
      <c r="C562" s="332"/>
      <c r="D562" s="309"/>
      <c r="E562" s="309"/>
      <c r="F562" s="309"/>
      <c r="G562" s="309"/>
      <c r="H562" s="309"/>
      <c r="I562" s="309"/>
      <c r="J562" s="309"/>
      <c r="K562" s="309"/>
      <c r="L562" s="309"/>
      <c r="M562" s="309"/>
      <c r="N562" s="309"/>
      <c r="O562" s="309"/>
      <c r="P562" s="309"/>
      <c r="Q562" s="309"/>
      <c r="R562" s="309"/>
      <c r="S562" s="309"/>
      <c r="T562" s="309"/>
      <c r="U562" s="309"/>
      <c r="V562" s="309"/>
      <c r="W562" s="309"/>
      <c r="X562" s="309"/>
      <c r="Y562" s="309"/>
      <c r="Z562" s="309"/>
    </row>
    <row r="563" spans="1:26" ht="14.25" customHeight="1" x14ac:dyDescent="0.25">
      <c r="A563" s="309"/>
      <c r="B563" s="309"/>
      <c r="C563" s="332"/>
      <c r="D563" s="309"/>
      <c r="E563" s="309"/>
      <c r="F563" s="309"/>
      <c r="G563" s="309"/>
      <c r="H563" s="309"/>
      <c r="I563" s="309"/>
      <c r="J563" s="309"/>
      <c r="K563" s="309"/>
      <c r="L563" s="309"/>
      <c r="M563" s="309"/>
      <c r="N563" s="309"/>
      <c r="O563" s="309"/>
      <c r="P563" s="309"/>
      <c r="Q563" s="309"/>
      <c r="R563" s="309"/>
      <c r="S563" s="309"/>
      <c r="T563" s="309"/>
      <c r="U563" s="309"/>
      <c r="V563" s="309"/>
      <c r="W563" s="309"/>
      <c r="X563" s="309"/>
      <c r="Y563" s="309"/>
      <c r="Z563" s="309"/>
    </row>
    <row r="564" spans="1:26" ht="14.25" customHeight="1" x14ac:dyDescent="0.25">
      <c r="A564" s="309"/>
      <c r="B564" s="309"/>
      <c r="C564" s="332"/>
      <c r="D564" s="309"/>
      <c r="E564" s="309"/>
      <c r="F564" s="309"/>
      <c r="G564" s="309"/>
      <c r="H564" s="309"/>
      <c r="I564" s="309"/>
      <c r="J564" s="309"/>
      <c r="K564" s="309"/>
      <c r="L564" s="309"/>
      <c r="M564" s="309"/>
      <c r="N564" s="309"/>
      <c r="O564" s="309"/>
      <c r="P564" s="309"/>
      <c r="Q564" s="309"/>
      <c r="R564" s="309"/>
      <c r="S564" s="309"/>
      <c r="T564" s="309"/>
      <c r="U564" s="309"/>
      <c r="V564" s="309"/>
      <c r="W564" s="309"/>
      <c r="X564" s="309"/>
      <c r="Y564" s="309"/>
      <c r="Z564" s="309"/>
    </row>
    <row r="565" spans="1:26" ht="14.25" customHeight="1" x14ac:dyDescent="0.25">
      <c r="A565" s="309"/>
      <c r="B565" s="309"/>
      <c r="C565" s="332"/>
      <c r="D565" s="309"/>
      <c r="E565" s="309"/>
      <c r="F565" s="309"/>
      <c r="G565" s="309"/>
      <c r="H565" s="309"/>
      <c r="I565" s="309"/>
      <c r="J565" s="309"/>
      <c r="K565" s="309"/>
      <c r="L565" s="309"/>
      <c r="M565" s="309"/>
      <c r="N565" s="309"/>
      <c r="O565" s="309"/>
      <c r="P565" s="309"/>
      <c r="Q565" s="309"/>
      <c r="R565" s="309"/>
      <c r="S565" s="309"/>
      <c r="T565" s="309"/>
      <c r="U565" s="309"/>
      <c r="V565" s="309"/>
      <c r="W565" s="309"/>
      <c r="X565" s="309"/>
      <c r="Y565" s="309"/>
      <c r="Z565" s="309"/>
    </row>
    <row r="566" spans="1:26" ht="14.25" customHeight="1" x14ac:dyDescent="0.25">
      <c r="A566" s="309"/>
      <c r="B566" s="309"/>
      <c r="C566" s="332"/>
      <c r="D566" s="309"/>
      <c r="E566" s="309"/>
      <c r="F566" s="309"/>
      <c r="G566" s="309"/>
      <c r="H566" s="309"/>
      <c r="I566" s="309"/>
      <c r="J566" s="309"/>
      <c r="K566" s="309"/>
      <c r="L566" s="309"/>
      <c r="M566" s="309"/>
      <c r="N566" s="309"/>
      <c r="O566" s="309"/>
      <c r="P566" s="309"/>
      <c r="Q566" s="309"/>
      <c r="R566" s="309"/>
      <c r="S566" s="309"/>
      <c r="T566" s="309"/>
      <c r="U566" s="309"/>
      <c r="V566" s="309"/>
      <c r="W566" s="309"/>
      <c r="X566" s="309"/>
      <c r="Y566" s="309"/>
      <c r="Z566" s="309"/>
    </row>
    <row r="567" spans="1:26" ht="14.25" customHeight="1" x14ac:dyDescent="0.25">
      <c r="A567" s="309"/>
      <c r="B567" s="309"/>
      <c r="C567" s="332"/>
      <c r="D567" s="309"/>
      <c r="E567" s="309"/>
      <c r="F567" s="309"/>
      <c r="G567" s="309"/>
      <c r="H567" s="309"/>
      <c r="I567" s="309"/>
      <c r="J567" s="309"/>
      <c r="K567" s="309"/>
      <c r="L567" s="309"/>
      <c r="M567" s="309"/>
      <c r="N567" s="309"/>
      <c r="O567" s="309"/>
      <c r="P567" s="309"/>
      <c r="Q567" s="309"/>
      <c r="R567" s="309"/>
      <c r="S567" s="309"/>
      <c r="T567" s="309"/>
      <c r="U567" s="309"/>
      <c r="V567" s="309"/>
      <c r="W567" s="309"/>
      <c r="X567" s="309"/>
      <c r="Y567" s="309"/>
      <c r="Z567" s="309"/>
    </row>
    <row r="568" spans="1:26" ht="14.25" customHeight="1" x14ac:dyDescent="0.25">
      <c r="A568" s="309"/>
      <c r="B568" s="309"/>
      <c r="C568" s="332"/>
      <c r="D568" s="309"/>
      <c r="E568" s="309"/>
      <c r="F568" s="309"/>
      <c r="G568" s="309"/>
      <c r="H568" s="309"/>
      <c r="I568" s="309"/>
      <c r="J568" s="309"/>
      <c r="K568" s="309"/>
      <c r="L568" s="309"/>
      <c r="M568" s="309"/>
      <c r="N568" s="309"/>
      <c r="O568" s="309"/>
      <c r="P568" s="309"/>
      <c r="Q568" s="309"/>
      <c r="R568" s="309"/>
      <c r="S568" s="309"/>
      <c r="T568" s="309"/>
      <c r="U568" s="309"/>
      <c r="V568" s="309"/>
      <c r="W568" s="309"/>
      <c r="X568" s="309"/>
      <c r="Y568" s="309"/>
      <c r="Z568" s="309"/>
    </row>
    <row r="569" spans="1:26" ht="14.25" customHeight="1" x14ac:dyDescent="0.25">
      <c r="A569" s="309"/>
      <c r="B569" s="309"/>
      <c r="C569" s="332"/>
      <c r="D569" s="309"/>
      <c r="E569" s="309"/>
      <c r="F569" s="309"/>
      <c r="G569" s="309"/>
      <c r="H569" s="309"/>
      <c r="I569" s="309"/>
      <c r="J569" s="309"/>
      <c r="K569" s="309"/>
      <c r="L569" s="309"/>
      <c r="M569" s="309"/>
      <c r="N569" s="309"/>
      <c r="O569" s="309"/>
      <c r="P569" s="309"/>
      <c r="Q569" s="309"/>
      <c r="R569" s="309"/>
      <c r="S569" s="309"/>
      <c r="T569" s="309"/>
      <c r="U569" s="309"/>
      <c r="V569" s="309"/>
      <c r="W569" s="309"/>
      <c r="X569" s="309"/>
      <c r="Y569" s="309"/>
      <c r="Z569" s="309"/>
    </row>
    <row r="570" spans="1:26" ht="14.25" customHeight="1" x14ac:dyDescent="0.25">
      <c r="A570" s="309"/>
      <c r="B570" s="309"/>
      <c r="C570" s="332"/>
      <c r="D570" s="309"/>
      <c r="E570" s="309"/>
      <c r="F570" s="309"/>
      <c r="G570" s="309"/>
      <c r="H570" s="309"/>
      <c r="I570" s="309"/>
      <c r="J570" s="309"/>
      <c r="K570" s="309"/>
      <c r="L570" s="309"/>
      <c r="M570" s="309"/>
      <c r="N570" s="309"/>
      <c r="O570" s="309"/>
      <c r="P570" s="309"/>
      <c r="Q570" s="309"/>
      <c r="R570" s="309"/>
      <c r="S570" s="309"/>
      <c r="T570" s="309"/>
      <c r="U570" s="309"/>
      <c r="V570" s="309"/>
      <c r="W570" s="309"/>
      <c r="X570" s="309"/>
      <c r="Y570" s="309"/>
      <c r="Z570" s="309"/>
    </row>
    <row r="571" spans="1:26" ht="14.25" customHeight="1" x14ac:dyDescent="0.25">
      <c r="A571" s="309"/>
      <c r="B571" s="309"/>
      <c r="C571" s="332"/>
      <c r="D571" s="309"/>
      <c r="E571" s="309"/>
      <c r="F571" s="309"/>
      <c r="G571" s="309"/>
      <c r="H571" s="309"/>
      <c r="I571" s="309"/>
      <c r="J571" s="309"/>
      <c r="K571" s="309"/>
      <c r="L571" s="309"/>
      <c r="M571" s="309"/>
      <c r="N571" s="309"/>
      <c r="O571" s="309"/>
      <c r="P571" s="309"/>
      <c r="Q571" s="309"/>
      <c r="R571" s="309"/>
      <c r="S571" s="309"/>
      <c r="T571" s="309"/>
      <c r="U571" s="309"/>
      <c r="V571" s="309"/>
      <c r="W571" s="309"/>
      <c r="X571" s="309"/>
      <c r="Y571" s="309"/>
      <c r="Z571" s="309"/>
    </row>
    <row r="572" spans="1:26" ht="14.25" customHeight="1" x14ac:dyDescent="0.25">
      <c r="A572" s="309"/>
      <c r="B572" s="309"/>
      <c r="C572" s="332"/>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row>
    <row r="573" spans="1:26" ht="14.25" customHeight="1" x14ac:dyDescent="0.25">
      <c r="A573" s="309"/>
      <c r="B573" s="309"/>
      <c r="C573" s="332"/>
      <c r="D573" s="309"/>
      <c r="E573" s="309"/>
      <c r="F573" s="309"/>
      <c r="G573" s="309"/>
      <c r="H573" s="309"/>
      <c r="I573" s="309"/>
      <c r="J573" s="309"/>
      <c r="K573" s="309"/>
      <c r="L573" s="309"/>
      <c r="M573" s="309"/>
      <c r="N573" s="309"/>
      <c r="O573" s="309"/>
      <c r="P573" s="309"/>
      <c r="Q573" s="309"/>
      <c r="R573" s="309"/>
      <c r="S573" s="309"/>
      <c r="T573" s="309"/>
      <c r="U573" s="309"/>
      <c r="V573" s="309"/>
      <c r="W573" s="309"/>
      <c r="X573" s="309"/>
      <c r="Y573" s="309"/>
      <c r="Z573" s="309"/>
    </row>
    <row r="574" spans="1:26" ht="14.25" customHeight="1" x14ac:dyDescent="0.25">
      <c r="A574" s="309"/>
      <c r="B574" s="309"/>
      <c r="C574" s="332"/>
      <c r="D574" s="309"/>
      <c r="E574" s="309"/>
      <c r="F574" s="309"/>
      <c r="G574" s="309"/>
      <c r="H574" s="309"/>
      <c r="I574" s="309"/>
      <c r="J574" s="309"/>
      <c r="K574" s="309"/>
      <c r="L574" s="309"/>
      <c r="M574" s="309"/>
      <c r="N574" s="309"/>
      <c r="O574" s="309"/>
      <c r="P574" s="309"/>
      <c r="Q574" s="309"/>
      <c r="R574" s="309"/>
      <c r="S574" s="309"/>
      <c r="T574" s="309"/>
      <c r="U574" s="309"/>
      <c r="V574" s="309"/>
      <c r="W574" s="309"/>
      <c r="X574" s="309"/>
      <c r="Y574" s="309"/>
      <c r="Z574" s="309"/>
    </row>
    <row r="575" spans="1:26" ht="14.25" customHeight="1" x14ac:dyDescent="0.25">
      <c r="A575" s="309"/>
      <c r="B575" s="309"/>
      <c r="C575" s="332"/>
      <c r="D575" s="309"/>
      <c r="E575" s="309"/>
      <c r="F575" s="309"/>
      <c r="G575" s="309"/>
      <c r="H575" s="309"/>
      <c r="I575" s="309"/>
      <c r="J575" s="309"/>
      <c r="K575" s="309"/>
      <c r="L575" s="309"/>
      <c r="M575" s="309"/>
      <c r="N575" s="309"/>
      <c r="O575" s="309"/>
      <c r="P575" s="309"/>
      <c r="Q575" s="309"/>
      <c r="R575" s="309"/>
      <c r="S575" s="309"/>
      <c r="T575" s="309"/>
      <c r="U575" s="309"/>
      <c r="V575" s="309"/>
      <c r="W575" s="309"/>
      <c r="X575" s="309"/>
      <c r="Y575" s="309"/>
      <c r="Z575" s="309"/>
    </row>
    <row r="576" spans="1:26" ht="14.25" customHeight="1" x14ac:dyDescent="0.25">
      <c r="A576" s="309"/>
      <c r="B576" s="309"/>
      <c r="C576" s="332"/>
      <c r="D576" s="309"/>
      <c r="E576" s="309"/>
      <c r="F576" s="309"/>
      <c r="G576" s="309"/>
      <c r="H576" s="309"/>
      <c r="I576" s="309"/>
      <c r="J576" s="309"/>
      <c r="K576" s="309"/>
      <c r="L576" s="309"/>
      <c r="M576" s="309"/>
      <c r="N576" s="309"/>
      <c r="O576" s="309"/>
      <c r="P576" s="309"/>
      <c r="Q576" s="309"/>
      <c r="R576" s="309"/>
      <c r="S576" s="309"/>
      <c r="T576" s="309"/>
      <c r="U576" s="309"/>
      <c r="V576" s="309"/>
      <c r="W576" s="309"/>
      <c r="X576" s="309"/>
      <c r="Y576" s="309"/>
      <c r="Z576" s="309"/>
    </row>
    <row r="577" spans="1:26" ht="14.25" customHeight="1" x14ac:dyDescent="0.25">
      <c r="A577" s="309"/>
      <c r="B577" s="309"/>
      <c r="C577" s="332"/>
      <c r="D577" s="309"/>
      <c r="E577" s="309"/>
      <c r="F577" s="309"/>
      <c r="G577" s="309"/>
      <c r="H577" s="309"/>
      <c r="I577" s="309"/>
      <c r="J577" s="309"/>
      <c r="K577" s="309"/>
      <c r="L577" s="309"/>
      <c r="M577" s="309"/>
      <c r="N577" s="309"/>
      <c r="O577" s="309"/>
      <c r="P577" s="309"/>
      <c r="Q577" s="309"/>
      <c r="R577" s="309"/>
      <c r="S577" s="309"/>
      <c r="T577" s="309"/>
      <c r="U577" s="309"/>
      <c r="V577" s="309"/>
      <c r="W577" s="309"/>
      <c r="X577" s="309"/>
      <c r="Y577" s="309"/>
      <c r="Z577" s="309"/>
    </row>
    <row r="578" spans="1:26" ht="14.25" customHeight="1" x14ac:dyDescent="0.25">
      <c r="A578" s="309"/>
      <c r="B578" s="309"/>
      <c r="C578" s="332"/>
      <c r="D578" s="309"/>
      <c r="E578" s="309"/>
      <c r="F578" s="309"/>
      <c r="G578" s="309"/>
      <c r="H578" s="309"/>
      <c r="I578" s="309"/>
      <c r="J578" s="309"/>
      <c r="K578" s="309"/>
      <c r="L578" s="309"/>
      <c r="M578" s="309"/>
      <c r="N578" s="309"/>
      <c r="O578" s="309"/>
      <c r="P578" s="309"/>
      <c r="Q578" s="309"/>
      <c r="R578" s="309"/>
      <c r="S578" s="309"/>
      <c r="T578" s="309"/>
      <c r="U578" s="309"/>
      <c r="V578" s="309"/>
      <c r="W578" s="309"/>
      <c r="X578" s="309"/>
      <c r="Y578" s="309"/>
      <c r="Z578" s="309"/>
    </row>
    <row r="579" spans="1:26" ht="14.25" customHeight="1" x14ac:dyDescent="0.25">
      <c r="A579" s="309"/>
      <c r="B579" s="309"/>
      <c r="C579" s="332"/>
      <c r="D579" s="309"/>
      <c r="E579" s="309"/>
      <c r="F579" s="309"/>
      <c r="G579" s="309"/>
      <c r="H579" s="309"/>
      <c r="I579" s="309"/>
      <c r="J579" s="309"/>
      <c r="K579" s="309"/>
      <c r="L579" s="309"/>
      <c r="M579" s="309"/>
      <c r="N579" s="309"/>
      <c r="O579" s="309"/>
      <c r="P579" s="309"/>
      <c r="Q579" s="309"/>
      <c r="R579" s="309"/>
      <c r="S579" s="309"/>
      <c r="T579" s="309"/>
      <c r="U579" s="309"/>
      <c r="V579" s="309"/>
      <c r="W579" s="309"/>
      <c r="X579" s="309"/>
      <c r="Y579" s="309"/>
      <c r="Z579" s="309"/>
    </row>
    <row r="580" spans="1:26" ht="14.25" customHeight="1" x14ac:dyDescent="0.25">
      <c r="A580" s="309"/>
      <c r="B580" s="309"/>
      <c r="C580" s="332"/>
      <c r="D580" s="309"/>
      <c r="E580" s="309"/>
      <c r="F580" s="309"/>
      <c r="G580" s="309"/>
      <c r="H580" s="309"/>
      <c r="I580" s="309"/>
      <c r="J580" s="309"/>
      <c r="K580" s="309"/>
      <c r="L580" s="309"/>
      <c r="M580" s="309"/>
      <c r="N580" s="309"/>
      <c r="O580" s="309"/>
      <c r="P580" s="309"/>
      <c r="Q580" s="309"/>
      <c r="R580" s="309"/>
      <c r="S580" s="309"/>
      <c r="T580" s="309"/>
      <c r="U580" s="309"/>
      <c r="V580" s="309"/>
      <c r="W580" s="309"/>
      <c r="X580" s="309"/>
      <c r="Y580" s="309"/>
      <c r="Z580" s="309"/>
    </row>
    <row r="581" spans="1:26" ht="14.25" customHeight="1" x14ac:dyDescent="0.25">
      <c r="A581" s="309"/>
      <c r="B581" s="309"/>
      <c r="C581" s="332"/>
      <c r="D581" s="309"/>
      <c r="E581" s="309"/>
      <c r="F581" s="309"/>
      <c r="G581" s="309"/>
      <c r="H581" s="309"/>
      <c r="I581" s="309"/>
      <c r="J581" s="309"/>
      <c r="K581" s="309"/>
      <c r="L581" s="309"/>
      <c r="M581" s="309"/>
      <c r="N581" s="309"/>
      <c r="O581" s="309"/>
      <c r="P581" s="309"/>
      <c r="Q581" s="309"/>
      <c r="R581" s="309"/>
      <c r="S581" s="309"/>
      <c r="T581" s="309"/>
      <c r="U581" s="309"/>
      <c r="V581" s="309"/>
      <c r="W581" s="309"/>
      <c r="X581" s="309"/>
      <c r="Y581" s="309"/>
      <c r="Z581" s="309"/>
    </row>
    <row r="582" spans="1:26" ht="14.25" customHeight="1" x14ac:dyDescent="0.25">
      <c r="A582" s="309"/>
      <c r="B582" s="309"/>
      <c r="C582" s="332"/>
      <c r="D582" s="309"/>
      <c r="E582" s="309"/>
      <c r="F582" s="309"/>
      <c r="G582" s="309"/>
      <c r="H582" s="309"/>
      <c r="I582" s="309"/>
      <c r="J582" s="309"/>
      <c r="K582" s="309"/>
      <c r="L582" s="309"/>
      <c r="M582" s="309"/>
      <c r="N582" s="309"/>
      <c r="O582" s="309"/>
      <c r="P582" s="309"/>
      <c r="Q582" s="309"/>
      <c r="R582" s="309"/>
      <c r="S582" s="309"/>
      <c r="T582" s="309"/>
      <c r="U582" s="309"/>
      <c r="V582" s="309"/>
      <c r="W582" s="309"/>
      <c r="X582" s="309"/>
      <c r="Y582" s="309"/>
      <c r="Z582" s="309"/>
    </row>
    <row r="583" spans="1:26" ht="14.25" customHeight="1" x14ac:dyDescent="0.25">
      <c r="A583" s="309"/>
      <c r="B583" s="309"/>
      <c r="C583" s="332"/>
      <c r="D583" s="309"/>
      <c r="E583" s="309"/>
      <c r="F583" s="309"/>
      <c r="G583" s="309"/>
      <c r="H583" s="309"/>
      <c r="I583" s="309"/>
      <c r="J583" s="309"/>
      <c r="K583" s="309"/>
      <c r="L583" s="309"/>
      <c r="M583" s="309"/>
      <c r="N583" s="309"/>
      <c r="O583" s="309"/>
      <c r="P583" s="309"/>
      <c r="Q583" s="309"/>
      <c r="R583" s="309"/>
      <c r="S583" s="309"/>
      <c r="T583" s="309"/>
      <c r="U583" s="309"/>
      <c r="V583" s="309"/>
      <c r="W583" s="309"/>
      <c r="X583" s="309"/>
      <c r="Y583" s="309"/>
      <c r="Z583" s="309"/>
    </row>
    <row r="584" spans="1:26" ht="14.25" customHeight="1" x14ac:dyDescent="0.25">
      <c r="A584" s="309"/>
      <c r="B584" s="309"/>
      <c r="C584" s="332"/>
      <c r="D584" s="309"/>
      <c r="E584" s="309"/>
      <c r="F584" s="309"/>
      <c r="G584" s="309"/>
      <c r="H584" s="309"/>
      <c r="I584" s="309"/>
      <c r="J584" s="309"/>
      <c r="K584" s="309"/>
      <c r="L584" s="309"/>
      <c r="M584" s="309"/>
      <c r="N584" s="309"/>
      <c r="O584" s="309"/>
      <c r="P584" s="309"/>
      <c r="Q584" s="309"/>
      <c r="R584" s="309"/>
      <c r="S584" s="309"/>
      <c r="T584" s="309"/>
      <c r="U584" s="309"/>
      <c r="V584" s="309"/>
      <c r="W584" s="309"/>
      <c r="X584" s="309"/>
      <c r="Y584" s="309"/>
      <c r="Z584" s="309"/>
    </row>
    <row r="585" spans="1:26" ht="14.25" customHeight="1" x14ac:dyDescent="0.25">
      <c r="A585" s="309"/>
      <c r="B585" s="309"/>
      <c r="C585" s="332"/>
      <c r="D585" s="309"/>
      <c r="E585" s="309"/>
      <c r="F585" s="309"/>
      <c r="G585" s="309"/>
      <c r="H585" s="309"/>
      <c r="I585" s="309"/>
      <c r="J585" s="309"/>
      <c r="K585" s="309"/>
      <c r="L585" s="309"/>
      <c r="M585" s="309"/>
      <c r="N585" s="309"/>
      <c r="O585" s="309"/>
      <c r="P585" s="309"/>
      <c r="Q585" s="309"/>
      <c r="R585" s="309"/>
      <c r="S585" s="309"/>
      <c r="T585" s="309"/>
      <c r="U585" s="309"/>
      <c r="V585" s="309"/>
      <c r="W585" s="309"/>
      <c r="X585" s="309"/>
      <c r="Y585" s="309"/>
      <c r="Z585" s="309"/>
    </row>
    <row r="586" spans="1:26" ht="14.25" customHeight="1" x14ac:dyDescent="0.25">
      <c r="A586" s="309"/>
      <c r="B586" s="309"/>
      <c r="C586" s="332"/>
      <c r="D586" s="309"/>
      <c r="E586" s="309"/>
      <c r="F586" s="309"/>
      <c r="G586" s="309"/>
      <c r="H586" s="309"/>
      <c r="I586" s="309"/>
      <c r="J586" s="309"/>
      <c r="K586" s="309"/>
      <c r="L586" s="309"/>
      <c r="M586" s="309"/>
      <c r="N586" s="309"/>
      <c r="O586" s="309"/>
      <c r="P586" s="309"/>
      <c r="Q586" s="309"/>
      <c r="R586" s="309"/>
      <c r="S586" s="309"/>
      <c r="T586" s="309"/>
      <c r="U586" s="309"/>
      <c r="V586" s="309"/>
      <c r="W586" s="309"/>
      <c r="X586" s="309"/>
      <c r="Y586" s="309"/>
      <c r="Z586" s="309"/>
    </row>
    <row r="587" spans="1:26" ht="14.25" customHeight="1" x14ac:dyDescent="0.25">
      <c r="A587" s="309"/>
      <c r="B587" s="309"/>
      <c r="C587" s="332"/>
      <c r="D587" s="309"/>
      <c r="E587" s="309"/>
      <c r="F587" s="309"/>
      <c r="G587" s="309"/>
      <c r="H587" s="309"/>
      <c r="I587" s="309"/>
      <c r="J587" s="309"/>
      <c r="K587" s="309"/>
      <c r="L587" s="309"/>
      <c r="M587" s="309"/>
      <c r="N587" s="309"/>
      <c r="O587" s="309"/>
      <c r="P587" s="309"/>
      <c r="Q587" s="309"/>
      <c r="R587" s="309"/>
      <c r="S587" s="309"/>
      <c r="T587" s="309"/>
      <c r="U587" s="309"/>
      <c r="V587" s="309"/>
      <c r="W587" s="309"/>
      <c r="X587" s="309"/>
      <c r="Y587" s="309"/>
      <c r="Z587" s="309"/>
    </row>
    <row r="588" spans="1:26" ht="14.25" customHeight="1" x14ac:dyDescent="0.25">
      <c r="A588" s="309"/>
      <c r="B588" s="309"/>
      <c r="C588" s="332"/>
      <c r="D588" s="309"/>
      <c r="E588" s="309"/>
      <c r="F588" s="309"/>
      <c r="G588" s="309"/>
      <c r="H588" s="309"/>
      <c r="I588" s="309"/>
      <c r="J588" s="309"/>
      <c r="K588" s="309"/>
      <c r="L588" s="309"/>
      <c r="M588" s="309"/>
      <c r="N588" s="309"/>
      <c r="O588" s="309"/>
      <c r="P588" s="309"/>
      <c r="Q588" s="309"/>
      <c r="R588" s="309"/>
      <c r="S588" s="309"/>
      <c r="T588" s="309"/>
      <c r="U588" s="309"/>
      <c r="V588" s="309"/>
      <c r="W588" s="309"/>
      <c r="X588" s="309"/>
      <c r="Y588" s="309"/>
      <c r="Z588" s="309"/>
    </row>
    <row r="589" spans="1:26" ht="14.25" customHeight="1" x14ac:dyDescent="0.25">
      <c r="A589" s="309"/>
      <c r="B589" s="309"/>
      <c r="C589" s="332"/>
      <c r="D589" s="309"/>
      <c r="E589" s="309"/>
      <c r="F589" s="309"/>
      <c r="G589" s="309"/>
      <c r="H589" s="309"/>
      <c r="I589" s="309"/>
      <c r="J589" s="309"/>
      <c r="K589" s="309"/>
      <c r="L589" s="309"/>
      <c r="M589" s="309"/>
      <c r="N589" s="309"/>
      <c r="O589" s="309"/>
      <c r="P589" s="309"/>
      <c r="Q589" s="309"/>
      <c r="R589" s="309"/>
      <c r="S589" s="309"/>
      <c r="T589" s="309"/>
      <c r="U589" s="309"/>
      <c r="V589" s="309"/>
      <c r="W589" s="309"/>
      <c r="X589" s="309"/>
      <c r="Y589" s="309"/>
      <c r="Z589" s="309"/>
    </row>
    <row r="590" spans="1:26" ht="14.25" customHeight="1" x14ac:dyDescent="0.25">
      <c r="A590" s="309"/>
      <c r="B590" s="309"/>
      <c r="C590" s="332"/>
      <c r="D590" s="309"/>
      <c r="E590" s="309"/>
      <c r="F590" s="309"/>
      <c r="G590" s="309"/>
      <c r="H590" s="309"/>
      <c r="I590" s="309"/>
      <c r="J590" s="309"/>
      <c r="K590" s="309"/>
      <c r="L590" s="309"/>
      <c r="M590" s="309"/>
      <c r="N590" s="309"/>
      <c r="O590" s="309"/>
      <c r="P590" s="309"/>
      <c r="Q590" s="309"/>
      <c r="R590" s="309"/>
      <c r="S590" s="309"/>
      <c r="T590" s="309"/>
      <c r="U590" s="309"/>
      <c r="V590" s="309"/>
      <c r="W590" s="309"/>
      <c r="X590" s="309"/>
      <c r="Y590" s="309"/>
      <c r="Z590" s="309"/>
    </row>
    <row r="591" spans="1:26" ht="14.25" customHeight="1" x14ac:dyDescent="0.25">
      <c r="A591" s="309"/>
      <c r="B591" s="309"/>
      <c r="C591" s="332"/>
      <c r="D591" s="309"/>
      <c r="E591" s="309"/>
      <c r="F591" s="309"/>
      <c r="G591" s="309"/>
      <c r="H591" s="309"/>
      <c r="I591" s="309"/>
      <c r="J591" s="309"/>
      <c r="K591" s="309"/>
      <c r="L591" s="309"/>
      <c r="M591" s="309"/>
      <c r="N591" s="309"/>
      <c r="O591" s="309"/>
      <c r="P591" s="309"/>
      <c r="Q591" s="309"/>
      <c r="R591" s="309"/>
      <c r="S591" s="309"/>
      <c r="T591" s="309"/>
      <c r="U591" s="309"/>
      <c r="V591" s="309"/>
      <c r="W591" s="309"/>
      <c r="X591" s="309"/>
      <c r="Y591" s="309"/>
      <c r="Z591" s="309"/>
    </row>
    <row r="592" spans="1:26" ht="14.25" customHeight="1" x14ac:dyDescent="0.25">
      <c r="A592" s="309"/>
      <c r="B592" s="309"/>
      <c r="C592" s="332"/>
      <c r="D592" s="309"/>
      <c r="E592" s="309"/>
      <c r="F592" s="309"/>
      <c r="G592" s="309"/>
      <c r="H592" s="309"/>
      <c r="I592" s="309"/>
      <c r="J592" s="309"/>
      <c r="K592" s="309"/>
      <c r="L592" s="309"/>
      <c r="M592" s="309"/>
      <c r="N592" s="309"/>
      <c r="O592" s="309"/>
      <c r="P592" s="309"/>
      <c r="Q592" s="309"/>
      <c r="R592" s="309"/>
      <c r="S592" s="309"/>
      <c r="T592" s="309"/>
      <c r="U592" s="309"/>
      <c r="V592" s="309"/>
      <c r="W592" s="309"/>
      <c r="X592" s="309"/>
      <c r="Y592" s="309"/>
      <c r="Z592" s="309"/>
    </row>
    <row r="593" spans="1:26" ht="14.25" customHeight="1" x14ac:dyDescent="0.25">
      <c r="A593" s="309"/>
      <c r="B593" s="309"/>
      <c r="C593" s="332"/>
      <c r="D593" s="309"/>
      <c r="E593" s="309"/>
      <c r="F593" s="309"/>
      <c r="G593" s="309"/>
      <c r="H593" s="309"/>
      <c r="I593" s="309"/>
      <c r="J593" s="309"/>
      <c r="K593" s="309"/>
      <c r="L593" s="309"/>
      <c r="M593" s="309"/>
      <c r="N593" s="309"/>
      <c r="O593" s="309"/>
      <c r="P593" s="309"/>
      <c r="Q593" s="309"/>
      <c r="R593" s="309"/>
      <c r="S593" s="309"/>
      <c r="T593" s="309"/>
      <c r="U593" s="309"/>
      <c r="V593" s="309"/>
      <c r="W593" s="309"/>
      <c r="X593" s="309"/>
      <c r="Y593" s="309"/>
      <c r="Z593" s="309"/>
    </row>
    <row r="594" spans="1:26" ht="14.25" customHeight="1" x14ac:dyDescent="0.25">
      <c r="A594" s="309"/>
      <c r="B594" s="309"/>
      <c r="C594" s="332"/>
      <c r="D594" s="309"/>
      <c r="E594" s="309"/>
      <c r="F594" s="309"/>
      <c r="G594" s="309"/>
      <c r="H594" s="309"/>
      <c r="I594" s="309"/>
      <c r="J594" s="309"/>
      <c r="K594" s="309"/>
      <c r="L594" s="309"/>
      <c r="M594" s="309"/>
      <c r="N594" s="309"/>
      <c r="O594" s="309"/>
      <c r="P594" s="309"/>
      <c r="Q594" s="309"/>
      <c r="R594" s="309"/>
      <c r="S594" s="309"/>
      <c r="T594" s="309"/>
      <c r="U594" s="309"/>
      <c r="V594" s="309"/>
      <c r="W594" s="309"/>
      <c r="X594" s="309"/>
      <c r="Y594" s="309"/>
      <c r="Z594" s="309"/>
    </row>
    <row r="595" spans="1:26" ht="14.25" customHeight="1" x14ac:dyDescent="0.25">
      <c r="A595" s="309"/>
      <c r="B595" s="309"/>
      <c r="C595" s="332"/>
      <c r="D595" s="309"/>
      <c r="E595" s="309"/>
      <c r="F595" s="309"/>
      <c r="G595" s="309"/>
      <c r="H595" s="309"/>
      <c r="I595" s="309"/>
      <c r="J595" s="309"/>
      <c r="K595" s="309"/>
      <c r="L595" s="309"/>
      <c r="M595" s="309"/>
      <c r="N595" s="309"/>
      <c r="O595" s="309"/>
      <c r="P595" s="309"/>
      <c r="Q595" s="309"/>
      <c r="R595" s="309"/>
      <c r="S595" s="309"/>
      <c r="T595" s="309"/>
      <c r="U595" s="309"/>
      <c r="V595" s="309"/>
      <c r="W595" s="309"/>
      <c r="X595" s="309"/>
      <c r="Y595" s="309"/>
      <c r="Z595" s="309"/>
    </row>
    <row r="596" spans="1:26" ht="14.25" customHeight="1" x14ac:dyDescent="0.25">
      <c r="A596" s="309"/>
      <c r="B596" s="309"/>
      <c r="C596" s="332"/>
      <c r="D596" s="309"/>
      <c r="E596" s="309"/>
      <c r="F596" s="309"/>
      <c r="G596" s="309"/>
      <c r="H596" s="309"/>
      <c r="I596" s="309"/>
      <c r="J596" s="309"/>
      <c r="K596" s="309"/>
      <c r="L596" s="309"/>
      <c r="M596" s="309"/>
      <c r="N596" s="309"/>
      <c r="O596" s="309"/>
      <c r="P596" s="309"/>
      <c r="Q596" s="309"/>
      <c r="R596" s="309"/>
      <c r="S596" s="309"/>
      <c r="T596" s="309"/>
      <c r="U596" s="309"/>
      <c r="V596" s="309"/>
      <c r="W596" s="309"/>
      <c r="X596" s="309"/>
      <c r="Y596" s="309"/>
      <c r="Z596" s="309"/>
    </row>
    <row r="597" spans="1:26" ht="14.25" customHeight="1" x14ac:dyDescent="0.25">
      <c r="A597" s="309"/>
      <c r="B597" s="309"/>
      <c r="C597" s="332"/>
      <c r="D597" s="309"/>
      <c r="E597" s="309"/>
      <c r="F597" s="309"/>
      <c r="G597" s="309"/>
      <c r="H597" s="309"/>
      <c r="I597" s="309"/>
      <c r="J597" s="309"/>
      <c r="K597" s="309"/>
      <c r="L597" s="309"/>
      <c r="M597" s="309"/>
      <c r="N597" s="309"/>
      <c r="O597" s="309"/>
      <c r="P597" s="309"/>
      <c r="Q597" s="309"/>
      <c r="R597" s="309"/>
      <c r="S597" s="309"/>
      <c r="T597" s="309"/>
      <c r="U597" s="309"/>
      <c r="V597" s="309"/>
      <c r="W597" s="309"/>
      <c r="X597" s="309"/>
      <c r="Y597" s="309"/>
      <c r="Z597" s="309"/>
    </row>
    <row r="598" spans="1:26" ht="14.25" customHeight="1" x14ac:dyDescent="0.25">
      <c r="A598" s="309"/>
      <c r="B598" s="309"/>
      <c r="C598" s="332"/>
      <c r="D598" s="309"/>
      <c r="E598" s="309"/>
      <c r="F598" s="309"/>
      <c r="G598" s="309"/>
      <c r="H598" s="309"/>
      <c r="I598" s="309"/>
      <c r="J598" s="309"/>
      <c r="K598" s="309"/>
      <c r="L598" s="309"/>
      <c r="M598" s="309"/>
      <c r="N598" s="309"/>
      <c r="O598" s="309"/>
      <c r="P598" s="309"/>
      <c r="Q598" s="309"/>
      <c r="R598" s="309"/>
      <c r="S598" s="309"/>
      <c r="T598" s="309"/>
      <c r="U598" s="309"/>
      <c r="V598" s="309"/>
      <c r="W598" s="309"/>
      <c r="X598" s="309"/>
      <c r="Y598" s="309"/>
      <c r="Z598" s="309"/>
    </row>
    <row r="599" spans="1:26" ht="14.25" customHeight="1" x14ac:dyDescent="0.25">
      <c r="A599" s="309"/>
      <c r="B599" s="309"/>
      <c r="C599" s="332"/>
      <c r="D599" s="309"/>
      <c r="E599" s="309"/>
      <c r="F599" s="309"/>
      <c r="G599" s="309"/>
      <c r="H599" s="309"/>
      <c r="I599" s="309"/>
      <c r="J599" s="309"/>
      <c r="K599" s="309"/>
      <c r="L599" s="309"/>
      <c r="M599" s="309"/>
      <c r="N599" s="309"/>
      <c r="O599" s="309"/>
      <c r="P599" s="309"/>
      <c r="Q599" s="309"/>
      <c r="R599" s="309"/>
      <c r="S599" s="309"/>
      <c r="T599" s="309"/>
      <c r="U599" s="309"/>
      <c r="V599" s="309"/>
      <c r="W599" s="309"/>
      <c r="X599" s="309"/>
      <c r="Y599" s="309"/>
      <c r="Z599" s="309"/>
    </row>
    <row r="600" spans="1:26" ht="14.25" customHeight="1" x14ac:dyDescent="0.25">
      <c r="A600" s="309"/>
      <c r="B600" s="309"/>
      <c r="C600" s="332"/>
      <c r="D600" s="309"/>
      <c r="E600" s="309"/>
      <c r="F600" s="309"/>
      <c r="G600" s="309"/>
      <c r="H600" s="309"/>
      <c r="I600" s="309"/>
      <c r="J600" s="309"/>
      <c r="K600" s="309"/>
      <c r="L600" s="309"/>
      <c r="M600" s="309"/>
      <c r="N600" s="309"/>
      <c r="O600" s="309"/>
      <c r="P600" s="309"/>
      <c r="Q600" s="309"/>
      <c r="R600" s="309"/>
      <c r="S600" s="309"/>
      <c r="T600" s="309"/>
      <c r="U600" s="309"/>
      <c r="V600" s="309"/>
      <c r="W600" s="309"/>
      <c r="X600" s="309"/>
      <c r="Y600" s="309"/>
      <c r="Z600" s="309"/>
    </row>
    <row r="601" spans="1:26" ht="14.25" customHeight="1" x14ac:dyDescent="0.25">
      <c r="A601" s="309"/>
      <c r="B601" s="309"/>
      <c r="C601" s="332"/>
      <c r="D601" s="309"/>
      <c r="E601" s="309"/>
      <c r="F601" s="309"/>
      <c r="G601" s="309"/>
      <c r="H601" s="309"/>
      <c r="I601" s="309"/>
      <c r="J601" s="309"/>
      <c r="K601" s="309"/>
      <c r="L601" s="309"/>
      <c r="M601" s="309"/>
      <c r="N601" s="309"/>
      <c r="O601" s="309"/>
      <c r="P601" s="309"/>
      <c r="Q601" s="309"/>
      <c r="R601" s="309"/>
      <c r="S601" s="309"/>
      <c r="T601" s="309"/>
      <c r="U601" s="309"/>
      <c r="V601" s="309"/>
      <c r="W601" s="309"/>
      <c r="X601" s="309"/>
      <c r="Y601" s="309"/>
      <c r="Z601" s="309"/>
    </row>
    <row r="602" spans="1:26" ht="14.25" customHeight="1" x14ac:dyDescent="0.25">
      <c r="A602" s="309"/>
      <c r="B602" s="309"/>
      <c r="C602" s="332"/>
      <c r="D602" s="309"/>
      <c r="E602" s="309"/>
      <c r="F602" s="309"/>
      <c r="G602" s="309"/>
      <c r="H602" s="309"/>
      <c r="I602" s="309"/>
      <c r="J602" s="309"/>
      <c r="K602" s="309"/>
      <c r="L602" s="309"/>
      <c r="M602" s="309"/>
      <c r="N602" s="309"/>
      <c r="O602" s="309"/>
      <c r="P602" s="309"/>
      <c r="Q602" s="309"/>
      <c r="R602" s="309"/>
      <c r="S602" s="309"/>
      <c r="T602" s="309"/>
      <c r="U602" s="309"/>
      <c r="V602" s="309"/>
      <c r="W602" s="309"/>
      <c r="X602" s="309"/>
      <c r="Y602" s="309"/>
      <c r="Z602" s="309"/>
    </row>
    <row r="603" spans="1:26" ht="14.25" customHeight="1" x14ac:dyDescent="0.25">
      <c r="A603" s="309"/>
      <c r="B603" s="309"/>
      <c r="C603" s="332"/>
      <c r="D603" s="309"/>
      <c r="E603" s="309"/>
      <c r="F603" s="309"/>
      <c r="G603" s="309"/>
      <c r="H603" s="309"/>
      <c r="I603" s="309"/>
      <c r="J603" s="309"/>
      <c r="K603" s="309"/>
      <c r="L603" s="309"/>
      <c r="M603" s="309"/>
      <c r="N603" s="309"/>
      <c r="O603" s="309"/>
      <c r="P603" s="309"/>
      <c r="Q603" s="309"/>
      <c r="R603" s="309"/>
      <c r="S603" s="309"/>
      <c r="T603" s="309"/>
      <c r="U603" s="309"/>
      <c r="V603" s="309"/>
      <c r="W603" s="309"/>
      <c r="X603" s="309"/>
      <c r="Y603" s="309"/>
      <c r="Z603" s="309"/>
    </row>
    <row r="604" spans="1:26" ht="14.25" customHeight="1" x14ac:dyDescent="0.25">
      <c r="A604" s="309"/>
      <c r="B604" s="309"/>
      <c r="C604" s="332"/>
      <c r="D604" s="309"/>
      <c r="E604" s="309"/>
      <c r="F604" s="309"/>
      <c r="G604" s="309"/>
      <c r="H604" s="309"/>
      <c r="I604" s="309"/>
      <c r="J604" s="309"/>
      <c r="K604" s="309"/>
      <c r="L604" s="309"/>
      <c r="M604" s="309"/>
      <c r="N604" s="309"/>
      <c r="O604" s="309"/>
      <c r="P604" s="309"/>
      <c r="Q604" s="309"/>
      <c r="R604" s="309"/>
      <c r="S604" s="309"/>
      <c r="T604" s="309"/>
      <c r="U604" s="309"/>
      <c r="V604" s="309"/>
      <c r="W604" s="309"/>
      <c r="X604" s="309"/>
      <c r="Y604" s="309"/>
      <c r="Z604" s="309"/>
    </row>
    <row r="605" spans="1:26" ht="14.25" customHeight="1" x14ac:dyDescent="0.25">
      <c r="A605" s="309"/>
      <c r="B605" s="309"/>
      <c r="C605" s="332"/>
      <c r="D605" s="309"/>
      <c r="E605" s="309"/>
      <c r="F605" s="309"/>
      <c r="G605" s="309"/>
      <c r="H605" s="309"/>
      <c r="I605" s="309"/>
      <c r="J605" s="309"/>
      <c r="K605" s="309"/>
      <c r="L605" s="309"/>
      <c r="M605" s="309"/>
      <c r="N605" s="309"/>
      <c r="O605" s="309"/>
      <c r="P605" s="309"/>
      <c r="Q605" s="309"/>
      <c r="R605" s="309"/>
      <c r="S605" s="309"/>
      <c r="T605" s="309"/>
      <c r="U605" s="309"/>
      <c r="V605" s="309"/>
      <c r="W605" s="309"/>
      <c r="X605" s="309"/>
      <c r="Y605" s="309"/>
      <c r="Z605" s="309"/>
    </row>
    <row r="606" spans="1:26" ht="14.25" customHeight="1" x14ac:dyDescent="0.25">
      <c r="A606" s="309"/>
      <c r="B606" s="309"/>
      <c r="C606" s="332"/>
      <c r="D606" s="309"/>
      <c r="E606" s="309"/>
      <c r="F606" s="309"/>
      <c r="G606" s="309"/>
      <c r="H606" s="309"/>
      <c r="I606" s="309"/>
      <c r="J606" s="309"/>
      <c r="K606" s="309"/>
      <c r="L606" s="309"/>
      <c r="M606" s="309"/>
      <c r="N606" s="309"/>
      <c r="O606" s="309"/>
      <c r="P606" s="309"/>
      <c r="Q606" s="309"/>
      <c r="R606" s="309"/>
      <c r="S606" s="309"/>
      <c r="T606" s="309"/>
      <c r="U606" s="309"/>
      <c r="V606" s="309"/>
      <c r="W606" s="309"/>
      <c r="X606" s="309"/>
      <c r="Y606" s="309"/>
      <c r="Z606" s="309"/>
    </row>
    <row r="607" spans="1:26" ht="14.25" customHeight="1" x14ac:dyDescent="0.25">
      <c r="A607" s="309"/>
      <c r="B607" s="309"/>
      <c r="C607" s="332"/>
      <c r="D607" s="309"/>
      <c r="E607" s="309"/>
      <c r="F607" s="309"/>
      <c r="G607" s="309"/>
      <c r="H607" s="309"/>
      <c r="I607" s="309"/>
      <c r="J607" s="309"/>
      <c r="K607" s="309"/>
      <c r="L607" s="309"/>
      <c r="M607" s="309"/>
      <c r="N607" s="309"/>
      <c r="O607" s="309"/>
      <c r="P607" s="309"/>
      <c r="Q607" s="309"/>
      <c r="R607" s="309"/>
      <c r="S607" s="309"/>
      <c r="T607" s="309"/>
      <c r="U607" s="309"/>
      <c r="V607" s="309"/>
      <c r="W607" s="309"/>
      <c r="X607" s="309"/>
      <c r="Y607" s="309"/>
      <c r="Z607" s="309"/>
    </row>
    <row r="608" spans="1:26" ht="14.25" customHeight="1" x14ac:dyDescent="0.25">
      <c r="A608" s="309"/>
      <c r="B608" s="309"/>
      <c r="C608" s="332"/>
      <c r="D608" s="309"/>
      <c r="E608" s="309"/>
      <c r="F608" s="309"/>
      <c r="G608" s="309"/>
      <c r="H608" s="309"/>
      <c r="I608" s="309"/>
      <c r="J608" s="309"/>
      <c r="K608" s="309"/>
      <c r="L608" s="309"/>
      <c r="M608" s="309"/>
      <c r="N608" s="309"/>
      <c r="O608" s="309"/>
      <c r="P608" s="309"/>
      <c r="Q608" s="309"/>
      <c r="R608" s="309"/>
      <c r="S608" s="309"/>
      <c r="T608" s="309"/>
      <c r="U608" s="309"/>
      <c r="V608" s="309"/>
      <c r="W608" s="309"/>
      <c r="X608" s="309"/>
      <c r="Y608" s="309"/>
      <c r="Z608" s="309"/>
    </row>
    <row r="609" spans="1:26" ht="14.25" customHeight="1" x14ac:dyDescent="0.25">
      <c r="A609" s="309"/>
      <c r="B609" s="309"/>
      <c r="C609" s="332"/>
      <c r="D609" s="309"/>
      <c r="E609" s="309"/>
      <c r="F609" s="309"/>
      <c r="G609" s="309"/>
      <c r="H609" s="309"/>
      <c r="I609" s="309"/>
      <c r="J609" s="309"/>
      <c r="K609" s="309"/>
      <c r="L609" s="309"/>
      <c r="M609" s="309"/>
      <c r="N609" s="309"/>
      <c r="O609" s="309"/>
      <c r="P609" s="309"/>
      <c r="Q609" s="309"/>
      <c r="R609" s="309"/>
      <c r="S609" s="309"/>
      <c r="T609" s="309"/>
      <c r="U609" s="309"/>
      <c r="V609" s="309"/>
      <c r="W609" s="309"/>
      <c r="X609" s="309"/>
      <c r="Y609" s="309"/>
      <c r="Z609" s="309"/>
    </row>
    <row r="610" spans="1:26" ht="14.25" customHeight="1" x14ac:dyDescent="0.25">
      <c r="A610" s="309"/>
      <c r="B610" s="309"/>
      <c r="C610" s="332"/>
      <c r="D610" s="309"/>
      <c r="E610" s="309"/>
      <c r="F610" s="309"/>
      <c r="G610" s="309"/>
      <c r="H610" s="309"/>
      <c r="I610" s="309"/>
      <c r="J610" s="309"/>
      <c r="K610" s="309"/>
      <c r="L610" s="309"/>
      <c r="M610" s="309"/>
      <c r="N610" s="309"/>
      <c r="O610" s="309"/>
      <c r="P610" s="309"/>
      <c r="Q610" s="309"/>
      <c r="R610" s="309"/>
      <c r="S610" s="309"/>
      <c r="T610" s="309"/>
      <c r="U610" s="309"/>
      <c r="V610" s="309"/>
      <c r="W610" s="309"/>
      <c r="X610" s="309"/>
      <c r="Y610" s="309"/>
      <c r="Z610" s="309"/>
    </row>
    <row r="611" spans="1:26" ht="14.25" customHeight="1" x14ac:dyDescent="0.25">
      <c r="A611" s="309"/>
      <c r="B611" s="309"/>
      <c r="C611" s="332"/>
      <c r="D611" s="309"/>
      <c r="E611" s="309"/>
      <c r="F611" s="309"/>
      <c r="G611" s="309"/>
      <c r="H611" s="309"/>
      <c r="I611" s="309"/>
      <c r="J611" s="309"/>
      <c r="K611" s="309"/>
      <c r="L611" s="309"/>
      <c r="M611" s="309"/>
      <c r="N611" s="309"/>
      <c r="O611" s="309"/>
      <c r="P611" s="309"/>
      <c r="Q611" s="309"/>
      <c r="R611" s="309"/>
      <c r="S611" s="309"/>
      <c r="T611" s="309"/>
      <c r="U611" s="309"/>
      <c r="V611" s="309"/>
      <c r="W611" s="309"/>
      <c r="X611" s="309"/>
      <c r="Y611" s="309"/>
      <c r="Z611" s="309"/>
    </row>
    <row r="612" spans="1:26" ht="14.25" customHeight="1" x14ac:dyDescent="0.25">
      <c r="A612" s="309"/>
      <c r="B612" s="309"/>
      <c r="C612" s="332"/>
      <c r="D612" s="309"/>
      <c r="E612" s="309"/>
      <c r="F612" s="309"/>
      <c r="G612" s="309"/>
      <c r="H612" s="309"/>
      <c r="I612" s="309"/>
      <c r="J612" s="309"/>
      <c r="K612" s="309"/>
      <c r="L612" s="309"/>
      <c r="M612" s="309"/>
      <c r="N612" s="309"/>
      <c r="O612" s="309"/>
      <c r="P612" s="309"/>
      <c r="Q612" s="309"/>
      <c r="R612" s="309"/>
      <c r="S612" s="309"/>
      <c r="T612" s="309"/>
      <c r="U612" s="309"/>
      <c r="V612" s="309"/>
      <c r="W612" s="309"/>
      <c r="X612" s="309"/>
      <c r="Y612" s="309"/>
      <c r="Z612" s="309"/>
    </row>
    <row r="613" spans="1:26" ht="14.25" customHeight="1" x14ac:dyDescent="0.25">
      <c r="A613" s="309"/>
      <c r="B613" s="309"/>
      <c r="C613" s="332"/>
      <c r="D613" s="309"/>
      <c r="E613" s="309"/>
      <c r="F613" s="309"/>
      <c r="G613" s="309"/>
      <c r="H613" s="309"/>
      <c r="I613" s="309"/>
      <c r="J613" s="309"/>
      <c r="K613" s="309"/>
      <c r="L613" s="309"/>
      <c r="M613" s="309"/>
      <c r="N613" s="309"/>
      <c r="O613" s="309"/>
      <c r="P613" s="309"/>
      <c r="Q613" s="309"/>
      <c r="R613" s="309"/>
      <c r="S613" s="309"/>
      <c r="T613" s="309"/>
      <c r="U613" s="309"/>
      <c r="V613" s="309"/>
      <c r="W613" s="309"/>
      <c r="X613" s="309"/>
      <c r="Y613" s="309"/>
      <c r="Z613" s="309"/>
    </row>
    <row r="614" spans="1:26" ht="14.25" customHeight="1" x14ac:dyDescent="0.25">
      <c r="A614" s="309"/>
      <c r="B614" s="309"/>
      <c r="C614" s="332"/>
      <c r="D614" s="309"/>
      <c r="E614" s="309"/>
      <c r="F614" s="309"/>
      <c r="G614" s="309"/>
      <c r="H614" s="309"/>
      <c r="I614" s="309"/>
      <c r="J614" s="309"/>
      <c r="K614" s="309"/>
      <c r="L614" s="309"/>
      <c r="M614" s="309"/>
      <c r="N614" s="309"/>
      <c r="O614" s="309"/>
      <c r="P614" s="309"/>
      <c r="Q614" s="309"/>
      <c r="R614" s="309"/>
      <c r="S614" s="309"/>
      <c r="T614" s="309"/>
      <c r="U614" s="309"/>
      <c r="V614" s="309"/>
      <c r="W614" s="309"/>
      <c r="X614" s="309"/>
      <c r="Y614" s="309"/>
      <c r="Z614" s="309"/>
    </row>
    <row r="615" spans="1:26" ht="14.25" customHeight="1" x14ac:dyDescent="0.25">
      <c r="A615" s="309"/>
      <c r="B615" s="309"/>
      <c r="C615" s="332"/>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row>
    <row r="616" spans="1:26" ht="14.25" customHeight="1" x14ac:dyDescent="0.25">
      <c r="A616" s="309"/>
      <c r="B616" s="309"/>
      <c r="C616" s="332"/>
      <c r="D616" s="309"/>
      <c r="E616" s="309"/>
      <c r="F616" s="309"/>
      <c r="G616" s="309"/>
      <c r="H616" s="309"/>
      <c r="I616" s="309"/>
      <c r="J616" s="309"/>
      <c r="K616" s="309"/>
      <c r="L616" s="309"/>
      <c r="M616" s="309"/>
      <c r="N616" s="309"/>
      <c r="O616" s="309"/>
      <c r="P616" s="309"/>
      <c r="Q616" s="309"/>
      <c r="R616" s="309"/>
      <c r="S616" s="309"/>
      <c r="T616" s="309"/>
      <c r="U616" s="309"/>
      <c r="V616" s="309"/>
      <c r="W616" s="309"/>
      <c r="X616" s="309"/>
      <c r="Y616" s="309"/>
      <c r="Z616" s="309"/>
    </row>
    <row r="617" spans="1:26" ht="14.25" customHeight="1" x14ac:dyDescent="0.25">
      <c r="A617" s="309"/>
      <c r="B617" s="309"/>
      <c r="C617" s="332"/>
      <c r="D617" s="309"/>
      <c r="E617" s="309"/>
      <c r="F617" s="309"/>
      <c r="G617" s="309"/>
      <c r="H617" s="309"/>
      <c r="I617" s="309"/>
      <c r="J617" s="309"/>
      <c r="K617" s="309"/>
      <c r="L617" s="309"/>
      <c r="M617" s="309"/>
      <c r="N617" s="309"/>
      <c r="O617" s="309"/>
      <c r="P617" s="309"/>
      <c r="Q617" s="309"/>
      <c r="R617" s="309"/>
      <c r="S617" s="309"/>
      <c r="T617" s="309"/>
      <c r="U617" s="309"/>
      <c r="V617" s="309"/>
      <c r="W617" s="309"/>
      <c r="X617" s="309"/>
      <c r="Y617" s="309"/>
      <c r="Z617" s="309"/>
    </row>
    <row r="618" spans="1:26" ht="14.25" customHeight="1" x14ac:dyDescent="0.25">
      <c r="A618" s="309"/>
      <c r="B618" s="309"/>
      <c r="C618" s="332"/>
      <c r="D618" s="309"/>
      <c r="E618" s="309"/>
      <c r="F618" s="309"/>
      <c r="G618" s="309"/>
      <c r="H618" s="309"/>
      <c r="I618" s="309"/>
      <c r="J618" s="309"/>
      <c r="K618" s="309"/>
      <c r="L618" s="309"/>
      <c r="M618" s="309"/>
      <c r="N618" s="309"/>
      <c r="O618" s="309"/>
      <c r="P618" s="309"/>
      <c r="Q618" s="309"/>
      <c r="R618" s="309"/>
      <c r="S618" s="309"/>
      <c r="T618" s="309"/>
      <c r="U618" s="309"/>
      <c r="V618" s="309"/>
      <c r="W618" s="309"/>
      <c r="X618" s="309"/>
      <c r="Y618" s="309"/>
      <c r="Z618" s="309"/>
    </row>
    <row r="619" spans="1:26" ht="14.25" customHeight="1" x14ac:dyDescent="0.25">
      <c r="A619" s="309"/>
      <c r="B619" s="309"/>
      <c r="C619" s="332"/>
      <c r="D619" s="309"/>
      <c r="E619" s="309"/>
      <c r="F619" s="309"/>
      <c r="G619" s="309"/>
      <c r="H619" s="309"/>
      <c r="I619" s="309"/>
      <c r="J619" s="309"/>
      <c r="K619" s="309"/>
      <c r="L619" s="309"/>
      <c r="M619" s="309"/>
      <c r="N619" s="309"/>
      <c r="O619" s="309"/>
      <c r="P619" s="309"/>
      <c r="Q619" s="309"/>
      <c r="R619" s="309"/>
      <c r="S619" s="309"/>
      <c r="T619" s="309"/>
      <c r="U619" s="309"/>
      <c r="V619" s="309"/>
      <c r="W619" s="309"/>
      <c r="X619" s="309"/>
      <c r="Y619" s="309"/>
      <c r="Z619" s="309"/>
    </row>
    <row r="620" spans="1:26" ht="14.25" customHeight="1" x14ac:dyDescent="0.25">
      <c r="A620" s="309"/>
      <c r="B620" s="309"/>
      <c r="C620" s="332"/>
      <c r="D620" s="309"/>
      <c r="E620" s="309"/>
      <c r="F620" s="309"/>
      <c r="G620" s="309"/>
      <c r="H620" s="309"/>
      <c r="I620" s="309"/>
      <c r="J620" s="309"/>
      <c r="K620" s="309"/>
      <c r="L620" s="309"/>
      <c r="M620" s="309"/>
      <c r="N620" s="309"/>
      <c r="O620" s="309"/>
      <c r="P620" s="309"/>
      <c r="Q620" s="309"/>
      <c r="R620" s="309"/>
      <c r="S620" s="309"/>
      <c r="T620" s="309"/>
      <c r="U620" s="309"/>
      <c r="V620" s="309"/>
      <c r="W620" s="309"/>
      <c r="X620" s="309"/>
      <c r="Y620" s="309"/>
      <c r="Z620" s="309"/>
    </row>
    <row r="621" spans="1:26" ht="14.25" customHeight="1" x14ac:dyDescent="0.25">
      <c r="A621" s="309"/>
      <c r="B621" s="309"/>
      <c r="C621" s="332"/>
      <c r="D621" s="309"/>
      <c r="E621" s="309"/>
      <c r="F621" s="309"/>
      <c r="G621" s="309"/>
      <c r="H621" s="309"/>
      <c r="I621" s="309"/>
      <c r="J621" s="309"/>
      <c r="K621" s="309"/>
      <c r="L621" s="309"/>
      <c r="M621" s="309"/>
      <c r="N621" s="309"/>
      <c r="O621" s="309"/>
      <c r="P621" s="309"/>
      <c r="Q621" s="309"/>
      <c r="R621" s="309"/>
      <c r="S621" s="309"/>
      <c r="T621" s="309"/>
      <c r="U621" s="309"/>
      <c r="V621" s="309"/>
      <c r="W621" s="309"/>
      <c r="X621" s="309"/>
      <c r="Y621" s="309"/>
      <c r="Z621" s="309"/>
    </row>
    <row r="622" spans="1:26" ht="14.25" customHeight="1" x14ac:dyDescent="0.25">
      <c r="A622" s="309"/>
      <c r="B622" s="309"/>
      <c r="C622" s="332"/>
      <c r="D622" s="309"/>
      <c r="E622" s="309"/>
      <c r="F622" s="309"/>
      <c r="G622" s="309"/>
      <c r="H622" s="309"/>
      <c r="I622" s="309"/>
      <c r="J622" s="309"/>
      <c r="K622" s="309"/>
      <c r="L622" s="309"/>
      <c r="M622" s="309"/>
      <c r="N622" s="309"/>
      <c r="O622" s="309"/>
      <c r="P622" s="309"/>
      <c r="Q622" s="309"/>
      <c r="R622" s="309"/>
      <c r="S622" s="309"/>
      <c r="T622" s="309"/>
      <c r="U622" s="309"/>
      <c r="V622" s="309"/>
      <c r="W622" s="309"/>
      <c r="X622" s="309"/>
      <c r="Y622" s="309"/>
      <c r="Z622" s="309"/>
    </row>
    <row r="623" spans="1:26" ht="14.25" customHeight="1" x14ac:dyDescent="0.25">
      <c r="A623" s="309"/>
      <c r="B623" s="309"/>
      <c r="C623" s="332"/>
      <c r="D623" s="309"/>
      <c r="E623" s="309"/>
      <c r="F623" s="309"/>
      <c r="G623" s="309"/>
      <c r="H623" s="309"/>
      <c r="I623" s="309"/>
      <c r="J623" s="309"/>
      <c r="K623" s="309"/>
      <c r="L623" s="309"/>
      <c r="M623" s="309"/>
      <c r="N623" s="309"/>
      <c r="O623" s="309"/>
      <c r="P623" s="309"/>
      <c r="Q623" s="309"/>
      <c r="R623" s="309"/>
      <c r="S623" s="309"/>
      <c r="T623" s="309"/>
      <c r="U623" s="309"/>
      <c r="V623" s="309"/>
      <c r="W623" s="309"/>
      <c r="X623" s="309"/>
      <c r="Y623" s="309"/>
      <c r="Z623" s="309"/>
    </row>
    <row r="624" spans="1:26" ht="14.25" customHeight="1" x14ac:dyDescent="0.25">
      <c r="A624" s="309"/>
      <c r="B624" s="309"/>
      <c r="C624" s="332"/>
      <c r="D624" s="309"/>
      <c r="E624" s="309"/>
      <c r="F624" s="309"/>
      <c r="G624" s="309"/>
      <c r="H624" s="309"/>
      <c r="I624" s="309"/>
      <c r="J624" s="309"/>
      <c r="K624" s="309"/>
      <c r="L624" s="309"/>
      <c r="M624" s="309"/>
      <c r="N624" s="309"/>
      <c r="O624" s="309"/>
      <c r="P624" s="309"/>
      <c r="Q624" s="309"/>
      <c r="R624" s="309"/>
      <c r="S624" s="309"/>
      <c r="T624" s="309"/>
      <c r="U624" s="309"/>
      <c r="V624" s="309"/>
      <c r="W624" s="309"/>
      <c r="X624" s="309"/>
      <c r="Y624" s="309"/>
      <c r="Z624" s="309"/>
    </row>
    <row r="625" spans="1:26" ht="14.25" customHeight="1" x14ac:dyDescent="0.25">
      <c r="A625" s="309"/>
      <c r="B625" s="309"/>
      <c r="C625" s="332"/>
      <c r="D625" s="309"/>
      <c r="E625" s="309"/>
      <c r="F625" s="309"/>
      <c r="G625" s="309"/>
      <c r="H625" s="309"/>
      <c r="I625" s="309"/>
      <c r="J625" s="309"/>
      <c r="K625" s="309"/>
      <c r="L625" s="309"/>
      <c r="M625" s="309"/>
      <c r="N625" s="309"/>
      <c r="O625" s="309"/>
      <c r="P625" s="309"/>
      <c r="Q625" s="309"/>
      <c r="R625" s="309"/>
      <c r="S625" s="309"/>
      <c r="T625" s="309"/>
      <c r="U625" s="309"/>
      <c r="V625" s="309"/>
      <c r="W625" s="309"/>
      <c r="X625" s="309"/>
      <c r="Y625" s="309"/>
      <c r="Z625" s="309"/>
    </row>
    <row r="626" spans="1:26" ht="14.25" customHeight="1" x14ac:dyDescent="0.25">
      <c r="A626" s="309"/>
      <c r="B626" s="309"/>
      <c r="C626" s="332"/>
      <c r="D626" s="309"/>
      <c r="E626" s="309"/>
      <c r="F626" s="309"/>
      <c r="G626" s="309"/>
      <c r="H626" s="309"/>
      <c r="I626" s="309"/>
      <c r="J626" s="309"/>
      <c r="K626" s="309"/>
      <c r="L626" s="309"/>
      <c r="M626" s="309"/>
      <c r="N626" s="309"/>
      <c r="O626" s="309"/>
      <c r="P626" s="309"/>
      <c r="Q626" s="309"/>
      <c r="R626" s="309"/>
      <c r="S626" s="309"/>
      <c r="T626" s="309"/>
      <c r="U626" s="309"/>
      <c r="V626" s="309"/>
      <c r="W626" s="309"/>
      <c r="X626" s="309"/>
      <c r="Y626" s="309"/>
      <c r="Z626" s="309"/>
    </row>
    <row r="627" spans="1:26" ht="14.25" customHeight="1" x14ac:dyDescent="0.25">
      <c r="A627" s="309"/>
      <c r="B627" s="309"/>
      <c r="C627" s="332"/>
      <c r="D627" s="309"/>
      <c r="E627" s="309"/>
      <c r="F627" s="309"/>
      <c r="G627" s="309"/>
      <c r="H627" s="309"/>
      <c r="I627" s="309"/>
      <c r="J627" s="309"/>
      <c r="K627" s="309"/>
      <c r="L627" s="309"/>
      <c r="M627" s="309"/>
      <c r="N627" s="309"/>
      <c r="O627" s="309"/>
      <c r="P627" s="309"/>
      <c r="Q627" s="309"/>
      <c r="R627" s="309"/>
      <c r="S627" s="309"/>
      <c r="T627" s="309"/>
      <c r="U627" s="309"/>
      <c r="V627" s="309"/>
      <c r="W627" s="309"/>
      <c r="X627" s="309"/>
      <c r="Y627" s="309"/>
      <c r="Z627" s="309"/>
    </row>
    <row r="628" spans="1:26" ht="14.25" customHeight="1" x14ac:dyDescent="0.25">
      <c r="A628" s="309"/>
      <c r="B628" s="309"/>
      <c r="C628" s="332"/>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row>
    <row r="629" spans="1:26" ht="14.25" customHeight="1" x14ac:dyDescent="0.25">
      <c r="A629" s="309"/>
      <c r="B629" s="309"/>
      <c r="C629" s="332"/>
      <c r="D629" s="309"/>
      <c r="E629" s="309"/>
      <c r="F629" s="309"/>
      <c r="G629" s="309"/>
      <c r="H629" s="309"/>
      <c r="I629" s="309"/>
      <c r="J629" s="309"/>
      <c r="K629" s="309"/>
      <c r="L629" s="309"/>
      <c r="M629" s="309"/>
      <c r="N629" s="309"/>
      <c r="O629" s="309"/>
      <c r="P629" s="309"/>
      <c r="Q629" s="309"/>
      <c r="R629" s="309"/>
      <c r="S629" s="309"/>
      <c r="T629" s="309"/>
      <c r="U629" s="309"/>
      <c r="V629" s="309"/>
      <c r="W629" s="309"/>
      <c r="X629" s="309"/>
      <c r="Y629" s="309"/>
      <c r="Z629" s="309"/>
    </row>
    <row r="630" spans="1:26" ht="14.25" customHeight="1" x14ac:dyDescent="0.25">
      <c r="A630" s="309"/>
      <c r="B630" s="309"/>
      <c r="C630" s="332"/>
      <c r="D630" s="309"/>
      <c r="E630" s="309"/>
      <c r="F630" s="309"/>
      <c r="G630" s="309"/>
      <c r="H630" s="309"/>
      <c r="I630" s="309"/>
      <c r="J630" s="309"/>
      <c r="K630" s="309"/>
      <c r="L630" s="309"/>
      <c r="M630" s="309"/>
      <c r="N630" s="309"/>
      <c r="O630" s="309"/>
      <c r="P630" s="309"/>
      <c r="Q630" s="309"/>
      <c r="R630" s="309"/>
      <c r="S630" s="309"/>
      <c r="T630" s="309"/>
      <c r="U630" s="309"/>
      <c r="V630" s="309"/>
      <c r="W630" s="309"/>
      <c r="X630" s="309"/>
      <c r="Y630" s="309"/>
      <c r="Z630" s="309"/>
    </row>
    <row r="631" spans="1:26" ht="14.25" customHeight="1" x14ac:dyDescent="0.25">
      <c r="A631" s="309"/>
      <c r="B631" s="309"/>
      <c r="C631" s="332"/>
      <c r="D631" s="309"/>
      <c r="E631" s="309"/>
      <c r="F631" s="309"/>
      <c r="G631" s="309"/>
      <c r="H631" s="309"/>
      <c r="I631" s="309"/>
      <c r="J631" s="309"/>
      <c r="K631" s="309"/>
      <c r="L631" s="309"/>
      <c r="M631" s="309"/>
      <c r="N631" s="309"/>
      <c r="O631" s="309"/>
      <c r="P631" s="309"/>
      <c r="Q631" s="309"/>
      <c r="R631" s="309"/>
      <c r="S631" s="309"/>
      <c r="T631" s="309"/>
      <c r="U631" s="309"/>
      <c r="V631" s="309"/>
      <c r="W631" s="309"/>
      <c r="X631" s="309"/>
      <c r="Y631" s="309"/>
      <c r="Z631" s="309"/>
    </row>
    <row r="632" spans="1:26" ht="14.25" customHeight="1" x14ac:dyDescent="0.25">
      <c r="A632" s="309"/>
      <c r="B632" s="309"/>
      <c r="C632" s="332"/>
      <c r="D632" s="309"/>
      <c r="E632" s="309"/>
      <c r="F632" s="309"/>
      <c r="G632" s="309"/>
      <c r="H632" s="309"/>
      <c r="I632" s="309"/>
      <c r="J632" s="309"/>
      <c r="K632" s="309"/>
      <c r="L632" s="309"/>
      <c r="M632" s="309"/>
      <c r="N632" s="309"/>
      <c r="O632" s="309"/>
      <c r="P632" s="309"/>
      <c r="Q632" s="309"/>
      <c r="R632" s="309"/>
      <c r="S632" s="309"/>
      <c r="T632" s="309"/>
      <c r="U632" s="309"/>
      <c r="V632" s="309"/>
      <c r="W632" s="309"/>
      <c r="X632" s="309"/>
      <c r="Y632" s="309"/>
      <c r="Z632" s="309"/>
    </row>
    <row r="633" spans="1:26" ht="14.25" customHeight="1" x14ac:dyDescent="0.25">
      <c r="A633" s="309"/>
      <c r="B633" s="309"/>
      <c r="C633" s="332"/>
      <c r="D633" s="309"/>
      <c r="E633" s="309"/>
      <c r="F633" s="309"/>
      <c r="G633" s="309"/>
      <c r="H633" s="309"/>
      <c r="I633" s="309"/>
      <c r="J633" s="309"/>
      <c r="K633" s="309"/>
      <c r="L633" s="309"/>
      <c r="M633" s="309"/>
      <c r="N633" s="309"/>
      <c r="O633" s="309"/>
      <c r="P633" s="309"/>
      <c r="Q633" s="309"/>
      <c r="R633" s="309"/>
      <c r="S633" s="309"/>
      <c r="T633" s="309"/>
      <c r="U633" s="309"/>
      <c r="V633" s="309"/>
      <c r="W633" s="309"/>
      <c r="X633" s="309"/>
      <c r="Y633" s="309"/>
      <c r="Z633" s="309"/>
    </row>
    <row r="634" spans="1:26" ht="14.25" customHeight="1" x14ac:dyDescent="0.25">
      <c r="A634" s="309"/>
      <c r="B634" s="309"/>
      <c r="C634" s="332"/>
      <c r="D634" s="309"/>
      <c r="E634" s="309"/>
      <c r="F634" s="309"/>
      <c r="G634" s="309"/>
      <c r="H634" s="309"/>
      <c r="I634" s="309"/>
      <c r="J634" s="309"/>
      <c r="K634" s="309"/>
      <c r="L634" s="309"/>
      <c r="M634" s="309"/>
      <c r="N634" s="309"/>
      <c r="O634" s="309"/>
      <c r="P634" s="309"/>
      <c r="Q634" s="309"/>
      <c r="R634" s="309"/>
      <c r="S634" s="309"/>
      <c r="T634" s="309"/>
      <c r="U634" s="309"/>
      <c r="V634" s="309"/>
      <c r="W634" s="309"/>
      <c r="X634" s="309"/>
      <c r="Y634" s="309"/>
      <c r="Z634" s="309"/>
    </row>
    <row r="635" spans="1:26" ht="14.25" customHeight="1" x14ac:dyDescent="0.25">
      <c r="A635" s="309"/>
      <c r="B635" s="309"/>
      <c r="C635" s="332"/>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row>
    <row r="636" spans="1:26" ht="14.25" customHeight="1" x14ac:dyDescent="0.25">
      <c r="A636" s="309"/>
      <c r="B636" s="309"/>
      <c r="C636" s="332"/>
      <c r="D636" s="309"/>
      <c r="E636" s="309"/>
      <c r="F636" s="309"/>
      <c r="G636" s="309"/>
      <c r="H636" s="309"/>
      <c r="I636" s="309"/>
      <c r="J636" s="309"/>
      <c r="K636" s="309"/>
      <c r="L636" s="309"/>
      <c r="M636" s="309"/>
      <c r="N636" s="309"/>
      <c r="O636" s="309"/>
      <c r="P636" s="309"/>
      <c r="Q636" s="309"/>
      <c r="R636" s="309"/>
      <c r="S636" s="309"/>
      <c r="T636" s="309"/>
      <c r="U636" s="309"/>
      <c r="V636" s="309"/>
      <c r="W636" s="309"/>
      <c r="X636" s="309"/>
      <c r="Y636" s="309"/>
      <c r="Z636" s="309"/>
    </row>
    <row r="637" spans="1:26" ht="14.25" customHeight="1" x14ac:dyDescent="0.25">
      <c r="A637" s="309"/>
      <c r="B637" s="309"/>
      <c r="C637" s="332"/>
      <c r="D637" s="309"/>
      <c r="E637" s="309"/>
      <c r="F637" s="309"/>
      <c r="G637" s="309"/>
      <c r="H637" s="309"/>
      <c r="I637" s="309"/>
      <c r="J637" s="309"/>
      <c r="K637" s="309"/>
      <c r="L637" s="309"/>
      <c r="M637" s="309"/>
      <c r="N637" s="309"/>
      <c r="O637" s="309"/>
      <c r="P637" s="309"/>
      <c r="Q637" s="309"/>
      <c r="R637" s="309"/>
      <c r="S637" s="309"/>
      <c r="T637" s="309"/>
      <c r="U637" s="309"/>
      <c r="V637" s="309"/>
      <c r="W637" s="309"/>
      <c r="X637" s="309"/>
      <c r="Y637" s="309"/>
      <c r="Z637" s="309"/>
    </row>
    <row r="638" spans="1:26" ht="14.25" customHeight="1" x14ac:dyDescent="0.25">
      <c r="A638" s="309"/>
      <c r="B638" s="309"/>
      <c r="C638" s="332"/>
      <c r="D638" s="309"/>
      <c r="E638" s="309"/>
      <c r="F638" s="309"/>
      <c r="G638" s="309"/>
      <c r="H638" s="309"/>
      <c r="I638" s="309"/>
      <c r="J638" s="309"/>
      <c r="K638" s="309"/>
      <c r="L638" s="309"/>
      <c r="M638" s="309"/>
      <c r="N638" s="309"/>
      <c r="O638" s="309"/>
      <c r="P638" s="309"/>
      <c r="Q638" s="309"/>
      <c r="R638" s="309"/>
      <c r="S638" s="309"/>
      <c r="T638" s="309"/>
      <c r="U638" s="309"/>
      <c r="V638" s="309"/>
      <c r="W638" s="309"/>
      <c r="X638" s="309"/>
      <c r="Y638" s="309"/>
      <c r="Z638" s="309"/>
    </row>
    <row r="639" spans="1:26" ht="14.25" customHeight="1" x14ac:dyDescent="0.25">
      <c r="A639" s="309"/>
      <c r="B639" s="309"/>
      <c r="C639" s="332"/>
      <c r="D639" s="309"/>
      <c r="E639" s="309"/>
      <c r="F639" s="309"/>
      <c r="G639" s="309"/>
      <c r="H639" s="309"/>
      <c r="I639" s="309"/>
      <c r="J639" s="309"/>
      <c r="K639" s="309"/>
      <c r="L639" s="309"/>
      <c r="M639" s="309"/>
      <c r="N639" s="309"/>
      <c r="O639" s="309"/>
      <c r="P639" s="309"/>
      <c r="Q639" s="309"/>
      <c r="R639" s="309"/>
      <c r="S639" s="309"/>
      <c r="T639" s="309"/>
      <c r="U639" s="309"/>
      <c r="V639" s="309"/>
      <c r="W639" s="309"/>
      <c r="X639" s="309"/>
      <c r="Y639" s="309"/>
      <c r="Z639" s="309"/>
    </row>
    <row r="640" spans="1:26" ht="14.25" customHeight="1" x14ac:dyDescent="0.25">
      <c r="A640" s="309"/>
      <c r="B640" s="309"/>
      <c r="C640" s="332"/>
      <c r="D640" s="309"/>
      <c r="E640" s="309"/>
      <c r="F640" s="309"/>
      <c r="G640" s="309"/>
      <c r="H640" s="309"/>
      <c r="I640" s="309"/>
      <c r="J640" s="309"/>
      <c r="K640" s="309"/>
      <c r="L640" s="309"/>
      <c r="M640" s="309"/>
      <c r="N640" s="309"/>
      <c r="O640" s="309"/>
      <c r="P640" s="309"/>
      <c r="Q640" s="309"/>
      <c r="R640" s="309"/>
      <c r="S640" s="309"/>
      <c r="T640" s="309"/>
      <c r="U640" s="309"/>
      <c r="V640" s="309"/>
      <c r="W640" s="309"/>
      <c r="X640" s="309"/>
      <c r="Y640" s="309"/>
      <c r="Z640" s="309"/>
    </row>
    <row r="641" spans="1:26" ht="14.25" customHeight="1" x14ac:dyDescent="0.25">
      <c r="A641" s="309"/>
      <c r="B641" s="309"/>
      <c r="C641" s="332"/>
      <c r="D641" s="309"/>
      <c r="E641" s="309"/>
      <c r="F641" s="309"/>
      <c r="G641" s="309"/>
      <c r="H641" s="309"/>
      <c r="I641" s="309"/>
      <c r="J641" s="309"/>
      <c r="K641" s="309"/>
      <c r="L641" s="309"/>
      <c r="M641" s="309"/>
      <c r="N641" s="309"/>
      <c r="O641" s="309"/>
      <c r="P641" s="309"/>
      <c r="Q641" s="309"/>
      <c r="R641" s="309"/>
      <c r="S641" s="309"/>
      <c r="T641" s="309"/>
      <c r="U641" s="309"/>
      <c r="V641" s="309"/>
      <c r="W641" s="309"/>
      <c r="X641" s="309"/>
      <c r="Y641" s="309"/>
      <c r="Z641" s="309"/>
    </row>
    <row r="642" spans="1:26" ht="14.25" customHeight="1" x14ac:dyDescent="0.25">
      <c r="A642" s="309"/>
      <c r="B642" s="309"/>
      <c r="C642" s="332"/>
      <c r="D642" s="309"/>
      <c r="E642" s="309"/>
      <c r="F642" s="309"/>
      <c r="G642" s="309"/>
      <c r="H642" s="309"/>
      <c r="I642" s="309"/>
      <c r="J642" s="309"/>
      <c r="K642" s="309"/>
      <c r="L642" s="309"/>
      <c r="M642" s="309"/>
      <c r="N642" s="309"/>
      <c r="O642" s="309"/>
      <c r="P642" s="309"/>
      <c r="Q642" s="309"/>
      <c r="R642" s="309"/>
      <c r="S642" s="309"/>
      <c r="T642" s="309"/>
      <c r="U642" s="309"/>
      <c r="V642" s="309"/>
      <c r="W642" s="309"/>
      <c r="X642" s="309"/>
      <c r="Y642" s="309"/>
      <c r="Z642" s="309"/>
    </row>
    <row r="643" spans="1:26" ht="14.25" customHeight="1" x14ac:dyDescent="0.25">
      <c r="A643" s="309"/>
      <c r="B643" s="309"/>
      <c r="C643" s="332"/>
      <c r="D643" s="309"/>
      <c r="E643" s="309"/>
      <c r="F643" s="309"/>
      <c r="G643" s="309"/>
      <c r="H643" s="309"/>
      <c r="I643" s="309"/>
      <c r="J643" s="309"/>
      <c r="K643" s="309"/>
      <c r="L643" s="309"/>
      <c r="M643" s="309"/>
      <c r="N643" s="309"/>
      <c r="O643" s="309"/>
      <c r="P643" s="309"/>
      <c r="Q643" s="309"/>
      <c r="R643" s="309"/>
      <c r="S643" s="309"/>
      <c r="T643" s="309"/>
      <c r="U643" s="309"/>
      <c r="V643" s="309"/>
      <c r="W643" s="309"/>
      <c r="X643" s="309"/>
      <c r="Y643" s="309"/>
      <c r="Z643" s="309"/>
    </row>
    <row r="644" spans="1:26" ht="14.25" customHeight="1" x14ac:dyDescent="0.25">
      <c r="A644" s="309"/>
      <c r="B644" s="309"/>
      <c r="C644" s="332"/>
      <c r="D644" s="309"/>
      <c r="E644" s="309"/>
      <c r="F644" s="309"/>
      <c r="G644" s="309"/>
      <c r="H644" s="309"/>
      <c r="I644" s="309"/>
      <c r="J644" s="309"/>
      <c r="K644" s="309"/>
      <c r="L644" s="309"/>
      <c r="M644" s="309"/>
      <c r="N644" s="309"/>
      <c r="O644" s="309"/>
      <c r="P644" s="309"/>
      <c r="Q644" s="309"/>
      <c r="R644" s="309"/>
      <c r="S644" s="309"/>
      <c r="T644" s="309"/>
      <c r="U644" s="309"/>
      <c r="V644" s="309"/>
      <c r="W644" s="309"/>
      <c r="X644" s="309"/>
      <c r="Y644" s="309"/>
      <c r="Z644" s="309"/>
    </row>
    <row r="645" spans="1:26" ht="14.25" customHeight="1" x14ac:dyDescent="0.25">
      <c r="A645" s="309"/>
      <c r="B645" s="309"/>
      <c r="C645" s="332"/>
      <c r="D645" s="309"/>
      <c r="E645" s="309"/>
      <c r="F645" s="309"/>
      <c r="G645" s="309"/>
      <c r="H645" s="309"/>
      <c r="I645" s="309"/>
      <c r="J645" s="309"/>
      <c r="K645" s="309"/>
      <c r="L645" s="309"/>
      <c r="M645" s="309"/>
      <c r="N645" s="309"/>
      <c r="O645" s="309"/>
      <c r="P645" s="309"/>
      <c r="Q645" s="309"/>
      <c r="R645" s="309"/>
      <c r="S645" s="309"/>
      <c r="T645" s="309"/>
      <c r="U645" s="309"/>
      <c r="V645" s="309"/>
      <c r="W645" s="309"/>
      <c r="X645" s="309"/>
      <c r="Y645" s="309"/>
      <c r="Z645" s="309"/>
    </row>
    <row r="646" spans="1:26" ht="14.25" customHeight="1" x14ac:dyDescent="0.25">
      <c r="A646" s="309"/>
      <c r="B646" s="309"/>
      <c r="C646" s="332"/>
      <c r="D646" s="309"/>
      <c r="E646" s="309"/>
      <c r="F646" s="309"/>
      <c r="G646" s="309"/>
      <c r="H646" s="309"/>
      <c r="I646" s="309"/>
      <c r="J646" s="309"/>
      <c r="K646" s="309"/>
      <c r="L646" s="309"/>
      <c r="M646" s="309"/>
      <c r="N646" s="309"/>
      <c r="O646" s="309"/>
      <c r="P646" s="309"/>
      <c r="Q646" s="309"/>
      <c r="R646" s="309"/>
      <c r="S646" s="309"/>
      <c r="T646" s="309"/>
      <c r="U646" s="309"/>
      <c r="V646" s="309"/>
      <c r="W646" s="309"/>
      <c r="X646" s="309"/>
      <c r="Y646" s="309"/>
      <c r="Z646" s="309"/>
    </row>
    <row r="647" spans="1:26" ht="14.25" customHeight="1" x14ac:dyDescent="0.25">
      <c r="A647" s="309"/>
      <c r="B647" s="309"/>
      <c r="C647" s="332"/>
      <c r="D647" s="309"/>
      <c r="E647" s="309"/>
      <c r="F647" s="309"/>
      <c r="G647" s="309"/>
      <c r="H647" s="309"/>
      <c r="I647" s="309"/>
      <c r="J647" s="309"/>
      <c r="K647" s="309"/>
      <c r="L647" s="309"/>
      <c r="M647" s="309"/>
      <c r="N647" s="309"/>
      <c r="O647" s="309"/>
      <c r="P647" s="309"/>
      <c r="Q647" s="309"/>
      <c r="R647" s="309"/>
      <c r="S647" s="309"/>
      <c r="T647" s="309"/>
      <c r="U647" s="309"/>
      <c r="V647" s="309"/>
      <c r="W647" s="309"/>
      <c r="X647" s="309"/>
      <c r="Y647" s="309"/>
      <c r="Z647" s="309"/>
    </row>
    <row r="648" spans="1:26" ht="14.25" customHeight="1" x14ac:dyDescent="0.25">
      <c r="A648" s="309"/>
      <c r="B648" s="309"/>
      <c r="C648" s="332"/>
      <c r="D648" s="309"/>
      <c r="E648" s="309"/>
      <c r="F648" s="309"/>
      <c r="G648" s="309"/>
      <c r="H648" s="309"/>
      <c r="I648" s="309"/>
      <c r="J648" s="309"/>
      <c r="K648" s="309"/>
      <c r="L648" s="309"/>
      <c r="M648" s="309"/>
      <c r="N648" s="309"/>
      <c r="O648" s="309"/>
      <c r="P648" s="309"/>
      <c r="Q648" s="309"/>
      <c r="R648" s="309"/>
      <c r="S648" s="309"/>
      <c r="T648" s="309"/>
      <c r="U648" s="309"/>
      <c r="V648" s="309"/>
      <c r="W648" s="309"/>
      <c r="X648" s="309"/>
      <c r="Y648" s="309"/>
      <c r="Z648" s="309"/>
    </row>
    <row r="649" spans="1:26" ht="14.25" customHeight="1" x14ac:dyDescent="0.25">
      <c r="A649" s="309"/>
      <c r="B649" s="309"/>
      <c r="C649" s="332"/>
      <c r="D649" s="309"/>
      <c r="E649" s="309"/>
      <c r="F649" s="309"/>
      <c r="G649" s="309"/>
      <c r="H649" s="309"/>
      <c r="I649" s="309"/>
      <c r="J649" s="309"/>
      <c r="K649" s="309"/>
      <c r="L649" s="309"/>
      <c r="M649" s="309"/>
      <c r="N649" s="309"/>
      <c r="O649" s="309"/>
      <c r="P649" s="309"/>
      <c r="Q649" s="309"/>
      <c r="R649" s="309"/>
      <c r="S649" s="309"/>
      <c r="T649" s="309"/>
      <c r="U649" s="309"/>
      <c r="V649" s="309"/>
      <c r="W649" s="309"/>
      <c r="X649" s="309"/>
      <c r="Y649" s="309"/>
      <c r="Z649" s="309"/>
    </row>
    <row r="650" spans="1:26" ht="14.25" customHeight="1" x14ac:dyDescent="0.25">
      <c r="A650" s="309"/>
      <c r="B650" s="309"/>
      <c r="C650" s="332"/>
      <c r="D650" s="309"/>
      <c r="E650" s="309"/>
      <c r="F650" s="309"/>
      <c r="G650" s="309"/>
      <c r="H650" s="309"/>
      <c r="I650" s="309"/>
      <c r="J650" s="309"/>
      <c r="K650" s="309"/>
      <c r="L650" s="309"/>
      <c r="M650" s="309"/>
      <c r="N650" s="309"/>
      <c r="O650" s="309"/>
      <c r="P650" s="309"/>
      <c r="Q650" s="309"/>
      <c r="R650" s="309"/>
      <c r="S650" s="309"/>
      <c r="T650" s="309"/>
      <c r="U650" s="309"/>
      <c r="V650" s="309"/>
      <c r="W650" s="309"/>
      <c r="X650" s="309"/>
      <c r="Y650" s="309"/>
      <c r="Z650" s="309"/>
    </row>
    <row r="651" spans="1:26" ht="14.25" customHeight="1" x14ac:dyDescent="0.25">
      <c r="A651" s="309"/>
      <c r="B651" s="309"/>
      <c r="C651" s="332"/>
      <c r="D651" s="309"/>
      <c r="E651" s="309"/>
      <c r="F651" s="309"/>
      <c r="G651" s="309"/>
      <c r="H651" s="309"/>
      <c r="I651" s="309"/>
      <c r="J651" s="309"/>
      <c r="K651" s="309"/>
      <c r="L651" s="309"/>
      <c r="M651" s="309"/>
      <c r="N651" s="309"/>
      <c r="O651" s="309"/>
      <c r="P651" s="309"/>
      <c r="Q651" s="309"/>
      <c r="R651" s="309"/>
      <c r="S651" s="309"/>
      <c r="T651" s="309"/>
      <c r="U651" s="309"/>
      <c r="V651" s="309"/>
      <c r="W651" s="309"/>
      <c r="X651" s="309"/>
      <c r="Y651" s="309"/>
      <c r="Z651" s="309"/>
    </row>
    <row r="652" spans="1:26" ht="14.25" customHeight="1" x14ac:dyDescent="0.25">
      <c r="A652" s="309"/>
      <c r="B652" s="309"/>
      <c r="C652" s="332"/>
      <c r="D652" s="309"/>
      <c r="E652" s="309"/>
      <c r="F652" s="309"/>
      <c r="G652" s="309"/>
      <c r="H652" s="309"/>
      <c r="I652" s="309"/>
      <c r="J652" s="309"/>
      <c r="K652" s="309"/>
      <c r="L652" s="309"/>
      <c r="M652" s="309"/>
      <c r="N652" s="309"/>
      <c r="O652" s="309"/>
      <c r="P652" s="309"/>
      <c r="Q652" s="309"/>
      <c r="R652" s="309"/>
      <c r="S652" s="309"/>
      <c r="T652" s="309"/>
      <c r="U652" s="309"/>
      <c r="V652" s="309"/>
      <c r="W652" s="309"/>
      <c r="X652" s="309"/>
      <c r="Y652" s="309"/>
      <c r="Z652" s="309"/>
    </row>
    <row r="653" spans="1:26" ht="14.25" customHeight="1" x14ac:dyDescent="0.25">
      <c r="A653" s="309"/>
      <c r="B653" s="309"/>
      <c r="C653" s="332"/>
      <c r="D653" s="309"/>
      <c r="E653" s="309"/>
      <c r="F653" s="309"/>
      <c r="G653" s="309"/>
      <c r="H653" s="309"/>
      <c r="I653" s="309"/>
      <c r="J653" s="309"/>
      <c r="K653" s="309"/>
      <c r="L653" s="309"/>
      <c r="M653" s="309"/>
      <c r="N653" s="309"/>
      <c r="O653" s="309"/>
      <c r="P653" s="309"/>
      <c r="Q653" s="309"/>
      <c r="R653" s="309"/>
      <c r="S653" s="309"/>
      <c r="T653" s="309"/>
      <c r="U653" s="309"/>
      <c r="V653" s="309"/>
      <c r="W653" s="309"/>
      <c r="X653" s="309"/>
      <c r="Y653" s="309"/>
      <c r="Z653" s="309"/>
    </row>
    <row r="654" spans="1:26" ht="14.25" customHeight="1" x14ac:dyDescent="0.25">
      <c r="A654" s="309"/>
      <c r="B654" s="309"/>
      <c r="C654" s="332"/>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row>
    <row r="655" spans="1:26" ht="14.25" customHeight="1" x14ac:dyDescent="0.25">
      <c r="A655" s="309"/>
      <c r="B655" s="309"/>
      <c r="C655" s="332"/>
      <c r="D655" s="309"/>
      <c r="E655" s="309"/>
      <c r="F655" s="309"/>
      <c r="G655" s="309"/>
      <c r="H655" s="309"/>
      <c r="I655" s="309"/>
      <c r="J655" s="309"/>
      <c r="K655" s="309"/>
      <c r="L655" s="309"/>
      <c r="M655" s="309"/>
      <c r="N655" s="309"/>
      <c r="O655" s="309"/>
      <c r="P655" s="309"/>
      <c r="Q655" s="309"/>
      <c r="R655" s="309"/>
      <c r="S655" s="309"/>
      <c r="T655" s="309"/>
      <c r="U655" s="309"/>
      <c r="V655" s="309"/>
      <c r="W655" s="309"/>
      <c r="X655" s="309"/>
      <c r="Y655" s="309"/>
      <c r="Z655" s="309"/>
    </row>
    <row r="656" spans="1:26" ht="14.25" customHeight="1" x14ac:dyDescent="0.25">
      <c r="A656" s="309"/>
      <c r="B656" s="309"/>
      <c r="C656" s="332"/>
      <c r="D656" s="309"/>
      <c r="E656" s="309"/>
      <c r="F656" s="309"/>
      <c r="G656" s="309"/>
      <c r="H656" s="309"/>
      <c r="I656" s="309"/>
      <c r="J656" s="309"/>
      <c r="K656" s="309"/>
      <c r="L656" s="309"/>
      <c r="M656" s="309"/>
      <c r="N656" s="309"/>
      <c r="O656" s="309"/>
      <c r="P656" s="309"/>
      <c r="Q656" s="309"/>
      <c r="R656" s="309"/>
      <c r="S656" s="309"/>
      <c r="T656" s="309"/>
      <c r="U656" s="309"/>
      <c r="V656" s="309"/>
      <c r="W656" s="309"/>
      <c r="X656" s="309"/>
      <c r="Y656" s="309"/>
      <c r="Z656" s="309"/>
    </row>
    <row r="657" spans="1:26" ht="14.25" customHeight="1" x14ac:dyDescent="0.25">
      <c r="A657" s="309"/>
      <c r="B657" s="309"/>
      <c r="C657" s="332"/>
      <c r="D657" s="309"/>
      <c r="E657" s="309"/>
      <c r="F657" s="309"/>
      <c r="G657" s="309"/>
      <c r="H657" s="309"/>
      <c r="I657" s="309"/>
      <c r="J657" s="309"/>
      <c r="K657" s="309"/>
      <c r="L657" s="309"/>
      <c r="M657" s="309"/>
      <c r="N657" s="309"/>
      <c r="O657" s="309"/>
      <c r="P657" s="309"/>
      <c r="Q657" s="309"/>
      <c r="R657" s="309"/>
      <c r="S657" s="309"/>
      <c r="T657" s="309"/>
      <c r="U657" s="309"/>
      <c r="V657" s="309"/>
      <c r="W657" s="309"/>
      <c r="X657" s="309"/>
      <c r="Y657" s="309"/>
      <c r="Z657" s="309"/>
    </row>
    <row r="658" spans="1:26" ht="14.25" customHeight="1" x14ac:dyDescent="0.25">
      <c r="A658" s="309"/>
      <c r="B658" s="309"/>
      <c r="C658" s="332"/>
      <c r="D658" s="309"/>
      <c r="E658" s="309"/>
      <c r="F658" s="309"/>
      <c r="G658" s="309"/>
      <c r="H658" s="309"/>
      <c r="I658" s="309"/>
      <c r="J658" s="309"/>
      <c r="K658" s="309"/>
      <c r="L658" s="309"/>
      <c r="M658" s="309"/>
      <c r="N658" s="309"/>
      <c r="O658" s="309"/>
      <c r="P658" s="309"/>
      <c r="Q658" s="309"/>
      <c r="R658" s="309"/>
      <c r="S658" s="309"/>
      <c r="T658" s="309"/>
      <c r="U658" s="309"/>
      <c r="V658" s="309"/>
      <c r="W658" s="309"/>
      <c r="X658" s="309"/>
      <c r="Y658" s="309"/>
      <c r="Z658" s="309"/>
    </row>
    <row r="659" spans="1:26" ht="14.25" customHeight="1" x14ac:dyDescent="0.25">
      <c r="A659" s="309"/>
      <c r="B659" s="309"/>
      <c r="C659" s="332"/>
      <c r="D659" s="309"/>
      <c r="E659" s="309"/>
      <c r="F659" s="309"/>
      <c r="G659" s="309"/>
      <c r="H659" s="309"/>
      <c r="I659" s="309"/>
      <c r="J659" s="309"/>
      <c r="K659" s="309"/>
      <c r="L659" s="309"/>
      <c r="M659" s="309"/>
      <c r="N659" s="309"/>
      <c r="O659" s="309"/>
      <c r="P659" s="309"/>
      <c r="Q659" s="309"/>
      <c r="R659" s="309"/>
      <c r="S659" s="309"/>
      <c r="T659" s="309"/>
      <c r="U659" s="309"/>
      <c r="V659" s="309"/>
      <c r="W659" s="309"/>
      <c r="X659" s="309"/>
      <c r="Y659" s="309"/>
      <c r="Z659" s="309"/>
    </row>
    <row r="660" spans="1:26" ht="14.25" customHeight="1" x14ac:dyDescent="0.25">
      <c r="A660" s="309"/>
      <c r="B660" s="309"/>
      <c r="C660" s="332"/>
      <c r="D660" s="309"/>
      <c r="E660" s="309"/>
      <c r="F660" s="309"/>
      <c r="G660" s="309"/>
      <c r="H660" s="309"/>
      <c r="I660" s="309"/>
      <c r="J660" s="309"/>
      <c r="K660" s="309"/>
      <c r="L660" s="309"/>
      <c r="M660" s="309"/>
      <c r="N660" s="309"/>
      <c r="O660" s="309"/>
      <c r="P660" s="309"/>
      <c r="Q660" s="309"/>
      <c r="R660" s="309"/>
      <c r="S660" s="309"/>
      <c r="T660" s="309"/>
      <c r="U660" s="309"/>
      <c r="V660" s="309"/>
      <c r="W660" s="309"/>
      <c r="X660" s="309"/>
      <c r="Y660" s="309"/>
      <c r="Z660" s="309"/>
    </row>
    <row r="661" spans="1:26" ht="14.25" customHeight="1" x14ac:dyDescent="0.25">
      <c r="A661" s="309"/>
      <c r="B661" s="309"/>
      <c r="C661" s="332"/>
      <c r="D661" s="309"/>
      <c r="E661" s="309"/>
      <c r="F661" s="309"/>
      <c r="G661" s="309"/>
      <c r="H661" s="309"/>
      <c r="I661" s="309"/>
      <c r="J661" s="309"/>
      <c r="K661" s="309"/>
      <c r="L661" s="309"/>
      <c r="M661" s="309"/>
      <c r="N661" s="309"/>
      <c r="O661" s="309"/>
      <c r="P661" s="309"/>
      <c r="Q661" s="309"/>
      <c r="R661" s="309"/>
      <c r="S661" s="309"/>
      <c r="T661" s="309"/>
      <c r="U661" s="309"/>
      <c r="V661" s="309"/>
      <c r="W661" s="309"/>
      <c r="X661" s="309"/>
      <c r="Y661" s="309"/>
      <c r="Z661" s="309"/>
    </row>
    <row r="662" spans="1:26" ht="14.25" customHeight="1" x14ac:dyDescent="0.25">
      <c r="A662" s="309"/>
      <c r="B662" s="309"/>
      <c r="C662" s="332"/>
      <c r="D662" s="309"/>
      <c r="E662" s="309"/>
      <c r="F662" s="309"/>
      <c r="G662" s="309"/>
      <c r="H662" s="309"/>
      <c r="I662" s="309"/>
      <c r="J662" s="309"/>
      <c r="K662" s="309"/>
      <c r="L662" s="309"/>
      <c r="M662" s="309"/>
      <c r="N662" s="309"/>
      <c r="O662" s="309"/>
      <c r="P662" s="309"/>
      <c r="Q662" s="309"/>
      <c r="R662" s="309"/>
      <c r="S662" s="309"/>
      <c r="T662" s="309"/>
      <c r="U662" s="309"/>
      <c r="V662" s="309"/>
      <c r="W662" s="309"/>
      <c r="X662" s="309"/>
      <c r="Y662" s="309"/>
      <c r="Z662" s="309"/>
    </row>
    <row r="663" spans="1:26" ht="14.25" customHeight="1" x14ac:dyDescent="0.25">
      <c r="A663" s="309"/>
      <c r="B663" s="309"/>
      <c r="C663" s="332"/>
      <c r="D663" s="309"/>
      <c r="E663" s="309"/>
      <c r="F663" s="309"/>
      <c r="G663" s="309"/>
      <c r="H663" s="309"/>
      <c r="I663" s="309"/>
      <c r="J663" s="309"/>
      <c r="K663" s="309"/>
      <c r="L663" s="309"/>
      <c r="M663" s="309"/>
      <c r="N663" s="309"/>
      <c r="O663" s="309"/>
      <c r="P663" s="309"/>
      <c r="Q663" s="309"/>
      <c r="R663" s="309"/>
      <c r="S663" s="309"/>
      <c r="T663" s="309"/>
      <c r="U663" s="309"/>
      <c r="V663" s="309"/>
      <c r="W663" s="309"/>
      <c r="X663" s="309"/>
      <c r="Y663" s="309"/>
      <c r="Z663" s="309"/>
    </row>
    <row r="664" spans="1:26" ht="14.25" customHeight="1" x14ac:dyDescent="0.25">
      <c r="A664" s="309"/>
      <c r="B664" s="309"/>
      <c r="C664" s="332"/>
      <c r="D664" s="309"/>
      <c r="E664" s="309"/>
      <c r="F664" s="309"/>
      <c r="G664" s="309"/>
      <c r="H664" s="309"/>
      <c r="I664" s="309"/>
      <c r="J664" s="309"/>
      <c r="K664" s="309"/>
      <c r="L664" s="309"/>
      <c r="M664" s="309"/>
      <c r="N664" s="309"/>
      <c r="O664" s="309"/>
      <c r="P664" s="309"/>
      <c r="Q664" s="309"/>
      <c r="R664" s="309"/>
      <c r="S664" s="309"/>
      <c r="T664" s="309"/>
      <c r="U664" s="309"/>
      <c r="V664" s="309"/>
      <c r="W664" s="309"/>
      <c r="X664" s="309"/>
      <c r="Y664" s="309"/>
      <c r="Z664" s="309"/>
    </row>
    <row r="665" spans="1:26" ht="14.25" customHeight="1" x14ac:dyDescent="0.25">
      <c r="A665" s="309"/>
      <c r="B665" s="309"/>
      <c r="C665" s="332"/>
      <c r="D665" s="309"/>
      <c r="E665" s="309"/>
      <c r="F665" s="309"/>
      <c r="G665" s="309"/>
      <c r="H665" s="309"/>
      <c r="I665" s="309"/>
      <c r="J665" s="309"/>
      <c r="K665" s="309"/>
      <c r="L665" s="309"/>
      <c r="M665" s="309"/>
      <c r="N665" s="309"/>
      <c r="O665" s="309"/>
      <c r="P665" s="309"/>
      <c r="Q665" s="309"/>
      <c r="R665" s="309"/>
      <c r="S665" s="309"/>
      <c r="T665" s="309"/>
      <c r="U665" s="309"/>
      <c r="V665" s="309"/>
      <c r="W665" s="309"/>
      <c r="X665" s="309"/>
      <c r="Y665" s="309"/>
      <c r="Z665" s="309"/>
    </row>
    <row r="666" spans="1:26" ht="14.25" customHeight="1" x14ac:dyDescent="0.25">
      <c r="A666" s="309"/>
      <c r="B666" s="309"/>
      <c r="C666" s="332"/>
      <c r="D666" s="309"/>
      <c r="E666" s="309"/>
      <c r="F666" s="309"/>
      <c r="G666" s="309"/>
      <c r="H666" s="309"/>
      <c r="I666" s="309"/>
      <c r="J666" s="309"/>
      <c r="K666" s="309"/>
      <c r="L666" s="309"/>
      <c r="M666" s="309"/>
      <c r="N666" s="309"/>
      <c r="O666" s="309"/>
      <c r="P666" s="309"/>
      <c r="Q666" s="309"/>
      <c r="R666" s="309"/>
      <c r="S666" s="309"/>
      <c r="T666" s="309"/>
      <c r="U666" s="309"/>
      <c r="V666" s="309"/>
      <c r="W666" s="309"/>
      <c r="X666" s="309"/>
      <c r="Y666" s="309"/>
      <c r="Z666" s="309"/>
    </row>
    <row r="667" spans="1:26" ht="14.25" customHeight="1" x14ac:dyDescent="0.25">
      <c r="A667" s="309"/>
      <c r="B667" s="309"/>
      <c r="C667" s="332"/>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row>
    <row r="668" spans="1:26" ht="14.25" customHeight="1" x14ac:dyDescent="0.25">
      <c r="A668" s="309"/>
      <c r="B668" s="309"/>
      <c r="C668" s="332"/>
      <c r="D668" s="309"/>
      <c r="E668" s="309"/>
      <c r="F668" s="309"/>
      <c r="G668" s="309"/>
      <c r="H668" s="309"/>
      <c r="I668" s="309"/>
      <c r="J668" s="309"/>
      <c r="K668" s="309"/>
      <c r="L668" s="309"/>
      <c r="M668" s="309"/>
      <c r="N668" s="309"/>
      <c r="O668" s="309"/>
      <c r="P668" s="309"/>
      <c r="Q668" s="309"/>
      <c r="R668" s="309"/>
      <c r="S668" s="309"/>
      <c r="T668" s="309"/>
      <c r="U668" s="309"/>
      <c r="V668" s="309"/>
      <c r="W668" s="309"/>
      <c r="X668" s="309"/>
      <c r="Y668" s="309"/>
      <c r="Z668" s="309"/>
    </row>
    <row r="669" spans="1:26" ht="14.25" customHeight="1" x14ac:dyDescent="0.25">
      <c r="A669" s="309"/>
      <c r="B669" s="309"/>
      <c r="C669" s="332"/>
      <c r="D669" s="309"/>
      <c r="E669" s="309"/>
      <c r="F669" s="309"/>
      <c r="G669" s="309"/>
      <c r="H669" s="309"/>
      <c r="I669" s="309"/>
      <c r="J669" s="309"/>
      <c r="K669" s="309"/>
      <c r="L669" s="309"/>
      <c r="M669" s="309"/>
      <c r="N669" s="309"/>
      <c r="O669" s="309"/>
      <c r="P669" s="309"/>
      <c r="Q669" s="309"/>
      <c r="R669" s="309"/>
      <c r="S669" s="309"/>
      <c r="T669" s="309"/>
      <c r="U669" s="309"/>
      <c r="V669" s="309"/>
      <c r="W669" s="309"/>
      <c r="X669" s="309"/>
      <c r="Y669" s="309"/>
      <c r="Z669" s="309"/>
    </row>
    <row r="670" spans="1:26" ht="14.25" customHeight="1" x14ac:dyDescent="0.25">
      <c r="A670" s="309"/>
      <c r="B670" s="309"/>
      <c r="C670" s="332"/>
      <c r="D670" s="309"/>
      <c r="E670" s="309"/>
      <c r="F670" s="309"/>
      <c r="G670" s="309"/>
      <c r="H670" s="309"/>
      <c r="I670" s="309"/>
      <c r="J670" s="309"/>
      <c r="K670" s="309"/>
      <c r="L670" s="309"/>
      <c r="M670" s="309"/>
      <c r="N670" s="309"/>
      <c r="O670" s="309"/>
      <c r="P670" s="309"/>
      <c r="Q670" s="309"/>
      <c r="R670" s="309"/>
      <c r="S670" s="309"/>
      <c r="T670" s="309"/>
      <c r="U670" s="309"/>
      <c r="V670" s="309"/>
      <c r="W670" s="309"/>
      <c r="X670" s="309"/>
      <c r="Y670" s="309"/>
      <c r="Z670" s="309"/>
    </row>
    <row r="671" spans="1:26" ht="14.25" customHeight="1" x14ac:dyDescent="0.25">
      <c r="A671" s="309"/>
      <c r="B671" s="309"/>
      <c r="C671" s="332"/>
      <c r="D671" s="309"/>
      <c r="E671" s="309"/>
      <c r="F671" s="309"/>
      <c r="G671" s="309"/>
      <c r="H671" s="309"/>
      <c r="I671" s="309"/>
      <c r="J671" s="309"/>
      <c r="K671" s="309"/>
      <c r="L671" s="309"/>
      <c r="M671" s="309"/>
      <c r="N671" s="309"/>
      <c r="O671" s="309"/>
      <c r="P671" s="309"/>
      <c r="Q671" s="309"/>
      <c r="R671" s="309"/>
      <c r="S671" s="309"/>
      <c r="T671" s="309"/>
      <c r="U671" s="309"/>
      <c r="V671" s="309"/>
      <c r="W671" s="309"/>
      <c r="X671" s="309"/>
      <c r="Y671" s="309"/>
      <c r="Z671" s="309"/>
    </row>
    <row r="672" spans="1:26" ht="14.25" customHeight="1" x14ac:dyDescent="0.25">
      <c r="A672" s="309"/>
      <c r="B672" s="309"/>
      <c r="C672" s="332"/>
      <c r="D672" s="309"/>
      <c r="E672" s="309"/>
      <c r="F672" s="309"/>
      <c r="G672" s="309"/>
      <c r="H672" s="309"/>
      <c r="I672" s="309"/>
      <c r="J672" s="309"/>
      <c r="K672" s="309"/>
      <c r="L672" s="309"/>
      <c r="M672" s="309"/>
      <c r="N672" s="309"/>
      <c r="O672" s="309"/>
      <c r="P672" s="309"/>
      <c r="Q672" s="309"/>
      <c r="R672" s="309"/>
      <c r="S672" s="309"/>
      <c r="T672" s="309"/>
      <c r="U672" s="309"/>
      <c r="V672" s="309"/>
      <c r="W672" s="309"/>
      <c r="X672" s="309"/>
      <c r="Y672" s="309"/>
      <c r="Z672" s="309"/>
    </row>
    <row r="673" spans="1:26" ht="14.25" customHeight="1" x14ac:dyDescent="0.25">
      <c r="A673" s="309"/>
      <c r="B673" s="309"/>
      <c r="C673" s="332"/>
      <c r="D673" s="309"/>
      <c r="E673" s="309"/>
      <c r="F673" s="309"/>
      <c r="G673" s="309"/>
      <c r="H673" s="309"/>
      <c r="I673" s="309"/>
      <c r="J673" s="309"/>
      <c r="K673" s="309"/>
      <c r="L673" s="309"/>
      <c r="M673" s="309"/>
      <c r="N673" s="309"/>
      <c r="O673" s="309"/>
      <c r="P673" s="309"/>
      <c r="Q673" s="309"/>
      <c r="R673" s="309"/>
      <c r="S673" s="309"/>
      <c r="T673" s="309"/>
      <c r="U673" s="309"/>
      <c r="V673" s="309"/>
      <c r="W673" s="309"/>
      <c r="X673" s="309"/>
      <c r="Y673" s="309"/>
      <c r="Z673" s="309"/>
    </row>
    <row r="674" spans="1:26" ht="14.25" customHeight="1" x14ac:dyDescent="0.25">
      <c r="A674" s="309"/>
      <c r="B674" s="309"/>
      <c r="C674" s="332"/>
      <c r="D674" s="309"/>
      <c r="E674" s="309"/>
      <c r="F674" s="309"/>
      <c r="G674" s="309"/>
      <c r="H674" s="309"/>
      <c r="I674" s="309"/>
      <c r="J674" s="309"/>
      <c r="K674" s="309"/>
      <c r="L674" s="309"/>
      <c r="M674" s="309"/>
      <c r="N674" s="309"/>
      <c r="O674" s="309"/>
      <c r="P674" s="309"/>
      <c r="Q674" s="309"/>
      <c r="R674" s="309"/>
      <c r="S674" s="309"/>
      <c r="T674" s="309"/>
      <c r="U674" s="309"/>
      <c r="V674" s="309"/>
      <c r="W674" s="309"/>
      <c r="X674" s="309"/>
      <c r="Y674" s="309"/>
      <c r="Z674" s="309"/>
    </row>
    <row r="675" spans="1:26" ht="14.25" customHeight="1" x14ac:dyDescent="0.25">
      <c r="A675" s="309"/>
      <c r="B675" s="309"/>
      <c r="C675" s="332"/>
      <c r="D675" s="309"/>
      <c r="E675" s="309"/>
      <c r="F675" s="309"/>
      <c r="G675" s="309"/>
      <c r="H675" s="309"/>
      <c r="I675" s="309"/>
      <c r="J675" s="309"/>
      <c r="K675" s="309"/>
      <c r="L675" s="309"/>
      <c r="M675" s="309"/>
      <c r="N675" s="309"/>
      <c r="O675" s="309"/>
      <c r="P675" s="309"/>
      <c r="Q675" s="309"/>
      <c r="R675" s="309"/>
      <c r="S675" s="309"/>
      <c r="T675" s="309"/>
      <c r="U675" s="309"/>
      <c r="V675" s="309"/>
      <c r="W675" s="309"/>
      <c r="X675" s="309"/>
      <c r="Y675" s="309"/>
      <c r="Z675" s="309"/>
    </row>
    <row r="676" spans="1:26" ht="14.25" customHeight="1" x14ac:dyDescent="0.25">
      <c r="A676" s="309"/>
      <c r="B676" s="309"/>
      <c r="C676" s="332"/>
      <c r="D676" s="309"/>
      <c r="E676" s="309"/>
      <c r="F676" s="309"/>
      <c r="G676" s="309"/>
      <c r="H676" s="309"/>
      <c r="I676" s="309"/>
      <c r="J676" s="309"/>
      <c r="K676" s="309"/>
      <c r="L676" s="309"/>
      <c r="M676" s="309"/>
      <c r="N676" s="309"/>
      <c r="O676" s="309"/>
      <c r="P676" s="309"/>
      <c r="Q676" s="309"/>
      <c r="R676" s="309"/>
      <c r="S676" s="309"/>
      <c r="T676" s="309"/>
      <c r="U676" s="309"/>
      <c r="V676" s="309"/>
      <c r="W676" s="309"/>
      <c r="X676" s="309"/>
      <c r="Y676" s="309"/>
      <c r="Z676" s="309"/>
    </row>
    <row r="677" spans="1:26" ht="14.25" customHeight="1" x14ac:dyDescent="0.25">
      <c r="A677" s="309"/>
      <c r="B677" s="309"/>
      <c r="C677" s="332"/>
      <c r="D677" s="309"/>
      <c r="E677" s="309"/>
      <c r="F677" s="309"/>
      <c r="G677" s="309"/>
      <c r="H677" s="309"/>
      <c r="I677" s="309"/>
      <c r="J677" s="309"/>
      <c r="K677" s="309"/>
      <c r="L677" s="309"/>
      <c r="M677" s="309"/>
      <c r="N677" s="309"/>
      <c r="O677" s="309"/>
      <c r="P677" s="309"/>
      <c r="Q677" s="309"/>
      <c r="R677" s="309"/>
      <c r="S677" s="309"/>
      <c r="T677" s="309"/>
      <c r="U677" s="309"/>
      <c r="V677" s="309"/>
      <c r="W677" s="309"/>
      <c r="X677" s="309"/>
      <c r="Y677" s="309"/>
      <c r="Z677" s="309"/>
    </row>
    <row r="678" spans="1:26" ht="14.25" customHeight="1" x14ac:dyDescent="0.25">
      <c r="A678" s="309"/>
      <c r="B678" s="309"/>
      <c r="C678" s="332"/>
      <c r="D678" s="309"/>
      <c r="E678" s="309"/>
      <c r="F678" s="309"/>
      <c r="G678" s="309"/>
      <c r="H678" s="309"/>
      <c r="I678" s="309"/>
      <c r="J678" s="309"/>
      <c r="K678" s="309"/>
      <c r="L678" s="309"/>
      <c r="M678" s="309"/>
      <c r="N678" s="309"/>
      <c r="O678" s="309"/>
      <c r="P678" s="309"/>
      <c r="Q678" s="309"/>
      <c r="R678" s="309"/>
      <c r="S678" s="309"/>
      <c r="T678" s="309"/>
      <c r="U678" s="309"/>
      <c r="V678" s="309"/>
      <c r="W678" s="309"/>
      <c r="X678" s="309"/>
      <c r="Y678" s="309"/>
      <c r="Z678" s="309"/>
    </row>
    <row r="679" spans="1:26" ht="14.25" customHeight="1" x14ac:dyDescent="0.25">
      <c r="A679" s="309"/>
      <c r="B679" s="309"/>
      <c r="C679" s="332"/>
      <c r="D679" s="309"/>
      <c r="E679" s="309"/>
      <c r="F679" s="309"/>
      <c r="G679" s="309"/>
      <c r="H679" s="309"/>
      <c r="I679" s="309"/>
      <c r="J679" s="309"/>
      <c r="K679" s="309"/>
      <c r="L679" s="309"/>
      <c r="M679" s="309"/>
      <c r="N679" s="309"/>
      <c r="O679" s="309"/>
      <c r="P679" s="309"/>
      <c r="Q679" s="309"/>
      <c r="R679" s="309"/>
      <c r="S679" s="309"/>
      <c r="T679" s="309"/>
      <c r="U679" s="309"/>
      <c r="V679" s="309"/>
      <c r="W679" s="309"/>
      <c r="X679" s="309"/>
      <c r="Y679" s="309"/>
      <c r="Z679" s="309"/>
    </row>
    <row r="680" spans="1:26" ht="14.25" customHeight="1" x14ac:dyDescent="0.25">
      <c r="A680" s="309"/>
      <c r="B680" s="309"/>
      <c r="C680" s="332"/>
      <c r="D680" s="309"/>
      <c r="E680" s="309"/>
      <c r="F680" s="309"/>
      <c r="G680" s="309"/>
      <c r="H680" s="309"/>
      <c r="I680" s="309"/>
      <c r="J680" s="309"/>
      <c r="K680" s="309"/>
      <c r="L680" s="309"/>
      <c r="M680" s="309"/>
      <c r="N680" s="309"/>
      <c r="O680" s="309"/>
      <c r="P680" s="309"/>
      <c r="Q680" s="309"/>
      <c r="R680" s="309"/>
      <c r="S680" s="309"/>
      <c r="T680" s="309"/>
      <c r="U680" s="309"/>
      <c r="V680" s="309"/>
      <c r="W680" s="309"/>
      <c r="X680" s="309"/>
      <c r="Y680" s="309"/>
      <c r="Z680" s="309"/>
    </row>
    <row r="681" spans="1:26" ht="14.25" customHeight="1" x14ac:dyDescent="0.25">
      <c r="A681" s="309"/>
      <c r="B681" s="309"/>
      <c r="C681" s="332"/>
      <c r="D681" s="309"/>
      <c r="E681" s="309"/>
      <c r="F681" s="309"/>
      <c r="G681" s="309"/>
      <c r="H681" s="309"/>
      <c r="I681" s="309"/>
      <c r="J681" s="309"/>
      <c r="K681" s="309"/>
      <c r="L681" s="309"/>
      <c r="M681" s="309"/>
      <c r="N681" s="309"/>
      <c r="O681" s="309"/>
      <c r="P681" s="309"/>
      <c r="Q681" s="309"/>
      <c r="R681" s="309"/>
      <c r="S681" s="309"/>
      <c r="T681" s="309"/>
      <c r="U681" s="309"/>
      <c r="V681" s="309"/>
      <c r="W681" s="309"/>
      <c r="X681" s="309"/>
      <c r="Y681" s="309"/>
      <c r="Z681" s="309"/>
    </row>
    <row r="682" spans="1:26" ht="14.25" customHeight="1" x14ac:dyDescent="0.25">
      <c r="A682" s="309"/>
      <c r="B682" s="309"/>
      <c r="C682" s="332"/>
      <c r="D682" s="309"/>
      <c r="E682" s="309"/>
      <c r="F682" s="309"/>
      <c r="G682" s="309"/>
      <c r="H682" s="309"/>
      <c r="I682" s="309"/>
      <c r="J682" s="309"/>
      <c r="K682" s="309"/>
      <c r="L682" s="309"/>
      <c r="M682" s="309"/>
      <c r="N682" s="309"/>
      <c r="O682" s="309"/>
      <c r="P682" s="309"/>
      <c r="Q682" s="309"/>
      <c r="R682" s="309"/>
      <c r="S682" s="309"/>
      <c r="T682" s="309"/>
      <c r="U682" s="309"/>
      <c r="V682" s="309"/>
      <c r="W682" s="309"/>
      <c r="X682" s="309"/>
      <c r="Y682" s="309"/>
      <c r="Z682" s="309"/>
    </row>
    <row r="683" spans="1:26" ht="14.25" customHeight="1" x14ac:dyDescent="0.25">
      <c r="A683" s="309"/>
      <c r="B683" s="309"/>
      <c r="C683" s="332"/>
      <c r="D683" s="309"/>
      <c r="E683" s="309"/>
      <c r="F683" s="309"/>
      <c r="G683" s="309"/>
      <c r="H683" s="309"/>
      <c r="I683" s="309"/>
      <c r="J683" s="309"/>
      <c r="K683" s="309"/>
      <c r="L683" s="309"/>
      <c r="M683" s="309"/>
      <c r="N683" s="309"/>
      <c r="O683" s="309"/>
      <c r="P683" s="309"/>
      <c r="Q683" s="309"/>
      <c r="R683" s="309"/>
      <c r="S683" s="309"/>
      <c r="T683" s="309"/>
      <c r="U683" s="309"/>
      <c r="V683" s="309"/>
      <c r="W683" s="309"/>
      <c r="X683" s="309"/>
      <c r="Y683" s="309"/>
      <c r="Z683" s="309"/>
    </row>
    <row r="684" spans="1:26" ht="14.25" customHeight="1" x14ac:dyDescent="0.25">
      <c r="A684" s="309"/>
      <c r="B684" s="309"/>
      <c r="C684" s="332"/>
      <c r="D684" s="309"/>
      <c r="E684" s="309"/>
      <c r="F684" s="309"/>
      <c r="G684" s="309"/>
      <c r="H684" s="309"/>
      <c r="I684" s="309"/>
      <c r="J684" s="309"/>
      <c r="K684" s="309"/>
      <c r="L684" s="309"/>
      <c r="M684" s="309"/>
      <c r="N684" s="309"/>
      <c r="O684" s="309"/>
      <c r="P684" s="309"/>
      <c r="Q684" s="309"/>
      <c r="R684" s="309"/>
      <c r="S684" s="309"/>
      <c r="T684" s="309"/>
      <c r="U684" s="309"/>
      <c r="V684" s="309"/>
      <c r="W684" s="309"/>
      <c r="X684" s="309"/>
      <c r="Y684" s="309"/>
      <c r="Z684" s="309"/>
    </row>
    <row r="685" spans="1:26" ht="14.25" customHeight="1" x14ac:dyDescent="0.25">
      <c r="A685" s="309"/>
      <c r="B685" s="309"/>
      <c r="C685" s="332"/>
      <c r="D685" s="309"/>
      <c r="E685" s="309"/>
      <c r="F685" s="309"/>
      <c r="G685" s="309"/>
      <c r="H685" s="309"/>
      <c r="I685" s="309"/>
      <c r="J685" s="309"/>
      <c r="K685" s="309"/>
      <c r="L685" s="309"/>
      <c r="M685" s="309"/>
      <c r="N685" s="309"/>
      <c r="O685" s="309"/>
      <c r="P685" s="309"/>
      <c r="Q685" s="309"/>
      <c r="R685" s="309"/>
      <c r="S685" s="309"/>
      <c r="T685" s="309"/>
      <c r="U685" s="309"/>
      <c r="V685" s="309"/>
      <c r="W685" s="309"/>
      <c r="X685" s="309"/>
      <c r="Y685" s="309"/>
      <c r="Z685" s="309"/>
    </row>
    <row r="686" spans="1:26" ht="14.25" customHeight="1" x14ac:dyDescent="0.25">
      <c r="A686" s="309"/>
      <c r="B686" s="309"/>
      <c r="C686" s="332"/>
      <c r="D686" s="309"/>
      <c r="E686" s="309"/>
      <c r="F686" s="309"/>
      <c r="G686" s="309"/>
      <c r="H686" s="309"/>
      <c r="I686" s="309"/>
      <c r="J686" s="309"/>
      <c r="K686" s="309"/>
      <c r="L686" s="309"/>
      <c r="M686" s="309"/>
      <c r="N686" s="309"/>
      <c r="O686" s="309"/>
      <c r="P686" s="309"/>
      <c r="Q686" s="309"/>
      <c r="R686" s="309"/>
      <c r="S686" s="309"/>
      <c r="T686" s="309"/>
      <c r="U686" s="309"/>
      <c r="V686" s="309"/>
      <c r="W686" s="309"/>
      <c r="X686" s="309"/>
      <c r="Y686" s="309"/>
      <c r="Z686" s="309"/>
    </row>
    <row r="687" spans="1:26" ht="14.25" customHeight="1" x14ac:dyDescent="0.25">
      <c r="A687" s="309"/>
      <c r="B687" s="309"/>
      <c r="C687" s="332"/>
      <c r="D687" s="309"/>
      <c r="E687" s="309"/>
      <c r="F687" s="309"/>
      <c r="G687" s="309"/>
      <c r="H687" s="309"/>
      <c r="I687" s="309"/>
      <c r="J687" s="309"/>
      <c r="K687" s="309"/>
      <c r="L687" s="309"/>
      <c r="M687" s="309"/>
      <c r="N687" s="309"/>
      <c r="O687" s="309"/>
      <c r="P687" s="309"/>
      <c r="Q687" s="309"/>
      <c r="R687" s="309"/>
      <c r="S687" s="309"/>
      <c r="T687" s="309"/>
      <c r="U687" s="309"/>
      <c r="V687" s="309"/>
      <c r="W687" s="309"/>
      <c r="X687" s="309"/>
      <c r="Y687" s="309"/>
      <c r="Z687" s="309"/>
    </row>
    <row r="688" spans="1:26" ht="14.25" customHeight="1" x14ac:dyDescent="0.25">
      <c r="A688" s="309"/>
      <c r="B688" s="309"/>
      <c r="C688" s="332"/>
      <c r="D688" s="309"/>
      <c r="E688" s="309"/>
      <c r="F688" s="309"/>
      <c r="G688" s="309"/>
      <c r="H688" s="309"/>
      <c r="I688" s="309"/>
      <c r="J688" s="309"/>
      <c r="K688" s="309"/>
      <c r="L688" s="309"/>
      <c r="M688" s="309"/>
      <c r="N688" s="309"/>
      <c r="O688" s="309"/>
      <c r="P688" s="309"/>
      <c r="Q688" s="309"/>
      <c r="R688" s="309"/>
      <c r="S688" s="309"/>
      <c r="T688" s="309"/>
      <c r="U688" s="309"/>
      <c r="V688" s="309"/>
      <c r="W688" s="309"/>
      <c r="X688" s="309"/>
      <c r="Y688" s="309"/>
      <c r="Z688" s="309"/>
    </row>
    <row r="689" spans="1:26" ht="14.25" customHeight="1" x14ac:dyDescent="0.25">
      <c r="A689" s="309"/>
      <c r="B689" s="309"/>
      <c r="C689" s="332"/>
      <c r="D689" s="309"/>
      <c r="E689" s="309"/>
      <c r="F689" s="309"/>
      <c r="G689" s="309"/>
      <c r="H689" s="309"/>
      <c r="I689" s="309"/>
      <c r="J689" s="309"/>
      <c r="K689" s="309"/>
      <c r="L689" s="309"/>
      <c r="M689" s="309"/>
      <c r="N689" s="309"/>
      <c r="O689" s="309"/>
      <c r="P689" s="309"/>
      <c r="Q689" s="309"/>
      <c r="R689" s="309"/>
      <c r="S689" s="309"/>
      <c r="T689" s="309"/>
      <c r="U689" s="309"/>
      <c r="V689" s="309"/>
      <c r="W689" s="309"/>
      <c r="X689" s="309"/>
      <c r="Y689" s="309"/>
      <c r="Z689" s="309"/>
    </row>
    <row r="690" spans="1:26" ht="14.25" customHeight="1" x14ac:dyDescent="0.25">
      <c r="A690" s="309"/>
      <c r="B690" s="309"/>
      <c r="C690" s="332"/>
      <c r="D690" s="309"/>
      <c r="E690" s="309"/>
      <c r="F690" s="309"/>
      <c r="G690" s="309"/>
      <c r="H690" s="309"/>
      <c r="I690" s="309"/>
      <c r="J690" s="309"/>
      <c r="K690" s="309"/>
      <c r="L690" s="309"/>
      <c r="M690" s="309"/>
      <c r="N690" s="309"/>
      <c r="O690" s="309"/>
      <c r="P690" s="309"/>
      <c r="Q690" s="309"/>
      <c r="R690" s="309"/>
      <c r="S690" s="309"/>
      <c r="T690" s="309"/>
      <c r="U690" s="309"/>
      <c r="V690" s="309"/>
      <c r="W690" s="309"/>
      <c r="X690" s="309"/>
      <c r="Y690" s="309"/>
      <c r="Z690" s="309"/>
    </row>
    <row r="691" spans="1:26" ht="14.25" customHeight="1" x14ac:dyDescent="0.25">
      <c r="A691" s="309"/>
      <c r="B691" s="309"/>
      <c r="C691" s="332"/>
      <c r="D691" s="309"/>
      <c r="E691" s="309"/>
      <c r="F691" s="309"/>
      <c r="G691" s="309"/>
      <c r="H691" s="309"/>
      <c r="I691" s="309"/>
      <c r="J691" s="309"/>
      <c r="K691" s="309"/>
      <c r="L691" s="309"/>
      <c r="M691" s="309"/>
      <c r="N691" s="309"/>
      <c r="O691" s="309"/>
      <c r="P691" s="309"/>
      <c r="Q691" s="309"/>
      <c r="R691" s="309"/>
      <c r="S691" s="309"/>
      <c r="T691" s="309"/>
      <c r="U691" s="309"/>
      <c r="V691" s="309"/>
      <c r="W691" s="309"/>
      <c r="X691" s="309"/>
      <c r="Y691" s="309"/>
      <c r="Z691" s="309"/>
    </row>
    <row r="692" spans="1:26" ht="14.25" customHeight="1" x14ac:dyDescent="0.25">
      <c r="A692" s="309"/>
      <c r="B692" s="309"/>
      <c r="C692" s="332"/>
      <c r="D692" s="309"/>
      <c r="E692" s="309"/>
      <c r="F692" s="309"/>
      <c r="G692" s="309"/>
      <c r="H692" s="309"/>
      <c r="I692" s="309"/>
      <c r="J692" s="309"/>
      <c r="K692" s="309"/>
      <c r="L692" s="309"/>
      <c r="M692" s="309"/>
      <c r="N692" s="309"/>
      <c r="O692" s="309"/>
      <c r="P692" s="309"/>
      <c r="Q692" s="309"/>
      <c r="R692" s="309"/>
      <c r="S692" s="309"/>
      <c r="T692" s="309"/>
      <c r="U692" s="309"/>
      <c r="V692" s="309"/>
      <c r="W692" s="309"/>
      <c r="X692" s="309"/>
      <c r="Y692" s="309"/>
      <c r="Z692" s="309"/>
    </row>
    <row r="693" spans="1:26" ht="14.25" customHeight="1" x14ac:dyDescent="0.25">
      <c r="A693" s="309"/>
      <c r="B693" s="309"/>
      <c r="C693" s="332"/>
      <c r="D693" s="309"/>
      <c r="E693" s="309"/>
      <c r="F693" s="309"/>
      <c r="G693" s="309"/>
      <c r="H693" s="309"/>
      <c r="I693" s="309"/>
      <c r="J693" s="309"/>
      <c r="K693" s="309"/>
      <c r="L693" s="309"/>
      <c r="M693" s="309"/>
      <c r="N693" s="309"/>
      <c r="O693" s="309"/>
      <c r="P693" s="309"/>
      <c r="Q693" s="309"/>
      <c r="R693" s="309"/>
      <c r="S693" s="309"/>
      <c r="T693" s="309"/>
      <c r="U693" s="309"/>
      <c r="V693" s="309"/>
      <c r="W693" s="309"/>
      <c r="X693" s="309"/>
      <c r="Y693" s="309"/>
      <c r="Z693" s="309"/>
    </row>
    <row r="694" spans="1:26" ht="14.25" customHeight="1" x14ac:dyDescent="0.25">
      <c r="A694" s="309"/>
      <c r="B694" s="309"/>
      <c r="C694" s="332"/>
      <c r="D694" s="309"/>
      <c r="E694" s="309"/>
      <c r="F694" s="309"/>
      <c r="G694" s="309"/>
      <c r="H694" s="309"/>
      <c r="I694" s="309"/>
      <c r="J694" s="309"/>
      <c r="K694" s="309"/>
      <c r="L694" s="309"/>
      <c r="M694" s="309"/>
      <c r="N694" s="309"/>
      <c r="O694" s="309"/>
      <c r="P694" s="309"/>
      <c r="Q694" s="309"/>
      <c r="R694" s="309"/>
      <c r="S694" s="309"/>
      <c r="T694" s="309"/>
      <c r="U694" s="309"/>
      <c r="V694" s="309"/>
      <c r="W694" s="309"/>
      <c r="X694" s="309"/>
      <c r="Y694" s="309"/>
      <c r="Z694" s="309"/>
    </row>
    <row r="695" spans="1:26" ht="14.25" customHeight="1" x14ac:dyDescent="0.25">
      <c r="A695" s="309"/>
      <c r="B695" s="309"/>
      <c r="C695" s="332"/>
      <c r="D695" s="309"/>
      <c r="E695" s="309"/>
      <c r="F695" s="309"/>
      <c r="G695" s="309"/>
      <c r="H695" s="309"/>
      <c r="I695" s="309"/>
      <c r="J695" s="309"/>
      <c r="K695" s="309"/>
      <c r="L695" s="309"/>
      <c r="M695" s="309"/>
      <c r="N695" s="309"/>
      <c r="O695" s="309"/>
      <c r="P695" s="309"/>
      <c r="Q695" s="309"/>
      <c r="R695" s="309"/>
      <c r="S695" s="309"/>
      <c r="T695" s="309"/>
      <c r="U695" s="309"/>
      <c r="V695" s="309"/>
      <c r="W695" s="309"/>
      <c r="X695" s="309"/>
      <c r="Y695" s="309"/>
      <c r="Z695" s="309"/>
    </row>
    <row r="696" spans="1:26" ht="14.25" customHeight="1" x14ac:dyDescent="0.25">
      <c r="A696" s="309"/>
      <c r="B696" s="309"/>
      <c r="C696" s="332"/>
      <c r="D696" s="309"/>
      <c r="E696" s="309"/>
      <c r="F696" s="309"/>
      <c r="G696" s="309"/>
      <c r="H696" s="309"/>
      <c r="I696" s="309"/>
      <c r="J696" s="309"/>
      <c r="K696" s="309"/>
      <c r="L696" s="309"/>
      <c r="M696" s="309"/>
      <c r="N696" s="309"/>
      <c r="O696" s="309"/>
      <c r="P696" s="309"/>
      <c r="Q696" s="309"/>
      <c r="R696" s="309"/>
      <c r="S696" s="309"/>
      <c r="T696" s="309"/>
      <c r="U696" s="309"/>
      <c r="V696" s="309"/>
      <c r="W696" s="309"/>
      <c r="X696" s="309"/>
      <c r="Y696" s="309"/>
      <c r="Z696" s="309"/>
    </row>
    <row r="697" spans="1:26" ht="14.25" customHeight="1" x14ac:dyDescent="0.25">
      <c r="A697" s="309"/>
      <c r="B697" s="309"/>
      <c r="C697" s="332"/>
      <c r="D697" s="309"/>
      <c r="E697" s="309"/>
      <c r="F697" s="309"/>
      <c r="G697" s="309"/>
      <c r="H697" s="309"/>
      <c r="I697" s="309"/>
      <c r="J697" s="309"/>
      <c r="K697" s="309"/>
      <c r="L697" s="309"/>
      <c r="M697" s="309"/>
      <c r="N697" s="309"/>
      <c r="O697" s="309"/>
      <c r="P697" s="309"/>
      <c r="Q697" s="309"/>
      <c r="R697" s="309"/>
      <c r="S697" s="309"/>
      <c r="T697" s="309"/>
      <c r="U697" s="309"/>
      <c r="V697" s="309"/>
      <c r="W697" s="309"/>
      <c r="X697" s="309"/>
      <c r="Y697" s="309"/>
      <c r="Z697" s="309"/>
    </row>
    <row r="698" spans="1:26" ht="14.25" customHeight="1" x14ac:dyDescent="0.25">
      <c r="A698" s="309"/>
      <c r="B698" s="309"/>
      <c r="C698" s="332"/>
      <c r="D698" s="309"/>
      <c r="E698" s="309"/>
      <c r="F698" s="309"/>
      <c r="G698" s="309"/>
      <c r="H698" s="309"/>
      <c r="I698" s="309"/>
      <c r="J698" s="309"/>
      <c r="K698" s="309"/>
      <c r="L698" s="309"/>
      <c r="M698" s="309"/>
      <c r="N698" s="309"/>
      <c r="O698" s="309"/>
      <c r="P698" s="309"/>
      <c r="Q698" s="309"/>
      <c r="R698" s="309"/>
      <c r="S698" s="309"/>
      <c r="T698" s="309"/>
      <c r="U698" s="309"/>
      <c r="V698" s="309"/>
      <c r="W698" s="309"/>
      <c r="X698" s="309"/>
      <c r="Y698" s="309"/>
      <c r="Z698" s="309"/>
    </row>
    <row r="699" spans="1:26" ht="14.25" customHeight="1" x14ac:dyDescent="0.25">
      <c r="A699" s="309"/>
      <c r="B699" s="309"/>
      <c r="C699" s="332"/>
      <c r="D699" s="309"/>
      <c r="E699" s="309"/>
      <c r="F699" s="309"/>
      <c r="G699" s="309"/>
      <c r="H699" s="309"/>
      <c r="I699" s="309"/>
      <c r="J699" s="309"/>
      <c r="K699" s="309"/>
      <c r="L699" s="309"/>
      <c r="M699" s="309"/>
      <c r="N699" s="309"/>
      <c r="O699" s="309"/>
      <c r="P699" s="309"/>
      <c r="Q699" s="309"/>
      <c r="R699" s="309"/>
      <c r="S699" s="309"/>
      <c r="T699" s="309"/>
      <c r="U699" s="309"/>
      <c r="V699" s="309"/>
      <c r="W699" s="309"/>
      <c r="X699" s="309"/>
      <c r="Y699" s="309"/>
      <c r="Z699" s="309"/>
    </row>
    <row r="700" spans="1:26" ht="14.25" customHeight="1" x14ac:dyDescent="0.25">
      <c r="A700" s="309"/>
      <c r="B700" s="309"/>
      <c r="C700" s="332"/>
      <c r="D700" s="309"/>
      <c r="E700" s="309"/>
      <c r="F700" s="309"/>
      <c r="G700" s="309"/>
      <c r="H700" s="309"/>
      <c r="I700" s="309"/>
      <c r="J700" s="309"/>
      <c r="K700" s="309"/>
      <c r="L700" s="309"/>
      <c r="M700" s="309"/>
      <c r="N700" s="309"/>
      <c r="O700" s="309"/>
      <c r="P700" s="309"/>
      <c r="Q700" s="309"/>
      <c r="R700" s="309"/>
      <c r="S700" s="309"/>
      <c r="T700" s="309"/>
      <c r="U700" s="309"/>
      <c r="V700" s="309"/>
      <c r="W700" s="309"/>
      <c r="X700" s="309"/>
      <c r="Y700" s="309"/>
      <c r="Z700" s="309"/>
    </row>
    <row r="701" spans="1:26" ht="14.25" customHeight="1" x14ac:dyDescent="0.25">
      <c r="A701" s="309"/>
      <c r="B701" s="309"/>
      <c r="C701" s="332"/>
      <c r="D701" s="309"/>
      <c r="E701" s="309"/>
      <c r="F701" s="309"/>
      <c r="G701" s="309"/>
      <c r="H701" s="309"/>
      <c r="I701" s="309"/>
      <c r="J701" s="309"/>
      <c r="K701" s="309"/>
      <c r="L701" s="309"/>
      <c r="M701" s="309"/>
      <c r="N701" s="309"/>
      <c r="O701" s="309"/>
      <c r="P701" s="309"/>
      <c r="Q701" s="309"/>
      <c r="R701" s="309"/>
      <c r="S701" s="309"/>
      <c r="T701" s="309"/>
      <c r="U701" s="309"/>
      <c r="V701" s="309"/>
      <c r="W701" s="309"/>
      <c r="X701" s="309"/>
      <c r="Y701" s="309"/>
      <c r="Z701" s="309"/>
    </row>
    <row r="702" spans="1:26" ht="14.25" customHeight="1" x14ac:dyDescent="0.25">
      <c r="A702" s="309"/>
      <c r="B702" s="309"/>
      <c r="C702" s="332"/>
      <c r="D702" s="309"/>
      <c r="E702" s="309"/>
      <c r="F702" s="309"/>
      <c r="G702" s="309"/>
      <c r="H702" s="309"/>
      <c r="I702" s="309"/>
      <c r="J702" s="309"/>
      <c r="K702" s="309"/>
      <c r="L702" s="309"/>
      <c r="M702" s="309"/>
      <c r="N702" s="309"/>
      <c r="O702" s="309"/>
      <c r="P702" s="309"/>
      <c r="Q702" s="309"/>
      <c r="R702" s="309"/>
      <c r="S702" s="309"/>
      <c r="T702" s="309"/>
      <c r="U702" s="309"/>
      <c r="V702" s="309"/>
      <c r="W702" s="309"/>
      <c r="X702" s="309"/>
      <c r="Y702" s="309"/>
      <c r="Z702" s="309"/>
    </row>
    <row r="703" spans="1:26" ht="14.25" customHeight="1" x14ac:dyDescent="0.25">
      <c r="A703" s="309"/>
      <c r="B703" s="309"/>
      <c r="C703" s="332"/>
      <c r="D703" s="309"/>
      <c r="E703" s="309"/>
      <c r="F703" s="309"/>
      <c r="G703" s="309"/>
      <c r="H703" s="309"/>
      <c r="I703" s="309"/>
      <c r="J703" s="309"/>
      <c r="K703" s="309"/>
      <c r="L703" s="309"/>
      <c r="M703" s="309"/>
      <c r="N703" s="309"/>
      <c r="O703" s="309"/>
      <c r="P703" s="309"/>
      <c r="Q703" s="309"/>
      <c r="R703" s="309"/>
      <c r="S703" s="309"/>
      <c r="T703" s="309"/>
      <c r="U703" s="309"/>
      <c r="V703" s="309"/>
      <c r="W703" s="309"/>
      <c r="X703" s="309"/>
      <c r="Y703" s="309"/>
      <c r="Z703" s="309"/>
    </row>
    <row r="704" spans="1:26" ht="14.25" customHeight="1" x14ac:dyDescent="0.25">
      <c r="A704" s="309"/>
      <c r="B704" s="309"/>
      <c r="C704" s="332"/>
      <c r="D704" s="309"/>
      <c r="E704" s="309"/>
      <c r="F704" s="309"/>
      <c r="G704" s="309"/>
      <c r="H704" s="309"/>
      <c r="I704" s="309"/>
      <c r="J704" s="309"/>
      <c r="K704" s="309"/>
      <c r="L704" s="309"/>
      <c r="M704" s="309"/>
      <c r="N704" s="309"/>
      <c r="O704" s="309"/>
      <c r="P704" s="309"/>
      <c r="Q704" s="309"/>
      <c r="R704" s="309"/>
      <c r="S704" s="309"/>
      <c r="T704" s="309"/>
      <c r="U704" s="309"/>
      <c r="V704" s="309"/>
      <c r="W704" s="309"/>
      <c r="X704" s="309"/>
      <c r="Y704" s="309"/>
      <c r="Z704" s="309"/>
    </row>
    <row r="705" spans="1:26" ht="14.25" customHeight="1" x14ac:dyDescent="0.25">
      <c r="A705" s="309"/>
      <c r="B705" s="309"/>
      <c r="C705" s="332"/>
      <c r="D705" s="309"/>
      <c r="E705" s="309"/>
      <c r="F705" s="309"/>
      <c r="G705" s="309"/>
      <c r="H705" s="309"/>
      <c r="I705" s="309"/>
      <c r="J705" s="309"/>
      <c r="K705" s="309"/>
      <c r="L705" s="309"/>
      <c r="M705" s="309"/>
      <c r="N705" s="309"/>
      <c r="O705" s="309"/>
      <c r="P705" s="309"/>
      <c r="Q705" s="309"/>
      <c r="R705" s="309"/>
      <c r="S705" s="309"/>
      <c r="T705" s="309"/>
      <c r="U705" s="309"/>
      <c r="V705" s="309"/>
      <c r="W705" s="309"/>
      <c r="X705" s="309"/>
      <c r="Y705" s="309"/>
      <c r="Z705" s="309"/>
    </row>
    <row r="706" spans="1:26" ht="14.25" customHeight="1" x14ac:dyDescent="0.25">
      <c r="A706" s="309"/>
      <c r="B706" s="309"/>
      <c r="C706" s="332"/>
      <c r="D706" s="309"/>
      <c r="E706" s="309"/>
      <c r="F706" s="309"/>
      <c r="G706" s="309"/>
      <c r="H706" s="309"/>
      <c r="I706" s="309"/>
      <c r="J706" s="309"/>
      <c r="K706" s="309"/>
      <c r="L706" s="309"/>
      <c r="M706" s="309"/>
      <c r="N706" s="309"/>
      <c r="O706" s="309"/>
      <c r="P706" s="309"/>
      <c r="Q706" s="309"/>
      <c r="R706" s="309"/>
      <c r="S706" s="309"/>
      <c r="T706" s="309"/>
      <c r="U706" s="309"/>
      <c r="V706" s="309"/>
      <c r="W706" s="309"/>
      <c r="X706" s="309"/>
      <c r="Y706" s="309"/>
      <c r="Z706" s="309"/>
    </row>
    <row r="707" spans="1:26" ht="14.25" customHeight="1" x14ac:dyDescent="0.25">
      <c r="A707" s="309"/>
      <c r="B707" s="309"/>
      <c r="C707" s="332"/>
      <c r="D707" s="309"/>
      <c r="E707" s="309"/>
      <c r="F707" s="309"/>
      <c r="G707" s="309"/>
      <c r="H707" s="309"/>
      <c r="I707" s="309"/>
      <c r="J707" s="309"/>
      <c r="K707" s="309"/>
      <c r="L707" s="309"/>
      <c r="M707" s="309"/>
      <c r="N707" s="309"/>
      <c r="O707" s="309"/>
      <c r="P707" s="309"/>
      <c r="Q707" s="309"/>
      <c r="R707" s="309"/>
      <c r="S707" s="309"/>
      <c r="T707" s="309"/>
      <c r="U707" s="309"/>
      <c r="V707" s="309"/>
      <c r="W707" s="309"/>
      <c r="X707" s="309"/>
      <c r="Y707" s="309"/>
      <c r="Z707" s="309"/>
    </row>
    <row r="708" spans="1:26" ht="14.25" customHeight="1" x14ac:dyDescent="0.25">
      <c r="A708" s="309"/>
      <c r="B708" s="309"/>
      <c r="C708" s="332"/>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row>
    <row r="709" spans="1:26" ht="14.25" customHeight="1" x14ac:dyDescent="0.25">
      <c r="A709" s="309"/>
      <c r="B709" s="309"/>
      <c r="C709" s="332"/>
      <c r="D709" s="309"/>
      <c r="E709" s="309"/>
      <c r="F709" s="309"/>
      <c r="G709" s="309"/>
      <c r="H709" s="309"/>
      <c r="I709" s="309"/>
      <c r="J709" s="309"/>
      <c r="K709" s="309"/>
      <c r="L709" s="309"/>
      <c r="M709" s="309"/>
      <c r="N709" s="309"/>
      <c r="O709" s="309"/>
      <c r="P709" s="309"/>
      <c r="Q709" s="309"/>
      <c r="R709" s="309"/>
      <c r="S709" s="309"/>
      <c r="T709" s="309"/>
      <c r="U709" s="309"/>
      <c r="V709" s="309"/>
      <c r="W709" s="309"/>
      <c r="X709" s="309"/>
      <c r="Y709" s="309"/>
      <c r="Z709" s="309"/>
    </row>
    <row r="710" spans="1:26" ht="14.25" customHeight="1" x14ac:dyDescent="0.25">
      <c r="A710" s="309"/>
      <c r="B710" s="309"/>
      <c r="C710" s="332"/>
      <c r="D710" s="309"/>
      <c r="E710" s="309"/>
      <c r="F710" s="309"/>
      <c r="G710" s="309"/>
      <c r="H710" s="309"/>
      <c r="I710" s="309"/>
      <c r="J710" s="309"/>
      <c r="K710" s="309"/>
      <c r="L710" s="309"/>
      <c r="M710" s="309"/>
      <c r="N710" s="309"/>
      <c r="O710" s="309"/>
      <c r="P710" s="309"/>
      <c r="Q710" s="309"/>
      <c r="R710" s="309"/>
      <c r="S710" s="309"/>
      <c r="T710" s="309"/>
      <c r="U710" s="309"/>
      <c r="V710" s="309"/>
      <c r="W710" s="309"/>
      <c r="X710" s="309"/>
      <c r="Y710" s="309"/>
      <c r="Z710" s="309"/>
    </row>
    <row r="711" spans="1:26" ht="14.25" customHeight="1" x14ac:dyDescent="0.25">
      <c r="A711" s="309"/>
      <c r="B711" s="309"/>
      <c r="C711" s="332"/>
      <c r="D711" s="309"/>
      <c r="E711" s="309"/>
      <c r="F711" s="309"/>
      <c r="G711" s="309"/>
      <c r="H711" s="309"/>
      <c r="I711" s="309"/>
      <c r="J711" s="309"/>
      <c r="K711" s="309"/>
      <c r="L711" s="309"/>
      <c r="M711" s="309"/>
      <c r="N711" s="309"/>
      <c r="O711" s="309"/>
      <c r="P711" s="309"/>
      <c r="Q711" s="309"/>
      <c r="R711" s="309"/>
      <c r="S711" s="309"/>
      <c r="T711" s="309"/>
      <c r="U711" s="309"/>
      <c r="V711" s="309"/>
      <c r="W711" s="309"/>
      <c r="X711" s="309"/>
      <c r="Y711" s="309"/>
      <c r="Z711" s="309"/>
    </row>
    <row r="712" spans="1:26" ht="14.25" customHeight="1" x14ac:dyDescent="0.25">
      <c r="A712" s="309"/>
      <c r="B712" s="309"/>
      <c r="C712" s="332"/>
      <c r="D712" s="309"/>
      <c r="E712" s="309"/>
      <c r="F712" s="309"/>
      <c r="G712" s="309"/>
      <c r="H712" s="309"/>
      <c r="I712" s="309"/>
      <c r="J712" s="309"/>
      <c r="K712" s="309"/>
      <c r="L712" s="309"/>
      <c r="M712" s="309"/>
      <c r="N712" s="309"/>
      <c r="O712" s="309"/>
      <c r="P712" s="309"/>
      <c r="Q712" s="309"/>
      <c r="R712" s="309"/>
      <c r="S712" s="309"/>
      <c r="T712" s="309"/>
      <c r="U712" s="309"/>
      <c r="V712" s="309"/>
      <c r="W712" s="309"/>
      <c r="X712" s="309"/>
      <c r="Y712" s="309"/>
      <c r="Z712" s="309"/>
    </row>
    <row r="713" spans="1:26" ht="14.25" customHeight="1" x14ac:dyDescent="0.25">
      <c r="A713" s="309"/>
      <c r="B713" s="309"/>
      <c r="C713" s="332"/>
      <c r="D713" s="309"/>
      <c r="E713" s="309"/>
      <c r="F713" s="309"/>
      <c r="G713" s="309"/>
      <c r="H713" s="309"/>
      <c r="I713" s="309"/>
      <c r="J713" s="309"/>
      <c r="K713" s="309"/>
      <c r="L713" s="309"/>
      <c r="M713" s="309"/>
      <c r="N713" s="309"/>
      <c r="O713" s="309"/>
      <c r="P713" s="309"/>
      <c r="Q713" s="309"/>
      <c r="R713" s="309"/>
      <c r="S713" s="309"/>
      <c r="T713" s="309"/>
      <c r="U713" s="309"/>
      <c r="V713" s="309"/>
      <c r="W713" s="309"/>
      <c r="X713" s="309"/>
      <c r="Y713" s="309"/>
      <c r="Z713" s="309"/>
    </row>
    <row r="714" spans="1:26" ht="14.25" customHeight="1" x14ac:dyDescent="0.25">
      <c r="A714" s="309"/>
      <c r="B714" s="309"/>
      <c r="C714" s="332"/>
      <c r="D714" s="309"/>
      <c r="E714" s="309"/>
      <c r="F714" s="309"/>
      <c r="G714" s="309"/>
      <c r="H714" s="309"/>
      <c r="I714" s="309"/>
      <c r="J714" s="309"/>
      <c r="K714" s="309"/>
      <c r="L714" s="309"/>
      <c r="M714" s="309"/>
      <c r="N714" s="309"/>
      <c r="O714" s="309"/>
      <c r="P714" s="309"/>
      <c r="Q714" s="309"/>
      <c r="R714" s="309"/>
      <c r="S714" s="309"/>
      <c r="T714" s="309"/>
      <c r="U714" s="309"/>
      <c r="V714" s="309"/>
      <c r="W714" s="309"/>
      <c r="X714" s="309"/>
      <c r="Y714" s="309"/>
      <c r="Z714" s="309"/>
    </row>
    <row r="715" spans="1:26" ht="14.25" customHeight="1" x14ac:dyDescent="0.25">
      <c r="A715" s="309"/>
      <c r="B715" s="309"/>
      <c r="C715" s="332"/>
      <c r="D715" s="309"/>
      <c r="E715" s="309"/>
      <c r="F715" s="309"/>
      <c r="G715" s="309"/>
      <c r="H715" s="309"/>
      <c r="I715" s="309"/>
      <c r="J715" s="309"/>
      <c r="K715" s="309"/>
      <c r="L715" s="309"/>
      <c r="M715" s="309"/>
      <c r="N715" s="309"/>
      <c r="O715" s="309"/>
      <c r="P715" s="309"/>
      <c r="Q715" s="309"/>
      <c r="R715" s="309"/>
      <c r="S715" s="309"/>
      <c r="T715" s="309"/>
      <c r="U715" s="309"/>
      <c r="V715" s="309"/>
      <c r="W715" s="309"/>
      <c r="X715" s="309"/>
      <c r="Y715" s="309"/>
      <c r="Z715" s="309"/>
    </row>
    <row r="716" spans="1:26" ht="14.25" customHeight="1" x14ac:dyDescent="0.25">
      <c r="A716" s="309"/>
      <c r="B716" s="309"/>
      <c r="C716" s="332"/>
      <c r="D716" s="309"/>
      <c r="E716" s="309"/>
      <c r="F716" s="309"/>
      <c r="G716" s="309"/>
      <c r="H716" s="309"/>
      <c r="I716" s="309"/>
      <c r="J716" s="309"/>
      <c r="K716" s="309"/>
      <c r="L716" s="309"/>
      <c r="M716" s="309"/>
      <c r="N716" s="309"/>
      <c r="O716" s="309"/>
      <c r="P716" s="309"/>
      <c r="Q716" s="309"/>
      <c r="R716" s="309"/>
      <c r="S716" s="309"/>
      <c r="T716" s="309"/>
      <c r="U716" s="309"/>
      <c r="V716" s="309"/>
      <c r="W716" s="309"/>
      <c r="X716" s="309"/>
      <c r="Y716" s="309"/>
      <c r="Z716" s="309"/>
    </row>
    <row r="717" spans="1:26" ht="14.25" customHeight="1" x14ac:dyDescent="0.25">
      <c r="A717" s="309"/>
      <c r="B717" s="309"/>
      <c r="C717" s="332"/>
      <c r="D717" s="309"/>
      <c r="E717" s="309"/>
      <c r="F717" s="309"/>
      <c r="G717" s="309"/>
      <c r="H717" s="309"/>
      <c r="I717" s="309"/>
      <c r="J717" s="309"/>
      <c r="K717" s="309"/>
      <c r="L717" s="309"/>
      <c r="M717" s="309"/>
      <c r="N717" s="309"/>
      <c r="O717" s="309"/>
      <c r="P717" s="309"/>
      <c r="Q717" s="309"/>
      <c r="R717" s="309"/>
      <c r="S717" s="309"/>
      <c r="T717" s="309"/>
      <c r="U717" s="309"/>
      <c r="V717" s="309"/>
      <c r="W717" s="309"/>
      <c r="X717" s="309"/>
      <c r="Y717" s="309"/>
      <c r="Z717" s="309"/>
    </row>
    <row r="718" spans="1:26" ht="14.25" customHeight="1" x14ac:dyDescent="0.25">
      <c r="A718" s="309"/>
      <c r="B718" s="309"/>
      <c r="C718" s="332"/>
      <c r="D718" s="309"/>
      <c r="E718" s="309"/>
      <c r="F718" s="309"/>
      <c r="G718" s="309"/>
      <c r="H718" s="309"/>
      <c r="I718" s="309"/>
      <c r="J718" s="309"/>
      <c r="K718" s="309"/>
      <c r="L718" s="309"/>
      <c r="M718" s="309"/>
      <c r="N718" s="309"/>
      <c r="O718" s="309"/>
      <c r="P718" s="309"/>
      <c r="Q718" s="309"/>
      <c r="R718" s="309"/>
      <c r="S718" s="309"/>
      <c r="T718" s="309"/>
      <c r="U718" s="309"/>
      <c r="V718" s="309"/>
      <c r="W718" s="309"/>
      <c r="X718" s="309"/>
      <c r="Y718" s="309"/>
      <c r="Z718" s="309"/>
    </row>
    <row r="719" spans="1:26" ht="14.25" customHeight="1" x14ac:dyDescent="0.25">
      <c r="A719" s="309"/>
      <c r="B719" s="309"/>
      <c r="C719" s="332"/>
      <c r="D719" s="309"/>
      <c r="E719" s="309"/>
      <c r="F719" s="309"/>
      <c r="G719" s="309"/>
      <c r="H719" s="309"/>
      <c r="I719" s="309"/>
      <c r="J719" s="309"/>
      <c r="K719" s="309"/>
      <c r="L719" s="309"/>
      <c r="M719" s="309"/>
      <c r="N719" s="309"/>
      <c r="O719" s="309"/>
      <c r="P719" s="309"/>
      <c r="Q719" s="309"/>
      <c r="R719" s="309"/>
      <c r="S719" s="309"/>
      <c r="T719" s="309"/>
      <c r="U719" s="309"/>
      <c r="V719" s="309"/>
      <c r="W719" s="309"/>
      <c r="X719" s="309"/>
      <c r="Y719" s="309"/>
      <c r="Z719" s="309"/>
    </row>
    <row r="720" spans="1:26" ht="14.25" customHeight="1" x14ac:dyDescent="0.25">
      <c r="A720" s="309"/>
      <c r="B720" s="309"/>
      <c r="C720" s="332"/>
      <c r="D720" s="309"/>
      <c r="E720" s="309"/>
      <c r="F720" s="309"/>
      <c r="G720" s="309"/>
      <c r="H720" s="309"/>
      <c r="I720" s="309"/>
      <c r="J720" s="309"/>
      <c r="K720" s="309"/>
      <c r="L720" s="309"/>
      <c r="M720" s="309"/>
      <c r="N720" s="309"/>
      <c r="O720" s="309"/>
      <c r="P720" s="309"/>
      <c r="Q720" s="309"/>
      <c r="R720" s="309"/>
      <c r="S720" s="309"/>
      <c r="T720" s="309"/>
      <c r="U720" s="309"/>
      <c r="V720" s="309"/>
      <c r="W720" s="309"/>
      <c r="X720" s="309"/>
      <c r="Y720" s="309"/>
      <c r="Z720" s="309"/>
    </row>
    <row r="721" spans="1:26" ht="14.25" customHeight="1" x14ac:dyDescent="0.25">
      <c r="A721" s="309"/>
      <c r="B721" s="309"/>
      <c r="C721" s="332"/>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row>
    <row r="722" spans="1:26" ht="14.25" customHeight="1" x14ac:dyDescent="0.25">
      <c r="A722" s="309"/>
      <c r="B722" s="309"/>
      <c r="C722" s="332"/>
      <c r="D722" s="309"/>
      <c r="E722" s="309"/>
      <c r="F722" s="309"/>
      <c r="G722" s="309"/>
      <c r="H722" s="309"/>
      <c r="I722" s="309"/>
      <c r="J722" s="309"/>
      <c r="K722" s="309"/>
      <c r="L722" s="309"/>
      <c r="M722" s="309"/>
      <c r="N722" s="309"/>
      <c r="O722" s="309"/>
      <c r="P722" s="309"/>
      <c r="Q722" s="309"/>
      <c r="R722" s="309"/>
      <c r="S722" s="309"/>
      <c r="T722" s="309"/>
      <c r="U722" s="309"/>
      <c r="V722" s="309"/>
      <c r="W722" s="309"/>
      <c r="X722" s="309"/>
      <c r="Y722" s="309"/>
      <c r="Z722" s="309"/>
    </row>
    <row r="723" spans="1:26" ht="14.25" customHeight="1" x14ac:dyDescent="0.25">
      <c r="A723" s="309"/>
      <c r="B723" s="309"/>
      <c r="C723" s="332"/>
      <c r="D723" s="309"/>
      <c r="E723" s="309"/>
      <c r="F723" s="309"/>
      <c r="G723" s="309"/>
      <c r="H723" s="309"/>
      <c r="I723" s="309"/>
      <c r="J723" s="309"/>
      <c r="K723" s="309"/>
      <c r="L723" s="309"/>
      <c r="M723" s="309"/>
      <c r="N723" s="309"/>
      <c r="O723" s="309"/>
      <c r="P723" s="309"/>
      <c r="Q723" s="309"/>
      <c r="R723" s="309"/>
      <c r="S723" s="309"/>
      <c r="T723" s="309"/>
      <c r="U723" s="309"/>
      <c r="V723" s="309"/>
      <c r="W723" s="309"/>
      <c r="X723" s="309"/>
      <c r="Y723" s="309"/>
      <c r="Z723" s="309"/>
    </row>
    <row r="724" spans="1:26" ht="14.25" customHeight="1" x14ac:dyDescent="0.25">
      <c r="A724" s="309"/>
      <c r="B724" s="309"/>
      <c r="C724" s="332"/>
      <c r="D724" s="309"/>
      <c r="E724" s="309"/>
      <c r="F724" s="309"/>
      <c r="G724" s="309"/>
      <c r="H724" s="309"/>
      <c r="I724" s="309"/>
      <c r="J724" s="309"/>
      <c r="K724" s="309"/>
      <c r="L724" s="309"/>
      <c r="M724" s="309"/>
      <c r="N724" s="309"/>
      <c r="O724" s="309"/>
      <c r="P724" s="309"/>
      <c r="Q724" s="309"/>
      <c r="R724" s="309"/>
      <c r="S724" s="309"/>
      <c r="T724" s="309"/>
      <c r="U724" s="309"/>
      <c r="V724" s="309"/>
      <c r="W724" s="309"/>
      <c r="X724" s="309"/>
      <c r="Y724" s="309"/>
      <c r="Z724" s="309"/>
    </row>
    <row r="725" spans="1:26" ht="14.25" customHeight="1" x14ac:dyDescent="0.25">
      <c r="A725" s="309"/>
      <c r="B725" s="309"/>
      <c r="C725" s="332"/>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row>
    <row r="726" spans="1:26" ht="14.25" customHeight="1" x14ac:dyDescent="0.25">
      <c r="A726" s="309"/>
      <c r="B726" s="309"/>
      <c r="C726" s="332"/>
      <c r="D726" s="309"/>
      <c r="E726" s="309"/>
      <c r="F726" s="309"/>
      <c r="G726" s="309"/>
      <c r="H726" s="309"/>
      <c r="I726" s="309"/>
      <c r="J726" s="309"/>
      <c r="K726" s="309"/>
      <c r="L726" s="309"/>
      <c r="M726" s="309"/>
      <c r="N726" s="309"/>
      <c r="O726" s="309"/>
      <c r="P726" s="309"/>
      <c r="Q726" s="309"/>
      <c r="R726" s="309"/>
      <c r="S726" s="309"/>
      <c r="T726" s="309"/>
      <c r="U726" s="309"/>
      <c r="V726" s="309"/>
      <c r="W726" s="309"/>
      <c r="X726" s="309"/>
      <c r="Y726" s="309"/>
      <c r="Z726" s="309"/>
    </row>
    <row r="727" spans="1:26" ht="14.25" customHeight="1" x14ac:dyDescent="0.25">
      <c r="A727" s="309"/>
      <c r="B727" s="309"/>
      <c r="C727" s="332"/>
      <c r="D727" s="309"/>
      <c r="E727" s="309"/>
      <c r="F727" s="309"/>
      <c r="G727" s="309"/>
      <c r="H727" s="309"/>
      <c r="I727" s="309"/>
      <c r="J727" s="309"/>
      <c r="K727" s="309"/>
      <c r="L727" s="309"/>
      <c r="M727" s="309"/>
      <c r="N727" s="309"/>
      <c r="O727" s="309"/>
      <c r="P727" s="309"/>
      <c r="Q727" s="309"/>
      <c r="R727" s="309"/>
      <c r="S727" s="309"/>
      <c r="T727" s="309"/>
      <c r="U727" s="309"/>
      <c r="V727" s="309"/>
      <c r="W727" s="309"/>
      <c r="X727" s="309"/>
      <c r="Y727" s="309"/>
      <c r="Z727" s="309"/>
    </row>
    <row r="728" spans="1:26" ht="14.25" customHeight="1" x14ac:dyDescent="0.25">
      <c r="A728" s="309"/>
      <c r="B728" s="309"/>
      <c r="C728" s="332"/>
      <c r="D728" s="309"/>
      <c r="E728" s="309"/>
      <c r="F728" s="309"/>
      <c r="G728" s="309"/>
      <c r="H728" s="309"/>
      <c r="I728" s="309"/>
      <c r="J728" s="309"/>
      <c r="K728" s="309"/>
      <c r="L728" s="309"/>
      <c r="M728" s="309"/>
      <c r="N728" s="309"/>
      <c r="O728" s="309"/>
      <c r="P728" s="309"/>
      <c r="Q728" s="309"/>
      <c r="R728" s="309"/>
      <c r="S728" s="309"/>
      <c r="T728" s="309"/>
      <c r="U728" s="309"/>
      <c r="V728" s="309"/>
      <c r="W728" s="309"/>
      <c r="X728" s="309"/>
      <c r="Y728" s="309"/>
      <c r="Z728" s="309"/>
    </row>
    <row r="729" spans="1:26" ht="14.25" customHeight="1" x14ac:dyDescent="0.25">
      <c r="A729" s="309"/>
      <c r="B729" s="309"/>
      <c r="C729" s="332"/>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row>
    <row r="730" spans="1:26" ht="14.25" customHeight="1" x14ac:dyDescent="0.25">
      <c r="A730" s="309"/>
      <c r="B730" s="309"/>
      <c r="C730" s="332"/>
      <c r="D730" s="309"/>
      <c r="E730" s="309"/>
      <c r="F730" s="309"/>
      <c r="G730" s="309"/>
      <c r="H730" s="309"/>
      <c r="I730" s="309"/>
      <c r="J730" s="309"/>
      <c r="K730" s="309"/>
      <c r="L730" s="309"/>
      <c r="M730" s="309"/>
      <c r="N730" s="309"/>
      <c r="O730" s="309"/>
      <c r="P730" s="309"/>
      <c r="Q730" s="309"/>
      <c r="R730" s="309"/>
      <c r="S730" s="309"/>
      <c r="T730" s="309"/>
      <c r="U730" s="309"/>
      <c r="V730" s="309"/>
      <c r="W730" s="309"/>
      <c r="X730" s="309"/>
      <c r="Y730" s="309"/>
      <c r="Z730" s="309"/>
    </row>
    <row r="731" spans="1:26" ht="14.25" customHeight="1" x14ac:dyDescent="0.25">
      <c r="A731" s="309"/>
      <c r="B731" s="309"/>
      <c r="C731" s="332"/>
      <c r="D731" s="309"/>
      <c r="E731" s="309"/>
      <c r="F731" s="309"/>
      <c r="G731" s="309"/>
      <c r="H731" s="309"/>
      <c r="I731" s="309"/>
      <c r="J731" s="309"/>
      <c r="K731" s="309"/>
      <c r="L731" s="309"/>
      <c r="M731" s="309"/>
      <c r="N731" s="309"/>
      <c r="O731" s="309"/>
      <c r="P731" s="309"/>
      <c r="Q731" s="309"/>
      <c r="R731" s="309"/>
      <c r="S731" s="309"/>
      <c r="T731" s="309"/>
      <c r="U731" s="309"/>
      <c r="V731" s="309"/>
      <c r="W731" s="309"/>
      <c r="X731" s="309"/>
      <c r="Y731" s="309"/>
      <c r="Z731" s="309"/>
    </row>
    <row r="732" spans="1:26" ht="14.25" customHeight="1" x14ac:dyDescent="0.25">
      <c r="A732" s="309"/>
      <c r="B732" s="309"/>
      <c r="C732" s="332"/>
      <c r="D732" s="309"/>
      <c r="E732" s="309"/>
      <c r="F732" s="309"/>
      <c r="G732" s="309"/>
      <c r="H732" s="309"/>
      <c r="I732" s="309"/>
      <c r="J732" s="309"/>
      <c r="K732" s="309"/>
      <c r="L732" s="309"/>
      <c r="M732" s="309"/>
      <c r="N732" s="309"/>
      <c r="O732" s="309"/>
      <c r="P732" s="309"/>
      <c r="Q732" s="309"/>
      <c r="R732" s="309"/>
      <c r="S732" s="309"/>
      <c r="T732" s="309"/>
      <c r="U732" s="309"/>
      <c r="V732" s="309"/>
      <c r="W732" s="309"/>
      <c r="X732" s="309"/>
      <c r="Y732" s="309"/>
      <c r="Z732" s="309"/>
    </row>
    <row r="733" spans="1:26" ht="14.25" customHeight="1" x14ac:dyDescent="0.25">
      <c r="A733" s="309"/>
      <c r="B733" s="309"/>
      <c r="C733" s="332"/>
      <c r="D733" s="309"/>
      <c r="E733" s="309"/>
      <c r="F733" s="309"/>
      <c r="G733" s="309"/>
      <c r="H733" s="309"/>
      <c r="I733" s="309"/>
      <c r="J733" s="309"/>
      <c r="K733" s="309"/>
      <c r="L733" s="309"/>
      <c r="M733" s="309"/>
      <c r="N733" s="309"/>
      <c r="O733" s="309"/>
      <c r="P733" s="309"/>
      <c r="Q733" s="309"/>
      <c r="R733" s="309"/>
      <c r="S733" s="309"/>
      <c r="T733" s="309"/>
      <c r="U733" s="309"/>
      <c r="V733" s="309"/>
      <c r="W733" s="309"/>
      <c r="X733" s="309"/>
      <c r="Y733" s="309"/>
      <c r="Z733" s="309"/>
    </row>
    <row r="734" spans="1:26" ht="14.25" customHeight="1" x14ac:dyDescent="0.25">
      <c r="A734" s="309"/>
      <c r="B734" s="309"/>
      <c r="C734" s="332"/>
      <c r="D734" s="309"/>
      <c r="E734" s="309"/>
      <c r="F734" s="309"/>
      <c r="G734" s="309"/>
      <c r="H734" s="309"/>
      <c r="I734" s="309"/>
      <c r="J734" s="309"/>
      <c r="K734" s="309"/>
      <c r="L734" s="309"/>
      <c r="M734" s="309"/>
      <c r="N734" s="309"/>
      <c r="O734" s="309"/>
      <c r="P734" s="309"/>
      <c r="Q734" s="309"/>
      <c r="R734" s="309"/>
      <c r="S734" s="309"/>
      <c r="T734" s="309"/>
      <c r="U734" s="309"/>
      <c r="V734" s="309"/>
      <c r="W734" s="309"/>
      <c r="X734" s="309"/>
      <c r="Y734" s="309"/>
      <c r="Z734" s="309"/>
    </row>
    <row r="735" spans="1:26" ht="14.25" customHeight="1" x14ac:dyDescent="0.25">
      <c r="A735" s="309"/>
      <c r="B735" s="309"/>
      <c r="C735" s="332"/>
      <c r="D735" s="309"/>
      <c r="E735" s="309"/>
      <c r="F735" s="309"/>
      <c r="G735" s="309"/>
      <c r="H735" s="309"/>
      <c r="I735" s="309"/>
      <c r="J735" s="309"/>
      <c r="K735" s="309"/>
      <c r="L735" s="309"/>
      <c r="M735" s="309"/>
      <c r="N735" s="309"/>
      <c r="O735" s="309"/>
      <c r="P735" s="309"/>
      <c r="Q735" s="309"/>
      <c r="R735" s="309"/>
      <c r="S735" s="309"/>
      <c r="T735" s="309"/>
      <c r="U735" s="309"/>
      <c r="V735" s="309"/>
      <c r="W735" s="309"/>
      <c r="X735" s="309"/>
      <c r="Y735" s="309"/>
      <c r="Z735" s="309"/>
    </row>
    <row r="736" spans="1:26" ht="14.25" customHeight="1" x14ac:dyDescent="0.25">
      <c r="A736" s="309"/>
      <c r="B736" s="309"/>
      <c r="C736" s="332"/>
      <c r="D736" s="309"/>
      <c r="E736" s="309"/>
      <c r="F736" s="309"/>
      <c r="G736" s="309"/>
      <c r="H736" s="309"/>
      <c r="I736" s="309"/>
      <c r="J736" s="309"/>
      <c r="K736" s="309"/>
      <c r="L736" s="309"/>
      <c r="M736" s="309"/>
      <c r="N736" s="309"/>
      <c r="O736" s="309"/>
      <c r="P736" s="309"/>
      <c r="Q736" s="309"/>
      <c r="R736" s="309"/>
      <c r="S736" s="309"/>
      <c r="T736" s="309"/>
      <c r="U736" s="309"/>
      <c r="V736" s="309"/>
      <c r="W736" s="309"/>
      <c r="X736" s="309"/>
      <c r="Y736" s="309"/>
      <c r="Z736" s="309"/>
    </row>
    <row r="737" spans="1:26" ht="14.25" customHeight="1" x14ac:dyDescent="0.25">
      <c r="A737" s="309"/>
      <c r="B737" s="309"/>
      <c r="C737" s="332"/>
      <c r="D737" s="309"/>
      <c r="E737" s="309"/>
      <c r="F737" s="309"/>
      <c r="G737" s="309"/>
      <c r="H737" s="309"/>
      <c r="I737" s="309"/>
      <c r="J737" s="309"/>
      <c r="K737" s="309"/>
      <c r="L737" s="309"/>
      <c r="M737" s="309"/>
      <c r="N737" s="309"/>
      <c r="O737" s="309"/>
      <c r="P737" s="309"/>
      <c r="Q737" s="309"/>
      <c r="R737" s="309"/>
      <c r="S737" s="309"/>
      <c r="T737" s="309"/>
      <c r="U737" s="309"/>
      <c r="V737" s="309"/>
      <c r="W737" s="309"/>
      <c r="X737" s="309"/>
      <c r="Y737" s="309"/>
      <c r="Z737" s="309"/>
    </row>
    <row r="738" spans="1:26" ht="14.25" customHeight="1" x14ac:dyDescent="0.25">
      <c r="A738" s="309"/>
      <c r="B738" s="309"/>
      <c r="C738" s="332"/>
      <c r="D738" s="309"/>
      <c r="E738" s="309"/>
      <c r="F738" s="309"/>
      <c r="G738" s="309"/>
      <c r="H738" s="309"/>
      <c r="I738" s="309"/>
      <c r="J738" s="309"/>
      <c r="K738" s="309"/>
      <c r="L738" s="309"/>
      <c r="M738" s="309"/>
      <c r="N738" s="309"/>
      <c r="O738" s="309"/>
      <c r="P738" s="309"/>
      <c r="Q738" s="309"/>
      <c r="R738" s="309"/>
      <c r="S738" s="309"/>
      <c r="T738" s="309"/>
      <c r="U738" s="309"/>
      <c r="V738" s="309"/>
      <c r="W738" s="309"/>
      <c r="X738" s="309"/>
      <c r="Y738" s="309"/>
      <c r="Z738" s="309"/>
    </row>
    <row r="739" spans="1:26" ht="14.25" customHeight="1" x14ac:dyDescent="0.25">
      <c r="A739" s="309"/>
      <c r="B739" s="309"/>
      <c r="C739" s="332"/>
      <c r="D739" s="309"/>
      <c r="E739" s="309"/>
      <c r="F739" s="309"/>
      <c r="G739" s="309"/>
      <c r="H739" s="309"/>
      <c r="I739" s="309"/>
      <c r="J739" s="309"/>
      <c r="K739" s="309"/>
      <c r="L739" s="309"/>
      <c r="M739" s="309"/>
      <c r="N739" s="309"/>
      <c r="O739" s="309"/>
      <c r="P739" s="309"/>
      <c r="Q739" s="309"/>
      <c r="R739" s="309"/>
      <c r="S739" s="309"/>
      <c r="T739" s="309"/>
      <c r="U739" s="309"/>
      <c r="V739" s="309"/>
      <c r="W739" s="309"/>
      <c r="X739" s="309"/>
      <c r="Y739" s="309"/>
      <c r="Z739" s="309"/>
    </row>
    <row r="740" spans="1:26" ht="14.25" customHeight="1" x14ac:dyDescent="0.25">
      <c r="A740" s="309"/>
      <c r="B740" s="309"/>
      <c r="C740" s="332"/>
      <c r="D740" s="309"/>
      <c r="E740" s="309"/>
      <c r="F740" s="309"/>
      <c r="G740" s="309"/>
      <c r="H740" s="309"/>
      <c r="I740" s="309"/>
      <c r="J740" s="309"/>
      <c r="K740" s="309"/>
      <c r="L740" s="309"/>
      <c r="M740" s="309"/>
      <c r="N740" s="309"/>
      <c r="O740" s="309"/>
      <c r="P740" s="309"/>
      <c r="Q740" s="309"/>
      <c r="R740" s="309"/>
      <c r="S740" s="309"/>
      <c r="T740" s="309"/>
      <c r="U740" s="309"/>
      <c r="V740" s="309"/>
      <c r="W740" s="309"/>
      <c r="X740" s="309"/>
      <c r="Y740" s="309"/>
      <c r="Z740" s="309"/>
    </row>
    <row r="741" spans="1:26" ht="14.25" customHeight="1" x14ac:dyDescent="0.25">
      <c r="A741" s="309"/>
      <c r="B741" s="309"/>
      <c r="C741" s="332"/>
      <c r="D741" s="309"/>
      <c r="E741" s="309"/>
      <c r="F741" s="309"/>
      <c r="G741" s="309"/>
      <c r="H741" s="309"/>
      <c r="I741" s="309"/>
      <c r="J741" s="309"/>
      <c r="K741" s="309"/>
      <c r="L741" s="309"/>
      <c r="M741" s="309"/>
      <c r="N741" s="309"/>
      <c r="O741" s="309"/>
      <c r="P741" s="309"/>
      <c r="Q741" s="309"/>
      <c r="R741" s="309"/>
      <c r="S741" s="309"/>
      <c r="T741" s="309"/>
      <c r="U741" s="309"/>
      <c r="V741" s="309"/>
      <c r="W741" s="309"/>
      <c r="X741" s="309"/>
      <c r="Y741" s="309"/>
      <c r="Z741" s="309"/>
    </row>
    <row r="742" spans="1:26" ht="14.25" customHeight="1" x14ac:dyDescent="0.25">
      <c r="A742" s="309"/>
      <c r="B742" s="309"/>
      <c r="C742" s="332"/>
      <c r="D742" s="309"/>
      <c r="E742" s="309"/>
      <c r="F742" s="309"/>
      <c r="G742" s="309"/>
      <c r="H742" s="309"/>
      <c r="I742" s="309"/>
      <c r="J742" s="309"/>
      <c r="K742" s="309"/>
      <c r="L742" s="309"/>
      <c r="M742" s="309"/>
      <c r="N742" s="309"/>
      <c r="O742" s="309"/>
      <c r="P742" s="309"/>
      <c r="Q742" s="309"/>
      <c r="R742" s="309"/>
      <c r="S742" s="309"/>
      <c r="T742" s="309"/>
      <c r="U742" s="309"/>
      <c r="V742" s="309"/>
      <c r="W742" s="309"/>
      <c r="X742" s="309"/>
      <c r="Y742" s="309"/>
      <c r="Z742" s="309"/>
    </row>
    <row r="743" spans="1:26" ht="14.25" customHeight="1" x14ac:dyDescent="0.25">
      <c r="A743" s="309"/>
      <c r="B743" s="309"/>
      <c r="C743" s="332"/>
      <c r="D743" s="309"/>
      <c r="E743" s="309"/>
      <c r="F743" s="309"/>
      <c r="G743" s="309"/>
      <c r="H743" s="309"/>
      <c r="I743" s="309"/>
      <c r="J743" s="309"/>
      <c r="K743" s="309"/>
      <c r="L743" s="309"/>
      <c r="M743" s="309"/>
      <c r="N743" s="309"/>
      <c r="O743" s="309"/>
      <c r="P743" s="309"/>
      <c r="Q743" s="309"/>
      <c r="R743" s="309"/>
      <c r="S743" s="309"/>
      <c r="T743" s="309"/>
      <c r="U743" s="309"/>
      <c r="V743" s="309"/>
      <c r="W743" s="309"/>
      <c r="X743" s="309"/>
      <c r="Y743" s="309"/>
      <c r="Z743" s="309"/>
    </row>
    <row r="744" spans="1:26" ht="14.25" customHeight="1" x14ac:dyDescent="0.25">
      <c r="A744" s="309"/>
      <c r="B744" s="309"/>
      <c r="C744" s="332"/>
      <c r="D744" s="309"/>
      <c r="E744" s="309"/>
      <c r="F744" s="309"/>
      <c r="G744" s="309"/>
      <c r="H744" s="309"/>
      <c r="I744" s="309"/>
      <c r="J744" s="309"/>
      <c r="K744" s="309"/>
      <c r="L744" s="309"/>
      <c r="M744" s="309"/>
      <c r="N744" s="309"/>
      <c r="O744" s="309"/>
      <c r="P744" s="309"/>
      <c r="Q744" s="309"/>
      <c r="R744" s="309"/>
      <c r="S744" s="309"/>
      <c r="T744" s="309"/>
      <c r="U744" s="309"/>
      <c r="V744" s="309"/>
      <c r="W744" s="309"/>
      <c r="X744" s="309"/>
      <c r="Y744" s="309"/>
      <c r="Z744" s="309"/>
    </row>
    <row r="745" spans="1:26" ht="14.25" customHeight="1" x14ac:dyDescent="0.25">
      <c r="A745" s="309"/>
      <c r="B745" s="309"/>
      <c r="C745" s="332"/>
      <c r="D745" s="309"/>
      <c r="E745" s="309"/>
      <c r="F745" s="309"/>
      <c r="G745" s="309"/>
      <c r="H745" s="309"/>
      <c r="I745" s="309"/>
      <c r="J745" s="309"/>
      <c r="K745" s="309"/>
      <c r="L745" s="309"/>
      <c r="M745" s="309"/>
      <c r="N745" s="309"/>
      <c r="O745" s="309"/>
      <c r="P745" s="309"/>
      <c r="Q745" s="309"/>
      <c r="R745" s="309"/>
      <c r="S745" s="309"/>
      <c r="T745" s="309"/>
      <c r="U745" s="309"/>
      <c r="V745" s="309"/>
      <c r="W745" s="309"/>
      <c r="X745" s="309"/>
      <c r="Y745" s="309"/>
      <c r="Z745" s="309"/>
    </row>
    <row r="746" spans="1:26" ht="14.25" customHeight="1" x14ac:dyDescent="0.25">
      <c r="A746" s="309"/>
      <c r="B746" s="309"/>
      <c r="C746" s="332"/>
      <c r="D746" s="309"/>
      <c r="E746" s="309"/>
      <c r="F746" s="309"/>
      <c r="G746" s="309"/>
      <c r="H746" s="309"/>
      <c r="I746" s="309"/>
      <c r="J746" s="309"/>
      <c r="K746" s="309"/>
      <c r="L746" s="309"/>
      <c r="M746" s="309"/>
      <c r="N746" s="309"/>
      <c r="O746" s="309"/>
      <c r="P746" s="309"/>
      <c r="Q746" s="309"/>
      <c r="R746" s="309"/>
      <c r="S746" s="309"/>
      <c r="T746" s="309"/>
      <c r="U746" s="309"/>
      <c r="V746" s="309"/>
      <c r="W746" s="309"/>
      <c r="X746" s="309"/>
      <c r="Y746" s="309"/>
      <c r="Z746" s="309"/>
    </row>
    <row r="747" spans="1:26" ht="14.25" customHeight="1" x14ac:dyDescent="0.25">
      <c r="A747" s="309"/>
      <c r="B747" s="309"/>
      <c r="C747" s="332"/>
      <c r="D747" s="309"/>
      <c r="E747" s="309"/>
      <c r="F747" s="309"/>
      <c r="G747" s="309"/>
      <c r="H747" s="309"/>
      <c r="I747" s="309"/>
      <c r="J747" s="309"/>
      <c r="K747" s="309"/>
      <c r="L747" s="309"/>
      <c r="M747" s="309"/>
      <c r="N747" s="309"/>
      <c r="O747" s="309"/>
      <c r="P747" s="309"/>
      <c r="Q747" s="309"/>
      <c r="R747" s="309"/>
      <c r="S747" s="309"/>
      <c r="T747" s="309"/>
      <c r="U747" s="309"/>
      <c r="V747" s="309"/>
      <c r="W747" s="309"/>
      <c r="X747" s="309"/>
      <c r="Y747" s="309"/>
      <c r="Z747" s="309"/>
    </row>
    <row r="748" spans="1:26" ht="14.25" customHeight="1" x14ac:dyDescent="0.25">
      <c r="A748" s="309"/>
      <c r="B748" s="309"/>
      <c r="C748" s="332"/>
      <c r="D748" s="309"/>
      <c r="E748" s="309"/>
      <c r="F748" s="309"/>
      <c r="G748" s="309"/>
      <c r="H748" s="309"/>
      <c r="I748" s="309"/>
      <c r="J748" s="309"/>
      <c r="K748" s="309"/>
      <c r="L748" s="309"/>
      <c r="M748" s="309"/>
      <c r="N748" s="309"/>
      <c r="O748" s="309"/>
      <c r="P748" s="309"/>
      <c r="Q748" s="309"/>
      <c r="R748" s="309"/>
      <c r="S748" s="309"/>
      <c r="T748" s="309"/>
      <c r="U748" s="309"/>
      <c r="V748" s="309"/>
      <c r="W748" s="309"/>
      <c r="X748" s="309"/>
      <c r="Y748" s="309"/>
      <c r="Z748" s="309"/>
    </row>
    <row r="749" spans="1:26" ht="14.25" customHeight="1" x14ac:dyDescent="0.25">
      <c r="A749" s="309"/>
      <c r="B749" s="309"/>
      <c r="C749" s="332"/>
      <c r="D749" s="309"/>
      <c r="E749" s="309"/>
      <c r="F749" s="309"/>
      <c r="G749" s="309"/>
      <c r="H749" s="309"/>
      <c r="I749" s="309"/>
      <c r="J749" s="309"/>
      <c r="K749" s="309"/>
      <c r="L749" s="309"/>
      <c r="M749" s="309"/>
      <c r="N749" s="309"/>
      <c r="O749" s="309"/>
      <c r="P749" s="309"/>
      <c r="Q749" s="309"/>
      <c r="R749" s="309"/>
      <c r="S749" s="309"/>
      <c r="T749" s="309"/>
      <c r="U749" s="309"/>
      <c r="V749" s="309"/>
      <c r="W749" s="309"/>
      <c r="X749" s="309"/>
      <c r="Y749" s="309"/>
      <c r="Z749" s="309"/>
    </row>
    <row r="750" spans="1:26" ht="14.25" customHeight="1" x14ac:dyDescent="0.25">
      <c r="A750" s="309"/>
      <c r="B750" s="309"/>
      <c r="C750" s="332"/>
      <c r="D750" s="309"/>
      <c r="E750" s="309"/>
      <c r="F750" s="309"/>
      <c r="G750" s="309"/>
      <c r="H750" s="309"/>
      <c r="I750" s="309"/>
      <c r="J750" s="309"/>
      <c r="K750" s="309"/>
      <c r="L750" s="309"/>
      <c r="M750" s="309"/>
      <c r="N750" s="309"/>
      <c r="O750" s="309"/>
      <c r="P750" s="309"/>
      <c r="Q750" s="309"/>
      <c r="R750" s="309"/>
      <c r="S750" s="309"/>
      <c r="T750" s="309"/>
      <c r="U750" s="309"/>
      <c r="V750" s="309"/>
      <c r="W750" s="309"/>
      <c r="X750" s="309"/>
      <c r="Y750" s="309"/>
      <c r="Z750" s="309"/>
    </row>
    <row r="751" spans="1:26" ht="14.25" customHeight="1" x14ac:dyDescent="0.25">
      <c r="A751" s="309"/>
      <c r="B751" s="309"/>
      <c r="C751" s="332"/>
      <c r="D751" s="309"/>
      <c r="E751" s="309"/>
      <c r="F751" s="309"/>
      <c r="G751" s="309"/>
      <c r="H751" s="309"/>
      <c r="I751" s="309"/>
      <c r="J751" s="309"/>
      <c r="K751" s="309"/>
      <c r="L751" s="309"/>
      <c r="M751" s="309"/>
      <c r="N751" s="309"/>
      <c r="O751" s="309"/>
      <c r="P751" s="309"/>
      <c r="Q751" s="309"/>
      <c r="R751" s="309"/>
      <c r="S751" s="309"/>
      <c r="T751" s="309"/>
      <c r="U751" s="309"/>
      <c r="V751" s="309"/>
      <c r="W751" s="309"/>
      <c r="X751" s="309"/>
      <c r="Y751" s="309"/>
      <c r="Z751" s="309"/>
    </row>
    <row r="752" spans="1:26" ht="14.25" customHeight="1" x14ac:dyDescent="0.25">
      <c r="A752" s="309"/>
      <c r="B752" s="309"/>
      <c r="C752" s="332"/>
      <c r="D752" s="309"/>
      <c r="E752" s="309"/>
      <c r="F752" s="309"/>
      <c r="G752" s="309"/>
      <c r="H752" s="309"/>
      <c r="I752" s="309"/>
      <c r="J752" s="309"/>
      <c r="K752" s="309"/>
      <c r="L752" s="309"/>
      <c r="M752" s="309"/>
      <c r="N752" s="309"/>
      <c r="O752" s="309"/>
      <c r="P752" s="309"/>
      <c r="Q752" s="309"/>
      <c r="R752" s="309"/>
      <c r="S752" s="309"/>
      <c r="T752" s="309"/>
      <c r="U752" s="309"/>
      <c r="V752" s="309"/>
      <c r="W752" s="309"/>
      <c r="X752" s="309"/>
      <c r="Y752" s="309"/>
      <c r="Z752" s="309"/>
    </row>
    <row r="753" spans="1:26" ht="14.25" customHeight="1" x14ac:dyDescent="0.25">
      <c r="A753" s="309"/>
      <c r="B753" s="309"/>
      <c r="C753" s="332"/>
      <c r="D753" s="309"/>
      <c r="E753" s="309"/>
      <c r="F753" s="309"/>
      <c r="G753" s="309"/>
      <c r="H753" s="309"/>
      <c r="I753" s="309"/>
      <c r="J753" s="309"/>
      <c r="K753" s="309"/>
      <c r="L753" s="309"/>
      <c r="M753" s="309"/>
      <c r="N753" s="309"/>
      <c r="O753" s="309"/>
      <c r="P753" s="309"/>
      <c r="Q753" s="309"/>
      <c r="R753" s="309"/>
      <c r="S753" s="309"/>
      <c r="T753" s="309"/>
      <c r="U753" s="309"/>
      <c r="V753" s="309"/>
      <c r="W753" s="309"/>
      <c r="X753" s="309"/>
      <c r="Y753" s="309"/>
      <c r="Z753" s="309"/>
    </row>
    <row r="754" spans="1:26" ht="14.25" customHeight="1" x14ac:dyDescent="0.25">
      <c r="A754" s="309"/>
      <c r="B754" s="309"/>
      <c r="C754" s="332"/>
      <c r="D754" s="309"/>
      <c r="E754" s="309"/>
      <c r="F754" s="309"/>
      <c r="G754" s="309"/>
      <c r="H754" s="309"/>
      <c r="I754" s="309"/>
      <c r="J754" s="309"/>
      <c r="K754" s="309"/>
      <c r="L754" s="309"/>
      <c r="M754" s="309"/>
      <c r="N754" s="309"/>
      <c r="O754" s="309"/>
      <c r="P754" s="309"/>
      <c r="Q754" s="309"/>
      <c r="R754" s="309"/>
      <c r="S754" s="309"/>
      <c r="T754" s="309"/>
      <c r="U754" s="309"/>
      <c r="V754" s="309"/>
      <c r="W754" s="309"/>
      <c r="X754" s="309"/>
      <c r="Y754" s="309"/>
      <c r="Z754" s="309"/>
    </row>
    <row r="755" spans="1:26" ht="14.25" customHeight="1" x14ac:dyDescent="0.25">
      <c r="A755" s="309"/>
      <c r="B755" s="309"/>
      <c r="C755" s="332"/>
      <c r="D755" s="309"/>
      <c r="E755" s="309"/>
      <c r="F755" s="309"/>
      <c r="G755" s="309"/>
      <c r="H755" s="309"/>
      <c r="I755" s="309"/>
      <c r="J755" s="309"/>
      <c r="K755" s="309"/>
      <c r="L755" s="309"/>
      <c r="M755" s="309"/>
      <c r="N755" s="309"/>
      <c r="O755" s="309"/>
      <c r="P755" s="309"/>
      <c r="Q755" s="309"/>
      <c r="R755" s="309"/>
      <c r="S755" s="309"/>
      <c r="T755" s="309"/>
      <c r="U755" s="309"/>
      <c r="V755" s="309"/>
      <c r="W755" s="309"/>
      <c r="X755" s="309"/>
      <c r="Y755" s="309"/>
      <c r="Z755" s="309"/>
    </row>
    <row r="756" spans="1:26" ht="14.25" customHeight="1" x14ac:dyDescent="0.25">
      <c r="A756" s="309"/>
      <c r="B756" s="309"/>
      <c r="C756" s="332"/>
      <c r="D756" s="309"/>
      <c r="E756" s="309"/>
      <c r="F756" s="309"/>
      <c r="G756" s="309"/>
      <c r="H756" s="309"/>
      <c r="I756" s="309"/>
      <c r="J756" s="309"/>
      <c r="K756" s="309"/>
      <c r="L756" s="309"/>
      <c r="M756" s="309"/>
      <c r="N756" s="309"/>
      <c r="O756" s="309"/>
      <c r="P756" s="309"/>
      <c r="Q756" s="309"/>
      <c r="R756" s="309"/>
      <c r="S756" s="309"/>
      <c r="T756" s="309"/>
      <c r="U756" s="309"/>
      <c r="V756" s="309"/>
      <c r="W756" s="309"/>
      <c r="X756" s="309"/>
      <c r="Y756" s="309"/>
      <c r="Z756" s="309"/>
    </row>
    <row r="757" spans="1:26" ht="14.25" customHeight="1" x14ac:dyDescent="0.25">
      <c r="A757" s="309"/>
      <c r="B757" s="309"/>
      <c r="C757" s="332"/>
      <c r="D757" s="309"/>
      <c r="E757" s="309"/>
      <c r="F757" s="309"/>
      <c r="G757" s="309"/>
      <c r="H757" s="309"/>
      <c r="I757" s="309"/>
      <c r="J757" s="309"/>
      <c r="K757" s="309"/>
      <c r="L757" s="309"/>
      <c r="M757" s="309"/>
      <c r="N757" s="309"/>
      <c r="O757" s="309"/>
      <c r="P757" s="309"/>
      <c r="Q757" s="309"/>
      <c r="R757" s="309"/>
      <c r="S757" s="309"/>
      <c r="T757" s="309"/>
      <c r="U757" s="309"/>
      <c r="V757" s="309"/>
      <c r="W757" s="309"/>
      <c r="X757" s="309"/>
      <c r="Y757" s="309"/>
      <c r="Z757" s="309"/>
    </row>
    <row r="758" spans="1:26" ht="14.25" customHeight="1" x14ac:dyDescent="0.25">
      <c r="A758" s="309"/>
      <c r="B758" s="309"/>
      <c r="C758" s="332"/>
      <c r="D758" s="309"/>
      <c r="E758" s="309"/>
      <c r="F758" s="309"/>
      <c r="G758" s="309"/>
      <c r="H758" s="309"/>
      <c r="I758" s="309"/>
      <c r="J758" s="309"/>
      <c r="K758" s="309"/>
      <c r="L758" s="309"/>
      <c r="M758" s="309"/>
      <c r="N758" s="309"/>
      <c r="O758" s="309"/>
      <c r="P758" s="309"/>
      <c r="Q758" s="309"/>
      <c r="R758" s="309"/>
      <c r="S758" s="309"/>
      <c r="T758" s="309"/>
      <c r="U758" s="309"/>
      <c r="V758" s="309"/>
      <c r="W758" s="309"/>
      <c r="X758" s="309"/>
      <c r="Y758" s="309"/>
      <c r="Z758" s="309"/>
    </row>
    <row r="759" spans="1:26" ht="14.25" customHeight="1" x14ac:dyDescent="0.25">
      <c r="A759" s="309"/>
      <c r="B759" s="309"/>
      <c r="C759" s="332"/>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row>
    <row r="760" spans="1:26" ht="14.25" customHeight="1" x14ac:dyDescent="0.25">
      <c r="A760" s="309"/>
      <c r="B760" s="309"/>
      <c r="C760" s="332"/>
      <c r="D760" s="309"/>
      <c r="E760" s="309"/>
      <c r="F760" s="309"/>
      <c r="G760" s="309"/>
      <c r="H760" s="309"/>
      <c r="I760" s="309"/>
      <c r="J760" s="309"/>
      <c r="K760" s="309"/>
      <c r="L760" s="309"/>
      <c r="M760" s="309"/>
      <c r="N760" s="309"/>
      <c r="O760" s="309"/>
      <c r="P760" s="309"/>
      <c r="Q760" s="309"/>
      <c r="R760" s="309"/>
      <c r="S760" s="309"/>
      <c r="T760" s="309"/>
      <c r="U760" s="309"/>
      <c r="V760" s="309"/>
      <c r="W760" s="309"/>
      <c r="X760" s="309"/>
      <c r="Y760" s="309"/>
      <c r="Z760" s="309"/>
    </row>
    <row r="761" spans="1:26" ht="14.25" customHeight="1" x14ac:dyDescent="0.25">
      <c r="A761" s="309"/>
      <c r="B761" s="309"/>
      <c r="C761" s="332"/>
      <c r="D761" s="309"/>
      <c r="E761" s="309"/>
      <c r="F761" s="309"/>
      <c r="G761" s="309"/>
      <c r="H761" s="309"/>
      <c r="I761" s="309"/>
      <c r="J761" s="309"/>
      <c r="K761" s="309"/>
      <c r="L761" s="309"/>
      <c r="M761" s="309"/>
      <c r="N761" s="309"/>
      <c r="O761" s="309"/>
      <c r="P761" s="309"/>
      <c r="Q761" s="309"/>
      <c r="R761" s="309"/>
      <c r="S761" s="309"/>
      <c r="T761" s="309"/>
      <c r="U761" s="309"/>
      <c r="V761" s="309"/>
      <c r="W761" s="309"/>
      <c r="X761" s="309"/>
      <c r="Y761" s="309"/>
      <c r="Z761" s="309"/>
    </row>
    <row r="762" spans="1:26" ht="14.25" customHeight="1" x14ac:dyDescent="0.25">
      <c r="A762" s="309"/>
      <c r="B762" s="309"/>
      <c r="C762" s="332"/>
      <c r="D762" s="309"/>
      <c r="E762" s="309"/>
      <c r="F762" s="309"/>
      <c r="G762" s="309"/>
      <c r="H762" s="309"/>
      <c r="I762" s="309"/>
      <c r="J762" s="309"/>
      <c r="K762" s="309"/>
      <c r="L762" s="309"/>
      <c r="M762" s="309"/>
      <c r="N762" s="309"/>
      <c r="O762" s="309"/>
      <c r="P762" s="309"/>
      <c r="Q762" s="309"/>
      <c r="R762" s="309"/>
      <c r="S762" s="309"/>
      <c r="T762" s="309"/>
      <c r="U762" s="309"/>
      <c r="V762" s="309"/>
      <c r="W762" s="309"/>
      <c r="X762" s="309"/>
      <c r="Y762" s="309"/>
      <c r="Z762" s="309"/>
    </row>
    <row r="763" spans="1:26" ht="14.25" customHeight="1" x14ac:dyDescent="0.25">
      <c r="A763" s="309"/>
      <c r="B763" s="309"/>
      <c r="C763" s="332"/>
      <c r="D763" s="309"/>
      <c r="E763" s="309"/>
      <c r="F763" s="309"/>
      <c r="G763" s="309"/>
      <c r="H763" s="309"/>
      <c r="I763" s="309"/>
      <c r="J763" s="309"/>
      <c r="K763" s="309"/>
      <c r="L763" s="309"/>
      <c r="M763" s="309"/>
      <c r="N763" s="309"/>
      <c r="O763" s="309"/>
      <c r="P763" s="309"/>
      <c r="Q763" s="309"/>
      <c r="R763" s="309"/>
      <c r="S763" s="309"/>
      <c r="T763" s="309"/>
      <c r="U763" s="309"/>
      <c r="V763" s="309"/>
      <c r="W763" s="309"/>
      <c r="X763" s="309"/>
      <c r="Y763" s="309"/>
      <c r="Z763" s="309"/>
    </row>
    <row r="764" spans="1:26" ht="14.25" customHeight="1" x14ac:dyDescent="0.25">
      <c r="A764" s="309"/>
      <c r="B764" s="309"/>
      <c r="C764" s="332"/>
      <c r="D764" s="309"/>
      <c r="E764" s="309"/>
      <c r="F764" s="309"/>
      <c r="G764" s="309"/>
      <c r="H764" s="309"/>
      <c r="I764" s="309"/>
      <c r="J764" s="309"/>
      <c r="K764" s="309"/>
      <c r="L764" s="309"/>
      <c r="M764" s="309"/>
      <c r="N764" s="309"/>
      <c r="O764" s="309"/>
      <c r="P764" s="309"/>
      <c r="Q764" s="309"/>
      <c r="R764" s="309"/>
      <c r="S764" s="309"/>
      <c r="T764" s="309"/>
      <c r="U764" s="309"/>
      <c r="V764" s="309"/>
      <c r="W764" s="309"/>
      <c r="X764" s="309"/>
      <c r="Y764" s="309"/>
      <c r="Z764" s="309"/>
    </row>
    <row r="765" spans="1:26" ht="14.25" customHeight="1" x14ac:dyDescent="0.25">
      <c r="A765" s="309"/>
      <c r="B765" s="309"/>
      <c r="C765" s="332"/>
      <c r="D765" s="309"/>
      <c r="E765" s="309"/>
      <c r="F765" s="309"/>
      <c r="G765" s="309"/>
      <c r="H765" s="309"/>
      <c r="I765" s="309"/>
      <c r="J765" s="309"/>
      <c r="K765" s="309"/>
      <c r="L765" s="309"/>
      <c r="M765" s="309"/>
      <c r="N765" s="309"/>
      <c r="O765" s="309"/>
      <c r="P765" s="309"/>
      <c r="Q765" s="309"/>
      <c r="R765" s="309"/>
      <c r="S765" s="309"/>
      <c r="T765" s="309"/>
      <c r="U765" s="309"/>
      <c r="V765" s="309"/>
      <c r="W765" s="309"/>
      <c r="X765" s="309"/>
      <c r="Y765" s="309"/>
      <c r="Z765" s="309"/>
    </row>
    <row r="766" spans="1:26" ht="14.25" customHeight="1" x14ac:dyDescent="0.25">
      <c r="A766" s="309"/>
      <c r="B766" s="309"/>
      <c r="C766" s="332"/>
      <c r="D766" s="309"/>
      <c r="E766" s="309"/>
      <c r="F766" s="309"/>
      <c r="G766" s="309"/>
      <c r="H766" s="309"/>
      <c r="I766" s="309"/>
      <c r="J766" s="309"/>
      <c r="K766" s="309"/>
      <c r="L766" s="309"/>
      <c r="M766" s="309"/>
      <c r="N766" s="309"/>
      <c r="O766" s="309"/>
      <c r="P766" s="309"/>
      <c r="Q766" s="309"/>
      <c r="R766" s="309"/>
      <c r="S766" s="309"/>
      <c r="T766" s="309"/>
      <c r="U766" s="309"/>
      <c r="V766" s="309"/>
      <c r="W766" s="309"/>
      <c r="X766" s="309"/>
      <c r="Y766" s="309"/>
      <c r="Z766" s="309"/>
    </row>
    <row r="767" spans="1:26" ht="14.25" customHeight="1" x14ac:dyDescent="0.25">
      <c r="A767" s="309"/>
      <c r="B767" s="309"/>
      <c r="C767" s="332"/>
      <c r="D767" s="309"/>
      <c r="E767" s="309"/>
      <c r="F767" s="309"/>
      <c r="G767" s="309"/>
      <c r="H767" s="309"/>
      <c r="I767" s="309"/>
      <c r="J767" s="309"/>
      <c r="K767" s="309"/>
      <c r="L767" s="309"/>
      <c r="M767" s="309"/>
      <c r="N767" s="309"/>
      <c r="O767" s="309"/>
      <c r="P767" s="309"/>
      <c r="Q767" s="309"/>
      <c r="R767" s="309"/>
      <c r="S767" s="309"/>
      <c r="T767" s="309"/>
      <c r="U767" s="309"/>
      <c r="V767" s="309"/>
      <c r="W767" s="309"/>
      <c r="X767" s="309"/>
      <c r="Y767" s="309"/>
      <c r="Z767" s="309"/>
    </row>
    <row r="768" spans="1:26" ht="14.25" customHeight="1" x14ac:dyDescent="0.25">
      <c r="A768" s="309"/>
      <c r="B768" s="309"/>
      <c r="C768" s="332"/>
      <c r="D768" s="309"/>
      <c r="E768" s="309"/>
      <c r="F768" s="309"/>
      <c r="G768" s="309"/>
      <c r="H768" s="309"/>
      <c r="I768" s="309"/>
      <c r="J768" s="309"/>
      <c r="K768" s="309"/>
      <c r="L768" s="309"/>
      <c r="M768" s="309"/>
      <c r="N768" s="309"/>
      <c r="O768" s="309"/>
      <c r="P768" s="309"/>
      <c r="Q768" s="309"/>
      <c r="R768" s="309"/>
      <c r="S768" s="309"/>
      <c r="T768" s="309"/>
      <c r="U768" s="309"/>
      <c r="V768" s="309"/>
      <c r="W768" s="309"/>
      <c r="X768" s="309"/>
      <c r="Y768" s="309"/>
      <c r="Z768" s="309"/>
    </row>
    <row r="769" spans="1:26" ht="14.25" customHeight="1" x14ac:dyDescent="0.25">
      <c r="A769" s="309"/>
      <c r="B769" s="309"/>
      <c r="C769" s="332"/>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09"/>
      <c r="Z769" s="309"/>
    </row>
    <row r="770" spans="1:26" ht="14.25" customHeight="1" x14ac:dyDescent="0.25">
      <c r="A770" s="309"/>
      <c r="B770" s="309"/>
      <c r="C770" s="332"/>
      <c r="D770" s="309"/>
      <c r="E770" s="309"/>
      <c r="F770" s="309"/>
      <c r="G770" s="309"/>
      <c r="H770" s="309"/>
      <c r="I770" s="309"/>
      <c r="J770" s="309"/>
      <c r="K770" s="309"/>
      <c r="L770" s="309"/>
      <c r="M770" s="309"/>
      <c r="N770" s="309"/>
      <c r="O770" s="309"/>
      <c r="P770" s="309"/>
      <c r="Q770" s="309"/>
      <c r="R770" s="309"/>
      <c r="S770" s="309"/>
      <c r="T770" s="309"/>
      <c r="U770" s="309"/>
      <c r="V770" s="309"/>
      <c r="W770" s="309"/>
      <c r="X770" s="309"/>
      <c r="Y770" s="309"/>
      <c r="Z770" s="309"/>
    </row>
    <row r="771" spans="1:26" ht="14.25" customHeight="1" x14ac:dyDescent="0.25">
      <c r="A771" s="309"/>
      <c r="B771" s="309"/>
      <c r="C771" s="332"/>
      <c r="D771" s="309"/>
      <c r="E771" s="309"/>
      <c r="F771" s="309"/>
      <c r="G771" s="309"/>
      <c r="H771" s="309"/>
      <c r="I771" s="309"/>
      <c r="J771" s="309"/>
      <c r="K771" s="309"/>
      <c r="L771" s="309"/>
      <c r="M771" s="309"/>
      <c r="N771" s="309"/>
      <c r="O771" s="309"/>
      <c r="P771" s="309"/>
      <c r="Q771" s="309"/>
      <c r="R771" s="309"/>
      <c r="S771" s="309"/>
      <c r="T771" s="309"/>
      <c r="U771" s="309"/>
      <c r="V771" s="309"/>
      <c r="W771" s="309"/>
      <c r="X771" s="309"/>
      <c r="Y771" s="309"/>
      <c r="Z771" s="309"/>
    </row>
    <row r="772" spans="1:26" ht="14.25" customHeight="1" x14ac:dyDescent="0.25">
      <c r="A772" s="309"/>
      <c r="B772" s="309"/>
      <c r="C772" s="332"/>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row>
    <row r="773" spans="1:26" ht="14.25" customHeight="1" x14ac:dyDescent="0.25">
      <c r="A773" s="309"/>
      <c r="B773" s="309"/>
      <c r="C773" s="332"/>
      <c r="D773" s="309"/>
      <c r="E773" s="309"/>
      <c r="F773" s="309"/>
      <c r="G773" s="309"/>
      <c r="H773" s="309"/>
      <c r="I773" s="309"/>
      <c r="J773" s="309"/>
      <c r="K773" s="309"/>
      <c r="L773" s="309"/>
      <c r="M773" s="309"/>
      <c r="N773" s="309"/>
      <c r="O773" s="309"/>
      <c r="P773" s="309"/>
      <c r="Q773" s="309"/>
      <c r="R773" s="309"/>
      <c r="S773" s="309"/>
      <c r="T773" s="309"/>
      <c r="U773" s="309"/>
      <c r="V773" s="309"/>
      <c r="W773" s="309"/>
      <c r="X773" s="309"/>
      <c r="Y773" s="309"/>
      <c r="Z773" s="309"/>
    </row>
    <row r="774" spans="1:26" ht="14.25" customHeight="1" x14ac:dyDescent="0.25">
      <c r="A774" s="309"/>
      <c r="B774" s="309"/>
      <c r="C774" s="332"/>
      <c r="D774" s="309"/>
      <c r="E774" s="309"/>
      <c r="F774" s="309"/>
      <c r="G774" s="309"/>
      <c r="H774" s="309"/>
      <c r="I774" s="309"/>
      <c r="J774" s="309"/>
      <c r="K774" s="309"/>
      <c r="L774" s="309"/>
      <c r="M774" s="309"/>
      <c r="N774" s="309"/>
      <c r="O774" s="309"/>
      <c r="P774" s="309"/>
      <c r="Q774" s="309"/>
      <c r="R774" s="309"/>
      <c r="S774" s="309"/>
      <c r="T774" s="309"/>
      <c r="U774" s="309"/>
      <c r="V774" s="309"/>
      <c r="W774" s="309"/>
      <c r="X774" s="309"/>
      <c r="Y774" s="309"/>
      <c r="Z774" s="309"/>
    </row>
    <row r="775" spans="1:26" ht="14.25" customHeight="1" x14ac:dyDescent="0.25">
      <c r="A775" s="309"/>
      <c r="B775" s="309"/>
      <c r="C775" s="332"/>
      <c r="D775" s="309"/>
      <c r="E775" s="309"/>
      <c r="F775" s="309"/>
      <c r="G775" s="309"/>
      <c r="H775" s="309"/>
      <c r="I775" s="309"/>
      <c r="J775" s="309"/>
      <c r="K775" s="309"/>
      <c r="L775" s="309"/>
      <c r="M775" s="309"/>
      <c r="N775" s="309"/>
      <c r="O775" s="309"/>
      <c r="P775" s="309"/>
      <c r="Q775" s="309"/>
      <c r="R775" s="309"/>
      <c r="S775" s="309"/>
      <c r="T775" s="309"/>
      <c r="U775" s="309"/>
      <c r="V775" s="309"/>
      <c r="W775" s="309"/>
      <c r="X775" s="309"/>
      <c r="Y775" s="309"/>
      <c r="Z775" s="309"/>
    </row>
    <row r="776" spans="1:26" ht="14.25" customHeight="1" x14ac:dyDescent="0.25">
      <c r="A776" s="309"/>
      <c r="B776" s="309"/>
      <c r="C776" s="332"/>
      <c r="D776" s="309"/>
      <c r="E776" s="309"/>
      <c r="F776" s="309"/>
      <c r="G776" s="309"/>
      <c r="H776" s="309"/>
      <c r="I776" s="309"/>
      <c r="J776" s="309"/>
      <c r="K776" s="309"/>
      <c r="L776" s="309"/>
      <c r="M776" s="309"/>
      <c r="N776" s="309"/>
      <c r="O776" s="309"/>
      <c r="P776" s="309"/>
      <c r="Q776" s="309"/>
      <c r="R776" s="309"/>
      <c r="S776" s="309"/>
      <c r="T776" s="309"/>
      <c r="U776" s="309"/>
      <c r="V776" s="309"/>
      <c r="W776" s="309"/>
      <c r="X776" s="309"/>
      <c r="Y776" s="309"/>
      <c r="Z776" s="309"/>
    </row>
    <row r="777" spans="1:26" ht="14.25" customHeight="1" x14ac:dyDescent="0.25">
      <c r="A777" s="309"/>
      <c r="B777" s="309"/>
      <c r="C777" s="332"/>
      <c r="D777" s="309"/>
      <c r="E777" s="309"/>
      <c r="F777" s="309"/>
      <c r="G777" s="309"/>
      <c r="H777" s="309"/>
      <c r="I777" s="309"/>
      <c r="J777" s="309"/>
      <c r="K777" s="309"/>
      <c r="L777" s="309"/>
      <c r="M777" s="309"/>
      <c r="N777" s="309"/>
      <c r="O777" s="309"/>
      <c r="P777" s="309"/>
      <c r="Q777" s="309"/>
      <c r="R777" s="309"/>
      <c r="S777" s="309"/>
      <c r="T777" s="309"/>
      <c r="U777" s="309"/>
      <c r="V777" s="309"/>
      <c r="W777" s="309"/>
      <c r="X777" s="309"/>
      <c r="Y777" s="309"/>
      <c r="Z777" s="309"/>
    </row>
    <row r="778" spans="1:26" ht="14.25" customHeight="1" x14ac:dyDescent="0.25">
      <c r="A778" s="309"/>
      <c r="B778" s="309"/>
      <c r="C778" s="332"/>
      <c r="D778" s="309"/>
      <c r="E778" s="309"/>
      <c r="F778" s="309"/>
      <c r="G778" s="309"/>
      <c r="H778" s="309"/>
      <c r="I778" s="309"/>
      <c r="J778" s="309"/>
      <c r="K778" s="309"/>
      <c r="L778" s="309"/>
      <c r="M778" s="309"/>
      <c r="N778" s="309"/>
      <c r="O778" s="309"/>
      <c r="P778" s="309"/>
      <c r="Q778" s="309"/>
      <c r="R778" s="309"/>
      <c r="S778" s="309"/>
      <c r="T778" s="309"/>
      <c r="U778" s="309"/>
      <c r="V778" s="309"/>
      <c r="W778" s="309"/>
      <c r="X778" s="309"/>
      <c r="Y778" s="309"/>
      <c r="Z778" s="309"/>
    </row>
    <row r="779" spans="1:26" ht="14.25" customHeight="1" x14ac:dyDescent="0.25">
      <c r="A779" s="309"/>
      <c r="B779" s="309"/>
      <c r="C779" s="332"/>
      <c r="D779" s="309"/>
      <c r="E779" s="309"/>
      <c r="F779" s="309"/>
      <c r="G779" s="309"/>
      <c r="H779" s="309"/>
      <c r="I779" s="309"/>
      <c r="J779" s="309"/>
      <c r="K779" s="309"/>
      <c r="L779" s="309"/>
      <c r="M779" s="309"/>
      <c r="N779" s="309"/>
      <c r="O779" s="309"/>
      <c r="P779" s="309"/>
      <c r="Q779" s="309"/>
      <c r="R779" s="309"/>
      <c r="S779" s="309"/>
      <c r="T779" s="309"/>
      <c r="U779" s="309"/>
      <c r="V779" s="309"/>
      <c r="W779" s="309"/>
      <c r="X779" s="309"/>
      <c r="Y779" s="309"/>
      <c r="Z779" s="309"/>
    </row>
    <row r="780" spans="1:26" ht="14.25" customHeight="1" x14ac:dyDescent="0.25">
      <c r="A780" s="309"/>
      <c r="B780" s="309"/>
      <c r="C780" s="332"/>
      <c r="D780" s="309"/>
      <c r="E780" s="309"/>
      <c r="F780" s="309"/>
      <c r="G780" s="309"/>
      <c r="H780" s="309"/>
      <c r="I780" s="309"/>
      <c r="J780" s="309"/>
      <c r="K780" s="309"/>
      <c r="L780" s="309"/>
      <c r="M780" s="309"/>
      <c r="N780" s="309"/>
      <c r="O780" s="309"/>
      <c r="P780" s="309"/>
      <c r="Q780" s="309"/>
      <c r="R780" s="309"/>
      <c r="S780" s="309"/>
      <c r="T780" s="309"/>
      <c r="U780" s="309"/>
      <c r="V780" s="309"/>
      <c r="W780" s="309"/>
      <c r="X780" s="309"/>
      <c r="Y780" s="309"/>
      <c r="Z780" s="309"/>
    </row>
    <row r="781" spans="1:26" ht="14.25" customHeight="1" x14ac:dyDescent="0.25">
      <c r="A781" s="309"/>
      <c r="B781" s="309"/>
      <c r="C781" s="332"/>
      <c r="D781" s="309"/>
      <c r="E781" s="309"/>
      <c r="F781" s="309"/>
      <c r="G781" s="309"/>
      <c r="H781" s="309"/>
      <c r="I781" s="309"/>
      <c r="J781" s="309"/>
      <c r="K781" s="309"/>
      <c r="L781" s="309"/>
      <c r="M781" s="309"/>
      <c r="N781" s="309"/>
      <c r="O781" s="309"/>
      <c r="P781" s="309"/>
      <c r="Q781" s="309"/>
      <c r="R781" s="309"/>
      <c r="S781" s="309"/>
      <c r="T781" s="309"/>
      <c r="U781" s="309"/>
      <c r="V781" s="309"/>
      <c r="W781" s="309"/>
      <c r="X781" s="309"/>
      <c r="Y781" s="309"/>
      <c r="Z781" s="309"/>
    </row>
    <row r="782" spans="1:26" ht="14.25" customHeight="1" x14ac:dyDescent="0.25">
      <c r="A782" s="309"/>
      <c r="B782" s="309"/>
      <c r="C782" s="332"/>
      <c r="D782" s="309"/>
      <c r="E782" s="309"/>
      <c r="F782" s="309"/>
      <c r="G782" s="309"/>
      <c r="H782" s="309"/>
      <c r="I782" s="309"/>
      <c r="J782" s="309"/>
      <c r="K782" s="309"/>
      <c r="L782" s="309"/>
      <c r="M782" s="309"/>
      <c r="N782" s="309"/>
      <c r="O782" s="309"/>
      <c r="P782" s="309"/>
      <c r="Q782" s="309"/>
      <c r="R782" s="309"/>
      <c r="S782" s="309"/>
      <c r="T782" s="309"/>
      <c r="U782" s="309"/>
      <c r="V782" s="309"/>
      <c r="W782" s="309"/>
      <c r="X782" s="309"/>
      <c r="Y782" s="309"/>
      <c r="Z782" s="309"/>
    </row>
    <row r="783" spans="1:26" ht="14.25" customHeight="1" x14ac:dyDescent="0.25">
      <c r="A783" s="309"/>
      <c r="B783" s="309"/>
      <c r="C783" s="332"/>
      <c r="D783" s="309"/>
      <c r="E783" s="309"/>
      <c r="F783" s="309"/>
      <c r="G783" s="309"/>
      <c r="H783" s="309"/>
      <c r="I783" s="309"/>
      <c r="J783" s="309"/>
      <c r="K783" s="309"/>
      <c r="L783" s="309"/>
      <c r="M783" s="309"/>
      <c r="N783" s="309"/>
      <c r="O783" s="309"/>
      <c r="P783" s="309"/>
      <c r="Q783" s="309"/>
      <c r="R783" s="309"/>
      <c r="S783" s="309"/>
      <c r="T783" s="309"/>
      <c r="U783" s="309"/>
      <c r="V783" s="309"/>
      <c r="W783" s="309"/>
      <c r="X783" s="309"/>
      <c r="Y783" s="309"/>
      <c r="Z783" s="309"/>
    </row>
    <row r="784" spans="1:26" ht="14.25" customHeight="1" x14ac:dyDescent="0.25">
      <c r="A784" s="309"/>
      <c r="B784" s="309"/>
      <c r="C784" s="332"/>
      <c r="D784" s="309"/>
      <c r="E784" s="309"/>
      <c r="F784" s="309"/>
      <c r="G784" s="309"/>
      <c r="H784" s="309"/>
      <c r="I784" s="309"/>
      <c r="J784" s="309"/>
      <c r="K784" s="309"/>
      <c r="L784" s="309"/>
      <c r="M784" s="309"/>
      <c r="N784" s="309"/>
      <c r="O784" s="309"/>
      <c r="P784" s="309"/>
      <c r="Q784" s="309"/>
      <c r="R784" s="309"/>
      <c r="S784" s="309"/>
      <c r="T784" s="309"/>
      <c r="U784" s="309"/>
      <c r="V784" s="309"/>
      <c r="W784" s="309"/>
      <c r="X784" s="309"/>
      <c r="Y784" s="309"/>
      <c r="Z784" s="309"/>
    </row>
    <row r="785" spans="1:26" ht="14.25" customHeight="1" x14ac:dyDescent="0.25">
      <c r="A785" s="309"/>
      <c r="B785" s="309"/>
      <c r="C785" s="332"/>
      <c r="D785" s="309"/>
      <c r="E785" s="309"/>
      <c r="F785" s="309"/>
      <c r="G785" s="309"/>
      <c r="H785" s="309"/>
      <c r="I785" s="309"/>
      <c r="J785" s="309"/>
      <c r="K785" s="309"/>
      <c r="L785" s="309"/>
      <c r="M785" s="309"/>
      <c r="N785" s="309"/>
      <c r="O785" s="309"/>
      <c r="P785" s="309"/>
      <c r="Q785" s="309"/>
      <c r="R785" s="309"/>
      <c r="S785" s="309"/>
      <c r="T785" s="309"/>
      <c r="U785" s="309"/>
      <c r="V785" s="309"/>
      <c r="W785" s="309"/>
      <c r="X785" s="309"/>
      <c r="Y785" s="309"/>
      <c r="Z785" s="309"/>
    </row>
    <row r="786" spans="1:26" ht="14.25" customHeight="1" x14ac:dyDescent="0.25">
      <c r="A786" s="309"/>
      <c r="B786" s="309"/>
      <c r="C786" s="332"/>
      <c r="D786" s="309"/>
      <c r="E786" s="309"/>
      <c r="F786" s="309"/>
      <c r="G786" s="309"/>
      <c r="H786" s="309"/>
      <c r="I786" s="309"/>
      <c r="J786" s="309"/>
      <c r="K786" s="309"/>
      <c r="L786" s="309"/>
      <c r="M786" s="309"/>
      <c r="N786" s="309"/>
      <c r="O786" s="309"/>
      <c r="P786" s="309"/>
      <c r="Q786" s="309"/>
      <c r="R786" s="309"/>
      <c r="S786" s="309"/>
      <c r="T786" s="309"/>
      <c r="U786" s="309"/>
      <c r="V786" s="309"/>
      <c r="W786" s="309"/>
      <c r="X786" s="309"/>
      <c r="Y786" s="309"/>
      <c r="Z786" s="309"/>
    </row>
    <row r="787" spans="1:26" ht="14.25" customHeight="1" x14ac:dyDescent="0.25">
      <c r="A787" s="309"/>
      <c r="B787" s="309"/>
      <c r="C787" s="332"/>
      <c r="D787" s="309"/>
      <c r="E787" s="309"/>
      <c r="F787" s="309"/>
      <c r="G787" s="309"/>
      <c r="H787" s="309"/>
      <c r="I787" s="309"/>
      <c r="J787" s="309"/>
      <c r="K787" s="309"/>
      <c r="L787" s="309"/>
      <c r="M787" s="309"/>
      <c r="N787" s="309"/>
      <c r="O787" s="309"/>
      <c r="P787" s="309"/>
      <c r="Q787" s="309"/>
      <c r="R787" s="309"/>
      <c r="S787" s="309"/>
      <c r="T787" s="309"/>
      <c r="U787" s="309"/>
      <c r="V787" s="309"/>
      <c r="W787" s="309"/>
      <c r="X787" s="309"/>
      <c r="Y787" s="309"/>
      <c r="Z787" s="309"/>
    </row>
    <row r="788" spans="1:26" ht="14.25" customHeight="1" x14ac:dyDescent="0.25">
      <c r="A788" s="309"/>
      <c r="B788" s="309"/>
      <c r="C788" s="332"/>
      <c r="D788" s="309"/>
      <c r="E788" s="309"/>
      <c r="F788" s="309"/>
      <c r="G788" s="309"/>
      <c r="H788" s="309"/>
      <c r="I788" s="309"/>
      <c r="J788" s="309"/>
      <c r="K788" s="309"/>
      <c r="L788" s="309"/>
      <c r="M788" s="309"/>
      <c r="N788" s="309"/>
      <c r="O788" s="309"/>
      <c r="P788" s="309"/>
      <c r="Q788" s="309"/>
      <c r="R788" s="309"/>
      <c r="S788" s="309"/>
      <c r="T788" s="309"/>
      <c r="U788" s="309"/>
      <c r="V788" s="309"/>
      <c r="W788" s="309"/>
      <c r="X788" s="309"/>
      <c r="Y788" s="309"/>
      <c r="Z788" s="309"/>
    </row>
    <row r="789" spans="1:26" ht="14.25" customHeight="1" x14ac:dyDescent="0.25">
      <c r="A789" s="309"/>
      <c r="B789" s="309"/>
      <c r="C789" s="332"/>
      <c r="D789" s="309"/>
      <c r="E789" s="309"/>
      <c r="F789" s="309"/>
      <c r="G789" s="309"/>
      <c r="H789" s="309"/>
      <c r="I789" s="309"/>
      <c r="J789" s="309"/>
      <c r="K789" s="309"/>
      <c r="L789" s="309"/>
      <c r="M789" s="309"/>
      <c r="N789" s="309"/>
      <c r="O789" s="309"/>
      <c r="P789" s="309"/>
      <c r="Q789" s="309"/>
      <c r="R789" s="309"/>
      <c r="S789" s="309"/>
      <c r="T789" s="309"/>
      <c r="U789" s="309"/>
      <c r="V789" s="309"/>
      <c r="W789" s="309"/>
      <c r="X789" s="309"/>
      <c r="Y789" s="309"/>
      <c r="Z789" s="309"/>
    </row>
    <row r="790" spans="1:26" ht="14.25" customHeight="1" x14ac:dyDescent="0.25">
      <c r="A790" s="309"/>
      <c r="B790" s="309"/>
      <c r="C790" s="332"/>
      <c r="D790" s="309"/>
      <c r="E790" s="309"/>
      <c r="F790" s="309"/>
      <c r="G790" s="309"/>
      <c r="H790" s="309"/>
      <c r="I790" s="309"/>
      <c r="J790" s="309"/>
      <c r="K790" s="309"/>
      <c r="L790" s="309"/>
      <c r="M790" s="309"/>
      <c r="N790" s="309"/>
      <c r="O790" s="309"/>
      <c r="P790" s="309"/>
      <c r="Q790" s="309"/>
      <c r="R790" s="309"/>
      <c r="S790" s="309"/>
      <c r="T790" s="309"/>
      <c r="U790" s="309"/>
      <c r="V790" s="309"/>
      <c r="W790" s="309"/>
      <c r="X790" s="309"/>
      <c r="Y790" s="309"/>
      <c r="Z790" s="309"/>
    </row>
    <row r="791" spans="1:26" ht="14.25" customHeight="1" x14ac:dyDescent="0.25">
      <c r="A791" s="309"/>
      <c r="B791" s="309"/>
      <c r="C791" s="332"/>
      <c r="D791" s="309"/>
      <c r="E791" s="309"/>
      <c r="F791" s="309"/>
      <c r="G791" s="309"/>
      <c r="H791" s="309"/>
      <c r="I791" s="309"/>
      <c r="J791" s="309"/>
      <c r="K791" s="309"/>
      <c r="L791" s="309"/>
      <c r="M791" s="309"/>
      <c r="N791" s="309"/>
      <c r="O791" s="309"/>
      <c r="P791" s="309"/>
      <c r="Q791" s="309"/>
      <c r="R791" s="309"/>
      <c r="S791" s="309"/>
      <c r="T791" s="309"/>
      <c r="U791" s="309"/>
      <c r="V791" s="309"/>
      <c r="W791" s="309"/>
      <c r="X791" s="309"/>
      <c r="Y791" s="309"/>
      <c r="Z791" s="309"/>
    </row>
    <row r="792" spans="1:26" ht="14.25" customHeight="1" x14ac:dyDescent="0.25">
      <c r="A792" s="309"/>
      <c r="B792" s="309"/>
      <c r="C792" s="332"/>
      <c r="D792" s="309"/>
      <c r="E792" s="309"/>
      <c r="F792" s="309"/>
      <c r="G792" s="309"/>
      <c r="H792" s="309"/>
      <c r="I792" s="309"/>
      <c r="J792" s="309"/>
      <c r="K792" s="309"/>
      <c r="L792" s="309"/>
      <c r="M792" s="309"/>
      <c r="N792" s="309"/>
      <c r="O792" s="309"/>
      <c r="P792" s="309"/>
      <c r="Q792" s="309"/>
      <c r="R792" s="309"/>
      <c r="S792" s="309"/>
      <c r="T792" s="309"/>
      <c r="U792" s="309"/>
      <c r="V792" s="309"/>
      <c r="W792" s="309"/>
      <c r="X792" s="309"/>
      <c r="Y792" s="309"/>
      <c r="Z792" s="309"/>
    </row>
    <row r="793" spans="1:26" ht="14.25" customHeight="1" x14ac:dyDescent="0.25">
      <c r="A793" s="309"/>
      <c r="B793" s="309"/>
      <c r="C793" s="332"/>
      <c r="D793" s="309"/>
      <c r="E793" s="309"/>
      <c r="F793" s="309"/>
      <c r="G793" s="309"/>
      <c r="H793" s="309"/>
      <c r="I793" s="309"/>
      <c r="J793" s="309"/>
      <c r="K793" s="309"/>
      <c r="L793" s="309"/>
      <c r="M793" s="309"/>
      <c r="N793" s="309"/>
      <c r="O793" s="309"/>
      <c r="P793" s="309"/>
      <c r="Q793" s="309"/>
      <c r="R793" s="309"/>
      <c r="S793" s="309"/>
      <c r="T793" s="309"/>
      <c r="U793" s="309"/>
      <c r="V793" s="309"/>
      <c r="W793" s="309"/>
      <c r="X793" s="309"/>
      <c r="Y793" s="309"/>
      <c r="Z793" s="309"/>
    </row>
    <row r="794" spans="1:26" ht="14.25" customHeight="1" x14ac:dyDescent="0.25">
      <c r="A794" s="309"/>
      <c r="B794" s="309"/>
      <c r="C794" s="332"/>
      <c r="D794" s="309"/>
      <c r="E794" s="309"/>
      <c r="F794" s="309"/>
      <c r="G794" s="309"/>
      <c r="H794" s="309"/>
      <c r="I794" s="309"/>
      <c r="J794" s="309"/>
      <c r="K794" s="309"/>
      <c r="L794" s="309"/>
      <c r="M794" s="309"/>
      <c r="N794" s="309"/>
      <c r="O794" s="309"/>
      <c r="P794" s="309"/>
      <c r="Q794" s="309"/>
      <c r="R794" s="309"/>
      <c r="S794" s="309"/>
      <c r="T794" s="309"/>
      <c r="U794" s="309"/>
      <c r="V794" s="309"/>
      <c r="W794" s="309"/>
      <c r="X794" s="309"/>
      <c r="Y794" s="309"/>
      <c r="Z794" s="309"/>
    </row>
    <row r="795" spans="1:26" ht="14.25" customHeight="1" x14ac:dyDescent="0.25">
      <c r="A795" s="309"/>
      <c r="B795" s="309"/>
      <c r="C795" s="332"/>
      <c r="D795" s="309"/>
      <c r="E795" s="309"/>
      <c r="F795" s="309"/>
      <c r="G795" s="309"/>
      <c r="H795" s="309"/>
      <c r="I795" s="309"/>
      <c r="J795" s="309"/>
      <c r="K795" s="309"/>
      <c r="L795" s="309"/>
      <c r="M795" s="309"/>
      <c r="N795" s="309"/>
      <c r="O795" s="309"/>
      <c r="P795" s="309"/>
      <c r="Q795" s="309"/>
      <c r="R795" s="309"/>
      <c r="S795" s="309"/>
      <c r="T795" s="309"/>
      <c r="U795" s="309"/>
      <c r="V795" s="309"/>
      <c r="W795" s="309"/>
      <c r="X795" s="309"/>
      <c r="Y795" s="309"/>
      <c r="Z795" s="309"/>
    </row>
    <row r="796" spans="1:26" ht="14.25" customHeight="1" x14ac:dyDescent="0.25">
      <c r="A796" s="309"/>
      <c r="B796" s="309"/>
      <c r="C796" s="332"/>
      <c r="D796" s="309"/>
      <c r="E796" s="309"/>
      <c r="F796" s="309"/>
      <c r="G796" s="309"/>
      <c r="H796" s="309"/>
      <c r="I796" s="309"/>
      <c r="J796" s="309"/>
      <c r="K796" s="309"/>
      <c r="L796" s="309"/>
      <c r="M796" s="309"/>
      <c r="N796" s="309"/>
      <c r="O796" s="309"/>
      <c r="P796" s="309"/>
      <c r="Q796" s="309"/>
      <c r="R796" s="309"/>
      <c r="S796" s="309"/>
      <c r="T796" s="309"/>
      <c r="U796" s="309"/>
      <c r="V796" s="309"/>
      <c r="W796" s="309"/>
      <c r="X796" s="309"/>
      <c r="Y796" s="309"/>
      <c r="Z796" s="309"/>
    </row>
    <row r="797" spans="1:26" ht="14.25" customHeight="1" x14ac:dyDescent="0.25">
      <c r="A797" s="309"/>
      <c r="B797" s="309"/>
      <c r="C797" s="332"/>
      <c r="D797" s="309"/>
      <c r="E797" s="309"/>
      <c r="F797" s="309"/>
      <c r="G797" s="309"/>
      <c r="H797" s="309"/>
      <c r="I797" s="309"/>
      <c r="J797" s="309"/>
      <c r="K797" s="309"/>
      <c r="L797" s="309"/>
      <c r="M797" s="309"/>
      <c r="N797" s="309"/>
      <c r="O797" s="309"/>
      <c r="P797" s="309"/>
      <c r="Q797" s="309"/>
      <c r="R797" s="309"/>
      <c r="S797" s="309"/>
      <c r="T797" s="309"/>
      <c r="U797" s="309"/>
      <c r="V797" s="309"/>
      <c r="W797" s="309"/>
      <c r="X797" s="309"/>
      <c r="Y797" s="309"/>
      <c r="Z797" s="309"/>
    </row>
    <row r="798" spans="1:26" ht="14.25" customHeight="1" x14ac:dyDescent="0.25">
      <c r="A798" s="309"/>
      <c r="B798" s="309"/>
      <c r="C798" s="332"/>
      <c r="D798" s="309"/>
      <c r="E798" s="309"/>
      <c r="F798" s="309"/>
      <c r="G798" s="309"/>
      <c r="H798" s="309"/>
      <c r="I798" s="309"/>
      <c r="J798" s="309"/>
      <c r="K798" s="309"/>
      <c r="L798" s="309"/>
      <c r="M798" s="309"/>
      <c r="N798" s="309"/>
      <c r="O798" s="309"/>
      <c r="P798" s="309"/>
      <c r="Q798" s="309"/>
      <c r="R798" s="309"/>
      <c r="S798" s="309"/>
      <c r="T798" s="309"/>
      <c r="U798" s="309"/>
      <c r="V798" s="309"/>
      <c r="W798" s="309"/>
      <c r="X798" s="309"/>
      <c r="Y798" s="309"/>
      <c r="Z798" s="309"/>
    </row>
    <row r="799" spans="1:26" ht="14.25" customHeight="1" x14ac:dyDescent="0.25">
      <c r="A799" s="309"/>
      <c r="B799" s="309"/>
      <c r="C799" s="332"/>
      <c r="D799" s="309"/>
      <c r="E799" s="309"/>
      <c r="F799" s="309"/>
      <c r="G799" s="309"/>
      <c r="H799" s="309"/>
      <c r="I799" s="309"/>
      <c r="J799" s="309"/>
      <c r="K799" s="309"/>
      <c r="L799" s="309"/>
      <c r="M799" s="309"/>
      <c r="N799" s="309"/>
      <c r="O799" s="309"/>
      <c r="P799" s="309"/>
      <c r="Q799" s="309"/>
      <c r="R799" s="309"/>
      <c r="S799" s="309"/>
      <c r="T799" s="309"/>
      <c r="U799" s="309"/>
      <c r="V799" s="309"/>
      <c r="W799" s="309"/>
      <c r="X799" s="309"/>
      <c r="Y799" s="309"/>
      <c r="Z799" s="309"/>
    </row>
    <row r="800" spans="1:26" ht="14.25" customHeight="1" x14ac:dyDescent="0.25">
      <c r="A800" s="309"/>
      <c r="B800" s="309"/>
      <c r="C800" s="332"/>
      <c r="D800" s="309"/>
      <c r="E800" s="309"/>
      <c r="F800" s="309"/>
      <c r="G800" s="309"/>
      <c r="H800" s="309"/>
      <c r="I800" s="309"/>
      <c r="J800" s="309"/>
      <c r="K800" s="309"/>
      <c r="L800" s="309"/>
      <c r="M800" s="309"/>
      <c r="N800" s="309"/>
      <c r="O800" s="309"/>
      <c r="P800" s="309"/>
      <c r="Q800" s="309"/>
      <c r="R800" s="309"/>
      <c r="S800" s="309"/>
      <c r="T800" s="309"/>
      <c r="U800" s="309"/>
      <c r="V800" s="309"/>
      <c r="W800" s="309"/>
      <c r="X800" s="309"/>
      <c r="Y800" s="309"/>
      <c r="Z800" s="309"/>
    </row>
    <row r="801" spans="1:26" ht="14.25" customHeight="1" x14ac:dyDescent="0.25">
      <c r="A801" s="309"/>
      <c r="B801" s="309"/>
      <c r="C801" s="332"/>
      <c r="D801" s="309"/>
      <c r="E801" s="309"/>
      <c r="F801" s="309"/>
      <c r="G801" s="309"/>
      <c r="H801" s="309"/>
      <c r="I801" s="309"/>
      <c r="J801" s="309"/>
      <c r="K801" s="309"/>
      <c r="L801" s="309"/>
      <c r="M801" s="309"/>
      <c r="N801" s="309"/>
      <c r="O801" s="309"/>
      <c r="P801" s="309"/>
      <c r="Q801" s="309"/>
      <c r="R801" s="309"/>
      <c r="S801" s="309"/>
      <c r="T801" s="309"/>
      <c r="U801" s="309"/>
      <c r="V801" s="309"/>
      <c r="W801" s="309"/>
      <c r="X801" s="309"/>
      <c r="Y801" s="309"/>
      <c r="Z801" s="309"/>
    </row>
    <row r="802" spans="1:26" ht="14.25" customHeight="1" x14ac:dyDescent="0.25">
      <c r="A802" s="309"/>
      <c r="B802" s="309"/>
      <c r="C802" s="332"/>
      <c r="D802" s="309"/>
      <c r="E802" s="309"/>
      <c r="F802" s="309"/>
      <c r="G802" s="309"/>
      <c r="H802" s="309"/>
      <c r="I802" s="309"/>
      <c r="J802" s="309"/>
      <c r="K802" s="309"/>
      <c r="L802" s="309"/>
      <c r="M802" s="309"/>
      <c r="N802" s="309"/>
      <c r="O802" s="309"/>
      <c r="P802" s="309"/>
      <c r="Q802" s="309"/>
      <c r="R802" s="309"/>
      <c r="S802" s="309"/>
      <c r="T802" s="309"/>
      <c r="U802" s="309"/>
      <c r="V802" s="309"/>
      <c r="W802" s="309"/>
      <c r="X802" s="309"/>
      <c r="Y802" s="309"/>
      <c r="Z802" s="309"/>
    </row>
    <row r="803" spans="1:26" ht="14.25" customHeight="1" x14ac:dyDescent="0.25">
      <c r="A803" s="309"/>
      <c r="B803" s="309"/>
      <c r="C803" s="332"/>
      <c r="D803" s="309"/>
      <c r="E803" s="309"/>
      <c r="F803" s="309"/>
      <c r="G803" s="309"/>
      <c r="H803" s="309"/>
      <c r="I803" s="309"/>
      <c r="J803" s="309"/>
      <c r="K803" s="309"/>
      <c r="L803" s="309"/>
      <c r="M803" s="309"/>
      <c r="N803" s="309"/>
      <c r="O803" s="309"/>
      <c r="P803" s="309"/>
      <c r="Q803" s="309"/>
      <c r="R803" s="309"/>
      <c r="S803" s="309"/>
      <c r="T803" s="309"/>
      <c r="U803" s="309"/>
      <c r="V803" s="309"/>
      <c r="W803" s="309"/>
      <c r="X803" s="309"/>
      <c r="Y803" s="309"/>
      <c r="Z803" s="309"/>
    </row>
    <row r="804" spans="1:26" ht="14.25" customHeight="1" x14ac:dyDescent="0.25">
      <c r="A804" s="309"/>
      <c r="B804" s="309"/>
      <c r="C804" s="332"/>
      <c r="D804" s="309"/>
      <c r="E804" s="309"/>
      <c r="F804" s="309"/>
      <c r="G804" s="309"/>
      <c r="H804" s="309"/>
      <c r="I804" s="309"/>
      <c r="J804" s="309"/>
      <c r="K804" s="309"/>
      <c r="L804" s="309"/>
      <c r="M804" s="309"/>
      <c r="N804" s="309"/>
      <c r="O804" s="309"/>
      <c r="P804" s="309"/>
      <c r="Q804" s="309"/>
      <c r="R804" s="309"/>
      <c r="S804" s="309"/>
      <c r="T804" s="309"/>
      <c r="U804" s="309"/>
      <c r="V804" s="309"/>
      <c r="W804" s="309"/>
      <c r="X804" s="309"/>
      <c r="Y804" s="309"/>
      <c r="Z804" s="309"/>
    </row>
    <row r="805" spans="1:26" ht="14.25" customHeight="1" x14ac:dyDescent="0.25">
      <c r="A805" s="309"/>
      <c r="B805" s="309"/>
      <c r="C805" s="332"/>
      <c r="D805" s="309"/>
      <c r="E805" s="309"/>
      <c r="F805" s="309"/>
      <c r="G805" s="309"/>
      <c r="H805" s="309"/>
      <c r="I805" s="309"/>
      <c r="J805" s="309"/>
      <c r="K805" s="309"/>
      <c r="L805" s="309"/>
      <c r="M805" s="309"/>
      <c r="N805" s="309"/>
      <c r="O805" s="309"/>
      <c r="P805" s="309"/>
      <c r="Q805" s="309"/>
      <c r="R805" s="309"/>
      <c r="S805" s="309"/>
      <c r="T805" s="309"/>
      <c r="U805" s="309"/>
      <c r="V805" s="309"/>
      <c r="W805" s="309"/>
      <c r="X805" s="309"/>
      <c r="Y805" s="309"/>
      <c r="Z805" s="309"/>
    </row>
    <row r="806" spans="1:26" ht="14.25" customHeight="1" x14ac:dyDescent="0.25">
      <c r="A806" s="309"/>
      <c r="B806" s="309"/>
      <c r="C806" s="332"/>
      <c r="D806" s="309"/>
      <c r="E806" s="309"/>
      <c r="F806" s="309"/>
      <c r="G806" s="309"/>
      <c r="H806" s="309"/>
      <c r="I806" s="309"/>
      <c r="J806" s="309"/>
      <c r="K806" s="309"/>
      <c r="L806" s="309"/>
      <c r="M806" s="309"/>
      <c r="N806" s="309"/>
      <c r="O806" s="309"/>
      <c r="P806" s="309"/>
      <c r="Q806" s="309"/>
      <c r="R806" s="309"/>
      <c r="S806" s="309"/>
      <c r="T806" s="309"/>
      <c r="U806" s="309"/>
      <c r="V806" s="309"/>
      <c r="W806" s="309"/>
      <c r="X806" s="309"/>
      <c r="Y806" s="309"/>
      <c r="Z806" s="309"/>
    </row>
    <row r="807" spans="1:26" ht="14.25" customHeight="1" x14ac:dyDescent="0.25">
      <c r="A807" s="309"/>
      <c r="B807" s="309"/>
      <c r="C807" s="332"/>
      <c r="D807" s="309"/>
      <c r="E807" s="309"/>
      <c r="F807" s="309"/>
      <c r="G807" s="309"/>
      <c r="H807" s="309"/>
      <c r="I807" s="309"/>
      <c r="J807" s="309"/>
      <c r="K807" s="309"/>
      <c r="L807" s="309"/>
      <c r="M807" s="309"/>
      <c r="N807" s="309"/>
      <c r="O807" s="309"/>
      <c r="P807" s="309"/>
      <c r="Q807" s="309"/>
      <c r="R807" s="309"/>
      <c r="S807" s="309"/>
      <c r="T807" s="309"/>
      <c r="U807" s="309"/>
      <c r="V807" s="309"/>
      <c r="W807" s="309"/>
      <c r="X807" s="309"/>
      <c r="Y807" s="309"/>
      <c r="Z807" s="309"/>
    </row>
    <row r="808" spans="1:26" ht="14.25" customHeight="1" x14ac:dyDescent="0.25">
      <c r="A808" s="309"/>
      <c r="B808" s="309"/>
      <c r="C808" s="332"/>
      <c r="D808" s="309"/>
      <c r="E808" s="309"/>
      <c r="F808" s="309"/>
      <c r="G808" s="309"/>
      <c r="H808" s="309"/>
      <c r="I808" s="309"/>
      <c r="J808" s="309"/>
      <c r="K808" s="309"/>
      <c r="L808" s="309"/>
      <c r="M808" s="309"/>
      <c r="N808" s="309"/>
      <c r="O808" s="309"/>
      <c r="P808" s="309"/>
      <c r="Q808" s="309"/>
      <c r="R808" s="309"/>
      <c r="S808" s="309"/>
      <c r="T808" s="309"/>
      <c r="U808" s="309"/>
      <c r="V808" s="309"/>
      <c r="W808" s="309"/>
      <c r="X808" s="309"/>
      <c r="Y808" s="309"/>
      <c r="Z808" s="309"/>
    </row>
    <row r="809" spans="1:26" ht="14.25" customHeight="1" x14ac:dyDescent="0.25">
      <c r="A809" s="309"/>
      <c r="B809" s="309"/>
      <c r="C809" s="332"/>
      <c r="D809" s="309"/>
      <c r="E809" s="309"/>
      <c r="F809" s="309"/>
      <c r="G809" s="309"/>
      <c r="H809" s="309"/>
      <c r="I809" s="309"/>
      <c r="J809" s="309"/>
      <c r="K809" s="309"/>
      <c r="L809" s="309"/>
      <c r="M809" s="309"/>
      <c r="N809" s="309"/>
      <c r="O809" s="309"/>
      <c r="P809" s="309"/>
      <c r="Q809" s="309"/>
      <c r="R809" s="309"/>
      <c r="S809" s="309"/>
      <c r="T809" s="309"/>
      <c r="U809" s="309"/>
      <c r="V809" s="309"/>
      <c r="W809" s="309"/>
      <c r="X809" s="309"/>
      <c r="Y809" s="309"/>
      <c r="Z809" s="309"/>
    </row>
    <row r="810" spans="1:26" ht="14.25" customHeight="1" x14ac:dyDescent="0.25">
      <c r="A810" s="309"/>
      <c r="B810" s="309"/>
      <c r="C810" s="332"/>
      <c r="D810" s="309"/>
      <c r="E810" s="309"/>
      <c r="F810" s="309"/>
      <c r="G810" s="309"/>
      <c r="H810" s="309"/>
      <c r="I810" s="309"/>
      <c r="J810" s="309"/>
      <c r="K810" s="309"/>
      <c r="L810" s="309"/>
      <c r="M810" s="309"/>
      <c r="N810" s="309"/>
      <c r="O810" s="309"/>
      <c r="P810" s="309"/>
      <c r="Q810" s="309"/>
      <c r="R810" s="309"/>
      <c r="S810" s="309"/>
      <c r="T810" s="309"/>
      <c r="U810" s="309"/>
      <c r="V810" s="309"/>
      <c r="W810" s="309"/>
      <c r="X810" s="309"/>
      <c r="Y810" s="309"/>
      <c r="Z810" s="309"/>
    </row>
    <row r="811" spans="1:26" ht="14.25" customHeight="1" x14ac:dyDescent="0.25">
      <c r="A811" s="309"/>
      <c r="B811" s="309"/>
      <c r="C811" s="332"/>
      <c r="D811" s="309"/>
      <c r="E811" s="309"/>
      <c r="F811" s="309"/>
      <c r="G811" s="309"/>
      <c r="H811" s="309"/>
      <c r="I811" s="309"/>
      <c r="J811" s="309"/>
      <c r="K811" s="309"/>
      <c r="L811" s="309"/>
      <c r="M811" s="309"/>
      <c r="N811" s="309"/>
      <c r="O811" s="309"/>
      <c r="P811" s="309"/>
      <c r="Q811" s="309"/>
      <c r="R811" s="309"/>
      <c r="S811" s="309"/>
      <c r="T811" s="309"/>
      <c r="U811" s="309"/>
      <c r="V811" s="309"/>
      <c r="W811" s="309"/>
      <c r="X811" s="309"/>
      <c r="Y811" s="309"/>
      <c r="Z811" s="309"/>
    </row>
    <row r="812" spans="1:26" ht="14.25" customHeight="1" x14ac:dyDescent="0.25">
      <c r="A812" s="309"/>
      <c r="B812" s="309"/>
      <c r="C812" s="332"/>
      <c r="D812" s="309"/>
      <c r="E812" s="309"/>
      <c r="F812" s="309"/>
      <c r="G812" s="309"/>
      <c r="H812" s="309"/>
      <c r="I812" s="309"/>
      <c r="J812" s="309"/>
      <c r="K812" s="309"/>
      <c r="L812" s="309"/>
      <c r="M812" s="309"/>
      <c r="N812" s="309"/>
      <c r="O812" s="309"/>
      <c r="P812" s="309"/>
      <c r="Q812" s="309"/>
      <c r="R812" s="309"/>
      <c r="S812" s="309"/>
      <c r="T812" s="309"/>
      <c r="U812" s="309"/>
      <c r="V812" s="309"/>
      <c r="W812" s="309"/>
      <c r="X812" s="309"/>
      <c r="Y812" s="309"/>
      <c r="Z812" s="309"/>
    </row>
    <row r="813" spans="1:26" ht="14.25" customHeight="1" x14ac:dyDescent="0.25">
      <c r="A813" s="309"/>
      <c r="B813" s="309"/>
      <c r="C813" s="332"/>
      <c r="D813" s="309"/>
      <c r="E813" s="309"/>
      <c r="F813" s="309"/>
      <c r="G813" s="309"/>
      <c r="H813" s="309"/>
      <c r="I813" s="309"/>
      <c r="J813" s="309"/>
      <c r="K813" s="309"/>
      <c r="L813" s="309"/>
      <c r="M813" s="309"/>
      <c r="N813" s="309"/>
      <c r="O813" s="309"/>
      <c r="P813" s="309"/>
      <c r="Q813" s="309"/>
      <c r="R813" s="309"/>
      <c r="S813" s="309"/>
      <c r="T813" s="309"/>
      <c r="U813" s="309"/>
      <c r="V813" s="309"/>
      <c r="W813" s="309"/>
      <c r="X813" s="309"/>
      <c r="Y813" s="309"/>
      <c r="Z813" s="309"/>
    </row>
    <row r="814" spans="1:26" ht="14.25" customHeight="1" x14ac:dyDescent="0.25">
      <c r="A814" s="309"/>
      <c r="B814" s="309"/>
      <c r="C814" s="332"/>
      <c r="D814" s="309"/>
      <c r="E814" s="309"/>
      <c r="F814" s="309"/>
      <c r="G814" s="309"/>
      <c r="H814" s="309"/>
      <c r="I814" s="309"/>
      <c r="J814" s="309"/>
      <c r="K814" s="309"/>
      <c r="L814" s="309"/>
      <c r="M814" s="309"/>
      <c r="N814" s="309"/>
      <c r="O814" s="309"/>
      <c r="P814" s="309"/>
      <c r="Q814" s="309"/>
      <c r="R814" s="309"/>
      <c r="S814" s="309"/>
      <c r="T814" s="309"/>
      <c r="U814" s="309"/>
      <c r="V814" s="309"/>
      <c r="W814" s="309"/>
      <c r="X814" s="309"/>
      <c r="Y814" s="309"/>
      <c r="Z814" s="309"/>
    </row>
    <row r="815" spans="1:26" ht="14.25" customHeight="1" x14ac:dyDescent="0.25">
      <c r="A815" s="309"/>
      <c r="B815" s="309"/>
      <c r="C815" s="332"/>
      <c r="D815" s="309"/>
      <c r="E815" s="309"/>
      <c r="F815" s="309"/>
      <c r="G815" s="309"/>
      <c r="H815" s="309"/>
      <c r="I815" s="309"/>
      <c r="J815" s="309"/>
      <c r="K815" s="309"/>
      <c r="L815" s="309"/>
      <c r="M815" s="309"/>
      <c r="N815" s="309"/>
      <c r="O815" s="309"/>
      <c r="P815" s="309"/>
      <c r="Q815" s="309"/>
      <c r="R815" s="309"/>
      <c r="S815" s="309"/>
      <c r="T815" s="309"/>
      <c r="U815" s="309"/>
      <c r="V815" s="309"/>
      <c r="W815" s="309"/>
      <c r="X815" s="309"/>
      <c r="Y815" s="309"/>
      <c r="Z815" s="309"/>
    </row>
    <row r="816" spans="1:26" ht="14.25" customHeight="1" x14ac:dyDescent="0.25">
      <c r="A816" s="309"/>
      <c r="B816" s="309"/>
      <c r="C816" s="332"/>
      <c r="D816" s="309"/>
      <c r="E816" s="309"/>
      <c r="F816" s="309"/>
      <c r="G816" s="309"/>
      <c r="H816" s="309"/>
      <c r="I816" s="309"/>
      <c r="J816" s="309"/>
      <c r="K816" s="309"/>
      <c r="L816" s="309"/>
      <c r="M816" s="309"/>
      <c r="N816" s="309"/>
      <c r="O816" s="309"/>
      <c r="P816" s="309"/>
      <c r="Q816" s="309"/>
      <c r="R816" s="309"/>
      <c r="S816" s="309"/>
      <c r="T816" s="309"/>
      <c r="U816" s="309"/>
      <c r="V816" s="309"/>
      <c r="W816" s="309"/>
      <c r="X816" s="309"/>
      <c r="Y816" s="309"/>
      <c r="Z816" s="309"/>
    </row>
    <row r="817" spans="1:26" ht="14.25" customHeight="1" x14ac:dyDescent="0.25">
      <c r="A817" s="309"/>
      <c r="B817" s="309"/>
      <c r="C817" s="332"/>
      <c r="D817" s="309"/>
      <c r="E817" s="309"/>
      <c r="F817" s="309"/>
      <c r="G817" s="309"/>
      <c r="H817" s="309"/>
      <c r="I817" s="309"/>
      <c r="J817" s="309"/>
      <c r="K817" s="309"/>
      <c r="L817" s="309"/>
      <c r="M817" s="309"/>
      <c r="N817" s="309"/>
      <c r="O817" s="309"/>
      <c r="P817" s="309"/>
      <c r="Q817" s="309"/>
      <c r="R817" s="309"/>
      <c r="S817" s="309"/>
      <c r="T817" s="309"/>
      <c r="U817" s="309"/>
      <c r="V817" s="309"/>
      <c r="W817" s="309"/>
      <c r="X817" s="309"/>
      <c r="Y817" s="309"/>
      <c r="Z817" s="309"/>
    </row>
    <row r="818" spans="1:26" ht="14.25" customHeight="1" x14ac:dyDescent="0.25">
      <c r="A818" s="309"/>
      <c r="B818" s="309"/>
      <c r="C818" s="332"/>
      <c r="D818" s="309"/>
      <c r="E818" s="309"/>
      <c r="F818" s="309"/>
      <c r="G818" s="309"/>
      <c r="H818" s="309"/>
      <c r="I818" s="309"/>
      <c r="J818" s="309"/>
      <c r="K818" s="309"/>
      <c r="L818" s="309"/>
      <c r="M818" s="309"/>
      <c r="N818" s="309"/>
      <c r="O818" s="309"/>
      <c r="P818" s="309"/>
      <c r="Q818" s="309"/>
      <c r="R818" s="309"/>
      <c r="S818" s="309"/>
      <c r="T818" s="309"/>
      <c r="U818" s="309"/>
      <c r="V818" s="309"/>
      <c r="W818" s="309"/>
      <c r="X818" s="309"/>
      <c r="Y818" s="309"/>
      <c r="Z818" s="309"/>
    </row>
    <row r="819" spans="1:26" ht="14.25" customHeight="1" x14ac:dyDescent="0.25">
      <c r="A819" s="309"/>
      <c r="B819" s="309"/>
      <c r="C819" s="332"/>
      <c r="D819" s="309"/>
      <c r="E819" s="309"/>
      <c r="F819" s="309"/>
      <c r="G819" s="309"/>
      <c r="H819" s="309"/>
      <c r="I819" s="309"/>
      <c r="J819" s="309"/>
      <c r="K819" s="309"/>
      <c r="L819" s="309"/>
      <c r="M819" s="309"/>
      <c r="N819" s="309"/>
      <c r="O819" s="309"/>
      <c r="P819" s="309"/>
      <c r="Q819" s="309"/>
      <c r="R819" s="309"/>
      <c r="S819" s="309"/>
      <c r="T819" s="309"/>
      <c r="U819" s="309"/>
      <c r="V819" s="309"/>
      <c r="W819" s="309"/>
      <c r="X819" s="309"/>
      <c r="Y819" s="309"/>
      <c r="Z819" s="309"/>
    </row>
    <row r="820" spans="1:26" ht="14.25" customHeight="1" x14ac:dyDescent="0.25">
      <c r="A820" s="309"/>
      <c r="B820" s="309"/>
      <c r="C820" s="332"/>
      <c r="D820" s="309"/>
      <c r="E820" s="309"/>
      <c r="F820" s="309"/>
      <c r="G820" s="309"/>
      <c r="H820" s="309"/>
      <c r="I820" s="309"/>
      <c r="J820" s="309"/>
      <c r="K820" s="309"/>
      <c r="L820" s="309"/>
      <c r="M820" s="309"/>
      <c r="N820" s="309"/>
      <c r="O820" s="309"/>
      <c r="P820" s="309"/>
      <c r="Q820" s="309"/>
      <c r="R820" s="309"/>
      <c r="S820" s="309"/>
      <c r="T820" s="309"/>
      <c r="U820" s="309"/>
      <c r="V820" s="309"/>
      <c r="W820" s="309"/>
      <c r="X820" s="309"/>
      <c r="Y820" s="309"/>
      <c r="Z820" s="309"/>
    </row>
    <row r="821" spans="1:26" ht="14.25" customHeight="1" x14ac:dyDescent="0.25">
      <c r="A821" s="309"/>
      <c r="B821" s="309"/>
      <c r="C821" s="332"/>
      <c r="D821" s="309"/>
      <c r="E821" s="309"/>
      <c r="F821" s="309"/>
      <c r="G821" s="309"/>
      <c r="H821" s="309"/>
      <c r="I821" s="309"/>
      <c r="J821" s="309"/>
      <c r="K821" s="309"/>
      <c r="L821" s="309"/>
      <c r="M821" s="309"/>
      <c r="N821" s="309"/>
      <c r="O821" s="309"/>
      <c r="P821" s="309"/>
      <c r="Q821" s="309"/>
      <c r="R821" s="309"/>
      <c r="S821" s="309"/>
      <c r="T821" s="309"/>
      <c r="U821" s="309"/>
      <c r="V821" s="309"/>
      <c r="W821" s="309"/>
      <c r="X821" s="309"/>
      <c r="Y821" s="309"/>
      <c r="Z821" s="309"/>
    </row>
    <row r="822" spans="1:26" ht="14.25" customHeight="1" x14ac:dyDescent="0.25">
      <c r="A822" s="309"/>
      <c r="B822" s="309"/>
      <c r="C822" s="332"/>
      <c r="D822" s="309"/>
      <c r="E822" s="309"/>
      <c r="F822" s="309"/>
      <c r="G822" s="309"/>
      <c r="H822" s="309"/>
      <c r="I822" s="309"/>
      <c r="J822" s="309"/>
      <c r="K822" s="309"/>
      <c r="L822" s="309"/>
      <c r="M822" s="309"/>
      <c r="N822" s="309"/>
      <c r="O822" s="309"/>
      <c r="P822" s="309"/>
      <c r="Q822" s="309"/>
      <c r="R822" s="309"/>
      <c r="S822" s="309"/>
      <c r="T822" s="309"/>
      <c r="U822" s="309"/>
      <c r="V822" s="309"/>
      <c r="W822" s="309"/>
      <c r="X822" s="309"/>
      <c r="Y822" s="309"/>
      <c r="Z822" s="309"/>
    </row>
    <row r="823" spans="1:26" ht="14.25" customHeight="1" x14ac:dyDescent="0.25">
      <c r="A823" s="309"/>
      <c r="B823" s="309"/>
      <c r="C823" s="332"/>
      <c r="D823" s="309"/>
      <c r="E823" s="309"/>
      <c r="F823" s="309"/>
      <c r="G823" s="309"/>
      <c r="H823" s="309"/>
      <c r="I823" s="309"/>
      <c r="J823" s="309"/>
      <c r="K823" s="309"/>
      <c r="L823" s="309"/>
      <c r="M823" s="309"/>
      <c r="N823" s="309"/>
      <c r="O823" s="309"/>
      <c r="P823" s="309"/>
      <c r="Q823" s="309"/>
      <c r="R823" s="309"/>
      <c r="S823" s="309"/>
      <c r="T823" s="309"/>
      <c r="U823" s="309"/>
      <c r="V823" s="309"/>
      <c r="W823" s="309"/>
      <c r="X823" s="309"/>
      <c r="Y823" s="309"/>
      <c r="Z823" s="309"/>
    </row>
    <row r="824" spans="1:26" ht="14.25" customHeight="1" x14ac:dyDescent="0.25">
      <c r="A824" s="309"/>
      <c r="B824" s="309"/>
      <c r="C824" s="332"/>
      <c r="D824" s="309"/>
      <c r="E824" s="309"/>
      <c r="F824" s="309"/>
      <c r="G824" s="309"/>
      <c r="H824" s="309"/>
      <c r="I824" s="309"/>
      <c r="J824" s="309"/>
      <c r="K824" s="309"/>
      <c r="L824" s="309"/>
      <c r="M824" s="309"/>
      <c r="N824" s="309"/>
      <c r="O824" s="309"/>
      <c r="P824" s="309"/>
      <c r="Q824" s="309"/>
      <c r="R824" s="309"/>
      <c r="S824" s="309"/>
      <c r="T824" s="309"/>
      <c r="U824" s="309"/>
      <c r="V824" s="309"/>
      <c r="W824" s="309"/>
      <c r="X824" s="309"/>
      <c r="Y824" s="309"/>
      <c r="Z824" s="309"/>
    </row>
    <row r="825" spans="1:26" ht="14.25" customHeight="1" x14ac:dyDescent="0.25">
      <c r="A825" s="309"/>
      <c r="B825" s="309"/>
      <c r="C825" s="332"/>
      <c r="D825" s="309"/>
      <c r="E825" s="309"/>
      <c r="F825" s="309"/>
      <c r="G825" s="309"/>
      <c r="H825" s="309"/>
      <c r="I825" s="309"/>
      <c r="J825" s="309"/>
      <c r="K825" s="309"/>
      <c r="L825" s="309"/>
      <c r="M825" s="309"/>
      <c r="N825" s="309"/>
      <c r="O825" s="309"/>
      <c r="P825" s="309"/>
      <c r="Q825" s="309"/>
      <c r="R825" s="309"/>
      <c r="S825" s="309"/>
      <c r="T825" s="309"/>
      <c r="U825" s="309"/>
      <c r="V825" s="309"/>
      <c r="W825" s="309"/>
      <c r="X825" s="309"/>
      <c r="Y825" s="309"/>
      <c r="Z825" s="309"/>
    </row>
    <row r="826" spans="1:26" ht="14.25" customHeight="1" x14ac:dyDescent="0.25">
      <c r="A826" s="309"/>
      <c r="B826" s="309"/>
      <c r="C826" s="332"/>
      <c r="D826" s="309"/>
      <c r="E826" s="309"/>
      <c r="F826" s="309"/>
      <c r="G826" s="309"/>
      <c r="H826" s="309"/>
      <c r="I826" s="309"/>
      <c r="J826" s="309"/>
      <c r="K826" s="309"/>
      <c r="L826" s="309"/>
      <c r="M826" s="309"/>
      <c r="N826" s="309"/>
      <c r="O826" s="309"/>
      <c r="P826" s="309"/>
      <c r="Q826" s="309"/>
      <c r="R826" s="309"/>
      <c r="S826" s="309"/>
      <c r="T826" s="309"/>
      <c r="U826" s="309"/>
      <c r="V826" s="309"/>
      <c r="W826" s="309"/>
      <c r="X826" s="309"/>
      <c r="Y826" s="309"/>
      <c r="Z826" s="309"/>
    </row>
    <row r="827" spans="1:26" ht="14.25" customHeight="1" x14ac:dyDescent="0.25">
      <c r="A827" s="309"/>
      <c r="B827" s="309"/>
      <c r="C827" s="332"/>
      <c r="D827" s="309"/>
      <c r="E827" s="309"/>
      <c r="F827" s="309"/>
      <c r="G827" s="309"/>
      <c r="H827" s="309"/>
      <c r="I827" s="309"/>
      <c r="J827" s="309"/>
      <c r="K827" s="309"/>
      <c r="L827" s="309"/>
      <c r="M827" s="309"/>
      <c r="N827" s="309"/>
      <c r="O827" s="309"/>
      <c r="P827" s="309"/>
      <c r="Q827" s="309"/>
      <c r="R827" s="309"/>
      <c r="S827" s="309"/>
      <c r="T827" s="309"/>
      <c r="U827" s="309"/>
      <c r="V827" s="309"/>
      <c r="W827" s="309"/>
      <c r="X827" s="309"/>
      <c r="Y827" s="309"/>
      <c r="Z827" s="309"/>
    </row>
    <row r="828" spans="1:26" ht="14.25" customHeight="1" x14ac:dyDescent="0.25">
      <c r="A828" s="309"/>
      <c r="B828" s="309"/>
      <c r="C828" s="332"/>
      <c r="D828" s="309"/>
      <c r="E828" s="309"/>
      <c r="F828" s="309"/>
      <c r="G828" s="309"/>
      <c r="H828" s="309"/>
      <c r="I828" s="309"/>
      <c r="J828" s="309"/>
      <c r="K828" s="309"/>
      <c r="L828" s="309"/>
      <c r="M828" s="309"/>
      <c r="N828" s="309"/>
      <c r="O828" s="309"/>
      <c r="P828" s="309"/>
      <c r="Q828" s="309"/>
      <c r="R828" s="309"/>
      <c r="S828" s="309"/>
      <c r="T828" s="309"/>
      <c r="U828" s="309"/>
      <c r="V828" s="309"/>
      <c r="W828" s="309"/>
      <c r="X828" s="309"/>
      <c r="Y828" s="309"/>
      <c r="Z828" s="309"/>
    </row>
    <row r="829" spans="1:26" ht="14.25" customHeight="1" x14ac:dyDescent="0.25">
      <c r="A829" s="309"/>
      <c r="B829" s="309"/>
      <c r="C829" s="332"/>
      <c r="D829" s="309"/>
      <c r="E829" s="309"/>
      <c r="F829" s="309"/>
      <c r="G829" s="309"/>
      <c r="H829" s="309"/>
      <c r="I829" s="309"/>
      <c r="J829" s="309"/>
      <c r="K829" s="309"/>
      <c r="L829" s="309"/>
      <c r="M829" s="309"/>
      <c r="N829" s="309"/>
      <c r="O829" s="309"/>
      <c r="P829" s="309"/>
      <c r="Q829" s="309"/>
      <c r="R829" s="309"/>
      <c r="S829" s="309"/>
      <c r="T829" s="309"/>
      <c r="U829" s="309"/>
      <c r="V829" s="309"/>
      <c r="W829" s="309"/>
      <c r="X829" s="309"/>
      <c r="Y829" s="309"/>
      <c r="Z829" s="309"/>
    </row>
    <row r="830" spans="1:26" ht="14.25" customHeight="1" x14ac:dyDescent="0.25">
      <c r="A830" s="309"/>
      <c r="B830" s="309"/>
      <c r="C830" s="332"/>
      <c r="D830" s="309"/>
      <c r="E830" s="309"/>
      <c r="F830" s="309"/>
      <c r="G830" s="309"/>
      <c r="H830" s="309"/>
      <c r="I830" s="309"/>
      <c r="J830" s="309"/>
      <c r="K830" s="309"/>
      <c r="L830" s="309"/>
      <c r="M830" s="309"/>
      <c r="N830" s="309"/>
      <c r="O830" s="309"/>
      <c r="P830" s="309"/>
      <c r="Q830" s="309"/>
      <c r="R830" s="309"/>
      <c r="S830" s="309"/>
      <c r="T830" s="309"/>
      <c r="U830" s="309"/>
      <c r="V830" s="309"/>
      <c r="W830" s="309"/>
      <c r="X830" s="309"/>
      <c r="Y830" s="309"/>
      <c r="Z830" s="309"/>
    </row>
    <row r="831" spans="1:26" ht="14.25" customHeight="1" x14ac:dyDescent="0.25">
      <c r="A831" s="309"/>
      <c r="B831" s="309"/>
      <c r="C831" s="332"/>
      <c r="D831" s="309"/>
      <c r="E831" s="309"/>
      <c r="F831" s="309"/>
      <c r="G831" s="309"/>
      <c r="H831" s="309"/>
      <c r="I831" s="309"/>
      <c r="J831" s="309"/>
      <c r="K831" s="309"/>
      <c r="L831" s="309"/>
      <c r="M831" s="309"/>
      <c r="N831" s="309"/>
      <c r="O831" s="309"/>
      <c r="P831" s="309"/>
      <c r="Q831" s="309"/>
      <c r="R831" s="309"/>
      <c r="S831" s="309"/>
      <c r="T831" s="309"/>
      <c r="U831" s="309"/>
      <c r="V831" s="309"/>
      <c r="W831" s="309"/>
      <c r="X831" s="309"/>
      <c r="Y831" s="309"/>
      <c r="Z831" s="309"/>
    </row>
    <row r="832" spans="1:26" ht="14.25" customHeight="1" x14ac:dyDescent="0.25">
      <c r="A832" s="309"/>
      <c r="B832" s="309"/>
      <c r="C832" s="332"/>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row>
    <row r="833" spans="1:26" ht="14.25" customHeight="1" x14ac:dyDescent="0.25">
      <c r="A833" s="309"/>
      <c r="B833" s="309"/>
      <c r="C833" s="332"/>
      <c r="D833" s="309"/>
      <c r="E833" s="309"/>
      <c r="F833" s="309"/>
      <c r="G833" s="309"/>
      <c r="H833" s="309"/>
      <c r="I833" s="309"/>
      <c r="J833" s="309"/>
      <c r="K833" s="309"/>
      <c r="L833" s="309"/>
      <c r="M833" s="309"/>
      <c r="N833" s="309"/>
      <c r="O833" s="309"/>
      <c r="P833" s="309"/>
      <c r="Q833" s="309"/>
      <c r="R833" s="309"/>
      <c r="S833" s="309"/>
      <c r="T833" s="309"/>
      <c r="U833" s="309"/>
      <c r="V833" s="309"/>
      <c r="W833" s="309"/>
      <c r="X833" s="309"/>
      <c r="Y833" s="309"/>
      <c r="Z833" s="309"/>
    </row>
    <row r="834" spans="1:26" ht="14.25" customHeight="1" x14ac:dyDescent="0.25">
      <c r="A834" s="309"/>
      <c r="B834" s="309"/>
      <c r="C834" s="332"/>
      <c r="D834" s="309"/>
      <c r="E834" s="309"/>
      <c r="F834" s="309"/>
      <c r="G834" s="309"/>
      <c r="H834" s="309"/>
      <c r="I834" s="309"/>
      <c r="J834" s="309"/>
      <c r="K834" s="309"/>
      <c r="L834" s="309"/>
      <c r="M834" s="309"/>
      <c r="N834" s="309"/>
      <c r="O834" s="309"/>
      <c r="P834" s="309"/>
      <c r="Q834" s="309"/>
      <c r="R834" s="309"/>
      <c r="S834" s="309"/>
      <c r="T834" s="309"/>
      <c r="U834" s="309"/>
      <c r="V834" s="309"/>
      <c r="W834" s="309"/>
      <c r="X834" s="309"/>
      <c r="Y834" s="309"/>
      <c r="Z834" s="309"/>
    </row>
    <row r="835" spans="1:26" ht="14.25" customHeight="1" x14ac:dyDescent="0.25">
      <c r="A835" s="309"/>
      <c r="B835" s="309"/>
      <c r="C835" s="332"/>
      <c r="D835" s="309"/>
      <c r="E835" s="309"/>
      <c r="F835" s="309"/>
      <c r="G835" s="309"/>
      <c r="H835" s="309"/>
      <c r="I835" s="309"/>
      <c r="J835" s="309"/>
      <c r="K835" s="309"/>
      <c r="L835" s="309"/>
      <c r="M835" s="309"/>
      <c r="N835" s="309"/>
      <c r="O835" s="309"/>
      <c r="P835" s="309"/>
      <c r="Q835" s="309"/>
      <c r="R835" s="309"/>
      <c r="S835" s="309"/>
      <c r="T835" s="309"/>
      <c r="U835" s="309"/>
      <c r="V835" s="309"/>
      <c r="W835" s="309"/>
      <c r="X835" s="309"/>
      <c r="Y835" s="309"/>
      <c r="Z835" s="309"/>
    </row>
    <row r="836" spans="1:26" ht="14.25" customHeight="1" x14ac:dyDescent="0.25">
      <c r="A836" s="309"/>
      <c r="B836" s="309"/>
      <c r="C836" s="332"/>
      <c r="D836" s="309"/>
      <c r="E836" s="309"/>
      <c r="F836" s="309"/>
      <c r="G836" s="309"/>
      <c r="H836" s="309"/>
      <c r="I836" s="309"/>
      <c r="J836" s="309"/>
      <c r="K836" s="309"/>
      <c r="L836" s="309"/>
      <c r="M836" s="309"/>
      <c r="N836" s="309"/>
      <c r="O836" s="309"/>
      <c r="P836" s="309"/>
      <c r="Q836" s="309"/>
      <c r="R836" s="309"/>
      <c r="S836" s="309"/>
      <c r="T836" s="309"/>
      <c r="U836" s="309"/>
      <c r="V836" s="309"/>
      <c r="W836" s="309"/>
      <c r="X836" s="309"/>
      <c r="Y836" s="309"/>
      <c r="Z836" s="309"/>
    </row>
    <row r="837" spans="1:26" ht="14.25" customHeight="1" x14ac:dyDescent="0.25">
      <c r="A837" s="309"/>
      <c r="B837" s="309"/>
      <c r="C837" s="332"/>
      <c r="D837" s="309"/>
      <c r="E837" s="309"/>
      <c r="F837" s="309"/>
      <c r="G837" s="309"/>
      <c r="H837" s="309"/>
      <c r="I837" s="309"/>
      <c r="J837" s="309"/>
      <c r="K837" s="309"/>
      <c r="L837" s="309"/>
      <c r="M837" s="309"/>
      <c r="N837" s="309"/>
      <c r="O837" s="309"/>
      <c r="P837" s="309"/>
      <c r="Q837" s="309"/>
      <c r="R837" s="309"/>
      <c r="S837" s="309"/>
      <c r="T837" s="309"/>
      <c r="U837" s="309"/>
      <c r="V837" s="309"/>
      <c r="W837" s="309"/>
      <c r="X837" s="309"/>
      <c r="Y837" s="309"/>
      <c r="Z837" s="309"/>
    </row>
    <row r="838" spans="1:26" ht="14.25" customHeight="1" x14ac:dyDescent="0.25">
      <c r="A838" s="309"/>
      <c r="B838" s="309"/>
      <c r="C838" s="332"/>
      <c r="D838" s="309"/>
      <c r="E838" s="309"/>
      <c r="F838" s="309"/>
      <c r="G838" s="309"/>
      <c r="H838" s="309"/>
      <c r="I838" s="309"/>
      <c r="J838" s="309"/>
      <c r="K838" s="309"/>
      <c r="L838" s="309"/>
      <c r="M838" s="309"/>
      <c r="N838" s="309"/>
      <c r="O838" s="309"/>
      <c r="P838" s="309"/>
      <c r="Q838" s="309"/>
      <c r="R838" s="309"/>
      <c r="S838" s="309"/>
      <c r="T838" s="309"/>
      <c r="U838" s="309"/>
      <c r="V838" s="309"/>
      <c r="W838" s="309"/>
      <c r="X838" s="309"/>
      <c r="Y838" s="309"/>
      <c r="Z838" s="309"/>
    </row>
    <row r="839" spans="1:26" ht="14.25" customHeight="1" x14ac:dyDescent="0.25">
      <c r="A839" s="309"/>
      <c r="B839" s="309"/>
      <c r="C839" s="332"/>
      <c r="D839" s="309"/>
      <c r="E839" s="309"/>
      <c r="F839" s="309"/>
      <c r="G839" s="309"/>
      <c r="H839" s="309"/>
      <c r="I839" s="309"/>
      <c r="J839" s="309"/>
      <c r="K839" s="309"/>
      <c r="L839" s="309"/>
      <c r="M839" s="309"/>
      <c r="N839" s="309"/>
      <c r="O839" s="309"/>
      <c r="P839" s="309"/>
      <c r="Q839" s="309"/>
      <c r="R839" s="309"/>
      <c r="S839" s="309"/>
      <c r="T839" s="309"/>
      <c r="U839" s="309"/>
      <c r="V839" s="309"/>
      <c r="W839" s="309"/>
      <c r="X839" s="309"/>
      <c r="Y839" s="309"/>
      <c r="Z839" s="309"/>
    </row>
    <row r="840" spans="1:26" ht="14.25" customHeight="1" x14ac:dyDescent="0.25">
      <c r="A840" s="309"/>
      <c r="B840" s="309"/>
      <c r="C840" s="332"/>
      <c r="D840" s="309"/>
      <c r="E840" s="309"/>
      <c r="F840" s="309"/>
      <c r="G840" s="309"/>
      <c r="H840" s="309"/>
      <c r="I840" s="309"/>
      <c r="J840" s="309"/>
      <c r="K840" s="309"/>
      <c r="L840" s="309"/>
      <c r="M840" s="309"/>
      <c r="N840" s="309"/>
      <c r="O840" s="309"/>
      <c r="P840" s="309"/>
      <c r="Q840" s="309"/>
      <c r="R840" s="309"/>
      <c r="S840" s="309"/>
      <c r="T840" s="309"/>
      <c r="U840" s="309"/>
      <c r="V840" s="309"/>
      <c r="W840" s="309"/>
      <c r="X840" s="309"/>
      <c r="Y840" s="309"/>
      <c r="Z840" s="309"/>
    </row>
    <row r="841" spans="1:26" ht="14.25" customHeight="1" x14ac:dyDescent="0.25">
      <c r="A841" s="309"/>
      <c r="B841" s="309"/>
      <c r="C841" s="332"/>
      <c r="D841" s="309"/>
      <c r="E841" s="309"/>
      <c r="F841" s="309"/>
      <c r="G841" s="309"/>
      <c r="H841" s="309"/>
      <c r="I841" s="309"/>
      <c r="J841" s="309"/>
      <c r="K841" s="309"/>
      <c r="L841" s="309"/>
      <c r="M841" s="309"/>
      <c r="N841" s="309"/>
      <c r="O841" s="309"/>
      <c r="P841" s="309"/>
      <c r="Q841" s="309"/>
      <c r="R841" s="309"/>
      <c r="S841" s="309"/>
      <c r="T841" s="309"/>
      <c r="U841" s="309"/>
      <c r="V841" s="309"/>
      <c r="W841" s="309"/>
      <c r="X841" s="309"/>
      <c r="Y841" s="309"/>
      <c r="Z841" s="309"/>
    </row>
    <row r="842" spans="1:26" ht="14.25" customHeight="1" x14ac:dyDescent="0.25">
      <c r="A842" s="309"/>
      <c r="B842" s="309"/>
      <c r="C842" s="332"/>
      <c r="D842" s="309"/>
      <c r="E842" s="309"/>
      <c r="F842" s="309"/>
      <c r="G842" s="309"/>
      <c r="H842" s="309"/>
      <c r="I842" s="309"/>
      <c r="J842" s="309"/>
      <c r="K842" s="309"/>
      <c r="L842" s="309"/>
      <c r="M842" s="309"/>
      <c r="N842" s="309"/>
      <c r="O842" s="309"/>
      <c r="P842" s="309"/>
      <c r="Q842" s="309"/>
      <c r="R842" s="309"/>
      <c r="S842" s="309"/>
      <c r="T842" s="309"/>
      <c r="U842" s="309"/>
      <c r="V842" s="309"/>
      <c r="W842" s="309"/>
      <c r="X842" s="309"/>
      <c r="Y842" s="309"/>
      <c r="Z842" s="309"/>
    </row>
    <row r="843" spans="1:26" ht="14.25" customHeight="1" x14ac:dyDescent="0.25">
      <c r="A843" s="309"/>
      <c r="B843" s="309"/>
      <c r="C843" s="332"/>
      <c r="D843" s="309"/>
      <c r="E843" s="309"/>
      <c r="F843" s="309"/>
      <c r="G843" s="309"/>
      <c r="H843" s="309"/>
      <c r="I843" s="309"/>
      <c r="J843" s="309"/>
      <c r="K843" s="309"/>
      <c r="L843" s="309"/>
      <c r="M843" s="309"/>
      <c r="N843" s="309"/>
      <c r="O843" s="309"/>
      <c r="P843" s="309"/>
      <c r="Q843" s="309"/>
      <c r="R843" s="309"/>
      <c r="S843" s="309"/>
      <c r="T843" s="309"/>
      <c r="U843" s="309"/>
      <c r="V843" s="309"/>
      <c r="W843" s="309"/>
      <c r="X843" s="309"/>
      <c r="Y843" s="309"/>
      <c r="Z843" s="309"/>
    </row>
    <row r="844" spans="1:26" ht="14.25" customHeight="1" x14ac:dyDescent="0.25">
      <c r="A844" s="309"/>
      <c r="B844" s="309"/>
      <c r="C844" s="332"/>
      <c r="D844" s="309"/>
      <c r="E844" s="309"/>
      <c r="F844" s="309"/>
      <c r="G844" s="309"/>
      <c r="H844" s="309"/>
      <c r="I844" s="309"/>
      <c r="J844" s="309"/>
      <c r="K844" s="309"/>
      <c r="L844" s="309"/>
      <c r="M844" s="309"/>
      <c r="N844" s="309"/>
      <c r="O844" s="309"/>
      <c r="P844" s="309"/>
      <c r="Q844" s="309"/>
      <c r="R844" s="309"/>
      <c r="S844" s="309"/>
      <c r="T844" s="309"/>
      <c r="U844" s="309"/>
      <c r="V844" s="309"/>
      <c r="W844" s="309"/>
      <c r="X844" s="309"/>
      <c r="Y844" s="309"/>
      <c r="Z844" s="309"/>
    </row>
    <row r="845" spans="1:26" ht="14.25" customHeight="1" x14ac:dyDescent="0.25">
      <c r="A845" s="309"/>
      <c r="B845" s="309"/>
      <c r="C845" s="332"/>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row>
    <row r="846" spans="1:26" ht="14.25" customHeight="1" x14ac:dyDescent="0.25">
      <c r="A846" s="309"/>
      <c r="B846" s="309"/>
      <c r="C846" s="332"/>
      <c r="D846" s="309"/>
      <c r="E846" s="309"/>
      <c r="F846" s="309"/>
      <c r="G846" s="309"/>
      <c r="H846" s="309"/>
      <c r="I846" s="309"/>
      <c r="J846" s="309"/>
      <c r="K846" s="309"/>
      <c r="L846" s="309"/>
      <c r="M846" s="309"/>
      <c r="N846" s="309"/>
      <c r="O846" s="309"/>
      <c r="P846" s="309"/>
      <c r="Q846" s="309"/>
      <c r="R846" s="309"/>
      <c r="S846" s="309"/>
      <c r="T846" s="309"/>
      <c r="U846" s="309"/>
      <c r="V846" s="309"/>
      <c r="W846" s="309"/>
      <c r="X846" s="309"/>
      <c r="Y846" s="309"/>
      <c r="Z846" s="309"/>
    </row>
    <row r="847" spans="1:26" ht="14.25" customHeight="1" x14ac:dyDescent="0.25">
      <c r="A847" s="309"/>
      <c r="B847" s="309"/>
      <c r="C847" s="332"/>
      <c r="D847" s="309"/>
      <c r="E847" s="309"/>
      <c r="F847" s="309"/>
      <c r="G847" s="309"/>
      <c r="H847" s="309"/>
      <c r="I847" s="309"/>
      <c r="J847" s="309"/>
      <c r="K847" s="309"/>
      <c r="L847" s="309"/>
      <c r="M847" s="309"/>
      <c r="N847" s="309"/>
      <c r="O847" s="309"/>
      <c r="P847" s="309"/>
      <c r="Q847" s="309"/>
      <c r="R847" s="309"/>
      <c r="S847" s="309"/>
      <c r="T847" s="309"/>
      <c r="U847" s="309"/>
      <c r="V847" s="309"/>
      <c r="W847" s="309"/>
      <c r="X847" s="309"/>
      <c r="Y847" s="309"/>
      <c r="Z847" s="309"/>
    </row>
    <row r="848" spans="1:26" ht="14.25" customHeight="1" x14ac:dyDescent="0.25">
      <c r="A848" s="309"/>
      <c r="B848" s="309"/>
      <c r="C848" s="332"/>
      <c r="D848" s="309"/>
      <c r="E848" s="309"/>
      <c r="F848" s="309"/>
      <c r="G848" s="309"/>
      <c r="H848" s="309"/>
      <c r="I848" s="309"/>
      <c r="J848" s="309"/>
      <c r="K848" s="309"/>
      <c r="L848" s="309"/>
      <c r="M848" s="309"/>
      <c r="N848" s="309"/>
      <c r="O848" s="309"/>
      <c r="P848" s="309"/>
      <c r="Q848" s="309"/>
      <c r="R848" s="309"/>
      <c r="S848" s="309"/>
      <c r="T848" s="309"/>
      <c r="U848" s="309"/>
      <c r="V848" s="309"/>
      <c r="W848" s="309"/>
      <c r="X848" s="309"/>
      <c r="Y848" s="309"/>
      <c r="Z848" s="309"/>
    </row>
    <row r="849" spans="1:26" ht="14.25" customHeight="1" x14ac:dyDescent="0.25">
      <c r="A849" s="309"/>
      <c r="B849" s="309"/>
      <c r="C849" s="332"/>
      <c r="D849" s="309"/>
      <c r="E849" s="309"/>
      <c r="F849" s="309"/>
      <c r="G849" s="309"/>
      <c r="H849" s="309"/>
      <c r="I849" s="309"/>
      <c r="J849" s="309"/>
      <c r="K849" s="309"/>
      <c r="L849" s="309"/>
      <c r="M849" s="309"/>
      <c r="N849" s="309"/>
      <c r="O849" s="309"/>
      <c r="P849" s="309"/>
      <c r="Q849" s="309"/>
      <c r="R849" s="309"/>
      <c r="S849" s="309"/>
      <c r="T849" s="309"/>
      <c r="U849" s="309"/>
      <c r="V849" s="309"/>
      <c r="W849" s="309"/>
      <c r="X849" s="309"/>
      <c r="Y849" s="309"/>
      <c r="Z849" s="309"/>
    </row>
    <row r="850" spans="1:26" ht="14.25" customHeight="1" x14ac:dyDescent="0.25">
      <c r="A850" s="309"/>
      <c r="B850" s="309"/>
      <c r="C850" s="332"/>
      <c r="D850" s="309"/>
      <c r="E850" s="309"/>
      <c r="F850" s="309"/>
      <c r="G850" s="309"/>
      <c r="H850" s="309"/>
      <c r="I850" s="309"/>
      <c r="J850" s="309"/>
      <c r="K850" s="309"/>
      <c r="L850" s="309"/>
      <c r="M850" s="309"/>
      <c r="N850" s="309"/>
      <c r="O850" s="309"/>
      <c r="P850" s="309"/>
      <c r="Q850" s="309"/>
      <c r="R850" s="309"/>
      <c r="S850" s="309"/>
      <c r="T850" s="309"/>
      <c r="U850" s="309"/>
      <c r="V850" s="309"/>
      <c r="W850" s="309"/>
      <c r="X850" s="309"/>
      <c r="Y850" s="309"/>
      <c r="Z850" s="309"/>
    </row>
    <row r="851" spans="1:26" ht="14.25" customHeight="1" x14ac:dyDescent="0.25">
      <c r="A851" s="309"/>
      <c r="B851" s="309"/>
      <c r="C851" s="332"/>
      <c r="D851" s="309"/>
      <c r="E851" s="309"/>
      <c r="F851" s="309"/>
      <c r="G851" s="309"/>
      <c r="H851" s="309"/>
      <c r="I851" s="309"/>
      <c r="J851" s="309"/>
      <c r="K851" s="309"/>
      <c r="L851" s="309"/>
      <c r="M851" s="309"/>
      <c r="N851" s="309"/>
      <c r="O851" s="309"/>
      <c r="P851" s="309"/>
      <c r="Q851" s="309"/>
      <c r="R851" s="309"/>
      <c r="S851" s="309"/>
      <c r="T851" s="309"/>
      <c r="U851" s="309"/>
      <c r="V851" s="309"/>
      <c r="W851" s="309"/>
      <c r="X851" s="309"/>
      <c r="Y851" s="309"/>
      <c r="Z851" s="309"/>
    </row>
    <row r="852" spans="1:26" ht="14.25" customHeight="1" x14ac:dyDescent="0.25">
      <c r="A852" s="309"/>
      <c r="B852" s="309"/>
      <c r="C852" s="332"/>
      <c r="D852" s="309"/>
      <c r="E852" s="309"/>
      <c r="F852" s="309"/>
      <c r="G852" s="309"/>
      <c r="H852" s="309"/>
      <c r="I852" s="309"/>
      <c r="J852" s="309"/>
      <c r="K852" s="309"/>
      <c r="L852" s="309"/>
      <c r="M852" s="309"/>
      <c r="N852" s="309"/>
      <c r="O852" s="309"/>
      <c r="P852" s="309"/>
      <c r="Q852" s="309"/>
      <c r="R852" s="309"/>
      <c r="S852" s="309"/>
      <c r="T852" s="309"/>
      <c r="U852" s="309"/>
      <c r="V852" s="309"/>
      <c r="W852" s="309"/>
      <c r="X852" s="309"/>
      <c r="Y852" s="309"/>
      <c r="Z852" s="309"/>
    </row>
    <row r="853" spans="1:26" ht="14.25" customHeight="1" x14ac:dyDescent="0.25">
      <c r="A853" s="309"/>
      <c r="B853" s="309"/>
      <c r="C853" s="332"/>
      <c r="D853" s="309"/>
      <c r="E853" s="309"/>
      <c r="F853" s="309"/>
      <c r="G853" s="309"/>
      <c r="H853" s="309"/>
      <c r="I853" s="309"/>
      <c r="J853" s="309"/>
      <c r="K853" s="309"/>
      <c r="L853" s="309"/>
      <c r="M853" s="309"/>
      <c r="N853" s="309"/>
      <c r="O853" s="309"/>
      <c r="P853" s="309"/>
      <c r="Q853" s="309"/>
      <c r="R853" s="309"/>
      <c r="S853" s="309"/>
      <c r="T853" s="309"/>
      <c r="U853" s="309"/>
      <c r="V853" s="309"/>
      <c r="W853" s="309"/>
      <c r="X853" s="309"/>
      <c r="Y853" s="309"/>
      <c r="Z853" s="309"/>
    </row>
    <row r="854" spans="1:26" ht="14.25" customHeight="1" x14ac:dyDescent="0.25">
      <c r="A854" s="309"/>
      <c r="B854" s="309"/>
      <c r="C854" s="332"/>
      <c r="D854" s="309"/>
      <c r="E854" s="309"/>
      <c r="F854" s="309"/>
      <c r="G854" s="309"/>
      <c r="H854" s="309"/>
      <c r="I854" s="309"/>
      <c r="J854" s="309"/>
      <c r="K854" s="309"/>
      <c r="L854" s="309"/>
      <c r="M854" s="309"/>
      <c r="N854" s="309"/>
      <c r="O854" s="309"/>
      <c r="P854" s="309"/>
      <c r="Q854" s="309"/>
      <c r="R854" s="309"/>
      <c r="S854" s="309"/>
      <c r="T854" s="309"/>
      <c r="U854" s="309"/>
      <c r="V854" s="309"/>
      <c r="W854" s="309"/>
      <c r="X854" s="309"/>
      <c r="Y854" s="309"/>
      <c r="Z854" s="309"/>
    </row>
    <row r="855" spans="1:26" ht="14.25" customHeight="1" x14ac:dyDescent="0.25">
      <c r="A855" s="309"/>
      <c r="B855" s="309"/>
      <c r="C855" s="332"/>
      <c r="D855" s="309"/>
      <c r="E855" s="309"/>
      <c r="F855" s="309"/>
      <c r="G855" s="309"/>
      <c r="H855" s="309"/>
      <c r="I855" s="309"/>
      <c r="J855" s="309"/>
      <c r="K855" s="309"/>
      <c r="L855" s="309"/>
      <c r="M855" s="309"/>
      <c r="N855" s="309"/>
      <c r="O855" s="309"/>
      <c r="P855" s="309"/>
      <c r="Q855" s="309"/>
      <c r="R855" s="309"/>
      <c r="S855" s="309"/>
      <c r="T855" s="309"/>
      <c r="U855" s="309"/>
      <c r="V855" s="309"/>
      <c r="W855" s="309"/>
      <c r="X855" s="309"/>
      <c r="Y855" s="309"/>
      <c r="Z855" s="309"/>
    </row>
    <row r="856" spans="1:26" ht="14.25" customHeight="1" x14ac:dyDescent="0.25">
      <c r="A856" s="309"/>
      <c r="B856" s="309"/>
      <c r="C856" s="332"/>
      <c r="D856" s="309"/>
      <c r="E856" s="309"/>
      <c r="F856" s="309"/>
      <c r="G856" s="309"/>
      <c r="H856" s="309"/>
      <c r="I856" s="309"/>
      <c r="J856" s="309"/>
      <c r="K856" s="309"/>
      <c r="L856" s="309"/>
      <c r="M856" s="309"/>
      <c r="N856" s="309"/>
      <c r="O856" s="309"/>
      <c r="P856" s="309"/>
      <c r="Q856" s="309"/>
      <c r="R856" s="309"/>
      <c r="S856" s="309"/>
      <c r="T856" s="309"/>
      <c r="U856" s="309"/>
      <c r="V856" s="309"/>
      <c r="W856" s="309"/>
      <c r="X856" s="309"/>
      <c r="Y856" s="309"/>
      <c r="Z856" s="309"/>
    </row>
    <row r="857" spans="1:26" ht="14.25" customHeight="1" x14ac:dyDescent="0.25">
      <c r="A857" s="309"/>
      <c r="B857" s="309"/>
      <c r="C857" s="332"/>
      <c r="D857" s="309"/>
      <c r="E857" s="309"/>
      <c r="F857" s="309"/>
      <c r="G857" s="309"/>
      <c r="H857" s="309"/>
      <c r="I857" s="309"/>
      <c r="J857" s="309"/>
      <c r="K857" s="309"/>
      <c r="L857" s="309"/>
      <c r="M857" s="309"/>
      <c r="N857" s="309"/>
      <c r="O857" s="309"/>
      <c r="P857" s="309"/>
      <c r="Q857" s="309"/>
      <c r="R857" s="309"/>
      <c r="S857" s="309"/>
      <c r="T857" s="309"/>
      <c r="U857" s="309"/>
      <c r="V857" s="309"/>
      <c r="W857" s="309"/>
      <c r="X857" s="309"/>
      <c r="Y857" s="309"/>
      <c r="Z857" s="309"/>
    </row>
    <row r="858" spans="1:26" ht="14.25" customHeight="1" x14ac:dyDescent="0.25">
      <c r="A858" s="309"/>
      <c r="B858" s="309"/>
      <c r="C858" s="332"/>
      <c r="D858" s="309"/>
      <c r="E858" s="309"/>
      <c r="F858" s="309"/>
      <c r="G858" s="309"/>
      <c r="H858" s="309"/>
      <c r="I858" s="309"/>
      <c r="J858" s="309"/>
      <c r="K858" s="309"/>
      <c r="L858" s="309"/>
      <c r="M858" s="309"/>
      <c r="N858" s="309"/>
      <c r="O858" s="309"/>
      <c r="P858" s="309"/>
      <c r="Q858" s="309"/>
      <c r="R858" s="309"/>
      <c r="S858" s="309"/>
      <c r="T858" s="309"/>
      <c r="U858" s="309"/>
      <c r="V858" s="309"/>
      <c r="W858" s="309"/>
      <c r="X858" s="309"/>
      <c r="Y858" s="309"/>
      <c r="Z858" s="309"/>
    </row>
    <row r="859" spans="1:26" ht="14.25" customHeight="1" x14ac:dyDescent="0.25">
      <c r="A859" s="309"/>
      <c r="B859" s="309"/>
      <c r="C859" s="332"/>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row>
    <row r="860" spans="1:26" ht="14.25" customHeight="1" x14ac:dyDescent="0.25">
      <c r="A860" s="309"/>
      <c r="B860" s="309"/>
      <c r="C860" s="332"/>
      <c r="D860" s="309"/>
      <c r="E860" s="309"/>
      <c r="F860" s="309"/>
      <c r="G860" s="309"/>
      <c r="H860" s="309"/>
      <c r="I860" s="309"/>
      <c r="J860" s="309"/>
      <c r="K860" s="309"/>
      <c r="L860" s="309"/>
      <c r="M860" s="309"/>
      <c r="N860" s="309"/>
      <c r="O860" s="309"/>
      <c r="P860" s="309"/>
      <c r="Q860" s="309"/>
      <c r="R860" s="309"/>
      <c r="S860" s="309"/>
      <c r="T860" s="309"/>
      <c r="U860" s="309"/>
      <c r="V860" s="309"/>
      <c r="W860" s="309"/>
      <c r="X860" s="309"/>
      <c r="Y860" s="309"/>
      <c r="Z860" s="309"/>
    </row>
    <row r="861" spans="1:26" ht="14.25" customHeight="1" x14ac:dyDescent="0.25">
      <c r="A861" s="309"/>
      <c r="B861" s="309"/>
      <c r="C861" s="332"/>
      <c r="D861" s="309"/>
      <c r="E861" s="309"/>
      <c r="F861" s="309"/>
      <c r="G861" s="309"/>
      <c r="H861" s="309"/>
      <c r="I861" s="309"/>
      <c r="J861" s="309"/>
      <c r="K861" s="309"/>
      <c r="L861" s="309"/>
      <c r="M861" s="309"/>
      <c r="N861" s="309"/>
      <c r="O861" s="309"/>
      <c r="P861" s="309"/>
      <c r="Q861" s="309"/>
      <c r="R861" s="309"/>
      <c r="S861" s="309"/>
      <c r="T861" s="309"/>
      <c r="U861" s="309"/>
      <c r="V861" s="309"/>
      <c r="W861" s="309"/>
      <c r="X861" s="309"/>
      <c r="Y861" s="309"/>
      <c r="Z861" s="309"/>
    </row>
    <row r="862" spans="1:26" ht="14.25" customHeight="1" x14ac:dyDescent="0.25">
      <c r="A862" s="309"/>
      <c r="B862" s="309"/>
      <c r="C862" s="332"/>
      <c r="D862" s="309"/>
      <c r="E862" s="309"/>
      <c r="F862" s="309"/>
      <c r="G862" s="309"/>
      <c r="H862" s="309"/>
      <c r="I862" s="309"/>
      <c r="J862" s="309"/>
      <c r="K862" s="309"/>
      <c r="L862" s="309"/>
      <c r="M862" s="309"/>
      <c r="N862" s="309"/>
      <c r="O862" s="309"/>
      <c r="P862" s="309"/>
      <c r="Q862" s="309"/>
      <c r="R862" s="309"/>
      <c r="S862" s="309"/>
      <c r="T862" s="309"/>
      <c r="U862" s="309"/>
      <c r="V862" s="309"/>
      <c r="W862" s="309"/>
      <c r="X862" s="309"/>
      <c r="Y862" s="309"/>
      <c r="Z862" s="309"/>
    </row>
    <row r="863" spans="1:26" ht="14.25" customHeight="1" x14ac:dyDescent="0.25">
      <c r="A863" s="309"/>
      <c r="B863" s="309"/>
      <c r="C863" s="332"/>
      <c r="D863" s="309"/>
      <c r="E863" s="309"/>
      <c r="F863" s="309"/>
      <c r="G863" s="309"/>
      <c r="H863" s="309"/>
      <c r="I863" s="309"/>
      <c r="J863" s="309"/>
      <c r="K863" s="309"/>
      <c r="L863" s="309"/>
      <c r="M863" s="309"/>
      <c r="N863" s="309"/>
      <c r="O863" s="309"/>
      <c r="P863" s="309"/>
      <c r="Q863" s="309"/>
      <c r="R863" s="309"/>
      <c r="S863" s="309"/>
      <c r="T863" s="309"/>
      <c r="U863" s="309"/>
      <c r="V863" s="309"/>
      <c r="W863" s="309"/>
      <c r="X863" s="309"/>
      <c r="Y863" s="309"/>
      <c r="Z863" s="309"/>
    </row>
    <row r="864" spans="1:26" ht="14.25" customHeight="1" x14ac:dyDescent="0.25">
      <c r="A864" s="309"/>
      <c r="B864" s="309"/>
      <c r="C864" s="332"/>
      <c r="D864" s="309"/>
      <c r="E864" s="309"/>
      <c r="F864" s="309"/>
      <c r="G864" s="309"/>
      <c r="H864" s="309"/>
      <c r="I864" s="309"/>
      <c r="J864" s="309"/>
      <c r="K864" s="309"/>
      <c r="L864" s="309"/>
      <c r="M864" s="309"/>
      <c r="N864" s="309"/>
      <c r="O864" s="309"/>
      <c r="P864" s="309"/>
      <c r="Q864" s="309"/>
      <c r="R864" s="309"/>
      <c r="S864" s="309"/>
      <c r="T864" s="309"/>
      <c r="U864" s="309"/>
      <c r="V864" s="309"/>
      <c r="W864" s="309"/>
      <c r="X864" s="309"/>
      <c r="Y864" s="309"/>
      <c r="Z864" s="309"/>
    </row>
    <row r="865" spans="1:26" ht="14.25" customHeight="1" x14ac:dyDescent="0.25">
      <c r="A865" s="309"/>
      <c r="B865" s="309"/>
      <c r="C865" s="332"/>
      <c r="D865" s="309"/>
      <c r="E865" s="309"/>
      <c r="F865" s="309"/>
      <c r="G865" s="309"/>
      <c r="H865" s="309"/>
      <c r="I865" s="309"/>
      <c r="J865" s="309"/>
      <c r="K865" s="309"/>
      <c r="L865" s="309"/>
      <c r="M865" s="309"/>
      <c r="N865" s="309"/>
      <c r="O865" s="309"/>
      <c r="P865" s="309"/>
      <c r="Q865" s="309"/>
      <c r="R865" s="309"/>
      <c r="S865" s="309"/>
      <c r="T865" s="309"/>
      <c r="U865" s="309"/>
      <c r="V865" s="309"/>
      <c r="W865" s="309"/>
      <c r="X865" s="309"/>
      <c r="Y865" s="309"/>
      <c r="Z865" s="309"/>
    </row>
    <row r="866" spans="1:26" ht="14.25" customHeight="1" x14ac:dyDescent="0.25">
      <c r="A866" s="309"/>
      <c r="B866" s="309"/>
      <c r="C866" s="332"/>
      <c r="D866" s="309"/>
      <c r="E866" s="309"/>
      <c r="F866" s="309"/>
      <c r="G866" s="309"/>
      <c r="H866" s="309"/>
      <c r="I866" s="309"/>
      <c r="J866" s="309"/>
      <c r="K866" s="309"/>
      <c r="L866" s="309"/>
      <c r="M866" s="309"/>
      <c r="N866" s="309"/>
      <c r="O866" s="309"/>
      <c r="P866" s="309"/>
      <c r="Q866" s="309"/>
      <c r="R866" s="309"/>
      <c r="S866" s="309"/>
      <c r="T866" s="309"/>
      <c r="U866" s="309"/>
      <c r="V866" s="309"/>
      <c r="W866" s="309"/>
      <c r="X866" s="309"/>
      <c r="Y866" s="309"/>
      <c r="Z866" s="309"/>
    </row>
    <row r="867" spans="1:26" ht="14.25" customHeight="1" x14ac:dyDescent="0.25">
      <c r="A867" s="309"/>
      <c r="B867" s="309"/>
      <c r="C867" s="332"/>
      <c r="D867" s="309"/>
      <c r="E867" s="309"/>
      <c r="F867" s="309"/>
      <c r="G867" s="309"/>
      <c r="H867" s="309"/>
      <c r="I867" s="309"/>
      <c r="J867" s="309"/>
      <c r="K867" s="309"/>
      <c r="L867" s="309"/>
      <c r="M867" s="309"/>
      <c r="N867" s="309"/>
      <c r="O867" s="309"/>
      <c r="P867" s="309"/>
      <c r="Q867" s="309"/>
      <c r="R867" s="309"/>
      <c r="S867" s="309"/>
      <c r="T867" s="309"/>
      <c r="U867" s="309"/>
      <c r="V867" s="309"/>
      <c r="W867" s="309"/>
      <c r="X867" s="309"/>
      <c r="Y867" s="309"/>
      <c r="Z867" s="309"/>
    </row>
    <row r="868" spans="1:26" ht="14.25" customHeight="1" x14ac:dyDescent="0.25">
      <c r="A868" s="309"/>
      <c r="B868" s="309"/>
      <c r="C868" s="332"/>
      <c r="D868" s="309"/>
      <c r="E868" s="309"/>
      <c r="F868" s="309"/>
      <c r="G868" s="309"/>
      <c r="H868" s="309"/>
      <c r="I868" s="309"/>
      <c r="J868" s="309"/>
      <c r="K868" s="309"/>
      <c r="L868" s="309"/>
      <c r="M868" s="309"/>
      <c r="N868" s="309"/>
      <c r="O868" s="309"/>
      <c r="P868" s="309"/>
      <c r="Q868" s="309"/>
      <c r="R868" s="309"/>
      <c r="S868" s="309"/>
      <c r="T868" s="309"/>
      <c r="U868" s="309"/>
      <c r="V868" s="309"/>
      <c r="W868" s="309"/>
      <c r="X868" s="309"/>
      <c r="Y868" s="309"/>
      <c r="Z868" s="309"/>
    </row>
    <row r="869" spans="1:26" ht="14.25" customHeight="1" x14ac:dyDescent="0.25">
      <c r="A869" s="309"/>
      <c r="B869" s="309"/>
      <c r="C869" s="332"/>
      <c r="D869" s="309"/>
      <c r="E869" s="309"/>
      <c r="F869" s="309"/>
      <c r="G869" s="309"/>
      <c r="H869" s="309"/>
      <c r="I869" s="309"/>
      <c r="J869" s="309"/>
      <c r="K869" s="309"/>
      <c r="L869" s="309"/>
      <c r="M869" s="309"/>
      <c r="N869" s="309"/>
      <c r="O869" s="309"/>
      <c r="P869" s="309"/>
      <c r="Q869" s="309"/>
      <c r="R869" s="309"/>
      <c r="S869" s="309"/>
      <c r="T869" s="309"/>
      <c r="U869" s="309"/>
      <c r="V869" s="309"/>
      <c r="W869" s="309"/>
      <c r="X869" s="309"/>
      <c r="Y869" s="309"/>
      <c r="Z869" s="309"/>
    </row>
    <row r="870" spans="1:26" ht="14.25" customHeight="1" x14ac:dyDescent="0.25">
      <c r="A870" s="309"/>
      <c r="B870" s="309"/>
      <c r="C870" s="332"/>
      <c r="D870" s="309"/>
      <c r="E870" s="309"/>
      <c r="F870" s="309"/>
      <c r="G870" s="309"/>
      <c r="H870" s="309"/>
      <c r="I870" s="309"/>
      <c r="J870" s="309"/>
      <c r="K870" s="309"/>
      <c r="L870" s="309"/>
      <c r="M870" s="309"/>
      <c r="N870" s="309"/>
      <c r="O870" s="309"/>
      <c r="P870" s="309"/>
      <c r="Q870" s="309"/>
      <c r="R870" s="309"/>
      <c r="S870" s="309"/>
      <c r="T870" s="309"/>
      <c r="U870" s="309"/>
      <c r="V870" s="309"/>
      <c r="W870" s="309"/>
      <c r="X870" s="309"/>
      <c r="Y870" s="309"/>
      <c r="Z870" s="309"/>
    </row>
    <row r="871" spans="1:26" ht="14.25" customHeight="1" x14ac:dyDescent="0.25">
      <c r="A871" s="309"/>
      <c r="B871" s="309"/>
      <c r="C871" s="332"/>
      <c r="D871" s="309"/>
      <c r="E871" s="309"/>
      <c r="F871" s="309"/>
      <c r="G871" s="309"/>
      <c r="H871" s="309"/>
      <c r="I871" s="309"/>
      <c r="J871" s="309"/>
      <c r="K871" s="309"/>
      <c r="L871" s="309"/>
      <c r="M871" s="309"/>
      <c r="N871" s="309"/>
      <c r="O871" s="309"/>
      <c r="P871" s="309"/>
      <c r="Q871" s="309"/>
      <c r="R871" s="309"/>
      <c r="S871" s="309"/>
      <c r="T871" s="309"/>
      <c r="U871" s="309"/>
      <c r="V871" s="309"/>
      <c r="W871" s="309"/>
      <c r="X871" s="309"/>
      <c r="Y871" s="309"/>
      <c r="Z871" s="309"/>
    </row>
    <row r="872" spans="1:26" ht="14.25" customHeight="1" x14ac:dyDescent="0.25">
      <c r="A872" s="309"/>
      <c r="B872" s="309"/>
      <c r="C872" s="332"/>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row>
    <row r="873" spans="1:26" ht="14.25" customHeight="1" x14ac:dyDescent="0.25">
      <c r="A873" s="309"/>
      <c r="B873" s="309"/>
      <c r="C873" s="332"/>
      <c r="D873" s="309"/>
      <c r="E873" s="309"/>
      <c r="F873" s="309"/>
      <c r="G873" s="309"/>
      <c r="H873" s="309"/>
      <c r="I873" s="309"/>
      <c r="J873" s="309"/>
      <c r="K873" s="309"/>
      <c r="L873" s="309"/>
      <c r="M873" s="309"/>
      <c r="N873" s="309"/>
      <c r="O873" s="309"/>
      <c r="P873" s="309"/>
      <c r="Q873" s="309"/>
      <c r="R873" s="309"/>
      <c r="S873" s="309"/>
      <c r="T873" s="309"/>
      <c r="U873" s="309"/>
      <c r="V873" s="309"/>
      <c r="W873" s="309"/>
      <c r="X873" s="309"/>
      <c r="Y873" s="309"/>
      <c r="Z873" s="309"/>
    </row>
    <row r="874" spans="1:26" ht="14.25" customHeight="1" x14ac:dyDescent="0.25">
      <c r="A874" s="309"/>
      <c r="B874" s="309"/>
      <c r="C874" s="332"/>
      <c r="D874" s="309"/>
      <c r="E874" s="309"/>
      <c r="F874" s="309"/>
      <c r="G874" s="309"/>
      <c r="H874" s="309"/>
      <c r="I874" s="309"/>
      <c r="J874" s="309"/>
      <c r="K874" s="309"/>
      <c r="L874" s="309"/>
      <c r="M874" s="309"/>
      <c r="N874" s="309"/>
      <c r="O874" s="309"/>
      <c r="P874" s="309"/>
      <c r="Q874" s="309"/>
      <c r="R874" s="309"/>
      <c r="S874" s="309"/>
      <c r="T874" s="309"/>
      <c r="U874" s="309"/>
      <c r="V874" s="309"/>
      <c r="W874" s="309"/>
      <c r="X874" s="309"/>
      <c r="Y874" s="309"/>
      <c r="Z874" s="309"/>
    </row>
    <row r="875" spans="1:26" ht="14.25" customHeight="1" x14ac:dyDescent="0.25">
      <c r="A875" s="309"/>
      <c r="B875" s="309"/>
      <c r="C875" s="332"/>
      <c r="D875" s="309"/>
      <c r="E875" s="309"/>
      <c r="F875" s="309"/>
      <c r="G875" s="309"/>
      <c r="H875" s="309"/>
      <c r="I875" s="309"/>
      <c r="J875" s="309"/>
      <c r="K875" s="309"/>
      <c r="L875" s="309"/>
      <c r="M875" s="309"/>
      <c r="N875" s="309"/>
      <c r="O875" s="309"/>
      <c r="P875" s="309"/>
      <c r="Q875" s="309"/>
      <c r="R875" s="309"/>
      <c r="S875" s="309"/>
      <c r="T875" s="309"/>
      <c r="U875" s="309"/>
      <c r="V875" s="309"/>
      <c r="W875" s="309"/>
      <c r="X875" s="309"/>
      <c r="Y875" s="309"/>
      <c r="Z875" s="309"/>
    </row>
    <row r="876" spans="1:26" ht="14.25" customHeight="1" x14ac:dyDescent="0.25">
      <c r="A876" s="309"/>
      <c r="B876" s="309"/>
      <c r="C876" s="332"/>
      <c r="D876" s="309"/>
      <c r="E876" s="309"/>
      <c r="F876" s="309"/>
      <c r="G876" s="309"/>
      <c r="H876" s="309"/>
      <c r="I876" s="309"/>
      <c r="J876" s="309"/>
      <c r="K876" s="309"/>
      <c r="L876" s="309"/>
      <c r="M876" s="309"/>
      <c r="N876" s="309"/>
      <c r="O876" s="309"/>
      <c r="P876" s="309"/>
      <c r="Q876" s="309"/>
      <c r="R876" s="309"/>
      <c r="S876" s="309"/>
      <c r="T876" s="309"/>
      <c r="U876" s="309"/>
      <c r="V876" s="309"/>
      <c r="W876" s="309"/>
      <c r="X876" s="309"/>
      <c r="Y876" s="309"/>
      <c r="Z876" s="309"/>
    </row>
    <row r="877" spans="1:26" ht="14.25" customHeight="1" x14ac:dyDescent="0.25">
      <c r="A877" s="309"/>
      <c r="B877" s="309"/>
      <c r="C877" s="332"/>
      <c r="D877" s="309"/>
      <c r="E877" s="309"/>
      <c r="F877" s="309"/>
      <c r="G877" s="309"/>
      <c r="H877" s="309"/>
      <c r="I877" s="309"/>
      <c r="J877" s="309"/>
      <c r="K877" s="309"/>
      <c r="L877" s="309"/>
      <c r="M877" s="309"/>
      <c r="N877" s="309"/>
      <c r="O877" s="309"/>
      <c r="P877" s="309"/>
      <c r="Q877" s="309"/>
      <c r="R877" s="309"/>
      <c r="S877" s="309"/>
      <c r="T877" s="309"/>
      <c r="U877" s="309"/>
      <c r="V877" s="309"/>
      <c r="W877" s="309"/>
      <c r="X877" s="309"/>
      <c r="Y877" s="309"/>
      <c r="Z877" s="309"/>
    </row>
    <row r="878" spans="1:26" ht="14.25" customHeight="1" x14ac:dyDescent="0.25">
      <c r="A878" s="309"/>
      <c r="B878" s="309"/>
      <c r="C878" s="332"/>
      <c r="D878" s="309"/>
      <c r="E878" s="309"/>
      <c r="F878" s="309"/>
      <c r="G878" s="309"/>
      <c r="H878" s="309"/>
      <c r="I878" s="309"/>
      <c r="J878" s="309"/>
      <c r="K878" s="309"/>
      <c r="L878" s="309"/>
      <c r="M878" s="309"/>
      <c r="N878" s="309"/>
      <c r="O878" s="309"/>
      <c r="P878" s="309"/>
      <c r="Q878" s="309"/>
      <c r="R878" s="309"/>
      <c r="S878" s="309"/>
      <c r="T878" s="309"/>
      <c r="U878" s="309"/>
      <c r="V878" s="309"/>
      <c r="W878" s="309"/>
      <c r="X878" s="309"/>
      <c r="Y878" s="309"/>
      <c r="Z878" s="309"/>
    </row>
    <row r="879" spans="1:26" ht="14.25" customHeight="1" x14ac:dyDescent="0.25">
      <c r="A879" s="309"/>
      <c r="B879" s="309"/>
      <c r="C879" s="332"/>
      <c r="D879" s="309"/>
      <c r="E879" s="309"/>
      <c r="F879" s="309"/>
      <c r="G879" s="309"/>
      <c r="H879" s="309"/>
      <c r="I879" s="309"/>
      <c r="J879" s="309"/>
      <c r="K879" s="309"/>
      <c r="L879" s="309"/>
      <c r="M879" s="309"/>
      <c r="N879" s="309"/>
      <c r="O879" s="309"/>
      <c r="P879" s="309"/>
      <c r="Q879" s="309"/>
      <c r="R879" s="309"/>
      <c r="S879" s="309"/>
      <c r="T879" s="309"/>
      <c r="U879" s="309"/>
      <c r="V879" s="309"/>
      <c r="W879" s="309"/>
      <c r="X879" s="309"/>
      <c r="Y879" s="309"/>
      <c r="Z879" s="309"/>
    </row>
    <row r="880" spans="1:26" ht="14.25" customHeight="1" x14ac:dyDescent="0.25">
      <c r="A880" s="309"/>
      <c r="B880" s="309"/>
      <c r="C880" s="332"/>
      <c r="D880" s="309"/>
      <c r="E880" s="309"/>
      <c r="F880" s="309"/>
      <c r="G880" s="309"/>
      <c r="H880" s="309"/>
      <c r="I880" s="309"/>
      <c r="J880" s="309"/>
      <c r="K880" s="309"/>
      <c r="L880" s="309"/>
      <c r="M880" s="309"/>
      <c r="N880" s="309"/>
      <c r="O880" s="309"/>
      <c r="P880" s="309"/>
      <c r="Q880" s="309"/>
      <c r="R880" s="309"/>
      <c r="S880" s="309"/>
      <c r="T880" s="309"/>
      <c r="U880" s="309"/>
      <c r="V880" s="309"/>
      <c r="W880" s="309"/>
      <c r="X880" s="309"/>
      <c r="Y880" s="309"/>
      <c r="Z880" s="309"/>
    </row>
    <row r="881" spans="1:26" ht="14.25" customHeight="1" x14ac:dyDescent="0.25">
      <c r="A881" s="309"/>
      <c r="B881" s="309"/>
      <c r="C881" s="332"/>
      <c r="D881" s="309"/>
      <c r="E881" s="309"/>
      <c r="F881" s="309"/>
      <c r="G881" s="309"/>
      <c r="H881" s="309"/>
      <c r="I881" s="309"/>
      <c r="J881" s="309"/>
      <c r="K881" s="309"/>
      <c r="L881" s="309"/>
      <c r="M881" s="309"/>
      <c r="N881" s="309"/>
      <c r="O881" s="309"/>
      <c r="P881" s="309"/>
      <c r="Q881" s="309"/>
      <c r="R881" s="309"/>
      <c r="S881" s="309"/>
      <c r="T881" s="309"/>
      <c r="U881" s="309"/>
      <c r="V881" s="309"/>
      <c r="W881" s="309"/>
      <c r="X881" s="309"/>
      <c r="Y881" s="309"/>
      <c r="Z881" s="309"/>
    </row>
    <row r="882" spans="1:26" ht="14.25" customHeight="1" x14ac:dyDescent="0.25">
      <c r="A882" s="309"/>
      <c r="B882" s="309"/>
      <c r="C882" s="332"/>
      <c r="D882" s="309"/>
      <c r="E882" s="309"/>
      <c r="F882" s="309"/>
      <c r="G882" s="309"/>
      <c r="H882" s="309"/>
      <c r="I882" s="309"/>
      <c r="J882" s="309"/>
      <c r="K882" s="309"/>
      <c r="L882" s="309"/>
      <c r="M882" s="309"/>
      <c r="N882" s="309"/>
      <c r="O882" s="309"/>
      <c r="P882" s="309"/>
      <c r="Q882" s="309"/>
      <c r="R882" s="309"/>
      <c r="S882" s="309"/>
      <c r="T882" s="309"/>
      <c r="U882" s="309"/>
      <c r="V882" s="309"/>
      <c r="W882" s="309"/>
      <c r="X882" s="309"/>
      <c r="Y882" s="309"/>
      <c r="Z882" s="309"/>
    </row>
    <row r="883" spans="1:26" ht="14.25" customHeight="1" x14ac:dyDescent="0.25">
      <c r="A883" s="309"/>
      <c r="B883" s="309"/>
      <c r="C883" s="332"/>
      <c r="D883" s="309"/>
      <c r="E883" s="309"/>
      <c r="F883" s="309"/>
      <c r="G883" s="309"/>
      <c r="H883" s="309"/>
      <c r="I883" s="309"/>
      <c r="J883" s="309"/>
      <c r="K883" s="309"/>
      <c r="L883" s="309"/>
      <c r="M883" s="309"/>
      <c r="N883" s="309"/>
      <c r="O883" s="309"/>
      <c r="P883" s="309"/>
      <c r="Q883" s="309"/>
      <c r="R883" s="309"/>
      <c r="S883" s="309"/>
      <c r="T883" s="309"/>
      <c r="U883" s="309"/>
      <c r="V883" s="309"/>
      <c r="W883" s="309"/>
      <c r="X883" s="309"/>
      <c r="Y883" s="309"/>
      <c r="Z883" s="309"/>
    </row>
    <row r="884" spans="1:26" ht="14.25" customHeight="1" x14ac:dyDescent="0.25">
      <c r="A884" s="309"/>
      <c r="B884" s="309"/>
      <c r="C884" s="332"/>
      <c r="D884" s="309"/>
      <c r="E884" s="309"/>
      <c r="F884" s="309"/>
      <c r="G884" s="309"/>
      <c r="H884" s="309"/>
      <c r="I884" s="309"/>
      <c r="J884" s="309"/>
      <c r="K884" s="309"/>
      <c r="L884" s="309"/>
      <c r="M884" s="309"/>
      <c r="N884" s="309"/>
      <c r="O884" s="309"/>
      <c r="P884" s="309"/>
      <c r="Q884" s="309"/>
      <c r="R884" s="309"/>
      <c r="S884" s="309"/>
      <c r="T884" s="309"/>
      <c r="U884" s="309"/>
      <c r="V884" s="309"/>
      <c r="W884" s="309"/>
      <c r="X884" s="309"/>
      <c r="Y884" s="309"/>
      <c r="Z884" s="309"/>
    </row>
    <row r="885" spans="1:26" ht="14.25" customHeight="1" x14ac:dyDescent="0.25">
      <c r="A885" s="309"/>
      <c r="B885" s="309"/>
      <c r="C885" s="332"/>
      <c r="D885" s="309"/>
      <c r="E885" s="309"/>
      <c r="F885" s="309"/>
      <c r="G885" s="309"/>
      <c r="H885" s="309"/>
      <c r="I885" s="309"/>
      <c r="J885" s="309"/>
      <c r="K885" s="309"/>
      <c r="L885" s="309"/>
      <c r="M885" s="309"/>
      <c r="N885" s="309"/>
      <c r="O885" s="309"/>
      <c r="P885" s="309"/>
      <c r="Q885" s="309"/>
      <c r="R885" s="309"/>
      <c r="S885" s="309"/>
      <c r="T885" s="309"/>
      <c r="U885" s="309"/>
      <c r="V885" s="309"/>
      <c r="W885" s="309"/>
      <c r="X885" s="309"/>
      <c r="Y885" s="309"/>
      <c r="Z885" s="309"/>
    </row>
    <row r="886" spans="1:26" ht="14.25" customHeight="1" x14ac:dyDescent="0.25">
      <c r="A886" s="309"/>
      <c r="B886" s="309"/>
      <c r="C886" s="332"/>
      <c r="D886" s="309"/>
      <c r="E886" s="309"/>
      <c r="F886" s="309"/>
      <c r="G886" s="309"/>
      <c r="H886" s="309"/>
      <c r="I886" s="309"/>
      <c r="J886" s="309"/>
      <c r="K886" s="309"/>
      <c r="L886" s="309"/>
      <c r="M886" s="309"/>
      <c r="N886" s="309"/>
      <c r="O886" s="309"/>
      <c r="P886" s="309"/>
      <c r="Q886" s="309"/>
      <c r="R886" s="309"/>
      <c r="S886" s="309"/>
      <c r="T886" s="309"/>
      <c r="U886" s="309"/>
      <c r="V886" s="309"/>
      <c r="W886" s="309"/>
      <c r="X886" s="309"/>
      <c r="Y886" s="309"/>
      <c r="Z886" s="309"/>
    </row>
    <row r="887" spans="1:26" ht="14.25" customHeight="1" x14ac:dyDescent="0.25">
      <c r="A887" s="309"/>
      <c r="B887" s="309"/>
      <c r="C887" s="332"/>
      <c r="D887" s="309"/>
      <c r="E887" s="309"/>
      <c r="F887" s="309"/>
      <c r="G887" s="309"/>
      <c r="H887" s="309"/>
      <c r="I887" s="309"/>
      <c r="J887" s="309"/>
      <c r="K887" s="309"/>
      <c r="L887" s="309"/>
      <c r="M887" s="309"/>
      <c r="N887" s="309"/>
      <c r="O887" s="309"/>
      <c r="P887" s="309"/>
      <c r="Q887" s="309"/>
      <c r="R887" s="309"/>
      <c r="S887" s="309"/>
      <c r="T887" s="309"/>
      <c r="U887" s="309"/>
      <c r="V887" s="309"/>
      <c r="W887" s="309"/>
      <c r="X887" s="309"/>
      <c r="Y887" s="309"/>
      <c r="Z887" s="309"/>
    </row>
    <row r="888" spans="1:26" ht="14.25" customHeight="1" x14ac:dyDescent="0.25">
      <c r="A888" s="309"/>
      <c r="B888" s="309"/>
      <c r="C888" s="332"/>
      <c r="D888" s="309"/>
      <c r="E888" s="309"/>
      <c r="F888" s="309"/>
      <c r="G888" s="309"/>
      <c r="H888" s="309"/>
      <c r="I888" s="309"/>
      <c r="J888" s="309"/>
      <c r="K888" s="309"/>
      <c r="L888" s="309"/>
      <c r="M888" s="309"/>
      <c r="N888" s="309"/>
      <c r="O888" s="309"/>
      <c r="P888" s="309"/>
      <c r="Q888" s="309"/>
      <c r="R888" s="309"/>
      <c r="S888" s="309"/>
      <c r="T888" s="309"/>
      <c r="U888" s="309"/>
      <c r="V888" s="309"/>
      <c r="W888" s="309"/>
      <c r="X888" s="309"/>
      <c r="Y888" s="309"/>
      <c r="Z888" s="309"/>
    </row>
    <row r="889" spans="1:26" ht="14.25" customHeight="1" x14ac:dyDescent="0.25">
      <c r="A889" s="309"/>
      <c r="B889" s="309"/>
      <c r="C889" s="332"/>
      <c r="D889" s="309"/>
      <c r="E889" s="309"/>
      <c r="F889" s="309"/>
      <c r="G889" s="309"/>
      <c r="H889" s="309"/>
      <c r="I889" s="309"/>
      <c r="J889" s="309"/>
      <c r="K889" s="309"/>
      <c r="L889" s="309"/>
      <c r="M889" s="309"/>
      <c r="N889" s="309"/>
      <c r="O889" s="309"/>
      <c r="P889" s="309"/>
      <c r="Q889" s="309"/>
      <c r="R889" s="309"/>
      <c r="S889" s="309"/>
      <c r="T889" s="309"/>
      <c r="U889" s="309"/>
      <c r="V889" s="309"/>
      <c r="W889" s="309"/>
      <c r="X889" s="309"/>
      <c r="Y889" s="309"/>
      <c r="Z889" s="309"/>
    </row>
    <row r="890" spans="1:26" ht="14.25" customHeight="1" x14ac:dyDescent="0.25">
      <c r="A890" s="309"/>
      <c r="B890" s="309"/>
      <c r="C890" s="332"/>
      <c r="D890" s="309"/>
      <c r="E890" s="309"/>
      <c r="F890" s="309"/>
      <c r="G890" s="309"/>
      <c r="H890" s="309"/>
      <c r="I890" s="309"/>
      <c r="J890" s="309"/>
      <c r="K890" s="309"/>
      <c r="L890" s="309"/>
      <c r="M890" s="309"/>
      <c r="N890" s="309"/>
      <c r="O890" s="309"/>
      <c r="P890" s="309"/>
      <c r="Q890" s="309"/>
      <c r="R890" s="309"/>
      <c r="S890" s="309"/>
      <c r="T890" s="309"/>
      <c r="U890" s="309"/>
      <c r="V890" s="309"/>
      <c r="W890" s="309"/>
      <c r="X890" s="309"/>
      <c r="Y890" s="309"/>
      <c r="Z890" s="309"/>
    </row>
    <row r="891" spans="1:26" ht="14.25" customHeight="1" x14ac:dyDescent="0.25">
      <c r="A891" s="309"/>
      <c r="B891" s="309"/>
      <c r="C891" s="332"/>
      <c r="D891" s="309"/>
      <c r="E891" s="309"/>
      <c r="F891" s="309"/>
      <c r="G891" s="309"/>
      <c r="H891" s="309"/>
      <c r="I891" s="309"/>
      <c r="J891" s="309"/>
      <c r="K891" s="309"/>
      <c r="L891" s="309"/>
      <c r="M891" s="309"/>
      <c r="N891" s="309"/>
      <c r="O891" s="309"/>
      <c r="P891" s="309"/>
      <c r="Q891" s="309"/>
      <c r="R891" s="309"/>
      <c r="S891" s="309"/>
      <c r="T891" s="309"/>
      <c r="U891" s="309"/>
      <c r="V891" s="309"/>
      <c r="W891" s="309"/>
      <c r="X891" s="309"/>
      <c r="Y891" s="309"/>
      <c r="Z891" s="309"/>
    </row>
    <row r="892" spans="1:26" ht="14.25" customHeight="1" x14ac:dyDescent="0.25">
      <c r="A892" s="309"/>
      <c r="B892" s="309"/>
      <c r="C892" s="332"/>
      <c r="D892" s="309"/>
      <c r="E892" s="309"/>
      <c r="F892" s="309"/>
      <c r="G892" s="309"/>
      <c r="H892" s="309"/>
      <c r="I892" s="309"/>
      <c r="J892" s="309"/>
      <c r="K892" s="309"/>
      <c r="L892" s="309"/>
      <c r="M892" s="309"/>
      <c r="N892" s="309"/>
      <c r="O892" s="309"/>
      <c r="P892" s="309"/>
      <c r="Q892" s="309"/>
      <c r="R892" s="309"/>
      <c r="S892" s="309"/>
      <c r="T892" s="309"/>
      <c r="U892" s="309"/>
      <c r="V892" s="309"/>
      <c r="W892" s="309"/>
      <c r="X892" s="309"/>
      <c r="Y892" s="309"/>
      <c r="Z892" s="309"/>
    </row>
    <row r="893" spans="1:26" ht="14.25" customHeight="1" x14ac:dyDescent="0.25">
      <c r="A893" s="309"/>
      <c r="B893" s="309"/>
      <c r="C893" s="332"/>
      <c r="D893" s="309"/>
      <c r="E893" s="309"/>
      <c r="F893" s="309"/>
      <c r="G893" s="309"/>
      <c r="H893" s="309"/>
      <c r="I893" s="309"/>
      <c r="J893" s="309"/>
      <c r="K893" s="309"/>
      <c r="L893" s="309"/>
      <c r="M893" s="309"/>
      <c r="N893" s="309"/>
      <c r="O893" s="309"/>
      <c r="P893" s="309"/>
      <c r="Q893" s="309"/>
      <c r="R893" s="309"/>
      <c r="S893" s="309"/>
      <c r="T893" s="309"/>
      <c r="U893" s="309"/>
      <c r="V893" s="309"/>
      <c r="W893" s="309"/>
      <c r="X893" s="309"/>
      <c r="Y893" s="309"/>
      <c r="Z893" s="309"/>
    </row>
    <row r="894" spans="1:26" ht="14.25" customHeight="1" x14ac:dyDescent="0.25">
      <c r="A894" s="309"/>
      <c r="B894" s="309"/>
      <c r="C894" s="332"/>
      <c r="D894" s="309"/>
      <c r="E894" s="309"/>
      <c r="F894" s="309"/>
      <c r="G894" s="309"/>
      <c r="H894" s="309"/>
      <c r="I894" s="309"/>
      <c r="J894" s="309"/>
      <c r="K894" s="309"/>
      <c r="L894" s="309"/>
      <c r="M894" s="309"/>
      <c r="N894" s="309"/>
      <c r="O894" s="309"/>
      <c r="P894" s="309"/>
      <c r="Q894" s="309"/>
      <c r="R894" s="309"/>
      <c r="S894" s="309"/>
      <c r="T894" s="309"/>
      <c r="U894" s="309"/>
      <c r="V894" s="309"/>
      <c r="W894" s="309"/>
      <c r="X894" s="309"/>
      <c r="Y894" s="309"/>
      <c r="Z894" s="309"/>
    </row>
    <row r="895" spans="1:26" ht="14.25" customHeight="1" x14ac:dyDescent="0.25">
      <c r="A895" s="309"/>
      <c r="B895" s="309"/>
      <c r="C895" s="332"/>
      <c r="D895" s="309"/>
      <c r="E895" s="309"/>
      <c r="F895" s="309"/>
      <c r="G895" s="309"/>
      <c r="H895" s="309"/>
      <c r="I895" s="309"/>
      <c r="J895" s="309"/>
      <c r="K895" s="309"/>
      <c r="L895" s="309"/>
      <c r="M895" s="309"/>
      <c r="N895" s="309"/>
      <c r="O895" s="309"/>
      <c r="P895" s="309"/>
      <c r="Q895" s="309"/>
      <c r="R895" s="309"/>
      <c r="S895" s="309"/>
      <c r="T895" s="309"/>
      <c r="U895" s="309"/>
      <c r="V895" s="309"/>
      <c r="W895" s="309"/>
      <c r="X895" s="309"/>
      <c r="Y895" s="309"/>
      <c r="Z895" s="309"/>
    </row>
    <row r="896" spans="1:26" ht="14.25" customHeight="1" x14ac:dyDescent="0.25">
      <c r="A896" s="309"/>
      <c r="B896" s="309"/>
      <c r="C896" s="332"/>
      <c r="D896" s="309"/>
      <c r="E896" s="309"/>
      <c r="F896" s="309"/>
      <c r="G896" s="309"/>
      <c r="H896" s="309"/>
      <c r="I896" s="309"/>
      <c r="J896" s="309"/>
      <c r="K896" s="309"/>
      <c r="L896" s="309"/>
      <c r="M896" s="309"/>
      <c r="N896" s="309"/>
      <c r="O896" s="309"/>
      <c r="P896" s="309"/>
      <c r="Q896" s="309"/>
      <c r="R896" s="309"/>
      <c r="S896" s="309"/>
      <c r="T896" s="309"/>
      <c r="U896" s="309"/>
      <c r="V896" s="309"/>
      <c r="W896" s="309"/>
      <c r="X896" s="309"/>
      <c r="Y896" s="309"/>
      <c r="Z896" s="309"/>
    </row>
    <row r="897" spans="1:26" ht="14.25" customHeight="1" x14ac:dyDescent="0.25">
      <c r="A897" s="309"/>
      <c r="B897" s="309"/>
      <c r="C897" s="332"/>
      <c r="D897" s="309"/>
      <c r="E897" s="309"/>
      <c r="F897" s="309"/>
      <c r="G897" s="309"/>
      <c r="H897" s="309"/>
      <c r="I897" s="309"/>
      <c r="J897" s="309"/>
      <c r="K897" s="309"/>
      <c r="L897" s="309"/>
      <c r="M897" s="309"/>
      <c r="N897" s="309"/>
      <c r="O897" s="309"/>
      <c r="P897" s="309"/>
      <c r="Q897" s="309"/>
      <c r="R897" s="309"/>
      <c r="S897" s="309"/>
      <c r="T897" s="309"/>
      <c r="U897" s="309"/>
      <c r="V897" s="309"/>
      <c r="W897" s="309"/>
      <c r="X897" s="309"/>
      <c r="Y897" s="309"/>
      <c r="Z897" s="309"/>
    </row>
    <row r="898" spans="1:26" ht="14.25" customHeight="1" x14ac:dyDescent="0.25">
      <c r="A898" s="309"/>
      <c r="B898" s="309"/>
      <c r="C898" s="332"/>
      <c r="D898" s="309"/>
      <c r="E898" s="309"/>
      <c r="F898" s="309"/>
      <c r="G898" s="309"/>
      <c r="H898" s="309"/>
      <c r="I898" s="309"/>
      <c r="J898" s="309"/>
      <c r="K898" s="309"/>
      <c r="L898" s="309"/>
      <c r="M898" s="309"/>
      <c r="N898" s="309"/>
      <c r="O898" s="309"/>
      <c r="P898" s="309"/>
      <c r="Q898" s="309"/>
      <c r="R898" s="309"/>
      <c r="S898" s="309"/>
      <c r="T898" s="309"/>
      <c r="U898" s="309"/>
      <c r="V898" s="309"/>
      <c r="W898" s="309"/>
      <c r="X898" s="309"/>
      <c r="Y898" s="309"/>
      <c r="Z898" s="309"/>
    </row>
    <row r="899" spans="1:26" ht="14.25" customHeight="1" x14ac:dyDescent="0.25">
      <c r="A899" s="309"/>
      <c r="B899" s="309"/>
      <c r="C899" s="332"/>
      <c r="D899" s="309"/>
      <c r="E899" s="309"/>
      <c r="F899" s="309"/>
      <c r="G899" s="309"/>
      <c r="H899" s="309"/>
      <c r="I899" s="309"/>
      <c r="J899" s="309"/>
      <c r="K899" s="309"/>
      <c r="L899" s="309"/>
      <c r="M899" s="309"/>
      <c r="N899" s="309"/>
      <c r="O899" s="309"/>
      <c r="P899" s="309"/>
      <c r="Q899" s="309"/>
      <c r="R899" s="309"/>
      <c r="S899" s="309"/>
      <c r="T899" s="309"/>
      <c r="U899" s="309"/>
      <c r="V899" s="309"/>
      <c r="W899" s="309"/>
      <c r="X899" s="309"/>
      <c r="Y899" s="309"/>
      <c r="Z899" s="309"/>
    </row>
    <row r="900" spans="1:26" ht="14.25" customHeight="1" x14ac:dyDescent="0.25">
      <c r="A900" s="309"/>
      <c r="B900" s="309"/>
      <c r="C900" s="332"/>
      <c r="D900" s="309"/>
      <c r="E900" s="309"/>
      <c r="F900" s="309"/>
      <c r="G900" s="309"/>
      <c r="H900" s="309"/>
      <c r="I900" s="309"/>
      <c r="J900" s="309"/>
      <c r="K900" s="309"/>
      <c r="L900" s="309"/>
      <c r="M900" s="309"/>
      <c r="N900" s="309"/>
      <c r="O900" s="309"/>
      <c r="P900" s="309"/>
      <c r="Q900" s="309"/>
      <c r="R900" s="309"/>
      <c r="S900" s="309"/>
      <c r="T900" s="309"/>
      <c r="U900" s="309"/>
      <c r="V900" s="309"/>
      <c r="W900" s="309"/>
      <c r="X900" s="309"/>
      <c r="Y900" s="309"/>
      <c r="Z900" s="309"/>
    </row>
    <row r="901" spans="1:26" ht="14.25" customHeight="1" x14ac:dyDescent="0.25">
      <c r="A901" s="309"/>
      <c r="B901" s="309"/>
      <c r="C901" s="332"/>
      <c r="D901" s="309"/>
      <c r="E901" s="309"/>
      <c r="F901" s="309"/>
      <c r="G901" s="309"/>
      <c r="H901" s="309"/>
      <c r="I901" s="309"/>
      <c r="J901" s="309"/>
      <c r="K901" s="309"/>
      <c r="L901" s="309"/>
      <c r="M901" s="309"/>
      <c r="N901" s="309"/>
      <c r="O901" s="309"/>
      <c r="P901" s="309"/>
      <c r="Q901" s="309"/>
      <c r="R901" s="309"/>
      <c r="S901" s="309"/>
      <c r="T901" s="309"/>
      <c r="U901" s="309"/>
      <c r="V901" s="309"/>
      <c r="W901" s="309"/>
      <c r="X901" s="309"/>
      <c r="Y901" s="309"/>
      <c r="Z901" s="309"/>
    </row>
    <row r="902" spans="1:26" ht="14.25" customHeight="1" x14ac:dyDescent="0.25">
      <c r="A902" s="309"/>
      <c r="B902" s="309"/>
      <c r="C902" s="332"/>
      <c r="D902" s="309"/>
      <c r="E902" s="309"/>
      <c r="F902" s="309"/>
      <c r="G902" s="309"/>
      <c r="H902" s="309"/>
      <c r="I902" s="309"/>
      <c r="J902" s="309"/>
      <c r="K902" s="309"/>
      <c r="L902" s="309"/>
      <c r="M902" s="309"/>
      <c r="N902" s="309"/>
      <c r="O902" s="309"/>
      <c r="P902" s="309"/>
      <c r="Q902" s="309"/>
      <c r="R902" s="309"/>
      <c r="S902" s="309"/>
      <c r="T902" s="309"/>
      <c r="U902" s="309"/>
      <c r="V902" s="309"/>
      <c r="W902" s="309"/>
      <c r="X902" s="309"/>
      <c r="Y902" s="309"/>
      <c r="Z902" s="309"/>
    </row>
    <row r="903" spans="1:26" ht="14.25" customHeight="1" x14ac:dyDescent="0.25">
      <c r="A903" s="309"/>
      <c r="B903" s="309"/>
      <c r="C903" s="332"/>
      <c r="D903" s="309"/>
      <c r="E903" s="309"/>
      <c r="F903" s="309"/>
      <c r="G903" s="309"/>
      <c r="H903" s="309"/>
      <c r="I903" s="309"/>
      <c r="J903" s="309"/>
      <c r="K903" s="309"/>
      <c r="L903" s="309"/>
      <c r="M903" s="309"/>
      <c r="N903" s="309"/>
      <c r="O903" s="309"/>
      <c r="P903" s="309"/>
      <c r="Q903" s="309"/>
      <c r="R903" s="309"/>
      <c r="S903" s="309"/>
      <c r="T903" s="309"/>
      <c r="U903" s="309"/>
      <c r="V903" s="309"/>
      <c r="W903" s="309"/>
      <c r="X903" s="309"/>
      <c r="Y903" s="309"/>
      <c r="Z903" s="309"/>
    </row>
    <row r="904" spans="1:26" ht="14.25" customHeight="1" x14ac:dyDescent="0.25">
      <c r="A904" s="309"/>
      <c r="B904" s="309"/>
      <c r="C904" s="332"/>
      <c r="D904" s="309"/>
      <c r="E904" s="309"/>
      <c r="F904" s="309"/>
      <c r="G904" s="309"/>
      <c r="H904" s="309"/>
      <c r="I904" s="309"/>
      <c r="J904" s="309"/>
      <c r="K904" s="309"/>
      <c r="L904" s="309"/>
      <c r="M904" s="309"/>
      <c r="N904" s="309"/>
      <c r="O904" s="309"/>
      <c r="P904" s="309"/>
      <c r="Q904" s="309"/>
      <c r="R904" s="309"/>
      <c r="S904" s="309"/>
      <c r="T904" s="309"/>
      <c r="U904" s="309"/>
      <c r="V904" s="309"/>
      <c r="W904" s="309"/>
      <c r="X904" s="309"/>
      <c r="Y904" s="309"/>
      <c r="Z904" s="309"/>
    </row>
    <row r="905" spans="1:26" ht="14.25" customHeight="1" x14ac:dyDescent="0.25">
      <c r="A905" s="309"/>
      <c r="B905" s="309"/>
      <c r="C905" s="332"/>
      <c r="D905" s="309"/>
      <c r="E905" s="309"/>
      <c r="F905" s="309"/>
      <c r="G905" s="309"/>
      <c r="H905" s="309"/>
      <c r="I905" s="309"/>
      <c r="J905" s="309"/>
      <c r="K905" s="309"/>
      <c r="L905" s="309"/>
      <c r="M905" s="309"/>
      <c r="N905" s="309"/>
      <c r="O905" s="309"/>
      <c r="P905" s="309"/>
      <c r="Q905" s="309"/>
      <c r="R905" s="309"/>
      <c r="S905" s="309"/>
      <c r="T905" s="309"/>
      <c r="U905" s="309"/>
      <c r="V905" s="309"/>
      <c r="W905" s="309"/>
      <c r="X905" s="309"/>
      <c r="Y905" s="309"/>
      <c r="Z905" s="309"/>
    </row>
    <row r="906" spans="1:26" ht="14.25" customHeight="1" x14ac:dyDescent="0.25">
      <c r="A906" s="309"/>
      <c r="B906" s="309"/>
      <c r="C906" s="332"/>
      <c r="D906" s="309"/>
      <c r="E906" s="309"/>
      <c r="F906" s="309"/>
      <c r="G906" s="309"/>
      <c r="H906" s="309"/>
      <c r="I906" s="309"/>
      <c r="J906" s="309"/>
      <c r="K906" s="309"/>
      <c r="L906" s="309"/>
      <c r="M906" s="309"/>
      <c r="N906" s="309"/>
      <c r="O906" s="309"/>
      <c r="P906" s="309"/>
      <c r="Q906" s="309"/>
      <c r="R906" s="309"/>
      <c r="S906" s="309"/>
      <c r="T906" s="309"/>
      <c r="U906" s="309"/>
      <c r="V906" s="309"/>
      <c r="W906" s="309"/>
      <c r="X906" s="309"/>
      <c r="Y906" s="309"/>
      <c r="Z906" s="309"/>
    </row>
    <row r="907" spans="1:26" ht="14.25" customHeight="1" x14ac:dyDescent="0.25">
      <c r="A907" s="309"/>
      <c r="B907" s="309"/>
      <c r="C907" s="332"/>
      <c r="D907" s="309"/>
      <c r="E907" s="309"/>
      <c r="F907" s="309"/>
      <c r="G907" s="309"/>
      <c r="H907" s="309"/>
      <c r="I907" s="309"/>
      <c r="J907" s="309"/>
      <c r="K907" s="309"/>
      <c r="L907" s="309"/>
      <c r="M907" s="309"/>
      <c r="N907" s="309"/>
      <c r="O907" s="309"/>
      <c r="P907" s="309"/>
      <c r="Q907" s="309"/>
      <c r="R907" s="309"/>
      <c r="S907" s="309"/>
      <c r="T907" s="309"/>
      <c r="U907" s="309"/>
      <c r="V907" s="309"/>
      <c r="W907" s="309"/>
      <c r="X907" s="309"/>
      <c r="Y907" s="309"/>
      <c r="Z907" s="309"/>
    </row>
    <row r="908" spans="1:26" ht="14.25" customHeight="1" x14ac:dyDescent="0.25">
      <c r="A908" s="309"/>
      <c r="B908" s="309"/>
      <c r="C908" s="332"/>
      <c r="D908" s="309"/>
      <c r="E908" s="309"/>
      <c r="F908" s="309"/>
      <c r="G908" s="309"/>
      <c r="H908" s="309"/>
      <c r="I908" s="309"/>
      <c r="J908" s="309"/>
      <c r="K908" s="309"/>
      <c r="L908" s="309"/>
      <c r="M908" s="309"/>
      <c r="N908" s="309"/>
      <c r="O908" s="309"/>
      <c r="P908" s="309"/>
      <c r="Q908" s="309"/>
      <c r="R908" s="309"/>
      <c r="S908" s="309"/>
      <c r="T908" s="309"/>
      <c r="U908" s="309"/>
      <c r="V908" s="309"/>
      <c r="W908" s="309"/>
      <c r="X908" s="309"/>
      <c r="Y908" s="309"/>
      <c r="Z908" s="309"/>
    </row>
    <row r="909" spans="1:26" ht="14.25" customHeight="1" x14ac:dyDescent="0.25">
      <c r="A909" s="309"/>
      <c r="B909" s="309"/>
      <c r="C909" s="332"/>
      <c r="D909" s="309"/>
      <c r="E909" s="309"/>
      <c r="F909" s="309"/>
      <c r="G909" s="309"/>
      <c r="H909" s="309"/>
      <c r="I909" s="309"/>
      <c r="J909" s="309"/>
      <c r="K909" s="309"/>
      <c r="L909" s="309"/>
      <c r="M909" s="309"/>
      <c r="N909" s="309"/>
      <c r="O909" s="309"/>
      <c r="P909" s="309"/>
      <c r="Q909" s="309"/>
      <c r="R909" s="309"/>
      <c r="S909" s="309"/>
      <c r="T909" s="309"/>
      <c r="U909" s="309"/>
      <c r="V909" s="309"/>
      <c r="W909" s="309"/>
      <c r="X909" s="309"/>
      <c r="Y909" s="309"/>
      <c r="Z909" s="309"/>
    </row>
    <row r="910" spans="1:26" ht="14.25" customHeight="1" x14ac:dyDescent="0.25">
      <c r="A910" s="309"/>
      <c r="B910" s="309"/>
      <c r="C910" s="332"/>
      <c r="D910" s="309"/>
      <c r="E910" s="309"/>
      <c r="F910" s="309"/>
      <c r="G910" s="309"/>
      <c r="H910" s="309"/>
      <c r="I910" s="309"/>
      <c r="J910" s="309"/>
      <c r="K910" s="309"/>
      <c r="L910" s="309"/>
      <c r="M910" s="309"/>
      <c r="N910" s="309"/>
      <c r="O910" s="309"/>
      <c r="P910" s="309"/>
      <c r="Q910" s="309"/>
      <c r="R910" s="309"/>
      <c r="S910" s="309"/>
      <c r="T910" s="309"/>
      <c r="U910" s="309"/>
      <c r="V910" s="309"/>
      <c r="W910" s="309"/>
      <c r="X910" s="309"/>
      <c r="Y910" s="309"/>
      <c r="Z910" s="309"/>
    </row>
    <row r="911" spans="1:26" ht="14.25" customHeight="1" x14ac:dyDescent="0.25">
      <c r="A911" s="309"/>
      <c r="B911" s="309"/>
      <c r="C911" s="332"/>
      <c r="D911" s="309"/>
      <c r="E911" s="309"/>
      <c r="F911" s="309"/>
      <c r="G911" s="309"/>
      <c r="H911" s="309"/>
      <c r="I911" s="309"/>
      <c r="J911" s="309"/>
      <c r="K911" s="309"/>
      <c r="L911" s="309"/>
      <c r="M911" s="309"/>
      <c r="N911" s="309"/>
      <c r="O911" s="309"/>
      <c r="P911" s="309"/>
      <c r="Q911" s="309"/>
      <c r="R911" s="309"/>
      <c r="S911" s="309"/>
      <c r="T911" s="309"/>
      <c r="U911" s="309"/>
      <c r="V911" s="309"/>
      <c r="W911" s="309"/>
      <c r="X911" s="309"/>
      <c r="Y911" s="309"/>
      <c r="Z911" s="309"/>
    </row>
    <row r="912" spans="1:26" ht="14.25" customHeight="1" x14ac:dyDescent="0.25">
      <c r="A912" s="309"/>
      <c r="B912" s="309"/>
      <c r="C912" s="332"/>
      <c r="D912" s="309"/>
      <c r="E912" s="309"/>
      <c r="F912" s="309"/>
      <c r="G912" s="309"/>
      <c r="H912" s="309"/>
      <c r="I912" s="309"/>
      <c r="J912" s="309"/>
      <c r="K912" s="309"/>
      <c r="L912" s="309"/>
      <c r="M912" s="309"/>
      <c r="N912" s="309"/>
      <c r="O912" s="309"/>
      <c r="P912" s="309"/>
      <c r="Q912" s="309"/>
      <c r="R912" s="309"/>
      <c r="S912" s="309"/>
      <c r="T912" s="309"/>
      <c r="U912" s="309"/>
      <c r="V912" s="309"/>
      <c r="W912" s="309"/>
      <c r="X912" s="309"/>
      <c r="Y912" s="309"/>
      <c r="Z912" s="309"/>
    </row>
    <row r="913" spans="1:26" ht="14.25" customHeight="1" x14ac:dyDescent="0.25">
      <c r="A913" s="309"/>
      <c r="B913" s="309"/>
      <c r="C913" s="332"/>
      <c r="D913" s="309"/>
      <c r="E913" s="309"/>
      <c r="F913" s="309"/>
      <c r="G913" s="309"/>
      <c r="H913" s="309"/>
      <c r="I913" s="309"/>
      <c r="J913" s="309"/>
      <c r="K913" s="309"/>
      <c r="L913" s="309"/>
      <c r="M913" s="309"/>
      <c r="N913" s="309"/>
      <c r="O913" s="309"/>
      <c r="P913" s="309"/>
      <c r="Q913" s="309"/>
      <c r="R913" s="309"/>
      <c r="S913" s="309"/>
      <c r="T913" s="309"/>
      <c r="U913" s="309"/>
      <c r="V913" s="309"/>
      <c r="W913" s="309"/>
      <c r="X913" s="309"/>
      <c r="Y913" s="309"/>
      <c r="Z913" s="309"/>
    </row>
    <row r="914" spans="1:26" ht="14.25" customHeight="1" x14ac:dyDescent="0.25">
      <c r="A914" s="309"/>
      <c r="B914" s="309"/>
      <c r="C914" s="332"/>
      <c r="D914" s="309"/>
      <c r="E914" s="309"/>
      <c r="F914" s="309"/>
      <c r="G914" s="309"/>
      <c r="H914" s="309"/>
      <c r="I914" s="309"/>
      <c r="J914" s="309"/>
      <c r="K914" s="309"/>
      <c r="L914" s="309"/>
      <c r="M914" s="309"/>
      <c r="N914" s="309"/>
      <c r="O914" s="309"/>
      <c r="P914" s="309"/>
      <c r="Q914" s="309"/>
      <c r="R914" s="309"/>
      <c r="S914" s="309"/>
      <c r="T914" s="309"/>
      <c r="U914" s="309"/>
      <c r="V914" s="309"/>
      <c r="W914" s="309"/>
      <c r="X914" s="309"/>
      <c r="Y914" s="309"/>
      <c r="Z914" s="309"/>
    </row>
    <row r="915" spans="1:26" ht="14.25" customHeight="1" x14ac:dyDescent="0.25">
      <c r="A915" s="309"/>
      <c r="B915" s="309"/>
      <c r="C915" s="332"/>
      <c r="D915" s="309"/>
      <c r="E915" s="309"/>
      <c r="F915" s="309"/>
      <c r="G915" s="309"/>
      <c r="H915" s="309"/>
      <c r="I915" s="309"/>
      <c r="J915" s="309"/>
      <c r="K915" s="309"/>
      <c r="L915" s="309"/>
      <c r="M915" s="309"/>
      <c r="N915" s="309"/>
      <c r="O915" s="309"/>
      <c r="P915" s="309"/>
      <c r="Q915" s="309"/>
      <c r="R915" s="309"/>
      <c r="S915" s="309"/>
      <c r="T915" s="309"/>
      <c r="U915" s="309"/>
      <c r="V915" s="309"/>
      <c r="W915" s="309"/>
      <c r="X915" s="309"/>
      <c r="Y915" s="309"/>
      <c r="Z915" s="309"/>
    </row>
    <row r="916" spans="1:26" ht="14.25" customHeight="1" x14ac:dyDescent="0.25">
      <c r="A916" s="309"/>
      <c r="B916" s="309"/>
      <c r="C916" s="332"/>
      <c r="D916" s="309"/>
      <c r="E916" s="309"/>
      <c r="F916" s="309"/>
      <c r="G916" s="309"/>
      <c r="H916" s="309"/>
      <c r="I916" s="309"/>
      <c r="J916" s="309"/>
      <c r="K916" s="309"/>
      <c r="L916" s="309"/>
      <c r="M916" s="309"/>
      <c r="N916" s="309"/>
      <c r="O916" s="309"/>
      <c r="P916" s="309"/>
      <c r="Q916" s="309"/>
      <c r="R916" s="309"/>
      <c r="S916" s="309"/>
      <c r="T916" s="309"/>
      <c r="U916" s="309"/>
      <c r="V916" s="309"/>
      <c r="W916" s="309"/>
      <c r="X916" s="309"/>
      <c r="Y916" s="309"/>
      <c r="Z916" s="309"/>
    </row>
    <row r="917" spans="1:26" ht="14.25" customHeight="1" x14ac:dyDescent="0.25">
      <c r="A917" s="309"/>
      <c r="B917" s="309"/>
      <c r="C917" s="332"/>
      <c r="D917" s="309"/>
      <c r="E917" s="309"/>
      <c r="F917" s="309"/>
      <c r="G917" s="309"/>
      <c r="H917" s="309"/>
      <c r="I917" s="309"/>
      <c r="J917" s="309"/>
      <c r="K917" s="309"/>
      <c r="L917" s="309"/>
      <c r="M917" s="309"/>
      <c r="N917" s="309"/>
      <c r="O917" s="309"/>
      <c r="P917" s="309"/>
      <c r="Q917" s="309"/>
      <c r="R917" s="309"/>
      <c r="S917" s="309"/>
      <c r="T917" s="309"/>
      <c r="U917" s="309"/>
      <c r="V917" s="309"/>
      <c r="W917" s="309"/>
      <c r="X917" s="309"/>
      <c r="Y917" s="309"/>
      <c r="Z917" s="309"/>
    </row>
    <row r="918" spans="1:26" ht="14.25" customHeight="1" x14ac:dyDescent="0.25">
      <c r="A918" s="309"/>
      <c r="B918" s="309"/>
      <c r="C918" s="332"/>
      <c r="D918" s="309"/>
      <c r="E918" s="309"/>
      <c r="F918" s="309"/>
      <c r="G918" s="309"/>
      <c r="H918" s="309"/>
      <c r="I918" s="309"/>
      <c r="J918" s="309"/>
      <c r="K918" s="309"/>
      <c r="L918" s="309"/>
      <c r="M918" s="309"/>
      <c r="N918" s="309"/>
      <c r="O918" s="309"/>
      <c r="P918" s="309"/>
      <c r="Q918" s="309"/>
      <c r="R918" s="309"/>
      <c r="S918" s="309"/>
      <c r="T918" s="309"/>
      <c r="U918" s="309"/>
      <c r="V918" s="309"/>
      <c r="W918" s="309"/>
      <c r="X918" s="309"/>
      <c r="Y918" s="309"/>
      <c r="Z918" s="309"/>
    </row>
    <row r="919" spans="1:26" ht="14.25" customHeight="1" x14ac:dyDescent="0.25">
      <c r="A919" s="309"/>
      <c r="B919" s="309"/>
      <c r="C919" s="332"/>
      <c r="D919" s="309"/>
      <c r="E919" s="309"/>
      <c r="F919" s="309"/>
      <c r="G919" s="309"/>
      <c r="H919" s="309"/>
      <c r="I919" s="309"/>
      <c r="J919" s="309"/>
      <c r="K919" s="309"/>
      <c r="L919" s="309"/>
      <c r="M919" s="309"/>
      <c r="N919" s="309"/>
      <c r="O919" s="309"/>
      <c r="P919" s="309"/>
      <c r="Q919" s="309"/>
      <c r="R919" s="309"/>
      <c r="S919" s="309"/>
      <c r="T919" s="309"/>
      <c r="U919" s="309"/>
      <c r="V919" s="309"/>
      <c r="W919" s="309"/>
      <c r="X919" s="309"/>
      <c r="Y919" s="309"/>
      <c r="Z919" s="309"/>
    </row>
    <row r="920" spans="1:26" ht="14.25" customHeight="1" x14ac:dyDescent="0.25">
      <c r="A920" s="309"/>
      <c r="B920" s="309"/>
      <c r="C920" s="332"/>
      <c r="D920" s="309"/>
      <c r="E920" s="309"/>
      <c r="F920" s="309"/>
      <c r="G920" s="309"/>
      <c r="H920" s="309"/>
      <c r="I920" s="309"/>
      <c r="J920" s="309"/>
      <c r="K920" s="309"/>
      <c r="L920" s="309"/>
      <c r="M920" s="309"/>
      <c r="N920" s="309"/>
      <c r="O920" s="309"/>
      <c r="P920" s="309"/>
      <c r="Q920" s="309"/>
      <c r="R920" s="309"/>
      <c r="S920" s="309"/>
      <c r="T920" s="309"/>
      <c r="U920" s="309"/>
      <c r="V920" s="309"/>
      <c r="W920" s="309"/>
      <c r="X920" s="309"/>
      <c r="Y920" s="309"/>
      <c r="Z920" s="309"/>
    </row>
    <row r="921" spans="1:26" ht="14.25" customHeight="1" x14ac:dyDescent="0.25">
      <c r="A921" s="309"/>
      <c r="B921" s="309"/>
      <c r="C921" s="332"/>
      <c r="D921" s="309"/>
      <c r="E921" s="309"/>
      <c r="F921" s="309"/>
      <c r="G921" s="309"/>
      <c r="H921" s="309"/>
      <c r="I921" s="309"/>
      <c r="J921" s="309"/>
      <c r="K921" s="309"/>
      <c r="L921" s="309"/>
      <c r="M921" s="309"/>
      <c r="N921" s="309"/>
      <c r="O921" s="309"/>
      <c r="P921" s="309"/>
      <c r="Q921" s="309"/>
      <c r="R921" s="309"/>
      <c r="S921" s="309"/>
      <c r="T921" s="309"/>
      <c r="U921" s="309"/>
      <c r="V921" s="309"/>
      <c r="W921" s="309"/>
      <c r="X921" s="309"/>
      <c r="Y921" s="309"/>
      <c r="Z921" s="309"/>
    </row>
    <row r="922" spans="1:26" ht="14.25" customHeight="1" x14ac:dyDescent="0.25">
      <c r="A922" s="309"/>
      <c r="B922" s="309"/>
      <c r="C922" s="332"/>
      <c r="D922" s="309"/>
      <c r="E922" s="309"/>
      <c r="F922" s="309"/>
      <c r="G922" s="309"/>
      <c r="H922" s="309"/>
      <c r="I922" s="309"/>
      <c r="J922" s="309"/>
      <c r="K922" s="309"/>
      <c r="L922" s="309"/>
      <c r="M922" s="309"/>
      <c r="N922" s="309"/>
      <c r="O922" s="309"/>
      <c r="P922" s="309"/>
      <c r="Q922" s="309"/>
      <c r="R922" s="309"/>
      <c r="S922" s="309"/>
      <c r="T922" s="309"/>
      <c r="U922" s="309"/>
      <c r="V922" s="309"/>
      <c r="W922" s="309"/>
      <c r="X922" s="309"/>
      <c r="Y922" s="309"/>
      <c r="Z922" s="309"/>
    </row>
    <row r="923" spans="1:26" ht="14.25" customHeight="1" x14ac:dyDescent="0.25">
      <c r="A923" s="309"/>
      <c r="B923" s="309"/>
      <c r="C923" s="332"/>
      <c r="D923" s="309"/>
      <c r="E923" s="309"/>
      <c r="F923" s="309"/>
      <c r="G923" s="309"/>
      <c r="H923" s="309"/>
      <c r="I923" s="309"/>
      <c r="J923" s="309"/>
      <c r="K923" s="309"/>
      <c r="L923" s="309"/>
      <c r="M923" s="309"/>
      <c r="N923" s="309"/>
      <c r="O923" s="309"/>
      <c r="P923" s="309"/>
      <c r="Q923" s="309"/>
      <c r="R923" s="309"/>
      <c r="S923" s="309"/>
      <c r="T923" s="309"/>
      <c r="U923" s="309"/>
      <c r="V923" s="309"/>
      <c r="W923" s="309"/>
      <c r="X923" s="309"/>
      <c r="Y923" s="309"/>
      <c r="Z923" s="309"/>
    </row>
    <row r="924" spans="1:26" ht="14.25" customHeight="1" x14ac:dyDescent="0.25">
      <c r="A924" s="309"/>
      <c r="B924" s="309"/>
      <c r="C924" s="332"/>
      <c r="D924" s="309"/>
      <c r="E924" s="309"/>
      <c r="F924" s="309"/>
      <c r="G924" s="309"/>
      <c r="H924" s="309"/>
      <c r="I924" s="309"/>
      <c r="J924" s="309"/>
      <c r="K924" s="309"/>
      <c r="L924" s="309"/>
      <c r="M924" s="309"/>
      <c r="N924" s="309"/>
      <c r="O924" s="309"/>
      <c r="P924" s="309"/>
      <c r="Q924" s="309"/>
      <c r="R924" s="309"/>
      <c r="S924" s="309"/>
      <c r="T924" s="309"/>
      <c r="U924" s="309"/>
      <c r="V924" s="309"/>
      <c r="W924" s="309"/>
      <c r="X924" s="309"/>
      <c r="Y924" s="309"/>
      <c r="Z924" s="309"/>
    </row>
    <row r="925" spans="1:26" ht="14.25" customHeight="1" x14ac:dyDescent="0.25">
      <c r="A925" s="309"/>
      <c r="B925" s="309"/>
      <c r="C925" s="332"/>
      <c r="D925" s="309"/>
      <c r="E925" s="309"/>
      <c r="F925" s="309"/>
      <c r="G925" s="309"/>
      <c r="H925" s="309"/>
      <c r="I925" s="309"/>
      <c r="J925" s="309"/>
      <c r="K925" s="309"/>
      <c r="L925" s="309"/>
      <c r="M925" s="309"/>
      <c r="N925" s="309"/>
      <c r="O925" s="309"/>
      <c r="P925" s="309"/>
      <c r="Q925" s="309"/>
      <c r="R925" s="309"/>
      <c r="S925" s="309"/>
      <c r="T925" s="309"/>
      <c r="U925" s="309"/>
      <c r="V925" s="309"/>
      <c r="W925" s="309"/>
      <c r="X925" s="309"/>
      <c r="Y925" s="309"/>
      <c r="Z925" s="309"/>
    </row>
    <row r="926" spans="1:26" ht="14.25" customHeight="1" x14ac:dyDescent="0.25">
      <c r="A926" s="309"/>
      <c r="B926" s="309"/>
      <c r="C926" s="332"/>
      <c r="D926" s="309"/>
      <c r="E926" s="309"/>
      <c r="F926" s="309"/>
      <c r="G926" s="309"/>
      <c r="H926" s="309"/>
      <c r="I926" s="309"/>
      <c r="J926" s="309"/>
      <c r="K926" s="309"/>
      <c r="L926" s="309"/>
      <c r="M926" s="309"/>
      <c r="N926" s="309"/>
      <c r="O926" s="309"/>
      <c r="P926" s="309"/>
      <c r="Q926" s="309"/>
      <c r="R926" s="309"/>
      <c r="S926" s="309"/>
      <c r="T926" s="309"/>
      <c r="U926" s="309"/>
      <c r="V926" s="309"/>
      <c r="W926" s="309"/>
      <c r="X926" s="309"/>
      <c r="Y926" s="309"/>
      <c r="Z926" s="309"/>
    </row>
    <row r="927" spans="1:26" ht="14.25" customHeight="1" x14ac:dyDescent="0.25">
      <c r="A927" s="309"/>
      <c r="B927" s="309"/>
      <c r="C927" s="332"/>
      <c r="D927" s="309"/>
      <c r="E927" s="309"/>
      <c r="F927" s="309"/>
      <c r="G927" s="309"/>
      <c r="H927" s="309"/>
      <c r="I927" s="309"/>
      <c r="J927" s="309"/>
      <c r="K927" s="309"/>
      <c r="L927" s="309"/>
      <c r="M927" s="309"/>
      <c r="N927" s="309"/>
      <c r="O927" s="309"/>
      <c r="P927" s="309"/>
      <c r="Q927" s="309"/>
      <c r="R927" s="309"/>
      <c r="S927" s="309"/>
      <c r="T927" s="309"/>
      <c r="U927" s="309"/>
      <c r="V927" s="309"/>
      <c r="W927" s="309"/>
      <c r="X927" s="309"/>
      <c r="Y927" s="309"/>
      <c r="Z927" s="309"/>
    </row>
    <row r="928" spans="1:26" ht="14.25" customHeight="1" x14ac:dyDescent="0.25">
      <c r="A928" s="309"/>
      <c r="B928" s="309"/>
      <c r="C928" s="332"/>
      <c r="D928" s="309"/>
      <c r="E928" s="309"/>
      <c r="F928" s="309"/>
      <c r="G928" s="309"/>
      <c r="H928" s="309"/>
      <c r="I928" s="309"/>
      <c r="J928" s="309"/>
      <c r="K928" s="309"/>
      <c r="L928" s="309"/>
      <c r="M928" s="309"/>
      <c r="N928" s="309"/>
      <c r="O928" s="309"/>
      <c r="P928" s="309"/>
      <c r="Q928" s="309"/>
      <c r="R928" s="309"/>
      <c r="S928" s="309"/>
      <c r="T928" s="309"/>
      <c r="U928" s="309"/>
      <c r="V928" s="309"/>
      <c r="W928" s="309"/>
      <c r="X928" s="309"/>
      <c r="Y928" s="309"/>
      <c r="Z928" s="309"/>
    </row>
    <row r="929" spans="1:26" ht="14.25" customHeight="1" x14ac:dyDescent="0.25">
      <c r="A929" s="309"/>
      <c r="B929" s="309"/>
      <c r="C929" s="332"/>
      <c r="D929" s="309"/>
      <c r="E929" s="309"/>
      <c r="F929" s="309"/>
      <c r="G929" s="309"/>
      <c r="H929" s="309"/>
      <c r="I929" s="309"/>
      <c r="J929" s="309"/>
      <c r="K929" s="309"/>
      <c r="L929" s="309"/>
      <c r="M929" s="309"/>
      <c r="N929" s="309"/>
      <c r="O929" s="309"/>
      <c r="P929" s="309"/>
      <c r="Q929" s="309"/>
      <c r="R929" s="309"/>
      <c r="S929" s="309"/>
      <c r="T929" s="309"/>
      <c r="U929" s="309"/>
      <c r="V929" s="309"/>
      <c r="W929" s="309"/>
      <c r="X929" s="309"/>
      <c r="Y929" s="309"/>
      <c r="Z929" s="309"/>
    </row>
    <row r="930" spans="1:26" ht="14.25" customHeight="1" x14ac:dyDescent="0.25">
      <c r="A930" s="309"/>
      <c r="B930" s="309"/>
      <c r="C930" s="332"/>
      <c r="D930" s="309"/>
      <c r="E930" s="309"/>
      <c r="F930" s="309"/>
      <c r="G930" s="309"/>
      <c r="H930" s="309"/>
      <c r="I930" s="309"/>
      <c r="J930" s="309"/>
      <c r="K930" s="309"/>
      <c r="L930" s="309"/>
      <c r="M930" s="309"/>
      <c r="N930" s="309"/>
      <c r="O930" s="309"/>
      <c r="P930" s="309"/>
      <c r="Q930" s="309"/>
      <c r="R930" s="309"/>
      <c r="S930" s="309"/>
      <c r="T930" s="309"/>
      <c r="U930" s="309"/>
      <c r="V930" s="309"/>
      <c r="W930" s="309"/>
      <c r="X930" s="309"/>
      <c r="Y930" s="309"/>
      <c r="Z930" s="309"/>
    </row>
    <row r="931" spans="1:26" ht="14.25" customHeight="1" x14ac:dyDescent="0.25">
      <c r="A931" s="309"/>
      <c r="B931" s="309"/>
      <c r="C931" s="332"/>
      <c r="D931" s="309"/>
      <c r="E931" s="309"/>
      <c r="F931" s="309"/>
      <c r="G931" s="309"/>
      <c r="H931" s="309"/>
      <c r="I931" s="309"/>
      <c r="J931" s="309"/>
      <c r="K931" s="309"/>
      <c r="L931" s="309"/>
      <c r="M931" s="309"/>
      <c r="N931" s="309"/>
      <c r="O931" s="309"/>
      <c r="P931" s="309"/>
      <c r="Q931" s="309"/>
      <c r="R931" s="309"/>
      <c r="S931" s="309"/>
      <c r="T931" s="309"/>
      <c r="U931" s="309"/>
      <c r="V931" s="309"/>
      <c r="W931" s="309"/>
      <c r="X931" s="309"/>
      <c r="Y931" s="309"/>
      <c r="Z931" s="309"/>
    </row>
    <row r="932" spans="1:26" ht="14.25" customHeight="1" x14ac:dyDescent="0.25">
      <c r="A932" s="309"/>
      <c r="B932" s="309"/>
      <c r="C932" s="332"/>
      <c r="D932" s="309"/>
      <c r="E932" s="309"/>
      <c r="F932" s="309"/>
      <c r="G932" s="309"/>
      <c r="H932" s="309"/>
      <c r="I932" s="309"/>
      <c r="J932" s="309"/>
      <c r="K932" s="309"/>
      <c r="L932" s="309"/>
      <c r="M932" s="309"/>
      <c r="N932" s="309"/>
      <c r="O932" s="309"/>
      <c r="P932" s="309"/>
      <c r="Q932" s="309"/>
      <c r="R932" s="309"/>
      <c r="S932" s="309"/>
      <c r="T932" s="309"/>
      <c r="U932" s="309"/>
      <c r="V932" s="309"/>
      <c r="W932" s="309"/>
      <c r="X932" s="309"/>
      <c r="Y932" s="309"/>
      <c r="Z932" s="309"/>
    </row>
    <row r="933" spans="1:26" ht="14.25" customHeight="1" x14ac:dyDescent="0.25">
      <c r="A933" s="309"/>
      <c r="B933" s="309"/>
      <c r="C933" s="332"/>
      <c r="D933" s="309"/>
      <c r="E933" s="309"/>
      <c r="F933" s="309"/>
      <c r="G933" s="309"/>
      <c r="H933" s="309"/>
      <c r="I933" s="309"/>
      <c r="J933" s="309"/>
      <c r="K933" s="309"/>
      <c r="L933" s="309"/>
      <c r="M933" s="309"/>
      <c r="N933" s="309"/>
      <c r="O933" s="309"/>
      <c r="P933" s="309"/>
      <c r="Q933" s="309"/>
      <c r="R933" s="309"/>
      <c r="S933" s="309"/>
      <c r="T933" s="309"/>
      <c r="U933" s="309"/>
      <c r="V933" s="309"/>
      <c r="W933" s="309"/>
      <c r="X933" s="309"/>
      <c r="Y933" s="309"/>
      <c r="Z933" s="309"/>
    </row>
    <row r="934" spans="1:26" ht="14.25" customHeight="1" x14ac:dyDescent="0.25">
      <c r="A934" s="309"/>
      <c r="B934" s="309"/>
      <c r="C934" s="332"/>
      <c r="D934" s="309"/>
      <c r="E934" s="309"/>
      <c r="F934" s="309"/>
      <c r="G934" s="309"/>
      <c r="H934" s="309"/>
      <c r="I934" s="309"/>
      <c r="J934" s="309"/>
      <c r="K934" s="309"/>
      <c r="L934" s="309"/>
      <c r="M934" s="309"/>
      <c r="N934" s="309"/>
      <c r="O934" s="309"/>
      <c r="P934" s="309"/>
      <c r="Q934" s="309"/>
      <c r="R934" s="309"/>
      <c r="S934" s="309"/>
      <c r="T934" s="309"/>
      <c r="U934" s="309"/>
      <c r="V934" s="309"/>
      <c r="W934" s="309"/>
      <c r="X934" s="309"/>
      <c r="Y934" s="309"/>
      <c r="Z934" s="309"/>
    </row>
    <row r="935" spans="1:26" ht="14.25" customHeight="1" x14ac:dyDescent="0.25">
      <c r="A935" s="309"/>
      <c r="B935" s="309"/>
      <c r="C935" s="332"/>
      <c r="D935" s="309"/>
      <c r="E935" s="309"/>
      <c r="F935" s="309"/>
      <c r="G935" s="309"/>
      <c r="H935" s="309"/>
      <c r="I935" s="309"/>
      <c r="J935" s="309"/>
      <c r="K935" s="309"/>
      <c r="L935" s="309"/>
      <c r="M935" s="309"/>
      <c r="N935" s="309"/>
      <c r="O935" s="309"/>
      <c r="P935" s="309"/>
      <c r="Q935" s="309"/>
      <c r="R935" s="309"/>
      <c r="S935" s="309"/>
      <c r="T935" s="309"/>
      <c r="U935" s="309"/>
      <c r="V935" s="309"/>
      <c r="W935" s="309"/>
      <c r="X935" s="309"/>
      <c r="Y935" s="309"/>
      <c r="Z935" s="309"/>
    </row>
    <row r="936" spans="1:26" ht="14.25" customHeight="1" x14ac:dyDescent="0.25">
      <c r="A936" s="309"/>
      <c r="B936" s="309"/>
      <c r="C936" s="332"/>
      <c r="D936" s="309"/>
      <c r="E936" s="309"/>
      <c r="F936" s="309"/>
      <c r="G936" s="309"/>
      <c r="H936" s="309"/>
      <c r="I936" s="309"/>
      <c r="J936" s="309"/>
      <c r="K936" s="309"/>
      <c r="L936" s="309"/>
      <c r="M936" s="309"/>
      <c r="N936" s="309"/>
      <c r="O936" s="309"/>
      <c r="P936" s="309"/>
      <c r="Q936" s="309"/>
      <c r="R936" s="309"/>
      <c r="S936" s="309"/>
      <c r="T936" s="309"/>
      <c r="U936" s="309"/>
      <c r="V936" s="309"/>
      <c r="W936" s="309"/>
      <c r="X936" s="309"/>
      <c r="Y936" s="309"/>
      <c r="Z936" s="309"/>
    </row>
    <row r="937" spans="1:26" ht="14.25" customHeight="1" x14ac:dyDescent="0.25">
      <c r="A937" s="309"/>
      <c r="B937" s="309"/>
      <c r="C937" s="332"/>
      <c r="D937" s="309"/>
      <c r="E937" s="309"/>
      <c r="F937" s="309"/>
      <c r="G937" s="309"/>
      <c r="H937" s="309"/>
      <c r="I937" s="309"/>
      <c r="J937" s="309"/>
      <c r="K937" s="309"/>
      <c r="L937" s="309"/>
      <c r="M937" s="309"/>
      <c r="N937" s="309"/>
      <c r="O937" s="309"/>
      <c r="P937" s="309"/>
      <c r="Q937" s="309"/>
      <c r="R937" s="309"/>
      <c r="S937" s="309"/>
      <c r="T937" s="309"/>
      <c r="U937" s="309"/>
      <c r="V937" s="309"/>
      <c r="W937" s="309"/>
      <c r="X937" s="309"/>
      <c r="Y937" s="309"/>
      <c r="Z937" s="309"/>
    </row>
    <row r="938" spans="1:26" ht="14.25" customHeight="1" x14ac:dyDescent="0.25">
      <c r="A938" s="309"/>
      <c r="B938" s="309"/>
      <c r="C938" s="332"/>
      <c r="D938" s="309"/>
      <c r="E938" s="309"/>
      <c r="F938" s="309"/>
      <c r="G938" s="309"/>
      <c r="H938" s="309"/>
      <c r="I938" s="309"/>
      <c r="J938" s="309"/>
      <c r="K938" s="309"/>
      <c r="L938" s="309"/>
      <c r="M938" s="309"/>
      <c r="N938" s="309"/>
      <c r="O938" s="309"/>
      <c r="P938" s="309"/>
      <c r="Q938" s="309"/>
      <c r="R938" s="309"/>
      <c r="S938" s="309"/>
      <c r="T938" s="309"/>
      <c r="U938" s="309"/>
      <c r="V938" s="309"/>
      <c r="W938" s="309"/>
      <c r="X938" s="309"/>
      <c r="Y938" s="309"/>
      <c r="Z938" s="309"/>
    </row>
    <row r="939" spans="1:26" ht="14.25" customHeight="1" x14ac:dyDescent="0.25">
      <c r="A939" s="309"/>
      <c r="B939" s="309"/>
      <c r="C939" s="332"/>
      <c r="D939" s="309"/>
      <c r="E939" s="309"/>
      <c r="F939" s="309"/>
      <c r="G939" s="309"/>
      <c r="H939" s="309"/>
      <c r="I939" s="309"/>
      <c r="J939" s="309"/>
      <c r="K939" s="309"/>
      <c r="L939" s="309"/>
      <c r="M939" s="309"/>
      <c r="N939" s="309"/>
      <c r="O939" s="309"/>
      <c r="P939" s="309"/>
      <c r="Q939" s="309"/>
      <c r="R939" s="309"/>
      <c r="S939" s="309"/>
      <c r="T939" s="309"/>
      <c r="U939" s="309"/>
      <c r="V939" s="309"/>
      <c r="W939" s="309"/>
      <c r="X939" s="309"/>
      <c r="Y939" s="309"/>
      <c r="Z939" s="309"/>
    </row>
    <row r="940" spans="1:26" ht="14.25" customHeight="1" x14ac:dyDescent="0.25">
      <c r="A940" s="309"/>
      <c r="B940" s="309"/>
      <c r="C940" s="332"/>
      <c r="D940" s="309"/>
      <c r="E940" s="309"/>
      <c r="F940" s="309"/>
      <c r="G940" s="309"/>
      <c r="H940" s="309"/>
      <c r="I940" s="309"/>
      <c r="J940" s="309"/>
      <c r="K940" s="309"/>
      <c r="L940" s="309"/>
      <c r="M940" s="309"/>
      <c r="N940" s="309"/>
      <c r="O940" s="309"/>
      <c r="P940" s="309"/>
      <c r="Q940" s="309"/>
      <c r="R940" s="309"/>
      <c r="S940" s="309"/>
      <c r="T940" s="309"/>
      <c r="U940" s="309"/>
      <c r="V940" s="309"/>
      <c r="W940" s="309"/>
      <c r="X940" s="309"/>
      <c r="Y940" s="309"/>
      <c r="Z940" s="309"/>
    </row>
    <row r="941" spans="1:26" ht="14.25" customHeight="1" x14ac:dyDescent="0.25">
      <c r="A941" s="309"/>
      <c r="B941" s="309"/>
      <c r="C941" s="332"/>
      <c r="D941" s="309"/>
      <c r="E941" s="309"/>
      <c r="F941" s="309"/>
      <c r="G941" s="309"/>
      <c r="H941" s="309"/>
      <c r="I941" s="309"/>
      <c r="J941" s="309"/>
      <c r="K941" s="309"/>
      <c r="L941" s="309"/>
      <c r="M941" s="309"/>
      <c r="N941" s="309"/>
      <c r="O941" s="309"/>
      <c r="P941" s="309"/>
      <c r="Q941" s="309"/>
      <c r="R941" s="309"/>
      <c r="S941" s="309"/>
      <c r="T941" s="309"/>
      <c r="U941" s="309"/>
      <c r="V941" s="309"/>
      <c r="W941" s="309"/>
      <c r="X941" s="309"/>
      <c r="Y941" s="309"/>
      <c r="Z941" s="309"/>
    </row>
    <row r="942" spans="1:26" ht="14.25" customHeight="1" x14ac:dyDescent="0.25">
      <c r="A942" s="309"/>
      <c r="B942" s="309"/>
      <c r="C942" s="332"/>
      <c r="D942" s="309"/>
      <c r="E942" s="309"/>
      <c r="F942" s="309"/>
      <c r="G942" s="309"/>
      <c r="H942" s="309"/>
      <c r="I942" s="309"/>
      <c r="J942" s="309"/>
      <c r="K942" s="309"/>
      <c r="L942" s="309"/>
      <c r="M942" s="309"/>
      <c r="N942" s="309"/>
      <c r="O942" s="309"/>
      <c r="P942" s="309"/>
      <c r="Q942" s="309"/>
      <c r="R942" s="309"/>
      <c r="S942" s="309"/>
      <c r="T942" s="309"/>
      <c r="U942" s="309"/>
      <c r="V942" s="309"/>
      <c r="W942" s="309"/>
      <c r="X942" s="309"/>
      <c r="Y942" s="309"/>
      <c r="Z942" s="309"/>
    </row>
    <row r="943" spans="1:26" ht="14.25" customHeight="1" x14ac:dyDescent="0.25">
      <c r="A943" s="309"/>
      <c r="B943" s="309"/>
      <c r="C943" s="332"/>
      <c r="D943" s="309"/>
      <c r="E943" s="309"/>
      <c r="F943" s="309"/>
      <c r="G943" s="309"/>
      <c r="H943" s="309"/>
      <c r="I943" s="309"/>
      <c r="J943" s="309"/>
      <c r="K943" s="309"/>
      <c r="L943" s="309"/>
      <c r="M943" s="309"/>
      <c r="N943" s="309"/>
      <c r="O943" s="309"/>
      <c r="P943" s="309"/>
      <c r="Q943" s="309"/>
      <c r="R943" s="309"/>
      <c r="S943" s="309"/>
      <c r="T943" s="309"/>
      <c r="U943" s="309"/>
      <c r="V943" s="309"/>
      <c r="W943" s="309"/>
      <c r="X943" s="309"/>
      <c r="Y943" s="309"/>
      <c r="Z943" s="309"/>
    </row>
    <row r="944" spans="1:26" ht="14.25" customHeight="1" x14ac:dyDescent="0.25">
      <c r="A944" s="309"/>
      <c r="B944" s="309"/>
      <c r="C944" s="332"/>
      <c r="D944" s="309"/>
      <c r="E944" s="309"/>
      <c r="F944" s="309"/>
      <c r="G944" s="309"/>
      <c r="H944" s="309"/>
      <c r="I944" s="309"/>
      <c r="J944" s="309"/>
      <c r="K944" s="309"/>
      <c r="L944" s="309"/>
      <c r="M944" s="309"/>
      <c r="N944" s="309"/>
      <c r="O944" s="309"/>
      <c r="P944" s="309"/>
      <c r="Q944" s="309"/>
      <c r="R944" s="309"/>
      <c r="S944" s="309"/>
      <c r="T944" s="309"/>
      <c r="U944" s="309"/>
      <c r="V944" s="309"/>
      <c r="W944" s="309"/>
      <c r="X944" s="309"/>
      <c r="Y944" s="309"/>
      <c r="Z944" s="309"/>
    </row>
    <row r="945" spans="1:26" ht="14.25" customHeight="1" x14ac:dyDescent="0.25">
      <c r="A945" s="309"/>
      <c r="B945" s="309"/>
      <c r="C945" s="332"/>
      <c r="D945" s="309"/>
      <c r="E945" s="309"/>
      <c r="F945" s="309"/>
      <c r="G945" s="309"/>
      <c r="H945" s="309"/>
      <c r="I945" s="309"/>
      <c r="J945" s="309"/>
      <c r="K945" s="309"/>
      <c r="L945" s="309"/>
      <c r="M945" s="309"/>
      <c r="N945" s="309"/>
      <c r="O945" s="309"/>
      <c r="P945" s="309"/>
      <c r="Q945" s="309"/>
      <c r="R945" s="309"/>
      <c r="S945" s="309"/>
      <c r="T945" s="309"/>
      <c r="U945" s="309"/>
      <c r="V945" s="309"/>
      <c r="W945" s="309"/>
      <c r="X945" s="309"/>
      <c r="Y945" s="309"/>
      <c r="Z945" s="309"/>
    </row>
    <row r="946" spans="1:26" ht="14.25" customHeight="1" x14ac:dyDescent="0.25">
      <c r="A946" s="309"/>
      <c r="B946" s="309"/>
      <c r="C946" s="332"/>
      <c r="D946" s="309"/>
      <c r="E946" s="309"/>
      <c r="F946" s="309"/>
      <c r="G946" s="309"/>
      <c r="H946" s="309"/>
      <c r="I946" s="309"/>
      <c r="J946" s="309"/>
      <c r="K946" s="309"/>
      <c r="L946" s="309"/>
      <c r="M946" s="309"/>
      <c r="N946" s="309"/>
      <c r="O946" s="309"/>
      <c r="P946" s="309"/>
      <c r="Q946" s="309"/>
      <c r="R946" s="309"/>
      <c r="S946" s="309"/>
      <c r="T946" s="309"/>
      <c r="U946" s="309"/>
      <c r="V946" s="309"/>
      <c r="W946" s="309"/>
      <c r="X946" s="309"/>
      <c r="Y946" s="309"/>
      <c r="Z946" s="309"/>
    </row>
    <row r="947" spans="1:26" ht="14.25" customHeight="1" x14ac:dyDescent="0.25">
      <c r="A947" s="309"/>
      <c r="B947" s="309"/>
      <c r="C947" s="332"/>
      <c r="D947" s="309"/>
      <c r="E947" s="309"/>
      <c r="F947" s="309"/>
      <c r="G947" s="309"/>
      <c r="H947" s="309"/>
      <c r="I947" s="309"/>
      <c r="J947" s="309"/>
      <c r="K947" s="309"/>
      <c r="L947" s="309"/>
      <c r="M947" s="309"/>
      <c r="N947" s="309"/>
      <c r="O947" s="309"/>
      <c r="P947" s="309"/>
      <c r="Q947" s="309"/>
      <c r="R947" s="309"/>
      <c r="S947" s="309"/>
      <c r="T947" s="309"/>
      <c r="U947" s="309"/>
      <c r="V947" s="309"/>
      <c r="W947" s="309"/>
      <c r="X947" s="309"/>
      <c r="Y947" s="309"/>
      <c r="Z947" s="309"/>
    </row>
    <row r="948" spans="1:26" ht="14.25" customHeight="1" x14ac:dyDescent="0.25">
      <c r="A948" s="309"/>
      <c r="B948" s="309"/>
      <c r="C948" s="332"/>
      <c r="D948" s="309"/>
      <c r="E948" s="309"/>
      <c r="F948" s="309"/>
      <c r="G948" s="309"/>
      <c r="H948" s="309"/>
      <c r="I948" s="309"/>
      <c r="J948" s="309"/>
      <c r="K948" s="309"/>
      <c r="L948" s="309"/>
      <c r="M948" s="309"/>
      <c r="N948" s="309"/>
      <c r="O948" s="309"/>
      <c r="P948" s="309"/>
      <c r="Q948" s="309"/>
      <c r="R948" s="309"/>
      <c r="S948" s="309"/>
      <c r="T948" s="309"/>
      <c r="U948" s="309"/>
      <c r="V948" s="309"/>
      <c r="W948" s="309"/>
      <c r="X948" s="309"/>
      <c r="Y948" s="309"/>
      <c r="Z948" s="309"/>
    </row>
    <row r="949" spans="1:26" ht="14.25" customHeight="1" x14ac:dyDescent="0.25">
      <c r="A949" s="309"/>
      <c r="B949" s="309"/>
      <c r="C949" s="332"/>
      <c r="D949" s="309"/>
      <c r="E949" s="309"/>
      <c r="F949" s="309"/>
      <c r="G949" s="309"/>
      <c r="H949" s="309"/>
      <c r="I949" s="309"/>
      <c r="J949" s="309"/>
      <c r="K949" s="309"/>
      <c r="L949" s="309"/>
      <c r="M949" s="309"/>
      <c r="N949" s="309"/>
      <c r="O949" s="309"/>
      <c r="P949" s="309"/>
      <c r="Q949" s="309"/>
      <c r="R949" s="309"/>
      <c r="S949" s="309"/>
      <c r="T949" s="309"/>
      <c r="U949" s="309"/>
      <c r="V949" s="309"/>
      <c r="W949" s="309"/>
      <c r="X949" s="309"/>
      <c r="Y949" s="309"/>
      <c r="Z949" s="309"/>
    </row>
    <row r="950" spans="1:26" ht="14.25" customHeight="1" x14ac:dyDescent="0.25">
      <c r="A950" s="309"/>
      <c r="B950" s="309"/>
      <c r="C950" s="332"/>
      <c r="D950" s="309"/>
      <c r="E950" s="309"/>
      <c r="F950" s="309"/>
      <c r="G950" s="309"/>
      <c r="H950" s="309"/>
      <c r="I950" s="309"/>
      <c r="J950" s="309"/>
      <c r="K950" s="309"/>
      <c r="L950" s="309"/>
      <c r="M950" s="309"/>
      <c r="N950" s="309"/>
      <c r="O950" s="309"/>
      <c r="P950" s="309"/>
      <c r="Q950" s="309"/>
      <c r="R950" s="309"/>
      <c r="S950" s="309"/>
      <c r="T950" s="309"/>
      <c r="U950" s="309"/>
      <c r="V950" s="309"/>
      <c r="W950" s="309"/>
      <c r="X950" s="309"/>
      <c r="Y950" s="309"/>
      <c r="Z950" s="309"/>
    </row>
    <row r="951" spans="1:26" ht="14.25" customHeight="1" x14ac:dyDescent="0.25">
      <c r="A951" s="309"/>
      <c r="B951" s="309"/>
      <c r="C951" s="332"/>
      <c r="D951" s="309"/>
      <c r="E951" s="309"/>
      <c r="F951" s="309"/>
      <c r="G951" s="309"/>
      <c r="H951" s="309"/>
      <c r="I951" s="309"/>
      <c r="J951" s="309"/>
      <c r="K951" s="309"/>
      <c r="L951" s="309"/>
      <c r="M951" s="309"/>
      <c r="N951" s="309"/>
      <c r="O951" s="309"/>
      <c r="P951" s="309"/>
      <c r="Q951" s="309"/>
      <c r="R951" s="309"/>
      <c r="S951" s="309"/>
      <c r="T951" s="309"/>
      <c r="U951" s="309"/>
      <c r="V951" s="309"/>
      <c r="W951" s="309"/>
      <c r="X951" s="309"/>
      <c r="Y951" s="309"/>
      <c r="Z951" s="309"/>
    </row>
    <row r="952" spans="1:26" ht="14.25" customHeight="1" x14ac:dyDescent="0.25">
      <c r="A952" s="309"/>
      <c r="B952" s="309"/>
      <c r="C952" s="332"/>
      <c r="D952" s="309"/>
      <c r="E952" s="309"/>
      <c r="F952" s="309"/>
      <c r="G952" s="309"/>
      <c r="H952" s="309"/>
      <c r="I952" s="309"/>
      <c r="J952" s="309"/>
      <c r="K952" s="309"/>
      <c r="L952" s="309"/>
      <c r="M952" s="309"/>
      <c r="N952" s="309"/>
      <c r="O952" s="309"/>
      <c r="P952" s="309"/>
      <c r="Q952" s="309"/>
      <c r="R952" s="309"/>
      <c r="S952" s="309"/>
      <c r="T952" s="309"/>
      <c r="U952" s="309"/>
      <c r="V952" s="309"/>
      <c r="W952" s="309"/>
      <c r="X952" s="309"/>
      <c r="Y952" s="309"/>
      <c r="Z952" s="309"/>
    </row>
    <row r="953" spans="1:26" ht="14.25" customHeight="1" x14ac:dyDescent="0.25">
      <c r="A953" s="309"/>
      <c r="B953" s="309"/>
      <c r="C953" s="332"/>
      <c r="D953" s="309"/>
      <c r="E953" s="309"/>
      <c r="F953" s="309"/>
      <c r="G953" s="309"/>
      <c r="H953" s="309"/>
      <c r="I953" s="309"/>
      <c r="J953" s="309"/>
      <c r="K953" s="309"/>
      <c r="L953" s="309"/>
      <c r="M953" s="309"/>
      <c r="N953" s="309"/>
      <c r="O953" s="309"/>
      <c r="P953" s="309"/>
      <c r="Q953" s="309"/>
      <c r="R953" s="309"/>
      <c r="S953" s="309"/>
      <c r="T953" s="309"/>
      <c r="U953" s="309"/>
      <c r="V953" s="309"/>
      <c r="W953" s="309"/>
      <c r="X953" s="309"/>
      <c r="Y953" s="309"/>
      <c r="Z953" s="309"/>
    </row>
    <row r="954" spans="1:26" ht="14.25" customHeight="1" x14ac:dyDescent="0.25">
      <c r="A954" s="309"/>
      <c r="B954" s="309"/>
      <c r="C954" s="332"/>
      <c r="D954" s="309"/>
      <c r="E954" s="309"/>
      <c r="F954" s="309"/>
      <c r="G954" s="309"/>
      <c r="H954" s="309"/>
      <c r="I954" s="309"/>
      <c r="J954" s="309"/>
      <c r="K954" s="309"/>
      <c r="L954" s="309"/>
      <c r="M954" s="309"/>
      <c r="N954" s="309"/>
      <c r="O954" s="309"/>
      <c r="P954" s="309"/>
      <c r="Q954" s="309"/>
      <c r="R954" s="309"/>
      <c r="S954" s="309"/>
      <c r="T954" s="309"/>
      <c r="U954" s="309"/>
      <c r="V954" s="309"/>
      <c r="W954" s="309"/>
      <c r="X954" s="309"/>
      <c r="Y954" s="309"/>
      <c r="Z954" s="309"/>
    </row>
    <row r="955" spans="1:26" ht="14.25" customHeight="1" x14ac:dyDescent="0.25">
      <c r="A955" s="309"/>
      <c r="B955" s="309"/>
      <c r="C955" s="332"/>
      <c r="D955" s="309"/>
      <c r="E955" s="309"/>
      <c r="F955" s="309"/>
      <c r="G955" s="309"/>
      <c r="H955" s="309"/>
      <c r="I955" s="309"/>
      <c r="J955" s="309"/>
      <c r="K955" s="309"/>
      <c r="L955" s="309"/>
      <c r="M955" s="309"/>
      <c r="N955" s="309"/>
      <c r="O955" s="309"/>
      <c r="P955" s="309"/>
      <c r="Q955" s="309"/>
      <c r="R955" s="309"/>
      <c r="S955" s="309"/>
      <c r="T955" s="309"/>
      <c r="U955" s="309"/>
      <c r="V955" s="309"/>
      <c r="W955" s="309"/>
      <c r="X955" s="309"/>
      <c r="Y955" s="309"/>
      <c r="Z955" s="309"/>
    </row>
    <row r="956" spans="1:26" ht="14.25" customHeight="1" x14ac:dyDescent="0.25">
      <c r="A956" s="309"/>
      <c r="B956" s="309"/>
      <c r="C956" s="332"/>
      <c r="D956" s="309"/>
      <c r="E956" s="309"/>
      <c r="F956" s="309"/>
      <c r="G956" s="309"/>
      <c r="H956" s="309"/>
      <c r="I956" s="309"/>
      <c r="J956" s="309"/>
      <c r="K956" s="309"/>
      <c r="L956" s="309"/>
      <c r="M956" s="309"/>
      <c r="N956" s="309"/>
      <c r="O956" s="309"/>
      <c r="P956" s="309"/>
      <c r="Q956" s="309"/>
      <c r="R956" s="309"/>
      <c r="S956" s="309"/>
      <c r="T956" s="309"/>
      <c r="U956" s="309"/>
      <c r="V956" s="309"/>
      <c r="W956" s="309"/>
      <c r="X956" s="309"/>
      <c r="Y956" s="309"/>
      <c r="Z956" s="309"/>
    </row>
    <row r="957" spans="1:26" ht="14.25" customHeight="1" x14ac:dyDescent="0.25">
      <c r="A957" s="309"/>
      <c r="B957" s="309"/>
      <c r="C957" s="332"/>
      <c r="D957" s="309"/>
      <c r="E957" s="309"/>
      <c r="F957" s="309"/>
      <c r="G957" s="309"/>
      <c r="H957" s="309"/>
      <c r="I957" s="309"/>
      <c r="J957" s="309"/>
      <c r="K957" s="309"/>
      <c r="L957" s="309"/>
      <c r="M957" s="309"/>
      <c r="N957" s="309"/>
      <c r="O957" s="309"/>
      <c r="P957" s="309"/>
      <c r="Q957" s="309"/>
      <c r="R957" s="309"/>
      <c r="S957" s="309"/>
      <c r="T957" s="309"/>
      <c r="U957" s="309"/>
      <c r="V957" s="309"/>
      <c r="W957" s="309"/>
      <c r="X957" s="309"/>
      <c r="Y957" s="309"/>
      <c r="Z957" s="309"/>
    </row>
    <row r="958" spans="1:26" ht="14.25" customHeight="1" x14ac:dyDescent="0.25">
      <c r="A958" s="309"/>
      <c r="B958" s="309"/>
      <c r="C958" s="332"/>
      <c r="D958" s="309"/>
      <c r="E958" s="309"/>
      <c r="F958" s="309"/>
      <c r="G958" s="309"/>
      <c r="H958" s="309"/>
      <c r="I958" s="309"/>
      <c r="J958" s="309"/>
      <c r="K958" s="309"/>
      <c r="L958" s="309"/>
      <c r="M958" s="309"/>
      <c r="N958" s="309"/>
      <c r="O958" s="309"/>
      <c r="P958" s="309"/>
      <c r="Q958" s="309"/>
      <c r="R958" s="309"/>
      <c r="S958" s="309"/>
      <c r="T958" s="309"/>
      <c r="U958" s="309"/>
      <c r="V958" s="309"/>
      <c r="W958" s="309"/>
      <c r="X958" s="309"/>
      <c r="Y958" s="309"/>
      <c r="Z958" s="309"/>
    </row>
    <row r="959" spans="1:26" ht="14.25" customHeight="1" x14ac:dyDescent="0.25">
      <c r="A959" s="309"/>
      <c r="B959" s="309"/>
      <c r="C959" s="332"/>
      <c r="D959" s="309"/>
      <c r="E959" s="309"/>
      <c r="F959" s="309"/>
      <c r="G959" s="309"/>
      <c r="H959" s="309"/>
      <c r="I959" s="309"/>
      <c r="J959" s="309"/>
      <c r="K959" s="309"/>
      <c r="L959" s="309"/>
      <c r="M959" s="309"/>
      <c r="N959" s="309"/>
      <c r="O959" s="309"/>
      <c r="P959" s="309"/>
      <c r="Q959" s="309"/>
      <c r="R959" s="309"/>
      <c r="S959" s="309"/>
      <c r="T959" s="309"/>
      <c r="U959" s="309"/>
      <c r="V959" s="309"/>
      <c r="W959" s="309"/>
      <c r="X959" s="309"/>
      <c r="Y959" s="309"/>
      <c r="Z959" s="309"/>
    </row>
    <row r="960" spans="1:26" ht="14.25" customHeight="1" x14ac:dyDescent="0.25">
      <c r="A960" s="309"/>
      <c r="B960" s="309"/>
      <c r="C960" s="332"/>
      <c r="D960" s="309"/>
      <c r="E960" s="309"/>
      <c r="F960" s="309"/>
      <c r="G960" s="309"/>
      <c r="H960" s="309"/>
      <c r="I960" s="309"/>
      <c r="J960" s="309"/>
      <c r="K960" s="309"/>
      <c r="L960" s="309"/>
      <c r="M960" s="309"/>
      <c r="N960" s="309"/>
      <c r="O960" s="309"/>
      <c r="P960" s="309"/>
      <c r="Q960" s="309"/>
      <c r="R960" s="309"/>
      <c r="S960" s="309"/>
      <c r="T960" s="309"/>
      <c r="U960" s="309"/>
      <c r="V960" s="309"/>
      <c r="W960" s="309"/>
      <c r="X960" s="309"/>
      <c r="Y960" s="309"/>
      <c r="Z960" s="309"/>
    </row>
    <row r="961" spans="1:26" ht="14.25" customHeight="1" x14ac:dyDescent="0.25">
      <c r="A961" s="309"/>
      <c r="B961" s="309"/>
      <c r="C961" s="332"/>
      <c r="D961" s="309"/>
      <c r="E961" s="309"/>
      <c r="F961" s="309"/>
      <c r="G961" s="309"/>
      <c r="H961" s="309"/>
      <c r="I961" s="309"/>
      <c r="J961" s="309"/>
      <c r="K961" s="309"/>
      <c r="L961" s="309"/>
      <c r="M961" s="309"/>
      <c r="N961" s="309"/>
      <c r="O961" s="309"/>
      <c r="P961" s="309"/>
      <c r="Q961" s="309"/>
      <c r="R961" s="309"/>
      <c r="S961" s="309"/>
      <c r="T961" s="309"/>
      <c r="U961" s="309"/>
      <c r="V961" s="309"/>
      <c r="W961" s="309"/>
      <c r="X961" s="309"/>
      <c r="Y961" s="309"/>
      <c r="Z961" s="309"/>
    </row>
    <row r="962" spans="1:26" ht="14.25" customHeight="1" x14ac:dyDescent="0.25">
      <c r="A962" s="309"/>
      <c r="B962" s="309"/>
      <c r="C962" s="332"/>
      <c r="D962" s="309"/>
      <c r="E962" s="309"/>
      <c r="F962" s="309"/>
      <c r="G962" s="309"/>
      <c r="H962" s="309"/>
      <c r="I962" s="309"/>
      <c r="J962" s="309"/>
      <c r="K962" s="309"/>
      <c r="L962" s="309"/>
      <c r="M962" s="309"/>
      <c r="N962" s="309"/>
      <c r="O962" s="309"/>
      <c r="P962" s="309"/>
      <c r="Q962" s="309"/>
      <c r="R962" s="309"/>
      <c r="S962" s="309"/>
      <c r="T962" s="309"/>
      <c r="U962" s="309"/>
      <c r="V962" s="309"/>
      <c r="W962" s="309"/>
      <c r="X962" s="309"/>
      <c r="Y962" s="309"/>
      <c r="Z962" s="309"/>
    </row>
    <row r="963" spans="1:26" ht="14.25" customHeight="1" x14ac:dyDescent="0.25">
      <c r="A963" s="309"/>
      <c r="B963" s="309"/>
      <c r="C963" s="332"/>
      <c r="D963" s="309"/>
      <c r="E963" s="309"/>
      <c r="F963" s="309"/>
      <c r="G963" s="309"/>
      <c r="H963" s="309"/>
      <c r="I963" s="309"/>
      <c r="J963" s="309"/>
      <c r="K963" s="309"/>
      <c r="L963" s="309"/>
      <c r="M963" s="309"/>
      <c r="N963" s="309"/>
      <c r="O963" s="309"/>
      <c r="P963" s="309"/>
      <c r="Q963" s="309"/>
      <c r="R963" s="309"/>
      <c r="S963" s="309"/>
      <c r="T963" s="309"/>
      <c r="U963" s="309"/>
      <c r="V963" s="309"/>
      <c r="W963" s="309"/>
      <c r="X963" s="309"/>
      <c r="Y963" s="309"/>
      <c r="Z963" s="309"/>
    </row>
    <row r="964" spans="1:26" ht="14.25" customHeight="1" x14ac:dyDescent="0.25">
      <c r="A964" s="309"/>
      <c r="B964" s="309"/>
      <c r="C964" s="332"/>
      <c r="D964" s="309"/>
      <c r="E964" s="309"/>
      <c r="F964" s="309"/>
      <c r="G964" s="309"/>
      <c r="H964" s="309"/>
      <c r="I964" s="309"/>
      <c r="J964" s="309"/>
      <c r="K964" s="309"/>
      <c r="L964" s="309"/>
      <c r="M964" s="309"/>
      <c r="N964" s="309"/>
      <c r="O964" s="309"/>
      <c r="P964" s="309"/>
      <c r="Q964" s="309"/>
      <c r="R964" s="309"/>
      <c r="S964" s="309"/>
      <c r="T964" s="309"/>
      <c r="U964" s="309"/>
      <c r="V964" s="309"/>
      <c r="W964" s="309"/>
      <c r="X964" s="309"/>
      <c r="Y964" s="309"/>
      <c r="Z964" s="309"/>
    </row>
    <row r="965" spans="1:26" ht="14.25" customHeight="1" x14ac:dyDescent="0.25">
      <c r="A965" s="309"/>
      <c r="B965" s="309"/>
      <c r="C965" s="332"/>
      <c r="D965" s="309"/>
      <c r="E965" s="309"/>
      <c r="F965" s="309"/>
      <c r="G965" s="309"/>
      <c r="H965" s="309"/>
      <c r="I965" s="309"/>
      <c r="J965" s="309"/>
      <c r="K965" s="309"/>
      <c r="L965" s="309"/>
      <c r="M965" s="309"/>
      <c r="N965" s="309"/>
      <c r="O965" s="309"/>
      <c r="P965" s="309"/>
      <c r="Q965" s="309"/>
      <c r="R965" s="309"/>
      <c r="S965" s="309"/>
      <c r="T965" s="309"/>
      <c r="U965" s="309"/>
      <c r="V965" s="309"/>
      <c r="W965" s="309"/>
      <c r="X965" s="309"/>
      <c r="Y965" s="309"/>
      <c r="Z965" s="309"/>
    </row>
    <row r="966" spans="1:26" ht="14.25" customHeight="1" x14ac:dyDescent="0.25">
      <c r="A966" s="309"/>
      <c r="B966" s="309"/>
      <c r="C966" s="332"/>
      <c r="D966" s="309"/>
      <c r="E966" s="309"/>
      <c r="F966" s="309"/>
      <c r="G966" s="309"/>
      <c r="H966" s="309"/>
      <c r="I966" s="309"/>
      <c r="J966" s="309"/>
      <c r="K966" s="309"/>
      <c r="L966" s="309"/>
      <c r="M966" s="309"/>
      <c r="N966" s="309"/>
      <c r="O966" s="309"/>
      <c r="P966" s="309"/>
      <c r="Q966" s="309"/>
      <c r="R966" s="309"/>
      <c r="S966" s="309"/>
      <c r="T966" s="309"/>
      <c r="U966" s="309"/>
      <c r="V966" s="309"/>
      <c r="W966" s="309"/>
      <c r="X966" s="309"/>
      <c r="Y966" s="309"/>
      <c r="Z966" s="309"/>
    </row>
    <row r="967" spans="1:26" ht="14.25" customHeight="1" x14ac:dyDescent="0.25">
      <c r="A967" s="309"/>
      <c r="B967" s="309"/>
      <c r="C967" s="332"/>
      <c r="D967" s="309"/>
      <c r="E967" s="309"/>
      <c r="F967" s="309"/>
      <c r="G967" s="309"/>
      <c r="H967" s="309"/>
      <c r="I967" s="309"/>
      <c r="J967" s="309"/>
      <c r="K967" s="309"/>
      <c r="L967" s="309"/>
      <c r="M967" s="309"/>
      <c r="N967" s="309"/>
      <c r="O967" s="309"/>
      <c r="P967" s="309"/>
      <c r="Q967" s="309"/>
      <c r="R967" s="309"/>
      <c r="S967" s="309"/>
      <c r="T967" s="309"/>
      <c r="U967" s="309"/>
      <c r="V967" s="309"/>
      <c r="W967" s="309"/>
      <c r="X967" s="309"/>
      <c r="Y967" s="309"/>
      <c r="Z967" s="309"/>
    </row>
    <row r="968" spans="1:26" ht="14.25" customHeight="1" x14ac:dyDescent="0.25">
      <c r="A968" s="309"/>
      <c r="B968" s="309"/>
      <c r="C968" s="332"/>
      <c r="D968" s="309"/>
      <c r="E968" s="309"/>
      <c r="F968" s="309"/>
      <c r="G968" s="309"/>
      <c r="H968" s="309"/>
      <c r="I968" s="309"/>
      <c r="J968" s="309"/>
      <c r="K968" s="309"/>
      <c r="L968" s="309"/>
      <c r="M968" s="309"/>
      <c r="N968" s="309"/>
      <c r="O968" s="309"/>
      <c r="P968" s="309"/>
      <c r="Q968" s="309"/>
      <c r="R968" s="309"/>
      <c r="S968" s="309"/>
      <c r="T968" s="309"/>
      <c r="U968" s="309"/>
      <c r="V968" s="309"/>
      <c r="W968" s="309"/>
      <c r="X968" s="309"/>
      <c r="Y968" s="309"/>
      <c r="Z968" s="309"/>
    </row>
    <row r="969" spans="1:26" ht="14.25" customHeight="1" x14ac:dyDescent="0.25">
      <c r="A969" s="309"/>
      <c r="B969" s="309"/>
      <c r="C969" s="332"/>
      <c r="D969" s="309"/>
      <c r="E969" s="309"/>
      <c r="F969" s="309"/>
      <c r="G969" s="309"/>
      <c r="H969" s="309"/>
      <c r="I969" s="309"/>
      <c r="J969" s="309"/>
      <c r="K969" s="309"/>
      <c r="L969" s="309"/>
      <c r="M969" s="309"/>
      <c r="N969" s="309"/>
      <c r="O969" s="309"/>
      <c r="P969" s="309"/>
      <c r="Q969" s="309"/>
      <c r="R969" s="309"/>
      <c r="S969" s="309"/>
      <c r="T969" s="309"/>
      <c r="U969" s="309"/>
      <c r="V969" s="309"/>
      <c r="W969" s="309"/>
      <c r="X969" s="309"/>
      <c r="Y969" s="309"/>
      <c r="Z969" s="309"/>
    </row>
    <row r="970" spans="1:26" ht="14.25" customHeight="1" x14ac:dyDescent="0.25">
      <c r="A970" s="309"/>
      <c r="B970" s="309"/>
      <c r="C970" s="332"/>
      <c r="D970" s="309"/>
      <c r="E970" s="309"/>
      <c r="F970" s="309"/>
      <c r="G970" s="309"/>
      <c r="H970" s="309"/>
      <c r="I970" s="309"/>
      <c r="J970" s="309"/>
      <c r="K970" s="309"/>
      <c r="L970" s="309"/>
      <c r="M970" s="309"/>
      <c r="N970" s="309"/>
      <c r="O970" s="309"/>
      <c r="P970" s="309"/>
      <c r="Q970" s="309"/>
      <c r="R970" s="309"/>
      <c r="S970" s="309"/>
      <c r="T970" s="309"/>
      <c r="U970" s="309"/>
      <c r="V970" s="309"/>
      <c r="W970" s="309"/>
      <c r="X970" s="309"/>
      <c r="Y970" s="309"/>
      <c r="Z970" s="309"/>
    </row>
    <row r="971" spans="1:26" ht="14.25" customHeight="1" x14ac:dyDescent="0.25">
      <c r="A971" s="309"/>
      <c r="B971" s="309"/>
      <c r="C971" s="332"/>
      <c r="D971" s="309"/>
      <c r="E971" s="309"/>
      <c r="F971" s="309"/>
      <c r="G971" s="309"/>
      <c r="H971" s="309"/>
      <c r="I971" s="309"/>
      <c r="J971" s="309"/>
      <c r="K971" s="309"/>
      <c r="L971" s="309"/>
      <c r="M971" s="309"/>
      <c r="N971" s="309"/>
      <c r="O971" s="309"/>
      <c r="P971" s="309"/>
      <c r="Q971" s="309"/>
      <c r="R971" s="309"/>
      <c r="S971" s="309"/>
      <c r="T971" s="309"/>
      <c r="U971" s="309"/>
      <c r="V971" s="309"/>
      <c r="W971" s="309"/>
      <c r="X971" s="309"/>
      <c r="Y971" s="309"/>
      <c r="Z971" s="309"/>
    </row>
    <row r="972" spans="1:26" ht="14.25" customHeight="1" x14ac:dyDescent="0.25">
      <c r="A972" s="309"/>
      <c r="B972" s="309"/>
      <c r="C972" s="332"/>
      <c r="D972" s="309"/>
      <c r="E972" s="309"/>
      <c r="F972" s="309"/>
      <c r="G972" s="309"/>
      <c r="H972" s="309"/>
      <c r="I972" s="309"/>
      <c r="J972" s="309"/>
      <c r="K972" s="309"/>
      <c r="L972" s="309"/>
      <c r="M972" s="309"/>
      <c r="N972" s="309"/>
      <c r="O972" s="309"/>
      <c r="P972" s="309"/>
      <c r="Q972" s="309"/>
      <c r="R972" s="309"/>
      <c r="S972" s="309"/>
      <c r="T972" s="309"/>
      <c r="U972" s="309"/>
      <c r="V972" s="309"/>
      <c r="W972" s="309"/>
      <c r="X972" s="309"/>
      <c r="Y972" s="309"/>
      <c r="Z972" s="309"/>
    </row>
    <row r="973" spans="1:26" ht="14.25" customHeight="1" x14ac:dyDescent="0.25">
      <c r="A973" s="309"/>
      <c r="B973" s="309"/>
      <c r="C973" s="332"/>
      <c r="D973" s="309"/>
      <c r="E973" s="309"/>
      <c r="F973" s="309"/>
      <c r="G973" s="309"/>
      <c r="H973" s="309"/>
      <c r="I973" s="309"/>
      <c r="J973" s="309"/>
      <c r="K973" s="309"/>
      <c r="L973" s="309"/>
      <c r="M973" s="309"/>
      <c r="N973" s="309"/>
      <c r="O973" s="309"/>
      <c r="P973" s="309"/>
      <c r="Q973" s="309"/>
      <c r="R973" s="309"/>
      <c r="S973" s="309"/>
      <c r="T973" s="309"/>
      <c r="U973" s="309"/>
      <c r="V973" s="309"/>
      <c r="W973" s="309"/>
      <c r="X973" s="309"/>
      <c r="Y973" s="309"/>
      <c r="Z973" s="309"/>
    </row>
    <row r="974" spans="1:26" ht="14.25" customHeight="1" x14ac:dyDescent="0.25">
      <c r="A974" s="309"/>
      <c r="B974" s="309"/>
      <c r="C974" s="332"/>
      <c r="D974" s="309"/>
      <c r="E974" s="309"/>
      <c r="F974" s="309"/>
      <c r="G974" s="309"/>
      <c r="H974" s="309"/>
      <c r="I974" s="309"/>
      <c r="J974" s="309"/>
      <c r="K974" s="309"/>
      <c r="L974" s="309"/>
      <c r="M974" s="309"/>
      <c r="N974" s="309"/>
      <c r="O974" s="309"/>
      <c r="P974" s="309"/>
      <c r="Q974" s="309"/>
      <c r="R974" s="309"/>
      <c r="S974" s="309"/>
      <c r="T974" s="309"/>
      <c r="U974" s="309"/>
      <c r="V974" s="309"/>
      <c r="W974" s="309"/>
      <c r="X974" s="309"/>
      <c r="Y974" s="309"/>
      <c r="Z974" s="309"/>
    </row>
    <row r="975" spans="1:26" ht="14.25" customHeight="1" x14ac:dyDescent="0.25">
      <c r="A975" s="309"/>
      <c r="B975" s="309"/>
      <c r="C975" s="332"/>
      <c r="D975" s="309"/>
      <c r="E975" s="309"/>
      <c r="F975" s="309"/>
      <c r="G975" s="309"/>
      <c r="H975" s="309"/>
      <c r="I975" s="309"/>
      <c r="J975" s="309"/>
      <c r="K975" s="309"/>
      <c r="L975" s="309"/>
      <c r="M975" s="309"/>
      <c r="N975" s="309"/>
      <c r="O975" s="309"/>
      <c r="P975" s="309"/>
      <c r="Q975" s="309"/>
      <c r="R975" s="309"/>
      <c r="S975" s="309"/>
      <c r="T975" s="309"/>
      <c r="U975" s="309"/>
      <c r="V975" s="309"/>
      <c r="W975" s="309"/>
      <c r="X975" s="309"/>
      <c r="Y975" s="309"/>
      <c r="Z975" s="309"/>
    </row>
    <row r="976" spans="1:26" ht="14.25" customHeight="1" x14ac:dyDescent="0.25">
      <c r="A976" s="309"/>
      <c r="B976" s="309"/>
      <c r="C976" s="332"/>
      <c r="D976" s="309"/>
      <c r="E976" s="309"/>
      <c r="F976" s="309"/>
      <c r="G976" s="309"/>
      <c r="H976" s="309"/>
      <c r="I976" s="309"/>
      <c r="J976" s="309"/>
      <c r="K976" s="309"/>
      <c r="L976" s="309"/>
      <c r="M976" s="309"/>
      <c r="N976" s="309"/>
      <c r="O976" s="309"/>
      <c r="P976" s="309"/>
      <c r="Q976" s="309"/>
      <c r="R976" s="309"/>
      <c r="S976" s="309"/>
      <c r="T976" s="309"/>
      <c r="U976" s="309"/>
      <c r="V976" s="309"/>
      <c r="W976" s="309"/>
      <c r="X976" s="309"/>
      <c r="Y976" s="309"/>
      <c r="Z976" s="309"/>
    </row>
    <row r="977" spans="1:26" ht="14.25" customHeight="1" x14ac:dyDescent="0.25">
      <c r="A977" s="309"/>
      <c r="B977" s="309"/>
      <c r="C977" s="332"/>
      <c r="D977" s="309"/>
      <c r="E977" s="309"/>
      <c r="F977" s="309"/>
      <c r="G977" s="309"/>
      <c r="H977" s="309"/>
      <c r="I977" s="309"/>
      <c r="J977" s="309"/>
      <c r="K977" s="309"/>
      <c r="L977" s="309"/>
      <c r="M977" s="309"/>
      <c r="N977" s="309"/>
      <c r="O977" s="309"/>
      <c r="P977" s="309"/>
      <c r="Q977" s="309"/>
      <c r="R977" s="309"/>
      <c r="S977" s="309"/>
      <c r="T977" s="309"/>
      <c r="U977" s="309"/>
      <c r="V977" s="309"/>
      <c r="W977" s="309"/>
      <c r="X977" s="309"/>
      <c r="Y977" s="309"/>
      <c r="Z977" s="309"/>
    </row>
    <row r="978" spans="1:26" ht="14.25" customHeight="1" x14ac:dyDescent="0.25">
      <c r="A978" s="309"/>
      <c r="B978" s="309"/>
      <c r="C978" s="332"/>
      <c r="D978" s="309"/>
      <c r="E978" s="309"/>
      <c r="F978" s="309"/>
      <c r="G978" s="309"/>
      <c r="H978" s="309"/>
      <c r="I978" s="309"/>
      <c r="J978" s="309"/>
      <c r="K978" s="309"/>
      <c r="L978" s="309"/>
      <c r="M978" s="309"/>
      <c r="N978" s="309"/>
      <c r="O978" s="309"/>
      <c r="P978" s="309"/>
      <c r="Q978" s="309"/>
      <c r="R978" s="309"/>
      <c r="S978" s="309"/>
      <c r="T978" s="309"/>
      <c r="U978" s="309"/>
      <c r="V978" s="309"/>
      <c r="W978" s="309"/>
      <c r="X978" s="309"/>
      <c r="Y978" s="309"/>
      <c r="Z978" s="309"/>
    </row>
    <row r="979" spans="1:26" ht="14.25" customHeight="1" x14ac:dyDescent="0.25">
      <c r="A979" s="309"/>
      <c r="B979" s="309"/>
      <c r="C979" s="332"/>
      <c r="D979" s="309"/>
      <c r="E979" s="309"/>
      <c r="F979" s="309"/>
      <c r="G979" s="309"/>
      <c r="H979" s="309"/>
      <c r="I979" s="309"/>
      <c r="J979" s="309"/>
      <c r="K979" s="309"/>
      <c r="L979" s="309"/>
      <c r="M979" s="309"/>
      <c r="N979" s="309"/>
      <c r="O979" s="309"/>
      <c r="P979" s="309"/>
      <c r="Q979" s="309"/>
      <c r="R979" s="309"/>
      <c r="S979" s="309"/>
      <c r="T979" s="309"/>
      <c r="U979" s="309"/>
      <c r="V979" s="309"/>
      <c r="W979" s="309"/>
      <c r="X979" s="309"/>
      <c r="Y979" s="309"/>
      <c r="Z979" s="309"/>
    </row>
    <row r="980" spans="1:26" ht="14.25" customHeight="1" x14ac:dyDescent="0.25">
      <c r="A980" s="309"/>
      <c r="B980" s="309"/>
      <c r="C980" s="332"/>
      <c r="D980" s="309"/>
      <c r="E980" s="309"/>
      <c r="F980" s="309"/>
      <c r="G980" s="309"/>
      <c r="H980" s="309"/>
      <c r="I980" s="309"/>
      <c r="J980" s="309"/>
      <c r="K980" s="309"/>
      <c r="L980" s="309"/>
      <c r="M980" s="309"/>
      <c r="N980" s="309"/>
      <c r="O980" s="309"/>
      <c r="P980" s="309"/>
      <c r="Q980" s="309"/>
      <c r="R980" s="309"/>
      <c r="S980" s="309"/>
      <c r="T980" s="309"/>
      <c r="U980" s="309"/>
      <c r="V980" s="309"/>
      <c r="W980" s="309"/>
      <c r="X980" s="309"/>
      <c r="Y980" s="309"/>
      <c r="Z980" s="309"/>
    </row>
    <row r="981" spans="1:26" ht="14.25" customHeight="1" x14ac:dyDescent="0.25">
      <c r="A981" s="309"/>
      <c r="B981" s="309"/>
      <c r="C981" s="332"/>
      <c r="D981" s="309"/>
      <c r="E981" s="309"/>
      <c r="F981" s="309"/>
      <c r="G981" s="309"/>
      <c r="H981" s="309"/>
      <c r="I981" s="309"/>
      <c r="J981" s="309"/>
      <c r="K981" s="309"/>
      <c r="L981" s="309"/>
      <c r="M981" s="309"/>
      <c r="N981" s="309"/>
      <c r="O981" s="309"/>
      <c r="P981" s="309"/>
      <c r="Q981" s="309"/>
      <c r="R981" s="309"/>
      <c r="S981" s="309"/>
      <c r="T981" s="309"/>
      <c r="U981" s="309"/>
      <c r="V981" s="309"/>
      <c r="W981" s="309"/>
      <c r="X981" s="309"/>
      <c r="Y981" s="309"/>
      <c r="Z981" s="309"/>
    </row>
    <row r="982" spans="1:26" ht="14.25" customHeight="1" x14ac:dyDescent="0.25">
      <c r="A982" s="309"/>
      <c r="B982" s="309"/>
      <c r="C982" s="332"/>
      <c r="D982" s="309"/>
      <c r="E982" s="309"/>
      <c r="F982" s="309"/>
      <c r="G982" s="309"/>
      <c r="H982" s="309"/>
      <c r="I982" s="309"/>
      <c r="J982" s="309"/>
      <c r="K982" s="309"/>
      <c r="L982" s="309"/>
      <c r="M982" s="309"/>
      <c r="N982" s="309"/>
      <c r="O982" s="309"/>
      <c r="P982" s="309"/>
      <c r="Q982" s="309"/>
      <c r="R982" s="309"/>
      <c r="S982" s="309"/>
      <c r="T982" s="309"/>
      <c r="U982" s="309"/>
      <c r="V982" s="309"/>
      <c r="W982" s="309"/>
      <c r="X982" s="309"/>
      <c r="Y982" s="309"/>
      <c r="Z982" s="309"/>
    </row>
    <row r="983" spans="1:26" ht="14.25" customHeight="1" x14ac:dyDescent="0.25">
      <c r="A983" s="309"/>
      <c r="B983" s="309"/>
      <c r="C983" s="332"/>
      <c r="D983" s="309"/>
      <c r="E983" s="309"/>
      <c r="F983" s="309"/>
      <c r="G983" s="309"/>
      <c r="H983" s="309"/>
      <c r="I983" s="309"/>
      <c r="J983" s="309"/>
      <c r="K983" s="309"/>
      <c r="L983" s="309"/>
      <c r="M983" s="309"/>
      <c r="N983" s="309"/>
      <c r="O983" s="309"/>
      <c r="P983" s="309"/>
      <c r="Q983" s="309"/>
      <c r="R983" s="309"/>
      <c r="S983" s="309"/>
      <c r="T983" s="309"/>
      <c r="U983" s="309"/>
      <c r="V983" s="309"/>
      <c r="W983" s="309"/>
      <c r="X983" s="309"/>
      <c r="Y983" s="309"/>
      <c r="Z983" s="309"/>
    </row>
    <row r="984" spans="1:26" ht="14.25" customHeight="1" x14ac:dyDescent="0.25">
      <c r="A984" s="309"/>
      <c r="B984" s="309"/>
      <c r="C984" s="332"/>
      <c r="D984" s="309"/>
      <c r="E984" s="309"/>
      <c r="F984" s="309"/>
      <c r="G984" s="309"/>
      <c r="H984" s="309"/>
      <c r="I984" s="309"/>
      <c r="J984" s="309"/>
      <c r="K984" s="309"/>
      <c r="L984" s="309"/>
      <c r="M984" s="309"/>
      <c r="N984" s="309"/>
      <c r="O984" s="309"/>
      <c r="P984" s="309"/>
      <c r="Q984" s="309"/>
      <c r="R984" s="309"/>
      <c r="S984" s="309"/>
      <c r="T984" s="309"/>
      <c r="U984" s="309"/>
      <c r="V984" s="309"/>
      <c r="W984" s="309"/>
      <c r="X984" s="309"/>
      <c r="Y984" s="309"/>
      <c r="Z984" s="309"/>
    </row>
    <row r="985" spans="1:26" ht="14.25" customHeight="1" x14ac:dyDescent="0.25">
      <c r="A985" s="309"/>
      <c r="B985" s="309"/>
      <c r="C985" s="332"/>
      <c r="D985" s="309"/>
      <c r="E985" s="309"/>
      <c r="F985" s="309"/>
      <c r="G985" s="309"/>
      <c r="H985" s="309"/>
      <c r="I985" s="309"/>
      <c r="J985" s="309"/>
      <c r="K985" s="309"/>
      <c r="L985" s="309"/>
      <c r="M985" s="309"/>
      <c r="N985" s="309"/>
      <c r="O985" s="309"/>
      <c r="P985" s="309"/>
      <c r="Q985" s="309"/>
      <c r="R985" s="309"/>
      <c r="S985" s="309"/>
      <c r="T985" s="309"/>
      <c r="U985" s="309"/>
      <c r="V985" s="309"/>
      <c r="W985" s="309"/>
      <c r="X985" s="309"/>
      <c r="Y985" s="309"/>
      <c r="Z985" s="309"/>
    </row>
    <row r="986" spans="1:26" ht="14.25" customHeight="1" x14ac:dyDescent="0.25">
      <c r="A986" s="309"/>
      <c r="B986" s="309"/>
      <c r="C986" s="332"/>
      <c r="D986" s="309"/>
      <c r="E986" s="309"/>
      <c r="F986" s="309"/>
      <c r="G986" s="309"/>
      <c r="H986" s="309"/>
      <c r="I986" s="309"/>
      <c r="J986" s="309"/>
      <c r="K986" s="309"/>
      <c r="L986" s="309"/>
      <c r="M986" s="309"/>
      <c r="N986" s="309"/>
      <c r="O986" s="309"/>
      <c r="P986" s="309"/>
      <c r="Q986" s="309"/>
      <c r="R986" s="309"/>
      <c r="S986" s="309"/>
      <c r="T986" s="309"/>
      <c r="U986" s="309"/>
      <c r="V986" s="309"/>
      <c r="W986" s="309"/>
      <c r="X986" s="309"/>
      <c r="Y986" s="309"/>
      <c r="Z986" s="309"/>
    </row>
    <row r="987" spans="1:26" ht="14.25" customHeight="1" x14ac:dyDescent="0.25">
      <c r="A987" s="309"/>
      <c r="B987" s="309"/>
      <c r="C987" s="332"/>
      <c r="D987" s="309"/>
      <c r="E987" s="309"/>
      <c r="F987" s="309"/>
      <c r="G987" s="309"/>
      <c r="H987" s="309"/>
      <c r="I987" s="309"/>
      <c r="J987" s="309"/>
      <c r="K987" s="309"/>
      <c r="L987" s="309"/>
      <c r="M987" s="309"/>
      <c r="N987" s="309"/>
      <c r="O987" s="309"/>
      <c r="P987" s="309"/>
      <c r="Q987" s="309"/>
      <c r="R987" s="309"/>
      <c r="S987" s="309"/>
      <c r="T987" s="309"/>
      <c r="U987" s="309"/>
      <c r="V987" s="309"/>
      <c r="W987" s="309"/>
      <c r="X987" s="309"/>
      <c r="Y987" s="309"/>
      <c r="Z987" s="309"/>
    </row>
    <row r="988" spans="1:26" ht="14.25" customHeight="1" x14ac:dyDescent="0.25">
      <c r="A988" s="309"/>
      <c r="B988" s="309"/>
      <c r="C988" s="332"/>
      <c r="D988" s="309"/>
      <c r="E988" s="309"/>
      <c r="F988" s="309"/>
      <c r="G988" s="309"/>
      <c r="H988" s="309"/>
      <c r="I988" s="309"/>
      <c r="J988" s="309"/>
      <c r="K988" s="309"/>
      <c r="L988" s="309"/>
      <c r="M988" s="309"/>
      <c r="N988" s="309"/>
      <c r="O988" s="309"/>
      <c r="P988" s="309"/>
      <c r="Q988" s="309"/>
      <c r="R988" s="309"/>
      <c r="S988" s="309"/>
      <c r="T988" s="309"/>
      <c r="U988" s="309"/>
      <c r="V988" s="309"/>
      <c r="W988" s="309"/>
      <c r="X988" s="309"/>
      <c r="Y988" s="309"/>
      <c r="Z988" s="309"/>
    </row>
    <row r="989" spans="1:26" ht="14.25" customHeight="1" x14ac:dyDescent="0.25">
      <c r="A989" s="309"/>
      <c r="B989" s="309"/>
      <c r="C989" s="332"/>
      <c r="D989" s="309"/>
      <c r="E989" s="309"/>
      <c r="F989" s="309"/>
      <c r="G989" s="309"/>
      <c r="H989" s="309"/>
      <c r="I989" s="309"/>
      <c r="J989" s="309"/>
      <c r="K989" s="309"/>
      <c r="L989" s="309"/>
      <c r="M989" s="309"/>
      <c r="N989" s="309"/>
      <c r="O989" s="309"/>
      <c r="P989" s="309"/>
      <c r="Q989" s="309"/>
      <c r="R989" s="309"/>
      <c r="S989" s="309"/>
      <c r="T989" s="309"/>
      <c r="U989" s="309"/>
      <c r="V989" s="309"/>
      <c r="W989" s="309"/>
      <c r="X989" s="309"/>
      <c r="Y989" s="309"/>
      <c r="Z989" s="309"/>
    </row>
    <row r="990" spans="1:26" ht="14.25" customHeight="1" x14ac:dyDescent="0.25">
      <c r="A990" s="309"/>
      <c r="B990" s="309"/>
      <c r="C990" s="332"/>
      <c r="D990" s="309"/>
      <c r="E990" s="309"/>
      <c r="F990" s="309"/>
      <c r="G990" s="309"/>
      <c r="H990" s="309"/>
      <c r="I990" s="309"/>
      <c r="J990" s="309"/>
      <c r="K990" s="309"/>
      <c r="L990" s="309"/>
      <c r="M990" s="309"/>
      <c r="N990" s="309"/>
      <c r="O990" s="309"/>
      <c r="P990" s="309"/>
      <c r="Q990" s="309"/>
      <c r="R990" s="309"/>
      <c r="S990" s="309"/>
      <c r="T990" s="309"/>
      <c r="U990" s="309"/>
      <c r="V990" s="309"/>
      <c r="W990" s="309"/>
      <c r="X990" s="309"/>
      <c r="Y990" s="309"/>
      <c r="Z990" s="309"/>
    </row>
    <row r="991" spans="1:26" ht="14.25" customHeight="1" x14ac:dyDescent="0.25">
      <c r="A991" s="309"/>
      <c r="B991" s="309"/>
      <c r="C991" s="332"/>
      <c r="D991" s="309"/>
      <c r="E991" s="309"/>
      <c r="F991" s="309"/>
      <c r="G991" s="309"/>
      <c r="H991" s="309"/>
      <c r="I991" s="309"/>
      <c r="J991" s="309"/>
      <c r="K991" s="309"/>
      <c r="L991" s="309"/>
      <c r="M991" s="309"/>
      <c r="N991" s="309"/>
      <c r="O991" s="309"/>
      <c r="P991" s="309"/>
      <c r="Q991" s="309"/>
      <c r="R991" s="309"/>
      <c r="S991" s="309"/>
      <c r="T991" s="309"/>
      <c r="U991" s="309"/>
      <c r="V991" s="309"/>
      <c r="W991" s="309"/>
      <c r="X991" s="309"/>
      <c r="Y991" s="309"/>
      <c r="Z991" s="309"/>
    </row>
    <row r="992" spans="1:26" ht="14.25" customHeight="1" x14ac:dyDescent="0.25">
      <c r="A992" s="309"/>
      <c r="B992" s="309"/>
      <c r="C992" s="332"/>
      <c r="D992" s="309"/>
      <c r="E992" s="309"/>
      <c r="F992" s="309"/>
      <c r="G992" s="309"/>
      <c r="H992" s="309"/>
      <c r="I992" s="309"/>
      <c r="J992" s="309"/>
      <c r="K992" s="309"/>
      <c r="L992" s="309"/>
      <c r="M992" s="309"/>
      <c r="N992" s="309"/>
      <c r="O992" s="309"/>
      <c r="P992" s="309"/>
      <c r="Q992" s="309"/>
      <c r="R992" s="309"/>
      <c r="S992" s="309"/>
      <c r="T992" s="309"/>
      <c r="U992" s="309"/>
      <c r="V992" s="309"/>
      <c r="W992" s="309"/>
      <c r="X992" s="309"/>
      <c r="Y992" s="309"/>
      <c r="Z992" s="309"/>
    </row>
    <row r="993" spans="1:26" ht="14.25" customHeight="1" x14ac:dyDescent="0.25">
      <c r="A993" s="309"/>
      <c r="B993" s="309"/>
      <c r="C993" s="332"/>
      <c r="D993" s="309"/>
      <c r="E993" s="309"/>
      <c r="F993" s="309"/>
      <c r="G993" s="309"/>
      <c r="H993" s="309"/>
      <c r="I993" s="309"/>
      <c r="J993" s="309"/>
      <c r="K993" s="309"/>
      <c r="L993" s="309"/>
      <c r="M993" s="309"/>
      <c r="N993" s="309"/>
      <c r="O993" s="309"/>
      <c r="P993" s="309"/>
      <c r="Q993" s="309"/>
      <c r="R993" s="309"/>
      <c r="S993" s="309"/>
      <c r="T993" s="309"/>
      <c r="U993" s="309"/>
      <c r="V993" s="309"/>
      <c r="W993" s="309"/>
      <c r="X993" s="309"/>
      <c r="Y993" s="309"/>
      <c r="Z993" s="309"/>
    </row>
    <row r="994" spans="1:26" ht="14.25" customHeight="1" x14ac:dyDescent="0.25">
      <c r="A994" s="309"/>
      <c r="B994" s="309"/>
      <c r="C994" s="332"/>
      <c r="D994" s="309"/>
      <c r="E994" s="309"/>
      <c r="F994" s="309"/>
      <c r="G994" s="309"/>
      <c r="H994" s="309"/>
      <c r="I994" s="309"/>
      <c r="J994" s="309"/>
      <c r="K994" s="309"/>
      <c r="L994" s="309"/>
      <c r="M994" s="309"/>
      <c r="N994" s="309"/>
      <c r="O994" s="309"/>
      <c r="P994" s="309"/>
      <c r="Q994" s="309"/>
      <c r="R994" s="309"/>
      <c r="S994" s="309"/>
      <c r="T994" s="309"/>
      <c r="U994" s="309"/>
      <c r="V994" s="309"/>
      <c r="W994" s="309"/>
      <c r="X994" s="309"/>
      <c r="Y994" s="309"/>
      <c r="Z994" s="309"/>
    </row>
    <row r="995" spans="1:26" ht="14.25" customHeight="1" x14ac:dyDescent="0.25">
      <c r="A995" s="309"/>
      <c r="B995" s="309"/>
      <c r="C995" s="332"/>
      <c r="D995" s="309"/>
      <c r="E995" s="309"/>
      <c r="F995" s="309"/>
      <c r="G995" s="309"/>
      <c r="H995" s="309"/>
      <c r="I995" s="309"/>
      <c r="J995" s="309"/>
      <c r="K995" s="309"/>
      <c r="L995" s="309"/>
      <c r="M995" s="309"/>
      <c r="N995" s="309"/>
      <c r="O995" s="309"/>
      <c r="P995" s="309"/>
      <c r="Q995" s="309"/>
      <c r="R995" s="309"/>
      <c r="S995" s="309"/>
      <c r="T995" s="309"/>
      <c r="U995" s="309"/>
      <c r="V995" s="309"/>
      <c r="W995" s="309"/>
      <c r="X995" s="309"/>
      <c r="Y995" s="309"/>
      <c r="Z995" s="309"/>
    </row>
    <row r="996" spans="1:26" ht="14.25" customHeight="1" x14ac:dyDescent="0.25">
      <c r="A996" s="309"/>
      <c r="B996" s="309"/>
      <c r="C996" s="332"/>
      <c r="D996" s="309"/>
      <c r="E996" s="309"/>
      <c r="F996" s="309"/>
      <c r="G996" s="309"/>
      <c r="H996" s="309"/>
      <c r="I996" s="309"/>
      <c r="J996" s="309"/>
      <c r="K996" s="309"/>
      <c r="L996" s="309"/>
      <c r="M996" s="309"/>
      <c r="N996" s="309"/>
      <c r="O996" s="309"/>
      <c r="P996" s="309"/>
      <c r="Q996" s="309"/>
      <c r="R996" s="309"/>
      <c r="S996" s="309"/>
      <c r="T996" s="309"/>
      <c r="U996" s="309"/>
      <c r="V996" s="309"/>
      <c r="W996" s="309"/>
      <c r="X996" s="309"/>
      <c r="Y996" s="309"/>
      <c r="Z996" s="309"/>
    </row>
    <row r="997" spans="1:26" ht="14.25" customHeight="1" x14ac:dyDescent="0.25">
      <c r="A997" s="309"/>
      <c r="B997" s="309"/>
      <c r="C997" s="332"/>
      <c r="D997" s="309"/>
      <c r="E997" s="309"/>
      <c r="F997" s="309"/>
      <c r="G997" s="309"/>
      <c r="H997" s="309"/>
      <c r="I997" s="309"/>
      <c r="J997" s="309"/>
      <c r="K997" s="309"/>
      <c r="L997" s="309"/>
      <c r="M997" s="309"/>
      <c r="N997" s="309"/>
      <c r="O997" s="309"/>
      <c r="P997" s="309"/>
      <c r="Q997" s="309"/>
      <c r="R997" s="309"/>
      <c r="S997" s="309"/>
      <c r="T997" s="309"/>
      <c r="U997" s="309"/>
      <c r="V997" s="309"/>
      <c r="W997" s="309"/>
      <c r="X997" s="309"/>
      <c r="Y997" s="309"/>
      <c r="Z997" s="309"/>
    </row>
    <row r="998" spans="1:26" ht="14.25" customHeight="1" x14ac:dyDescent="0.25">
      <c r="A998" s="309"/>
      <c r="B998" s="309"/>
      <c r="C998" s="332"/>
      <c r="D998" s="309"/>
      <c r="E998" s="309"/>
      <c r="F998" s="309"/>
      <c r="G998" s="309"/>
      <c r="H998" s="309"/>
      <c r="I998" s="309"/>
      <c r="J998" s="309"/>
      <c r="K998" s="309"/>
      <c r="L998" s="309"/>
      <c r="M998" s="309"/>
      <c r="N998" s="309"/>
      <c r="O998" s="309"/>
      <c r="P998" s="309"/>
      <c r="Q998" s="309"/>
      <c r="R998" s="309"/>
      <c r="S998" s="309"/>
      <c r="T998" s="309"/>
      <c r="U998" s="309"/>
      <c r="V998" s="309"/>
      <c r="W998" s="309"/>
      <c r="X998" s="309"/>
      <c r="Y998" s="309"/>
      <c r="Z998" s="309"/>
    </row>
    <row r="999" spans="1:26" ht="14.25" customHeight="1" x14ac:dyDescent="0.25">
      <c r="A999" s="309"/>
      <c r="B999" s="309"/>
      <c r="C999" s="332"/>
      <c r="D999" s="309"/>
      <c r="E999" s="309"/>
      <c r="F999" s="309"/>
      <c r="G999" s="309"/>
      <c r="H999" s="309"/>
      <c r="I999" s="309"/>
      <c r="J999" s="309"/>
      <c r="K999" s="309"/>
      <c r="L999" s="309"/>
      <c r="M999" s="309"/>
      <c r="N999" s="309"/>
      <c r="O999" s="309"/>
      <c r="P999" s="309"/>
      <c r="Q999" s="309"/>
      <c r="R999" s="309"/>
      <c r="S999" s="309"/>
      <c r="T999" s="309"/>
      <c r="U999" s="309"/>
      <c r="V999" s="309"/>
      <c r="W999" s="309"/>
      <c r="X999" s="309"/>
      <c r="Y999" s="309"/>
      <c r="Z999" s="309"/>
    </row>
    <row r="1000" spans="1:26" ht="14.25" customHeight="1" x14ac:dyDescent="0.25">
      <c r="A1000" s="309"/>
      <c r="B1000" s="309"/>
      <c r="C1000" s="332"/>
      <c r="D1000" s="309"/>
      <c r="E1000" s="309"/>
      <c r="F1000" s="309"/>
      <c r="G1000" s="309"/>
      <c r="H1000" s="309"/>
      <c r="I1000" s="309"/>
      <c r="J1000" s="309"/>
      <c r="K1000" s="309"/>
      <c r="L1000" s="309"/>
      <c r="M1000" s="309"/>
      <c r="N1000" s="309"/>
      <c r="O1000" s="309"/>
      <c r="P1000" s="309"/>
      <c r="Q1000" s="309"/>
      <c r="R1000" s="309"/>
      <c r="S1000" s="309"/>
      <c r="T1000" s="309"/>
      <c r="U1000" s="309"/>
      <c r="V1000" s="309"/>
      <c r="W1000" s="309"/>
      <c r="X1000" s="309"/>
      <c r="Y1000" s="309"/>
      <c r="Z1000" s="309"/>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A00-000000000000}"/>
    <hyperlink ref="C25" location="null!_Toc461442754" display="'2. SEGUIMIENTO METAS PRODUCTO'!_Toc461442754" xr:uid="{00000000-0004-0000-0A00-000001000000}"/>
    <hyperlink ref="C26" location="null!Área_de_impresión" display="'4. METAS RESULTADO PDD'!Área_de_impresión" xr:uid="{00000000-0004-0000-0A00-000002000000}"/>
  </hyperlinks>
  <pageMargins left="0.25" right="0.25" top="0.75" bottom="0.75" header="0" footer="0"/>
  <pageSetup orientation="portrait"/>
  <colBreaks count="1" manualBreakCount="1">
    <brk id="4"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AU1000"/>
  <sheetViews>
    <sheetView topLeftCell="A6" workbookViewId="0"/>
  </sheetViews>
  <sheetFormatPr baseColWidth="10" defaultColWidth="14.42578125" defaultRowHeight="15" customHeight="1" x14ac:dyDescent="0.25"/>
  <cols>
    <col min="1" max="1" width="24.85546875" customWidth="1"/>
    <col min="2" max="2" width="19.140625" customWidth="1"/>
    <col min="3" max="3" width="21" customWidth="1"/>
    <col min="4" max="7" width="19.140625" customWidth="1"/>
    <col min="8" max="10" width="15.85546875" customWidth="1"/>
    <col min="11" max="11" width="19.5703125" customWidth="1"/>
    <col min="12" max="14" width="19.140625" customWidth="1"/>
    <col min="15" max="27" width="20.7109375" customWidth="1"/>
    <col min="28" max="47" width="11.42578125" customWidth="1"/>
  </cols>
  <sheetData>
    <row r="1" spans="1:47" ht="18" customHeight="1" x14ac:dyDescent="0.25">
      <c r="A1" s="333"/>
      <c r="B1" s="333"/>
      <c r="C1" s="333"/>
      <c r="D1" s="333"/>
      <c r="E1" s="333"/>
      <c r="F1" s="333"/>
      <c r="G1" s="333"/>
      <c r="H1" s="333"/>
      <c r="I1" s="333"/>
      <c r="J1" s="333"/>
      <c r="K1" s="333"/>
      <c r="L1" s="333"/>
      <c r="M1" s="333"/>
      <c r="N1" s="333"/>
      <c r="O1" s="333"/>
      <c r="P1" s="333"/>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row>
    <row r="2" spans="1:47" ht="29.25" customHeight="1" x14ac:dyDescent="0.25">
      <c r="A2" s="548" t="s">
        <v>900</v>
      </c>
      <c r="B2" s="548" t="s">
        <v>854</v>
      </c>
      <c r="C2" s="486" t="s">
        <v>219</v>
      </c>
      <c r="D2" s="405"/>
      <c r="E2" s="486" t="s">
        <v>220</v>
      </c>
      <c r="F2" s="405"/>
      <c r="G2" s="486" t="s">
        <v>221</v>
      </c>
      <c r="H2" s="405"/>
      <c r="I2" s="486" t="s">
        <v>901</v>
      </c>
      <c r="J2" s="405"/>
      <c r="K2" s="548" t="s">
        <v>902</v>
      </c>
      <c r="L2" s="548" t="s">
        <v>903</v>
      </c>
      <c r="M2" s="334"/>
      <c r="N2" s="334"/>
      <c r="O2" s="334"/>
      <c r="P2" s="334"/>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row>
    <row r="3" spans="1:47" ht="36" customHeight="1" x14ac:dyDescent="0.25">
      <c r="A3" s="439"/>
      <c r="B3" s="439"/>
      <c r="C3" s="335" t="s">
        <v>904</v>
      </c>
      <c r="D3" s="335" t="s">
        <v>905</v>
      </c>
      <c r="E3" s="335" t="s">
        <v>904</v>
      </c>
      <c r="F3" s="335" t="s">
        <v>905</v>
      </c>
      <c r="G3" s="335" t="s">
        <v>904</v>
      </c>
      <c r="H3" s="335" t="s">
        <v>905</v>
      </c>
      <c r="I3" s="335" t="s">
        <v>904</v>
      </c>
      <c r="J3" s="335" t="s">
        <v>905</v>
      </c>
      <c r="K3" s="439"/>
      <c r="L3" s="439"/>
      <c r="M3" s="334"/>
      <c r="N3" s="334"/>
      <c r="O3" s="334"/>
      <c r="P3" s="334"/>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row>
    <row r="4" spans="1:47" ht="22.5" customHeight="1" x14ac:dyDescent="0.25">
      <c r="A4" s="548" t="s">
        <v>906</v>
      </c>
      <c r="B4" s="335" t="s">
        <v>406</v>
      </c>
      <c r="C4" s="336"/>
      <c r="D4" s="336"/>
      <c r="E4" s="336"/>
      <c r="F4" s="336"/>
      <c r="G4" s="336"/>
      <c r="H4" s="336"/>
      <c r="I4" s="336"/>
      <c r="J4" s="336"/>
      <c r="K4" s="336">
        <f t="shared" ref="K4:L4" si="0">+C4+E4+G4+I4</f>
        <v>0</v>
      </c>
      <c r="L4" s="336">
        <f t="shared" si="0"/>
        <v>0</v>
      </c>
      <c r="M4" s="334"/>
      <c r="N4" s="334"/>
      <c r="O4" s="334"/>
      <c r="P4" s="334"/>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row>
    <row r="5" spans="1:47" ht="22.5" customHeight="1" x14ac:dyDescent="0.25">
      <c r="A5" s="469"/>
      <c r="B5" s="335" t="s">
        <v>907</v>
      </c>
      <c r="C5" s="336"/>
      <c r="D5" s="336"/>
      <c r="E5" s="336"/>
      <c r="F5" s="336"/>
      <c r="G5" s="336"/>
      <c r="H5" s="336"/>
      <c r="I5" s="336"/>
      <c r="J5" s="336"/>
      <c r="K5" s="336">
        <f t="shared" ref="K5:L5" si="1">+C5+E5+G5+I5</f>
        <v>0</v>
      </c>
      <c r="L5" s="336">
        <f t="shared" si="1"/>
        <v>0</v>
      </c>
      <c r="M5" s="334"/>
      <c r="N5" s="334"/>
      <c r="O5" s="334"/>
      <c r="P5" s="334"/>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row>
    <row r="6" spans="1:47" ht="22.5" customHeight="1" x14ac:dyDescent="0.25">
      <c r="A6" s="439"/>
      <c r="B6" s="335" t="s">
        <v>908</v>
      </c>
      <c r="C6" s="337">
        <f t="shared" ref="C6:L6" si="2">SUM(C4:C5)</f>
        <v>0</v>
      </c>
      <c r="D6" s="337">
        <f t="shared" si="2"/>
        <v>0</v>
      </c>
      <c r="E6" s="337">
        <f t="shared" si="2"/>
        <v>0</v>
      </c>
      <c r="F6" s="337">
        <f t="shared" si="2"/>
        <v>0</v>
      </c>
      <c r="G6" s="337">
        <f t="shared" si="2"/>
        <v>0</v>
      </c>
      <c r="H6" s="337">
        <f t="shared" si="2"/>
        <v>0</v>
      </c>
      <c r="I6" s="337">
        <f t="shared" si="2"/>
        <v>0</v>
      </c>
      <c r="J6" s="337">
        <f t="shared" si="2"/>
        <v>0</v>
      </c>
      <c r="K6" s="337">
        <f t="shared" si="2"/>
        <v>0</v>
      </c>
      <c r="L6" s="337">
        <f t="shared" si="2"/>
        <v>0</v>
      </c>
      <c r="M6" s="334"/>
      <c r="N6" s="334"/>
      <c r="O6" s="334"/>
      <c r="P6" s="334"/>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row>
    <row r="7" spans="1:47" ht="22.5" customHeight="1" x14ac:dyDescent="0.25">
      <c r="A7" s="548" t="s">
        <v>906</v>
      </c>
      <c r="B7" s="335" t="s">
        <v>406</v>
      </c>
      <c r="C7" s="336"/>
      <c r="D7" s="336"/>
      <c r="E7" s="336"/>
      <c r="F7" s="336"/>
      <c r="G7" s="336"/>
      <c r="H7" s="336"/>
      <c r="I7" s="336"/>
      <c r="J7" s="336"/>
      <c r="K7" s="336">
        <f t="shared" ref="K7:L7" si="3">+C7+E7+G7+I7</f>
        <v>0</v>
      </c>
      <c r="L7" s="336">
        <f t="shared" si="3"/>
        <v>0</v>
      </c>
      <c r="M7" s="334"/>
      <c r="N7" s="334"/>
      <c r="O7" s="334"/>
      <c r="P7" s="334"/>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row>
    <row r="8" spans="1:47" ht="18" customHeight="1" x14ac:dyDescent="0.25">
      <c r="A8" s="469"/>
      <c r="B8" s="335" t="s">
        <v>907</v>
      </c>
      <c r="C8" s="336"/>
      <c r="D8" s="336"/>
      <c r="E8" s="336"/>
      <c r="F8" s="336"/>
      <c r="G8" s="336"/>
      <c r="H8" s="336"/>
      <c r="I8" s="336"/>
      <c r="J8" s="336"/>
      <c r="K8" s="336">
        <f t="shared" ref="K8:L8" si="4">+C8+E8+G8+I8</f>
        <v>0</v>
      </c>
      <c r="L8" s="336">
        <f t="shared" si="4"/>
        <v>0</v>
      </c>
      <c r="M8" s="333"/>
      <c r="N8" s="333"/>
      <c r="O8" s="333"/>
      <c r="P8" s="333"/>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row>
    <row r="9" spans="1:47" ht="12.75" customHeight="1" x14ac:dyDescent="0.25">
      <c r="A9" s="439"/>
      <c r="B9" s="335" t="s">
        <v>908</v>
      </c>
      <c r="C9" s="337">
        <f t="shared" ref="C9:L9" si="5">SUM(C7:C8)</f>
        <v>0</v>
      </c>
      <c r="D9" s="337">
        <f t="shared" si="5"/>
        <v>0</v>
      </c>
      <c r="E9" s="337">
        <f t="shared" si="5"/>
        <v>0</v>
      </c>
      <c r="F9" s="337">
        <f t="shared" si="5"/>
        <v>0</v>
      </c>
      <c r="G9" s="337">
        <f t="shared" si="5"/>
        <v>0</v>
      </c>
      <c r="H9" s="337">
        <f t="shared" si="5"/>
        <v>0</v>
      </c>
      <c r="I9" s="337">
        <f t="shared" si="5"/>
        <v>0</v>
      </c>
      <c r="J9" s="337">
        <f t="shared" si="5"/>
        <v>0</v>
      </c>
      <c r="K9" s="337">
        <f t="shared" si="5"/>
        <v>0</v>
      </c>
      <c r="L9" s="337">
        <f t="shared" si="5"/>
        <v>0</v>
      </c>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row>
    <row r="10" spans="1:47" ht="12.75" customHeight="1" x14ac:dyDescent="0.25">
      <c r="A10" s="115"/>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row>
    <row r="11" spans="1:47" ht="33" customHeight="1" x14ac:dyDescent="0.25">
      <c r="A11" s="338"/>
      <c r="B11" s="338"/>
      <c r="C11" s="338"/>
      <c r="D11" s="485" t="s">
        <v>909</v>
      </c>
      <c r="E11" s="458"/>
      <c r="F11" s="458"/>
      <c r="G11" s="459"/>
      <c r="H11" s="486" t="s">
        <v>910</v>
      </c>
      <c r="I11" s="404"/>
      <c r="J11" s="404"/>
      <c r="K11" s="405"/>
      <c r="L11" s="486" t="s">
        <v>911</v>
      </c>
      <c r="M11" s="404"/>
      <c r="N11" s="404"/>
      <c r="O11" s="405"/>
      <c r="P11" s="486" t="s">
        <v>912</v>
      </c>
      <c r="Q11" s="404"/>
      <c r="R11" s="404"/>
      <c r="S11" s="405"/>
      <c r="T11" s="486" t="s">
        <v>913</v>
      </c>
      <c r="U11" s="404"/>
      <c r="V11" s="404"/>
      <c r="W11" s="405"/>
      <c r="X11" s="486" t="s">
        <v>914</v>
      </c>
      <c r="Y11" s="404"/>
      <c r="Z11" s="404"/>
      <c r="AA11" s="405"/>
      <c r="AB11" s="338"/>
      <c r="AC11" s="338"/>
      <c r="AD11" s="338"/>
      <c r="AE11" s="338"/>
      <c r="AF11" s="338"/>
      <c r="AG11" s="338"/>
      <c r="AH11" s="338"/>
      <c r="AI11" s="338"/>
      <c r="AJ11" s="338"/>
      <c r="AK11" s="338"/>
      <c r="AL11" s="338"/>
      <c r="AM11" s="338"/>
      <c r="AN11" s="338"/>
      <c r="AO11" s="338"/>
      <c r="AP11" s="338"/>
      <c r="AQ11" s="338"/>
      <c r="AR11" s="338"/>
      <c r="AS11" s="338"/>
      <c r="AT11" s="338"/>
      <c r="AU11" s="338"/>
    </row>
    <row r="12" spans="1:47" ht="38.25" customHeight="1" x14ac:dyDescent="0.25">
      <c r="A12" s="75" t="s">
        <v>915</v>
      </c>
      <c r="B12" s="75" t="s">
        <v>916</v>
      </c>
      <c r="C12" s="75" t="s">
        <v>917</v>
      </c>
      <c r="D12" s="339" t="s">
        <v>918</v>
      </c>
      <c r="E12" s="339" t="s">
        <v>919</v>
      </c>
      <c r="F12" s="339" t="s">
        <v>920</v>
      </c>
      <c r="G12" s="340" t="s">
        <v>921</v>
      </c>
      <c r="H12" s="74" t="s">
        <v>922</v>
      </c>
      <c r="I12" s="74" t="s">
        <v>923</v>
      </c>
      <c r="J12" s="74" t="s">
        <v>924</v>
      </c>
      <c r="K12" s="74" t="s">
        <v>925</v>
      </c>
      <c r="L12" s="74" t="s">
        <v>918</v>
      </c>
      <c r="M12" s="74" t="s">
        <v>919</v>
      </c>
      <c r="N12" s="74" t="s">
        <v>920</v>
      </c>
      <c r="O12" s="74" t="s">
        <v>921</v>
      </c>
      <c r="P12" s="74" t="s">
        <v>918</v>
      </c>
      <c r="Q12" s="74" t="s">
        <v>919</v>
      </c>
      <c r="R12" s="74" t="s">
        <v>920</v>
      </c>
      <c r="S12" s="74" t="s">
        <v>921</v>
      </c>
      <c r="T12" s="74" t="s">
        <v>918</v>
      </c>
      <c r="U12" s="74" t="s">
        <v>919</v>
      </c>
      <c r="V12" s="74" t="s">
        <v>920</v>
      </c>
      <c r="W12" s="74" t="s">
        <v>921</v>
      </c>
      <c r="X12" s="74" t="s">
        <v>918</v>
      </c>
      <c r="Y12" s="74" t="s">
        <v>919</v>
      </c>
      <c r="Z12" s="74" t="s">
        <v>920</v>
      </c>
      <c r="AA12" s="74" t="s">
        <v>921</v>
      </c>
      <c r="AB12" s="338"/>
      <c r="AC12" s="338"/>
      <c r="AD12" s="338"/>
      <c r="AE12" s="338"/>
      <c r="AF12" s="338"/>
      <c r="AG12" s="338"/>
      <c r="AH12" s="338"/>
      <c r="AI12" s="338"/>
      <c r="AJ12" s="338"/>
      <c r="AK12" s="338"/>
      <c r="AL12" s="338"/>
      <c r="AM12" s="338"/>
      <c r="AN12" s="338"/>
      <c r="AO12" s="338"/>
      <c r="AP12" s="338"/>
      <c r="AQ12" s="338"/>
      <c r="AR12" s="338"/>
      <c r="AS12" s="338"/>
      <c r="AT12" s="338"/>
      <c r="AU12" s="338"/>
    </row>
    <row r="13" spans="1:47" ht="24.75" customHeight="1" x14ac:dyDescent="0.25">
      <c r="A13" s="341"/>
      <c r="B13" s="342">
        <v>1</v>
      </c>
      <c r="C13" s="342" t="s">
        <v>926</v>
      </c>
      <c r="D13" s="342"/>
      <c r="E13" s="341"/>
      <c r="F13" s="342"/>
      <c r="G13" s="341"/>
      <c r="H13" s="342"/>
      <c r="I13" s="341"/>
      <c r="J13" s="341"/>
      <c r="K13" s="341"/>
      <c r="L13" s="343"/>
      <c r="M13" s="343"/>
      <c r="N13" s="343"/>
      <c r="O13" s="343"/>
      <c r="P13" s="343"/>
      <c r="Q13" s="343"/>
      <c r="R13" s="343"/>
      <c r="S13" s="343"/>
      <c r="T13" s="343"/>
      <c r="U13" s="343"/>
      <c r="V13" s="343"/>
      <c r="W13" s="343"/>
      <c r="X13" s="343"/>
      <c r="Y13" s="343"/>
      <c r="Z13" s="343"/>
      <c r="AA13" s="343"/>
      <c r="AB13" s="338"/>
      <c r="AC13" s="338"/>
      <c r="AD13" s="338"/>
      <c r="AE13" s="338"/>
      <c r="AF13" s="338"/>
      <c r="AG13" s="338"/>
      <c r="AH13" s="338"/>
      <c r="AI13" s="338"/>
      <c r="AJ13" s="338"/>
      <c r="AK13" s="338"/>
      <c r="AL13" s="338"/>
      <c r="AM13" s="338"/>
      <c r="AN13" s="338"/>
      <c r="AO13" s="338"/>
      <c r="AP13" s="338"/>
      <c r="AQ13" s="338"/>
      <c r="AR13" s="338"/>
      <c r="AS13" s="338"/>
      <c r="AT13" s="338"/>
      <c r="AU13" s="338"/>
    </row>
    <row r="14" spans="1:47" ht="24.75" customHeight="1" x14ac:dyDescent="0.25">
      <c r="A14" s="341"/>
      <c r="B14" s="342">
        <v>2</v>
      </c>
      <c r="C14" s="342" t="s">
        <v>666</v>
      </c>
      <c r="D14" s="342"/>
      <c r="E14" s="341"/>
      <c r="F14" s="342"/>
      <c r="G14" s="341"/>
      <c r="H14" s="342"/>
      <c r="I14" s="341"/>
      <c r="J14" s="341"/>
      <c r="K14" s="341"/>
      <c r="L14" s="343"/>
      <c r="M14" s="343"/>
      <c r="N14" s="343"/>
      <c r="O14" s="343"/>
      <c r="P14" s="343"/>
      <c r="Q14" s="343"/>
      <c r="R14" s="343"/>
      <c r="S14" s="343"/>
      <c r="T14" s="343"/>
      <c r="U14" s="343"/>
      <c r="V14" s="343"/>
      <c r="W14" s="343"/>
      <c r="X14" s="343"/>
      <c r="Y14" s="343"/>
      <c r="Z14" s="343"/>
      <c r="AA14" s="343"/>
      <c r="AB14" s="338"/>
      <c r="AC14" s="338"/>
      <c r="AD14" s="338"/>
      <c r="AE14" s="338"/>
      <c r="AF14" s="338"/>
      <c r="AG14" s="338"/>
      <c r="AH14" s="338"/>
      <c r="AI14" s="338"/>
      <c r="AJ14" s="338"/>
      <c r="AK14" s="338"/>
      <c r="AL14" s="338"/>
      <c r="AM14" s="338"/>
      <c r="AN14" s="338"/>
      <c r="AO14" s="338"/>
      <c r="AP14" s="338"/>
      <c r="AQ14" s="338"/>
      <c r="AR14" s="338"/>
      <c r="AS14" s="338"/>
      <c r="AT14" s="338"/>
      <c r="AU14" s="338"/>
    </row>
    <row r="15" spans="1:47" ht="24.75" customHeight="1" x14ac:dyDescent="0.25">
      <c r="A15" s="341"/>
      <c r="B15" s="342">
        <v>3</v>
      </c>
      <c r="C15" s="342" t="s">
        <v>671</v>
      </c>
      <c r="D15" s="342"/>
      <c r="E15" s="341"/>
      <c r="F15" s="342"/>
      <c r="G15" s="341"/>
      <c r="H15" s="342"/>
      <c r="I15" s="341"/>
      <c r="J15" s="341"/>
      <c r="K15" s="341"/>
      <c r="L15" s="343"/>
      <c r="M15" s="343"/>
      <c r="N15" s="343"/>
      <c r="O15" s="343"/>
      <c r="P15" s="343"/>
      <c r="Q15" s="343"/>
      <c r="R15" s="343"/>
      <c r="S15" s="343"/>
      <c r="T15" s="343"/>
      <c r="U15" s="343"/>
      <c r="V15" s="343"/>
      <c r="W15" s="343"/>
      <c r="X15" s="343"/>
      <c r="Y15" s="343"/>
      <c r="Z15" s="343"/>
      <c r="AA15" s="343"/>
      <c r="AB15" s="338"/>
      <c r="AC15" s="338"/>
      <c r="AD15" s="338"/>
      <c r="AE15" s="338"/>
      <c r="AF15" s="338"/>
      <c r="AG15" s="338"/>
      <c r="AH15" s="338"/>
      <c r="AI15" s="338"/>
      <c r="AJ15" s="338"/>
      <c r="AK15" s="338"/>
      <c r="AL15" s="338"/>
      <c r="AM15" s="338"/>
      <c r="AN15" s="338"/>
      <c r="AO15" s="338"/>
      <c r="AP15" s="338"/>
      <c r="AQ15" s="338"/>
      <c r="AR15" s="338"/>
      <c r="AS15" s="338"/>
      <c r="AT15" s="338"/>
      <c r="AU15" s="338"/>
    </row>
    <row r="16" spans="1:47" ht="24.75" customHeight="1" x14ac:dyDescent="0.25">
      <c r="A16" s="341"/>
      <c r="B16" s="342">
        <v>4</v>
      </c>
      <c r="C16" s="342" t="s">
        <v>927</v>
      </c>
      <c r="D16" s="342"/>
      <c r="E16" s="341"/>
      <c r="F16" s="342"/>
      <c r="G16" s="341"/>
      <c r="H16" s="342"/>
      <c r="I16" s="341"/>
      <c r="J16" s="341"/>
      <c r="K16" s="341"/>
      <c r="L16" s="343"/>
      <c r="M16" s="343"/>
      <c r="N16" s="343"/>
      <c r="O16" s="343"/>
      <c r="P16" s="343"/>
      <c r="Q16" s="343"/>
      <c r="R16" s="343"/>
      <c r="S16" s="343"/>
      <c r="T16" s="343"/>
      <c r="U16" s="343"/>
      <c r="V16" s="343"/>
      <c r="W16" s="343"/>
      <c r="X16" s="343"/>
      <c r="Y16" s="343"/>
      <c r="Z16" s="343"/>
      <c r="AA16" s="343"/>
      <c r="AB16" s="338"/>
      <c r="AC16" s="338"/>
      <c r="AD16" s="338"/>
      <c r="AE16" s="338"/>
      <c r="AF16" s="338"/>
      <c r="AG16" s="338"/>
      <c r="AH16" s="338"/>
      <c r="AI16" s="338"/>
      <c r="AJ16" s="338"/>
      <c r="AK16" s="338"/>
      <c r="AL16" s="338"/>
      <c r="AM16" s="338"/>
      <c r="AN16" s="338"/>
      <c r="AO16" s="338"/>
      <c r="AP16" s="338"/>
      <c r="AQ16" s="338"/>
      <c r="AR16" s="338"/>
      <c r="AS16" s="338"/>
      <c r="AT16" s="338"/>
      <c r="AU16" s="338"/>
    </row>
    <row r="17" spans="1:47" ht="24.75" customHeight="1" x14ac:dyDescent="0.25">
      <c r="A17" s="341"/>
      <c r="B17" s="342">
        <v>5</v>
      </c>
      <c r="C17" s="342" t="s">
        <v>679</v>
      </c>
      <c r="D17" s="342"/>
      <c r="E17" s="341"/>
      <c r="F17" s="342"/>
      <c r="G17" s="341"/>
      <c r="H17" s="342"/>
      <c r="I17" s="341"/>
      <c r="J17" s="341"/>
      <c r="K17" s="341"/>
      <c r="L17" s="343"/>
      <c r="M17" s="343"/>
      <c r="N17" s="343"/>
      <c r="O17" s="343"/>
      <c r="P17" s="343"/>
      <c r="Q17" s="343"/>
      <c r="R17" s="343"/>
      <c r="S17" s="343"/>
      <c r="T17" s="343"/>
      <c r="U17" s="343"/>
      <c r="V17" s="343"/>
      <c r="W17" s="343"/>
      <c r="X17" s="343"/>
      <c r="Y17" s="343"/>
      <c r="Z17" s="343"/>
      <c r="AA17" s="343"/>
      <c r="AB17" s="338"/>
      <c r="AC17" s="338"/>
      <c r="AD17" s="338"/>
      <c r="AE17" s="338"/>
      <c r="AF17" s="338"/>
      <c r="AG17" s="338"/>
      <c r="AH17" s="338"/>
      <c r="AI17" s="338"/>
      <c r="AJ17" s="338"/>
      <c r="AK17" s="338"/>
      <c r="AL17" s="338"/>
      <c r="AM17" s="338"/>
      <c r="AN17" s="338"/>
      <c r="AO17" s="338"/>
      <c r="AP17" s="338"/>
      <c r="AQ17" s="338"/>
      <c r="AR17" s="338"/>
      <c r="AS17" s="338"/>
      <c r="AT17" s="338"/>
      <c r="AU17" s="338"/>
    </row>
    <row r="18" spans="1:47" ht="24.75" customHeight="1" x14ac:dyDescent="0.25">
      <c r="A18" s="341"/>
      <c r="B18" s="342">
        <v>6</v>
      </c>
      <c r="C18" s="342" t="s">
        <v>681</v>
      </c>
      <c r="D18" s="342"/>
      <c r="E18" s="341"/>
      <c r="F18" s="342"/>
      <c r="G18" s="341"/>
      <c r="H18" s="342"/>
      <c r="I18" s="341"/>
      <c r="J18" s="341"/>
      <c r="K18" s="341"/>
      <c r="L18" s="343"/>
      <c r="M18" s="343"/>
      <c r="N18" s="343"/>
      <c r="O18" s="343"/>
      <c r="P18" s="343"/>
      <c r="Q18" s="343"/>
      <c r="R18" s="343"/>
      <c r="S18" s="343"/>
      <c r="T18" s="343"/>
      <c r="U18" s="343"/>
      <c r="V18" s="343"/>
      <c r="W18" s="343"/>
      <c r="X18" s="343"/>
      <c r="Y18" s="343"/>
      <c r="Z18" s="343"/>
      <c r="AA18" s="343"/>
      <c r="AB18" s="338"/>
      <c r="AC18" s="338"/>
      <c r="AD18" s="338"/>
      <c r="AE18" s="338"/>
      <c r="AF18" s="338"/>
      <c r="AG18" s="338"/>
      <c r="AH18" s="338"/>
      <c r="AI18" s="338"/>
      <c r="AJ18" s="338"/>
      <c r="AK18" s="338"/>
      <c r="AL18" s="338"/>
      <c r="AM18" s="338"/>
      <c r="AN18" s="338"/>
      <c r="AO18" s="338"/>
      <c r="AP18" s="338"/>
      <c r="AQ18" s="338"/>
      <c r="AR18" s="338"/>
      <c r="AS18" s="338"/>
      <c r="AT18" s="338"/>
      <c r="AU18" s="338"/>
    </row>
    <row r="19" spans="1:47" ht="24.75" customHeight="1" x14ac:dyDescent="0.25">
      <c r="A19" s="341"/>
      <c r="B19" s="342">
        <v>7</v>
      </c>
      <c r="C19" s="342" t="s">
        <v>685</v>
      </c>
      <c r="D19" s="342"/>
      <c r="E19" s="341"/>
      <c r="F19" s="342"/>
      <c r="G19" s="341"/>
      <c r="H19" s="342"/>
      <c r="I19" s="341"/>
      <c r="J19" s="341"/>
      <c r="K19" s="341"/>
      <c r="L19" s="343"/>
      <c r="M19" s="343"/>
      <c r="N19" s="343"/>
      <c r="O19" s="343"/>
      <c r="P19" s="343"/>
      <c r="Q19" s="343"/>
      <c r="R19" s="343"/>
      <c r="S19" s="343"/>
      <c r="T19" s="343"/>
      <c r="U19" s="343"/>
      <c r="V19" s="343"/>
      <c r="W19" s="343"/>
      <c r="X19" s="343"/>
      <c r="Y19" s="343"/>
      <c r="Z19" s="343"/>
      <c r="AA19" s="343"/>
      <c r="AB19" s="338"/>
      <c r="AC19" s="338"/>
      <c r="AD19" s="338"/>
      <c r="AE19" s="338"/>
      <c r="AF19" s="338"/>
      <c r="AG19" s="338"/>
      <c r="AH19" s="338"/>
      <c r="AI19" s="338"/>
      <c r="AJ19" s="338"/>
      <c r="AK19" s="338"/>
      <c r="AL19" s="338"/>
      <c r="AM19" s="338"/>
      <c r="AN19" s="338"/>
      <c r="AO19" s="338"/>
      <c r="AP19" s="338"/>
      <c r="AQ19" s="338"/>
      <c r="AR19" s="338"/>
      <c r="AS19" s="338"/>
      <c r="AT19" s="338"/>
      <c r="AU19" s="338"/>
    </row>
    <row r="20" spans="1:47" ht="24.75" customHeight="1" x14ac:dyDescent="0.25">
      <c r="A20" s="341"/>
      <c r="B20" s="342">
        <v>8</v>
      </c>
      <c r="C20" s="342" t="s">
        <v>690</v>
      </c>
      <c r="D20" s="342"/>
      <c r="E20" s="341"/>
      <c r="F20" s="342"/>
      <c r="G20" s="341"/>
      <c r="H20" s="342"/>
      <c r="I20" s="341"/>
      <c r="J20" s="341"/>
      <c r="K20" s="341"/>
      <c r="L20" s="343"/>
      <c r="M20" s="343"/>
      <c r="N20" s="343"/>
      <c r="O20" s="343"/>
      <c r="P20" s="343"/>
      <c r="Q20" s="343"/>
      <c r="R20" s="343"/>
      <c r="S20" s="343"/>
      <c r="T20" s="343"/>
      <c r="U20" s="343"/>
      <c r="V20" s="343"/>
      <c r="W20" s="343"/>
      <c r="X20" s="343"/>
      <c r="Y20" s="343"/>
      <c r="Z20" s="343"/>
      <c r="AA20" s="343"/>
      <c r="AB20" s="338"/>
      <c r="AC20" s="338"/>
      <c r="AD20" s="338"/>
      <c r="AE20" s="338"/>
      <c r="AF20" s="338"/>
      <c r="AG20" s="338"/>
      <c r="AH20" s="338"/>
      <c r="AI20" s="338"/>
      <c r="AJ20" s="338"/>
      <c r="AK20" s="338"/>
      <c r="AL20" s="338"/>
      <c r="AM20" s="338"/>
      <c r="AN20" s="338"/>
      <c r="AO20" s="338"/>
      <c r="AP20" s="338"/>
      <c r="AQ20" s="338"/>
      <c r="AR20" s="338"/>
      <c r="AS20" s="338"/>
      <c r="AT20" s="338"/>
      <c r="AU20" s="338"/>
    </row>
    <row r="21" spans="1:47" ht="24.75" customHeight="1" x14ac:dyDescent="0.25">
      <c r="A21" s="341"/>
      <c r="B21" s="342">
        <v>9</v>
      </c>
      <c r="C21" s="342" t="s">
        <v>928</v>
      </c>
      <c r="D21" s="342"/>
      <c r="E21" s="341"/>
      <c r="F21" s="342"/>
      <c r="G21" s="341"/>
      <c r="H21" s="342"/>
      <c r="I21" s="341"/>
      <c r="J21" s="341"/>
      <c r="K21" s="341"/>
      <c r="L21" s="343"/>
      <c r="M21" s="343"/>
      <c r="N21" s="343"/>
      <c r="O21" s="343"/>
      <c r="P21" s="343"/>
      <c r="Q21" s="343"/>
      <c r="R21" s="343"/>
      <c r="S21" s="343"/>
      <c r="T21" s="343"/>
      <c r="U21" s="343"/>
      <c r="V21" s="343"/>
      <c r="W21" s="343"/>
      <c r="X21" s="343"/>
      <c r="Y21" s="343"/>
      <c r="Z21" s="343"/>
      <c r="AA21" s="343"/>
      <c r="AB21" s="338"/>
      <c r="AC21" s="338"/>
      <c r="AD21" s="338"/>
      <c r="AE21" s="338"/>
      <c r="AF21" s="338"/>
      <c r="AG21" s="338"/>
      <c r="AH21" s="338"/>
      <c r="AI21" s="338"/>
      <c r="AJ21" s="338"/>
      <c r="AK21" s="338"/>
      <c r="AL21" s="338"/>
      <c r="AM21" s="338"/>
      <c r="AN21" s="338"/>
      <c r="AO21" s="338"/>
      <c r="AP21" s="338"/>
      <c r="AQ21" s="338"/>
      <c r="AR21" s="338"/>
      <c r="AS21" s="338"/>
      <c r="AT21" s="338"/>
      <c r="AU21" s="338"/>
    </row>
    <row r="22" spans="1:47" ht="24.75" customHeight="1" x14ac:dyDescent="0.25">
      <c r="A22" s="341"/>
      <c r="B22" s="342">
        <v>10</v>
      </c>
      <c r="C22" s="342" t="s">
        <v>929</v>
      </c>
      <c r="D22" s="342"/>
      <c r="E22" s="341"/>
      <c r="F22" s="342"/>
      <c r="G22" s="341"/>
      <c r="H22" s="342"/>
      <c r="I22" s="341"/>
      <c r="J22" s="341"/>
      <c r="K22" s="341"/>
      <c r="L22" s="343"/>
      <c r="M22" s="343"/>
      <c r="N22" s="343"/>
      <c r="O22" s="343"/>
      <c r="P22" s="343"/>
      <c r="Q22" s="343"/>
      <c r="R22" s="343"/>
      <c r="S22" s="343"/>
      <c r="T22" s="343"/>
      <c r="U22" s="343"/>
      <c r="V22" s="343"/>
      <c r="W22" s="343"/>
      <c r="X22" s="343"/>
      <c r="Y22" s="343"/>
      <c r="Z22" s="343"/>
      <c r="AA22" s="343"/>
      <c r="AB22" s="338"/>
      <c r="AC22" s="338"/>
      <c r="AD22" s="338"/>
      <c r="AE22" s="338"/>
      <c r="AF22" s="338"/>
      <c r="AG22" s="338"/>
      <c r="AH22" s="338"/>
      <c r="AI22" s="338"/>
      <c r="AJ22" s="338"/>
      <c r="AK22" s="338"/>
      <c r="AL22" s="338"/>
      <c r="AM22" s="338"/>
      <c r="AN22" s="338"/>
      <c r="AO22" s="338"/>
      <c r="AP22" s="338"/>
      <c r="AQ22" s="338"/>
      <c r="AR22" s="338"/>
      <c r="AS22" s="338"/>
      <c r="AT22" s="338"/>
      <c r="AU22" s="338"/>
    </row>
    <row r="23" spans="1:47" ht="24.75" customHeight="1" x14ac:dyDescent="0.25">
      <c r="A23" s="341"/>
      <c r="B23" s="342">
        <v>11</v>
      </c>
      <c r="C23" s="342" t="s">
        <v>705</v>
      </c>
      <c r="D23" s="342"/>
      <c r="E23" s="341"/>
      <c r="F23" s="342"/>
      <c r="G23" s="341"/>
      <c r="H23" s="342"/>
      <c r="I23" s="341"/>
      <c r="J23" s="341"/>
      <c r="K23" s="341"/>
      <c r="L23" s="343"/>
      <c r="M23" s="343"/>
      <c r="N23" s="343"/>
      <c r="O23" s="343"/>
      <c r="P23" s="343"/>
      <c r="Q23" s="343"/>
      <c r="R23" s="343"/>
      <c r="S23" s="343"/>
      <c r="T23" s="343"/>
      <c r="U23" s="343"/>
      <c r="V23" s="343"/>
      <c r="W23" s="343"/>
      <c r="X23" s="343"/>
      <c r="Y23" s="343"/>
      <c r="Z23" s="343"/>
      <c r="AA23" s="343"/>
      <c r="AB23" s="338"/>
      <c r="AC23" s="338"/>
      <c r="AD23" s="338"/>
      <c r="AE23" s="338"/>
      <c r="AF23" s="338"/>
      <c r="AG23" s="338"/>
      <c r="AH23" s="338"/>
      <c r="AI23" s="338"/>
      <c r="AJ23" s="338"/>
      <c r="AK23" s="338"/>
      <c r="AL23" s="338"/>
      <c r="AM23" s="338"/>
      <c r="AN23" s="338"/>
      <c r="AO23" s="338"/>
      <c r="AP23" s="338"/>
      <c r="AQ23" s="338"/>
      <c r="AR23" s="338"/>
      <c r="AS23" s="338"/>
      <c r="AT23" s="338"/>
      <c r="AU23" s="338"/>
    </row>
    <row r="24" spans="1:47" ht="24.75" customHeight="1" x14ac:dyDescent="0.25">
      <c r="A24" s="341"/>
      <c r="B24" s="342">
        <v>12</v>
      </c>
      <c r="C24" s="342" t="s">
        <v>710</v>
      </c>
      <c r="D24" s="342"/>
      <c r="E24" s="341"/>
      <c r="F24" s="342"/>
      <c r="G24" s="341"/>
      <c r="H24" s="342"/>
      <c r="I24" s="341"/>
      <c r="J24" s="341"/>
      <c r="K24" s="341"/>
      <c r="L24" s="343"/>
      <c r="M24" s="343"/>
      <c r="N24" s="343"/>
      <c r="O24" s="343"/>
      <c r="P24" s="343"/>
      <c r="Q24" s="343"/>
      <c r="R24" s="343"/>
      <c r="S24" s="343"/>
      <c r="T24" s="343"/>
      <c r="U24" s="343"/>
      <c r="V24" s="343"/>
      <c r="W24" s="343"/>
      <c r="X24" s="343"/>
      <c r="Y24" s="343"/>
      <c r="Z24" s="343"/>
      <c r="AA24" s="343"/>
      <c r="AB24" s="338"/>
      <c r="AC24" s="338"/>
      <c r="AD24" s="338"/>
      <c r="AE24" s="338"/>
      <c r="AF24" s="338"/>
      <c r="AG24" s="338"/>
      <c r="AH24" s="338"/>
      <c r="AI24" s="338"/>
      <c r="AJ24" s="338"/>
      <c r="AK24" s="338"/>
      <c r="AL24" s="338"/>
      <c r="AM24" s="338"/>
      <c r="AN24" s="338"/>
      <c r="AO24" s="338"/>
      <c r="AP24" s="338"/>
      <c r="AQ24" s="338"/>
      <c r="AR24" s="338"/>
      <c r="AS24" s="338"/>
      <c r="AT24" s="338"/>
      <c r="AU24" s="338"/>
    </row>
    <row r="25" spans="1:47" ht="24.75" customHeight="1" x14ac:dyDescent="0.25">
      <c r="A25" s="341"/>
      <c r="B25" s="342">
        <v>13</v>
      </c>
      <c r="C25" s="342" t="s">
        <v>715</v>
      </c>
      <c r="D25" s="342"/>
      <c r="E25" s="341"/>
      <c r="F25" s="342"/>
      <c r="G25" s="341"/>
      <c r="H25" s="342"/>
      <c r="I25" s="341"/>
      <c r="J25" s="341"/>
      <c r="K25" s="341"/>
      <c r="L25" s="343"/>
      <c r="M25" s="343"/>
      <c r="N25" s="343"/>
      <c r="O25" s="343"/>
      <c r="P25" s="343"/>
      <c r="Q25" s="343"/>
      <c r="R25" s="343"/>
      <c r="S25" s="343"/>
      <c r="T25" s="343"/>
      <c r="U25" s="343"/>
      <c r="V25" s="343"/>
      <c r="W25" s="343"/>
      <c r="X25" s="343"/>
      <c r="Y25" s="343"/>
      <c r="Z25" s="343"/>
      <c r="AA25" s="343"/>
      <c r="AB25" s="338"/>
      <c r="AC25" s="338"/>
      <c r="AD25" s="338"/>
      <c r="AE25" s="338"/>
      <c r="AF25" s="338"/>
      <c r="AG25" s="338"/>
      <c r="AH25" s="338"/>
      <c r="AI25" s="338"/>
      <c r="AJ25" s="338"/>
      <c r="AK25" s="338"/>
      <c r="AL25" s="338"/>
      <c r="AM25" s="338"/>
      <c r="AN25" s="338"/>
      <c r="AO25" s="338"/>
      <c r="AP25" s="338"/>
      <c r="AQ25" s="338"/>
      <c r="AR25" s="338"/>
      <c r="AS25" s="338"/>
      <c r="AT25" s="338"/>
      <c r="AU25" s="338"/>
    </row>
    <row r="26" spans="1:47" ht="24.75" customHeight="1" x14ac:dyDescent="0.25">
      <c r="A26" s="341"/>
      <c r="B26" s="342">
        <v>14</v>
      </c>
      <c r="C26" s="342" t="s">
        <v>930</v>
      </c>
      <c r="D26" s="342"/>
      <c r="E26" s="341"/>
      <c r="F26" s="342"/>
      <c r="G26" s="341"/>
      <c r="H26" s="342"/>
      <c r="I26" s="341"/>
      <c r="J26" s="341"/>
      <c r="K26" s="341"/>
      <c r="L26" s="343"/>
      <c r="M26" s="343"/>
      <c r="N26" s="343"/>
      <c r="O26" s="343"/>
      <c r="P26" s="343"/>
      <c r="Q26" s="343"/>
      <c r="R26" s="343"/>
      <c r="S26" s="343"/>
      <c r="T26" s="343"/>
      <c r="U26" s="343"/>
      <c r="V26" s="343"/>
      <c r="W26" s="343"/>
      <c r="X26" s="343"/>
      <c r="Y26" s="343"/>
      <c r="Z26" s="343"/>
      <c r="AA26" s="343"/>
      <c r="AB26" s="338"/>
      <c r="AC26" s="338"/>
      <c r="AD26" s="338"/>
      <c r="AE26" s="338"/>
      <c r="AF26" s="338"/>
      <c r="AG26" s="338"/>
      <c r="AH26" s="338"/>
      <c r="AI26" s="338"/>
      <c r="AJ26" s="338"/>
      <c r="AK26" s="338"/>
      <c r="AL26" s="338"/>
      <c r="AM26" s="338"/>
      <c r="AN26" s="338"/>
      <c r="AO26" s="338"/>
      <c r="AP26" s="338"/>
      <c r="AQ26" s="338"/>
      <c r="AR26" s="338"/>
      <c r="AS26" s="338"/>
      <c r="AT26" s="338"/>
      <c r="AU26" s="338"/>
    </row>
    <row r="27" spans="1:47" ht="24.75" customHeight="1" x14ac:dyDescent="0.25">
      <c r="A27" s="341"/>
      <c r="B27" s="342">
        <v>15</v>
      </c>
      <c r="C27" s="342" t="s">
        <v>725</v>
      </c>
      <c r="D27" s="342"/>
      <c r="E27" s="341"/>
      <c r="F27" s="342"/>
      <c r="G27" s="341"/>
      <c r="H27" s="342"/>
      <c r="I27" s="341"/>
      <c r="J27" s="341"/>
      <c r="K27" s="341"/>
      <c r="L27" s="343"/>
      <c r="M27" s="343"/>
      <c r="N27" s="343"/>
      <c r="O27" s="343"/>
      <c r="P27" s="343"/>
      <c r="Q27" s="343"/>
      <c r="R27" s="343"/>
      <c r="S27" s="343"/>
      <c r="T27" s="343"/>
      <c r="U27" s="343"/>
      <c r="V27" s="343"/>
      <c r="W27" s="343"/>
      <c r="X27" s="343"/>
      <c r="Y27" s="343"/>
      <c r="Z27" s="343"/>
      <c r="AA27" s="343"/>
      <c r="AB27" s="338"/>
      <c r="AC27" s="338"/>
      <c r="AD27" s="338"/>
      <c r="AE27" s="338"/>
      <c r="AF27" s="338"/>
      <c r="AG27" s="338"/>
      <c r="AH27" s="338"/>
      <c r="AI27" s="338"/>
      <c r="AJ27" s="338"/>
      <c r="AK27" s="338"/>
      <c r="AL27" s="338"/>
      <c r="AM27" s="338"/>
      <c r="AN27" s="338"/>
      <c r="AO27" s="338"/>
      <c r="AP27" s="338"/>
      <c r="AQ27" s="338"/>
      <c r="AR27" s="338"/>
      <c r="AS27" s="338"/>
      <c r="AT27" s="338"/>
      <c r="AU27" s="338"/>
    </row>
    <row r="28" spans="1:47" ht="24.75" customHeight="1" x14ac:dyDescent="0.25">
      <c r="A28" s="341"/>
      <c r="B28" s="342">
        <v>16</v>
      </c>
      <c r="C28" s="342" t="s">
        <v>730</v>
      </c>
      <c r="D28" s="342"/>
      <c r="E28" s="341"/>
      <c r="F28" s="342"/>
      <c r="G28" s="341"/>
      <c r="H28" s="342"/>
      <c r="I28" s="341"/>
      <c r="J28" s="341"/>
      <c r="K28" s="341"/>
      <c r="L28" s="343"/>
      <c r="M28" s="343"/>
      <c r="N28" s="343"/>
      <c r="O28" s="343"/>
      <c r="P28" s="343"/>
      <c r="Q28" s="343"/>
      <c r="R28" s="343"/>
      <c r="S28" s="343"/>
      <c r="T28" s="343"/>
      <c r="U28" s="343"/>
      <c r="V28" s="343"/>
      <c r="W28" s="343"/>
      <c r="X28" s="343"/>
      <c r="Y28" s="343"/>
      <c r="Z28" s="343"/>
      <c r="AA28" s="343"/>
      <c r="AB28" s="338"/>
      <c r="AC28" s="338"/>
      <c r="AD28" s="338"/>
      <c r="AE28" s="338"/>
      <c r="AF28" s="338"/>
      <c r="AG28" s="338"/>
      <c r="AH28" s="338"/>
      <c r="AI28" s="338"/>
      <c r="AJ28" s="338"/>
      <c r="AK28" s="338"/>
      <c r="AL28" s="338"/>
      <c r="AM28" s="338"/>
      <c r="AN28" s="338"/>
      <c r="AO28" s="338"/>
      <c r="AP28" s="338"/>
      <c r="AQ28" s="338"/>
      <c r="AR28" s="338"/>
      <c r="AS28" s="338"/>
      <c r="AT28" s="338"/>
      <c r="AU28" s="338"/>
    </row>
    <row r="29" spans="1:47" ht="24.75" customHeight="1" x14ac:dyDescent="0.25">
      <c r="A29" s="341"/>
      <c r="B29" s="342">
        <v>17</v>
      </c>
      <c r="C29" s="342" t="s">
        <v>735</v>
      </c>
      <c r="D29" s="342"/>
      <c r="E29" s="341"/>
      <c r="F29" s="342"/>
      <c r="G29" s="341"/>
      <c r="H29" s="342"/>
      <c r="I29" s="341"/>
      <c r="J29" s="341"/>
      <c r="K29" s="341"/>
      <c r="L29" s="343"/>
      <c r="M29" s="343"/>
      <c r="N29" s="343"/>
      <c r="O29" s="343"/>
      <c r="P29" s="343"/>
      <c r="Q29" s="343"/>
      <c r="R29" s="343"/>
      <c r="S29" s="343"/>
      <c r="T29" s="343"/>
      <c r="U29" s="343"/>
      <c r="V29" s="343"/>
      <c r="W29" s="343"/>
      <c r="X29" s="343"/>
      <c r="Y29" s="343"/>
      <c r="Z29" s="343"/>
      <c r="AA29" s="343"/>
      <c r="AB29" s="338"/>
      <c r="AC29" s="338"/>
      <c r="AD29" s="338"/>
      <c r="AE29" s="338"/>
      <c r="AF29" s="338"/>
      <c r="AG29" s="338"/>
      <c r="AH29" s="338"/>
      <c r="AI29" s="338"/>
      <c r="AJ29" s="338"/>
      <c r="AK29" s="338"/>
      <c r="AL29" s="338"/>
      <c r="AM29" s="338"/>
      <c r="AN29" s="338"/>
      <c r="AO29" s="338"/>
      <c r="AP29" s="338"/>
      <c r="AQ29" s="338"/>
      <c r="AR29" s="338"/>
      <c r="AS29" s="338"/>
      <c r="AT29" s="338"/>
      <c r="AU29" s="338"/>
    </row>
    <row r="30" spans="1:47" ht="24.75" customHeight="1" x14ac:dyDescent="0.25">
      <c r="A30" s="341"/>
      <c r="B30" s="342">
        <v>18</v>
      </c>
      <c r="C30" s="342" t="s">
        <v>740</v>
      </c>
      <c r="D30" s="342"/>
      <c r="E30" s="341"/>
      <c r="F30" s="342"/>
      <c r="G30" s="341"/>
      <c r="H30" s="342"/>
      <c r="I30" s="341"/>
      <c r="J30" s="341"/>
      <c r="K30" s="341"/>
      <c r="L30" s="343"/>
      <c r="M30" s="343"/>
      <c r="N30" s="343"/>
      <c r="O30" s="343"/>
      <c r="P30" s="343"/>
      <c r="Q30" s="343"/>
      <c r="R30" s="343"/>
      <c r="S30" s="343"/>
      <c r="T30" s="343"/>
      <c r="U30" s="343"/>
      <c r="V30" s="343"/>
      <c r="W30" s="343"/>
      <c r="X30" s="343"/>
      <c r="Y30" s="343"/>
      <c r="Z30" s="343"/>
      <c r="AA30" s="343"/>
      <c r="AB30" s="338"/>
      <c r="AC30" s="338"/>
      <c r="AD30" s="338"/>
      <c r="AE30" s="338"/>
      <c r="AF30" s="338"/>
      <c r="AG30" s="338"/>
      <c r="AH30" s="338"/>
      <c r="AI30" s="338"/>
      <c r="AJ30" s="338"/>
      <c r="AK30" s="338"/>
      <c r="AL30" s="338"/>
      <c r="AM30" s="338"/>
      <c r="AN30" s="338"/>
      <c r="AO30" s="338"/>
      <c r="AP30" s="338"/>
      <c r="AQ30" s="338"/>
      <c r="AR30" s="338"/>
      <c r="AS30" s="338"/>
      <c r="AT30" s="338"/>
      <c r="AU30" s="338"/>
    </row>
    <row r="31" spans="1:47" ht="24.75" customHeight="1" x14ac:dyDescent="0.25">
      <c r="A31" s="341"/>
      <c r="B31" s="342">
        <v>19</v>
      </c>
      <c r="C31" s="342" t="s">
        <v>745</v>
      </c>
      <c r="D31" s="342"/>
      <c r="E31" s="341"/>
      <c r="F31" s="342"/>
      <c r="G31" s="341"/>
      <c r="H31" s="342"/>
      <c r="I31" s="341"/>
      <c r="J31" s="341"/>
      <c r="K31" s="341"/>
      <c r="L31" s="343"/>
      <c r="M31" s="343"/>
      <c r="N31" s="343"/>
      <c r="O31" s="343"/>
      <c r="P31" s="343"/>
      <c r="Q31" s="343"/>
      <c r="R31" s="343"/>
      <c r="S31" s="343"/>
      <c r="T31" s="343"/>
      <c r="U31" s="343"/>
      <c r="V31" s="343"/>
      <c r="W31" s="343"/>
      <c r="X31" s="343"/>
      <c r="Y31" s="343"/>
      <c r="Z31" s="343"/>
      <c r="AA31" s="343"/>
      <c r="AB31" s="338"/>
      <c r="AC31" s="338"/>
      <c r="AD31" s="338"/>
      <c r="AE31" s="338"/>
      <c r="AF31" s="338"/>
      <c r="AG31" s="338"/>
      <c r="AH31" s="338"/>
      <c r="AI31" s="338"/>
      <c r="AJ31" s="338"/>
      <c r="AK31" s="338"/>
      <c r="AL31" s="338"/>
      <c r="AM31" s="338"/>
      <c r="AN31" s="338"/>
      <c r="AO31" s="338"/>
      <c r="AP31" s="338"/>
      <c r="AQ31" s="338"/>
      <c r="AR31" s="338"/>
      <c r="AS31" s="338"/>
      <c r="AT31" s="338"/>
      <c r="AU31" s="338"/>
    </row>
    <row r="32" spans="1:47" ht="24.75" customHeight="1" x14ac:dyDescent="0.25">
      <c r="A32" s="341"/>
      <c r="B32" s="342">
        <v>20</v>
      </c>
      <c r="C32" s="342" t="s">
        <v>750</v>
      </c>
      <c r="D32" s="342"/>
      <c r="E32" s="341"/>
      <c r="F32" s="342"/>
      <c r="G32" s="341"/>
      <c r="H32" s="342"/>
      <c r="I32" s="341"/>
      <c r="J32" s="341"/>
      <c r="K32" s="341"/>
      <c r="L32" s="343"/>
      <c r="M32" s="343"/>
      <c r="N32" s="343"/>
      <c r="O32" s="343"/>
      <c r="P32" s="343"/>
      <c r="Q32" s="343"/>
      <c r="R32" s="343"/>
      <c r="S32" s="343"/>
      <c r="T32" s="343"/>
      <c r="U32" s="343"/>
      <c r="V32" s="343"/>
      <c r="W32" s="343"/>
      <c r="X32" s="343"/>
      <c r="Y32" s="343"/>
      <c r="Z32" s="343"/>
      <c r="AA32" s="343"/>
      <c r="AB32" s="338"/>
      <c r="AC32" s="338"/>
      <c r="AD32" s="338"/>
      <c r="AE32" s="338"/>
      <c r="AF32" s="338"/>
      <c r="AG32" s="338"/>
      <c r="AH32" s="338"/>
      <c r="AI32" s="338"/>
      <c r="AJ32" s="338"/>
      <c r="AK32" s="338"/>
      <c r="AL32" s="338"/>
      <c r="AM32" s="338"/>
      <c r="AN32" s="338"/>
      <c r="AO32" s="338"/>
      <c r="AP32" s="338"/>
      <c r="AQ32" s="338"/>
      <c r="AR32" s="338"/>
      <c r="AS32" s="338"/>
      <c r="AT32" s="338"/>
      <c r="AU32" s="338"/>
    </row>
    <row r="33" spans="1:47" ht="24.75" customHeight="1" x14ac:dyDescent="0.25">
      <c r="A33" s="341"/>
      <c r="B33" s="342">
        <v>77</v>
      </c>
      <c r="C33" s="342" t="s">
        <v>764</v>
      </c>
      <c r="D33" s="342"/>
      <c r="E33" s="341"/>
      <c r="F33" s="342"/>
      <c r="G33" s="341"/>
      <c r="H33" s="342"/>
      <c r="I33" s="341"/>
      <c r="J33" s="341"/>
      <c r="K33" s="341"/>
      <c r="L33" s="343"/>
      <c r="M33" s="343"/>
      <c r="N33" s="343"/>
      <c r="O33" s="343"/>
      <c r="P33" s="343"/>
      <c r="Q33" s="343"/>
      <c r="R33" s="343"/>
      <c r="S33" s="343"/>
      <c r="T33" s="343"/>
      <c r="U33" s="343"/>
      <c r="V33" s="343"/>
      <c r="W33" s="343"/>
      <c r="X33" s="343"/>
      <c r="Y33" s="343"/>
      <c r="Z33" s="343"/>
      <c r="AA33" s="343"/>
      <c r="AB33" s="338"/>
      <c r="AC33" s="338"/>
      <c r="AD33" s="338"/>
      <c r="AE33" s="338"/>
      <c r="AF33" s="338"/>
      <c r="AG33" s="338"/>
      <c r="AH33" s="338"/>
      <c r="AI33" s="338"/>
      <c r="AJ33" s="338"/>
      <c r="AK33" s="338"/>
      <c r="AL33" s="338"/>
      <c r="AM33" s="338"/>
      <c r="AN33" s="338"/>
      <c r="AO33" s="338"/>
      <c r="AP33" s="338"/>
      <c r="AQ33" s="338"/>
      <c r="AR33" s="338"/>
      <c r="AS33" s="338"/>
      <c r="AT33" s="338"/>
      <c r="AU33" s="338"/>
    </row>
    <row r="34" spans="1:47" ht="24.75" customHeight="1" x14ac:dyDescent="0.25">
      <c r="A34" s="549"/>
      <c r="B34" s="404"/>
      <c r="C34" s="405"/>
      <c r="D34" s="344">
        <f t="shared" ref="D34:AA34" si="6">SUM(D13:D33)</f>
        <v>0</v>
      </c>
      <c r="E34" s="344">
        <f t="shared" si="6"/>
        <v>0</v>
      </c>
      <c r="F34" s="344">
        <f t="shared" si="6"/>
        <v>0</v>
      </c>
      <c r="G34" s="344">
        <f t="shared" si="6"/>
        <v>0</v>
      </c>
      <c r="H34" s="344">
        <f t="shared" si="6"/>
        <v>0</v>
      </c>
      <c r="I34" s="344">
        <f t="shared" si="6"/>
        <v>0</v>
      </c>
      <c r="J34" s="344">
        <f t="shared" si="6"/>
        <v>0</v>
      </c>
      <c r="K34" s="344">
        <f t="shared" si="6"/>
        <v>0</v>
      </c>
      <c r="L34" s="345">
        <f t="shared" si="6"/>
        <v>0</v>
      </c>
      <c r="M34" s="345">
        <f t="shared" si="6"/>
        <v>0</v>
      </c>
      <c r="N34" s="345">
        <f t="shared" si="6"/>
        <v>0</v>
      </c>
      <c r="O34" s="345">
        <f t="shared" si="6"/>
        <v>0</v>
      </c>
      <c r="P34" s="345">
        <f t="shared" si="6"/>
        <v>0</v>
      </c>
      <c r="Q34" s="345">
        <f t="shared" si="6"/>
        <v>0</v>
      </c>
      <c r="R34" s="345">
        <f t="shared" si="6"/>
        <v>0</v>
      </c>
      <c r="S34" s="345">
        <f t="shared" si="6"/>
        <v>0</v>
      </c>
      <c r="T34" s="345">
        <f t="shared" si="6"/>
        <v>0</v>
      </c>
      <c r="U34" s="345">
        <f t="shared" si="6"/>
        <v>0</v>
      </c>
      <c r="V34" s="345">
        <f t="shared" si="6"/>
        <v>0</v>
      </c>
      <c r="W34" s="345">
        <f t="shared" si="6"/>
        <v>0</v>
      </c>
      <c r="X34" s="345">
        <f t="shared" si="6"/>
        <v>0</v>
      </c>
      <c r="Y34" s="345">
        <f t="shared" si="6"/>
        <v>0</v>
      </c>
      <c r="Z34" s="345">
        <f t="shared" si="6"/>
        <v>0</v>
      </c>
      <c r="AA34" s="345">
        <f t="shared" si="6"/>
        <v>0</v>
      </c>
      <c r="AB34" s="338"/>
      <c r="AC34" s="338"/>
      <c r="AD34" s="338"/>
      <c r="AE34" s="338"/>
      <c r="AF34" s="338"/>
      <c r="AG34" s="338"/>
      <c r="AH34" s="338"/>
      <c r="AI34" s="338"/>
      <c r="AJ34" s="338"/>
      <c r="AK34" s="338"/>
      <c r="AL34" s="338"/>
      <c r="AM34" s="338"/>
      <c r="AN34" s="338"/>
      <c r="AO34" s="338"/>
      <c r="AP34" s="338"/>
      <c r="AQ34" s="338"/>
      <c r="AR34" s="338"/>
      <c r="AS34" s="338"/>
      <c r="AT34" s="338"/>
      <c r="AU34" s="338"/>
    </row>
    <row r="35" spans="1:47" ht="24.75" customHeight="1" x14ac:dyDescent="0.25">
      <c r="A35" s="341"/>
      <c r="B35" s="342"/>
      <c r="C35" s="342"/>
      <c r="D35" s="342"/>
      <c r="E35" s="341"/>
      <c r="F35" s="342"/>
      <c r="G35" s="341"/>
      <c r="H35" s="342"/>
      <c r="I35" s="341"/>
      <c r="J35" s="341"/>
      <c r="K35" s="341"/>
      <c r="L35" s="343"/>
      <c r="M35" s="343"/>
      <c r="N35" s="343"/>
      <c r="O35" s="343"/>
      <c r="P35" s="343"/>
      <c r="Q35" s="343"/>
      <c r="R35" s="343"/>
      <c r="S35" s="343"/>
      <c r="T35" s="343"/>
      <c r="U35" s="343"/>
      <c r="V35" s="343"/>
      <c r="W35" s="343"/>
      <c r="X35" s="343"/>
      <c r="Y35" s="343"/>
      <c r="Z35" s="343"/>
      <c r="AA35" s="343"/>
      <c r="AB35" s="115"/>
      <c r="AC35" s="115"/>
      <c r="AD35" s="115"/>
      <c r="AE35" s="115"/>
      <c r="AF35" s="115"/>
      <c r="AG35" s="115"/>
      <c r="AH35" s="115"/>
      <c r="AI35" s="115"/>
      <c r="AJ35" s="115"/>
      <c r="AK35" s="115"/>
      <c r="AL35" s="115"/>
      <c r="AM35" s="115"/>
      <c r="AN35" s="115"/>
      <c r="AO35" s="115"/>
      <c r="AP35" s="115"/>
      <c r="AQ35" s="115"/>
      <c r="AR35" s="115"/>
      <c r="AS35" s="115"/>
      <c r="AT35" s="115"/>
      <c r="AU35" s="115"/>
    </row>
    <row r="36" spans="1:47" ht="24.75" customHeight="1" x14ac:dyDescent="0.25">
      <c r="A36" s="341"/>
      <c r="B36" s="342"/>
      <c r="C36" s="342"/>
      <c r="D36" s="342"/>
      <c r="E36" s="341"/>
      <c r="F36" s="342"/>
      <c r="G36" s="341"/>
      <c r="H36" s="342"/>
      <c r="I36" s="341"/>
      <c r="J36" s="341"/>
      <c r="K36" s="341"/>
      <c r="L36" s="343"/>
      <c r="M36" s="343"/>
      <c r="N36" s="343"/>
      <c r="O36" s="343"/>
      <c r="P36" s="343"/>
      <c r="Q36" s="343"/>
      <c r="R36" s="343"/>
      <c r="S36" s="343"/>
      <c r="T36" s="343"/>
      <c r="U36" s="343"/>
      <c r="V36" s="343"/>
      <c r="W36" s="343"/>
      <c r="X36" s="343"/>
      <c r="Y36" s="343"/>
      <c r="Z36" s="343"/>
      <c r="AA36" s="343"/>
      <c r="AB36" s="115"/>
      <c r="AC36" s="115"/>
      <c r="AD36" s="115"/>
      <c r="AE36" s="115"/>
      <c r="AF36" s="115"/>
      <c r="AG36" s="115"/>
      <c r="AH36" s="115"/>
      <c r="AI36" s="115"/>
      <c r="AJ36" s="115"/>
      <c r="AK36" s="115"/>
      <c r="AL36" s="115"/>
      <c r="AM36" s="115"/>
      <c r="AN36" s="115"/>
      <c r="AO36" s="115"/>
      <c r="AP36" s="115"/>
      <c r="AQ36" s="115"/>
      <c r="AR36" s="115"/>
      <c r="AS36" s="115"/>
      <c r="AT36" s="115"/>
      <c r="AU36" s="115"/>
    </row>
    <row r="37" spans="1:47" ht="24.75" customHeight="1" x14ac:dyDescent="0.25">
      <c r="A37" s="341"/>
      <c r="B37" s="342"/>
      <c r="C37" s="342"/>
      <c r="D37" s="342"/>
      <c r="E37" s="341"/>
      <c r="F37" s="342"/>
      <c r="G37" s="341"/>
      <c r="H37" s="342"/>
      <c r="I37" s="341"/>
      <c r="J37" s="341"/>
      <c r="K37" s="341"/>
      <c r="L37" s="343"/>
      <c r="M37" s="343"/>
      <c r="N37" s="343"/>
      <c r="O37" s="343"/>
      <c r="P37" s="343"/>
      <c r="Q37" s="343"/>
      <c r="R37" s="343"/>
      <c r="S37" s="343"/>
      <c r="T37" s="343"/>
      <c r="U37" s="343"/>
      <c r="V37" s="343"/>
      <c r="W37" s="343"/>
      <c r="X37" s="343"/>
      <c r="Y37" s="343"/>
      <c r="Z37" s="343"/>
      <c r="AA37" s="343"/>
      <c r="AB37" s="115"/>
      <c r="AC37" s="115"/>
      <c r="AD37" s="115"/>
      <c r="AE37" s="115"/>
      <c r="AF37" s="115"/>
      <c r="AG37" s="115"/>
      <c r="AH37" s="115"/>
      <c r="AI37" s="115"/>
      <c r="AJ37" s="115"/>
      <c r="AK37" s="115"/>
      <c r="AL37" s="115"/>
      <c r="AM37" s="115"/>
      <c r="AN37" s="115"/>
      <c r="AO37" s="115"/>
      <c r="AP37" s="115"/>
      <c r="AQ37" s="115"/>
      <c r="AR37" s="115"/>
      <c r="AS37" s="115"/>
      <c r="AT37" s="115"/>
      <c r="AU37" s="115"/>
    </row>
    <row r="38" spans="1:47" ht="24.75" customHeight="1" x14ac:dyDescent="0.25">
      <c r="A38" s="341"/>
      <c r="B38" s="342"/>
      <c r="C38" s="342"/>
      <c r="D38" s="342"/>
      <c r="E38" s="341"/>
      <c r="F38" s="342"/>
      <c r="G38" s="341"/>
      <c r="H38" s="342"/>
      <c r="I38" s="341"/>
      <c r="J38" s="341"/>
      <c r="K38" s="341"/>
      <c r="L38" s="343"/>
      <c r="M38" s="343"/>
      <c r="N38" s="343"/>
      <c r="O38" s="343"/>
      <c r="P38" s="343"/>
      <c r="Q38" s="343"/>
      <c r="R38" s="343"/>
      <c r="S38" s="343"/>
      <c r="T38" s="343"/>
      <c r="U38" s="343"/>
      <c r="V38" s="343"/>
      <c r="W38" s="343"/>
      <c r="X38" s="343"/>
      <c r="Y38" s="343"/>
      <c r="Z38" s="343"/>
      <c r="AA38" s="343"/>
      <c r="AB38" s="115"/>
      <c r="AC38" s="115"/>
      <c r="AD38" s="115"/>
      <c r="AE38" s="115"/>
      <c r="AF38" s="115"/>
      <c r="AG38" s="115"/>
      <c r="AH38" s="115"/>
      <c r="AI38" s="115"/>
      <c r="AJ38" s="115"/>
      <c r="AK38" s="115"/>
      <c r="AL38" s="115"/>
      <c r="AM38" s="115"/>
      <c r="AN38" s="115"/>
      <c r="AO38" s="115"/>
      <c r="AP38" s="115"/>
      <c r="AQ38" s="115"/>
      <c r="AR38" s="115"/>
      <c r="AS38" s="115"/>
      <c r="AT38" s="115"/>
      <c r="AU38" s="115"/>
    </row>
    <row r="39" spans="1:47" ht="24.75" customHeight="1" x14ac:dyDescent="0.25">
      <c r="A39" s="341"/>
      <c r="B39" s="342"/>
      <c r="C39" s="341"/>
      <c r="D39" s="342"/>
      <c r="E39" s="341"/>
      <c r="F39" s="342"/>
      <c r="G39" s="341"/>
      <c r="H39" s="342"/>
      <c r="I39" s="341"/>
      <c r="J39" s="341"/>
      <c r="K39" s="341"/>
      <c r="L39" s="343"/>
      <c r="M39" s="343"/>
      <c r="N39" s="343"/>
      <c r="O39" s="343"/>
      <c r="P39" s="343"/>
      <c r="Q39" s="343"/>
      <c r="R39" s="343"/>
      <c r="S39" s="343"/>
      <c r="T39" s="343"/>
      <c r="U39" s="343"/>
      <c r="V39" s="343"/>
      <c r="W39" s="343"/>
      <c r="X39" s="343"/>
      <c r="Y39" s="343"/>
      <c r="Z39" s="343"/>
      <c r="AA39" s="343"/>
      <c r="AB39" s="115"/>
      <c r="AC39" s="115"/>
      <c r="AD39" s="115"/>
      <c r="AE39" s="115"/>
      <c r="AF39" s="115"/>
      <c r="AG39" s="115"/>
      <c r="AH39" s="115"/>
      <c r="AI39" s="115"/>
      <c r="AJ39" s="115"/>
      <c r="AK39" s="115"/>
      <c r="AL39" s="115"/>
      <c r="AM39" s="115"/>
      <c r="AN39" s="115"/>
      <c r="AO39" s="115"/>
      <c r="AP39" s="115"/>
      <c r="AQ39" s="115"/>
      <c r="AR39" s="115"/>
      <c r="AS39" s="115"/>
      <c r="AT39" s="115"/>
      <c r="AU39" s="115"/>
    </row>
    <row r="40" spans="1:47" ht="24.75" customHeight="1" x14ac:dyDescent="0.25">
      <c r="A40" s="341"/>
      <c r="B40" s="342"/>
      <c r="C40" s="341"/>
      <c r="D40" s="342"/>
      <c r="E40" s="341"/>
      <c r="F40" s="342"/>
      <c r="G40" s="341"/>
      <c r="H40" s="342"/>
      <c r="I40" s="341"/>
      <c r="J40" s="341"/>
      <c r="K40" s="341"/>
      <c r="L40" s="343"/>
      <c r="M40" s="343"/>
      <c r="N40" s="343"/>
      <c r="O40" s="343"/>
      <c r="P40" s="343"/>
      <c r="Q40" s="343"/>
      <c r="R40" s="343"/>
      <c r="S40" s="343"/>
      <c r="T40" s="343"/>
      <c r="U40" s="343"/>
      <c r="V40" s="343"/>
      <c r="W40" s="343"/>
      <c r="X40" s="343"/>
      <c r="Y40" s="343"/>
      <c r="Z40" s="343"/>
      <c r="AA40" s="343"/>
      <c r="AB40" s="115"/>
      <c r="AC40" s="115"/>
      <c r="AD40" s="115"/>
      <c r="AE40" s="115"/>
      <c r="AF40" s="115"/>
      <c r="AG40" s="115"/>
      <c r="AH40" s="115"/>
      <c r="AI40" s="115"/>
      <c r="AJ40" s="115"/>
      <c r="AK40" s="115"/>
      <c r="AL40" s="115"/>
      <c r="AM40" s="115"/>
      <c r="AN40" s="115"/>
      <c r="AO40" s="115"/>
      <c r="AP40" s="115"/>
      <c r="AQ40" s="115"/>
      <c r="AR40" s="115"/>
      <c r="AS40" s="115"/>
      <c r="AT40" s="115"/>
      <c r="AU40" s="115"/>
    </row>
    <row r="41" spans="1:47" ht="24.75" customHeight="1" x14ac:dyDescent="0.25">
      <c r="A41" s="341"/>
      <c r="B41" s="342"/>
      <c r="C41" s="341"/>
      <c r="D41" s="342"/>
      <c r="E41" s="341"/>
      <c r="F41" s="342"/>
      <c r="G41" s="341"/>
      <c r="H41" s="342"/>
      <c r="I41" s="341"/>
      <c r="J41" s="341"/>
      <c r="K41" s="341"/>
      <c r="L41" s="343"/>
      <c r="M41" s="343"/>
      <c r="N41" s="343"/>
      <c r="O41" s="343"/>
      <c r="P41" s="343"/>
      <c r="Q41" s="343"/>
      <c r="R41" s="343"/>
      <c r="S41" s="343"/>
      <c r="T41" s="343"/>
      <c r="U41" s="343"/>
      <c r="V41" s="343"/>
      <c r="W41" s="343"/>
      <c r="X41" s="343"/>
      <c r="Y41" s="343"/>
      <c r="Z41" s="343"/>
      <c r="AA41" s="343"/>
      <c r="AB41" s="115"/>
      <c r="AC41" s="115"/>
      <c r="AD41" s="115"/>
      <c r="AE41" s="115"/>
      <c r="AF41" s="115"/>
      <c r="AG41" s="115"/>
      <c r="AH41" s="115"/>
      <c r="AI41" s="115"/>
      <c r="AJ41" s="115"/>
      <c r="AK41" s="115"/>
      <c r="AL41" s="115"/>
      <c r="AM41" s="115"/>
      <c r="AN41" s="115"/>
      <c r="AO41" s="115"/>
      <c r="AP41" s="115"/>
      <c r="AQ41" s="115"/>
      <c r="AR41" s="115"/>
      <c r="AS41" s="115"/>
      <c r="AT41" s="115"/>
      <c r="AU41" s="115"/>
    </row>
    <row r="42" spans="1:47" ht="24.75" customHeight="1" x14ac:dyDescent="0.25">
      <c r="A42" s="341"/>
      <c r="B42" s="342"/>
      <c r="C42" s="341"/>
      <c r="D42" s="342"/>
      <c r="E42" s="341"/>
      <c r="F42" s="342"/>
      <c r="G42" s="341"/>
      <c r="H42" s="342"/>
      <c r="I42" s="341"/>
      <c r="J42" s="341"/>
      <c r="K42" s="341"/>
      <c r="L42" s="343"/>
      <c r="M42" s="343"/>
      <c r="N42" s="343"/>
      <c r="O42" s="343"/>
      <c r="P42" s="343"/>
      <c r="Q42" s="343"/>
      <c r="R42" s="343"/>
      <c r="S42" s="343"/>
      <c r="T42" s="343"/>
      <c r="U42" s="343"/>
      <c r="V42" s="343"/>
      <c r="W42" s="343"/>
      <c r="X42" s="343"/>
      <c r="Y42" s="343"/>
      <c r="Z42" s="343"/>
      <c r="AA42" s="343"/>
      <c r="AB42" s="115"/>
      <c r="AC42" s="115"/>
      <c r="AD42" s="115"/>
      <c r="AE42" s="115"/>
      <c r="AF42" s="115"/>
      <c r="AG42" s="115"/>
      <c r="AH42" s="115"/>
      <c r="AI42" s="115"/>
      <c r="AJ42" s="115"/>
      <c r="AK42" s="115"/>
      <c r="AL42" s="115"/>
      <c r="AM42" s="115"/>
      <c r="AN42" s="115"/>
      <c r="AO42" s="115"/>
      <c r="AP42" s="115"/>
      <c r="AQ42" s="115"/>
      <c r="AR42" s="115"/>
      <c r="AS42" s="115"/>
      <c r="AT42" s="115"/>
      <c r="AU42" s="115"/>
    </row>
    <row r="43" spans="1:47" ht="24.75" customHeight="1" x14ac:dyDescent="0.25">
      <c r="A43" s="341"/>
      <c r="B43" s="342"/>
      <c r="C43" s="341"/>
      <c r="D43" s="342"/>
      <c r="E43" s="341"/>
      <c r="F43" s="342"/>
      <c r="G43" s="341"/>
      <c r="H43" s="342"/>
      <c r="I43" s="341"/>
      <c r="J43" s="341"/>
      <c r="K43" s="341"/>
      <c r="L43" s="343"/>
      <c r="M43" s="343"/>
      <c r="N43" s="343"/>
      <c r="O43" s="343"/>
      <c r="P43" s="343"/>
      <c r="Q43" s="343"/>
      <c r="R43" s="343"/>
      <c r="S43" s="343"/>
      <c r="T43" s="343"/>
      <c r="U43" s="343"/>
      <c r="V43" s="343"/>
      <c r="W43" s="343"/>
      <c r="X43" s="343"/>
      <c r="Y43" s="343"/>
      <c r="Z43" s="343"/>
      <c r="AA43" s="343"/>
      <c r="AB43" s="115"/>
      <c r="AC43" s="115"/>
      <c r="AD43" s="115"/>
      <c r="AE43" s="115"/>
      <c r="AF43" s="115"/>
      <c r="AG43" s="115"/>
      <c r="AH43" s="115"/>
      <c r="AI43" s="115"/>
      <c r="AJ43" s="115"/>
      <c r="AK43" s="115"/>
      <c r="AL43" s="115"/>
      <c r="AM43" s="115"/>
      <c r="AN43" s="115"/>
      <c r="AO43" s="115"/>
      <c r="AP43" s="115"/>
      <c r="AQ43" s="115"/>
      <c r="AR43" s="115"/>
      <c r="AS43" s="115"/>
      <c r="AT43" s="115"/>
      <c r="AU43" s="115"/>
    </row>
    <row r="44" spans="1:47" ht="24.75" customHeight="1" x14ac:dyDescent="0.25">
      <c r="A44" s="341"/>
      <c r="B44" s="342"/>
      <c r="C44" s="341"/>
      <c r="D44" s="342"/>
      <c r="E44" s="341"/>
      <c r="F44" s="342"/>
      <c r="G44" s="341"/>
      <c r="H44" s="342"/>
      <c r="I44" s="341"/>
      <c r="J44" s="341"/>
      <c r="K44" s="341"/>
      <c r="L44" s="343"/>
      <c r="M44" s="343"/>
      <c r="N44" s="343"/>
      <c r="O44" s="343"/>
      <c r="P44" s="343"/>
      <c r="Q44" s="343"/>
      <c r="R44" s="343"/>
      <c r="S44" s="343"/>
      <c r="T44" s="343"/>
      <c r="U44" s="343"/>
      <c r="V44" s="343"/>
      <c r="W44" s="343"/>
      <c r="X44" s="343"/>
      <c r="Y44" s="343"/>
      <c r="Z44" s="343"/>
      <c r="AA44" s="343"/>
      <c r="AB44" s="115"/>
      <c r="AC44" s="115"/>
      <c r="AD44" s="115"/>
      <c r="AE44" s="115"/>
      <c r="AF44" s="115"/>
      <c r="AG44" s="115"/>
      <c r="AH44" s="115"/>
      <c r="AI44" s="115"/>
      <c r="AJ44" s="115"/>
      <c r="AK44" s="115"/>
      <c r="AL44" s="115"/>
      <c r="AM44" s="115"/>
      <c r="AN44" s="115"/>
      <c r="AO44" s="115"/>
      <c r="AP44" s="115"/>
      <c r="AQ44" s="115"/>
      <c r="AR44" s="115"/>
      <c r="AS44" s="115"/>
      <c r="AT44" s="115"/>
      <c r="AU44" s="115"/>
    </row>
    <row r="45" spans="1:47" ht="24.75" customHeight="1" x14ac:dyDescent="0.25">
      <c r="A45" s="341"/>
      <c r="B45" s="342"/>
      <c r="C45" s="341"/>
      <c r="D45" s="342"/>
      <c r="E45" s="341"/>
      <c r="F45" s="342"/>
      <c r="G45" s="341"/>
      <c r="H45" s="342"/>
      <c r="I45" s="341"/>
      <c r="J45" s="341"/>
      <c r="K45" s="341"/>
      <c r="L45" s="343"/>
      <c r="M45" s="343"/>
      <c r="N45" s="343"/>
      <c r="O45" s="343"/>
      <c r="P45" s="343"/>
      <c r="Q45" s="343"/>
      <c r="R45" s="343"/>
      <c r="S45" s="343"/>
      <c r="T45" s="343"/>
      <c r="U45" s="343"/>
      <c r="V45" s="343"/>
      <c r="W45" s="343"/>
      <c r="X45" s="343"/>
      <c r="Y45" s="343"/>
      <c r="Z45" s="343"/>
      <c r="AA45" s="343"/>
      <c r="AB45" s="115"/>
      <c r="AC45" s="115"/>
      <c r="AD45" s="115"/>
      <c r="AE45" s="115"/>
      <c r="AF45" s="115"/>
      <c r="AG45" s="115"/>
      <c r="AH45" s="115"/>
      <c r="AI45" s="115"/>
      <c r="AJ45" s="115"/>
      <c r="AK45" s="115"/>
      <c r="AL45" s="115"/>
      <c r="AM45" s="115"/>
      <c r="AN45" s="115"/>
      <c r="AO45" s="115"/>
      <c r="AP45" s="115"/>
      <c r="AQ45" s="115"/>
      <c r="AR45" s="115"/>
      <c r="AS45" s="115"/>
      <c r="AT45" s="115"/>
      <c r="AU45" s="115"/>
    </row>
    <row r="46" spans="1:47" ht="24.75" customHeight="1" x14ac:dyDescent="0.25">
      <c r="A46" s="341"/>
      <c r="B46" s="342"/>
      <c r="C46" s="341"/>
      <c r="D46" s="342"/>
      <c r="E46" s="341"/>
      <c r="F46" s="342"/>
      <c r="G46" s="341"/>
      <c r="H46" s="342"/>
      <c r="I46" s="341"/>
      <c r="J46" s="341"/>
      <c r="K46" s="341"/>
      <c r="L46" s="343"/>
      <c r="M46" s="343"/>
      <c r="N46" s="343"/>
      <c r="O46" s="343"/>
      <c r="P46" s="343"/>
      <c r="Q46" s="343"/>
      <c r="R46" s="343"/>
      <c r="S46" s="343"/>
      <c r="T46" s="343"/>
      <c r="U46" s="343"/>
      <c r="V46" s="343"/>
      <c r="W46" s="343"/>
      <c r="X46" s="343"/>
      <c r="Y46" s="343"/>
      <c r="Z46" s="343"/>
      <c r="AA46" s="343"/>
      <c r="AB46" s="115"/>
      <c r="AC46" s="115"/>
      <c r="AD46" s="115"/>
      <c r="AE46" s="115"/>
      <c r="AF46" s="115"/>
      <c r="AG46" s="115"/>
      <c r="AH46" s="115"/>
      <c r="AI46" s="115"/>
      <c r="AJ46" s="115"/>
      <c r="AK46" s="115"/>
      <c r="AL46" s="115"/>
      <c r="AM46" s="115"/>
      <c r="AN46" s="115"/>
      <c r="AO46" s="115"/>
      <c r="AP46" s="115"/>
      <c r="AQ46" s="115"/>
      <c r="AR46" s="115"/>
      <c r="AS46" s="115"/>
      <c r="AT46" s="115"/>
      <c r="AU46" s="115"/>
    </row>
    <row r="47" spans="1:47" ht="24.75" customHeight="1" x14ac:dyDescent="0.25">
      <c r="A47" s="341"/>
      <c r="B47" s="342"/>
      <c r="C47" s="341"/>
      <c r="D47" s="342"/>
      <c r="E47" s="341"/>
      <c r="F47" s="342"/>
      <c r="G47" s="341"/>
      <c r="H47" s="342"/>
      <c r="I47" s="341"/>
      <c r="J47" s="341"/>
      <c r="K47" s="341"/>
      <c r="L47" s="343"/>
      <c r="M47" s="343"/>
      <c r="N47" s="343"/>
      <c r="O47" s="343"/>
      <c r="P47" s="343"/>
      <c r="Q47" s="343"/>
      <c r="R47" s="343"/>
      <c r="S47" s="343"/>
      <c r="T47" s="343"/>
      <c r="U47" s="343"/>
      <c r="V47" s="343"/>
      <c r="W47" s="343"/>
      <c r="X47" s="343"/>
      <c r="Y47" s="343"/>
      <c r="Z47" s="343"/>
      <c r="AA47" s="343"/>
      <c r="AB47" s="115"/>
      <c r="AC47" s="115"/>
      <c r="AD47" s="115"/>
      <c r="AE47" s="115"/>
      <c r="AF47" s="115"/>
      <c r="AG47" s="115"/>
      <c r="AH47" s="115"/>
      <c r="AI47" s="115"/>
      <c r="AJ47" s="115"/>
      <c r="AK47" s="115"/>
      <c r="AL47" s="115"/>
      <c r="AM47" s="115"/>
      <c r="AN47" s="115"/>
      <c r="AO47" s="115"/>
      <c r="AP47" s="115"/>
      <c r="AQ47" s="115"/>
      <c r="AR47" s="115"/>
      <c r="AS47" s="115"/>
      <c r="AT47" s="115"/>
      <c r="AU47" s="115"/>
    </row>
    <row r="48" spans="1:47" ht="24.75" customHeight="1" x14ac:dyDescent="0.25">
      <c r="A48" s="341"/>
      <c r="B48" s="342"/>
      <c r="C48" s="341"/>
      <c r="D48" s="342"/>
      <c r="E48" s="341"/>
      <c r="F48" s="342"/>
      <c r="G48" s="341"/>
      <c r="H48" s="342"/>
      <c r="I48" s="341"/>
      <c r="J48" s="341"/>
      <c r="K48" s="341"/>
      <c r="L48" s="343"/>
      <c r="M48" s="343"/>
      <c r="N48" s="343"/>
      <c r="O48" s="343"/>
      <c r="P48" s="343"/>
      <c r="Q48" s="343"/>
      <c r="R48" s="343"/>
      <c r="S48" s="343"/>
      <c r="T48" s="343"/>
      <c r="U48" s="343"/>
      <c r="V48" s="343"/>
      <c r="W48" s="343"/>
      <c r="X48" s="343"/>
      <c r="Y48" s="343"/>
      <c r="Z48" s="343"/>
      <c r="AA48" s="343"/>
      <c r="AB48" s="115"/>
      <c r="AC48" s="115"/>
      <c r="AD48" s="115"/>
      <c r="AE48" s="115"/>
      <c r="AF48" s="115"/>
      <c r="AG48" s="115"/>
      <c r="AH48" s="115"/>
      <c r="AI48" s="115"/>
      <c r="AJ48" s="115"/>
      <c r="AK48" s="115"/>
      <c r="AL48" s="115"/>
      <c r="AM48" s="115"/>
      <c r="AN48" s="115"/>
      <c r="AO48" s="115"/>
      <c r="AP48" s="115"/>
      <c r="AQ48" s="115"/>
      <c r="AR48" s="115"/>
      <c r="AS48" s="115"/>
      <c r="AT48" s="115"/>
      <c r="AU48" s="115"/>
    </row>
    <row r="49" spans="1:47" ht="24.75" customHeight="1" x14ac:dyDescent="0.25">
      <c r="A49" s="341"/>
      <c r="B49" s="342"/>
      <c r="C49" s="341"/>
      <c r="D49" s="342"/>
      <c r="E49" s="341"/>
      <c r="F49" s="342"/>
      <c r="G49" s="341"/>
      <c r="H49" s="342"/>
      <c r="I49" s="341"/>
      <c r="J49" s="341"/>
      <c r="K49" s="341"/>
      <c r="L49" s="343"/>
      <c r="M49" s="343"/>
      <c r="N49" s="343"/>
      <c r="O49" s="343"/>
      <c r="P49" s="343"/>
      <c r="Q49" s="343"/>
      <c r="R49" s="343"/>
      <c r="S49" s="343"/>
      <c r="T49" s="343"/>
      <c r="U49" s="343"/>
      <c r="V49" s="343"/>
      <c r="W49" s="343"/>
      <c r="X49" s="343"/>
      <c r="Y49" s="343"/>
      <c r="Z49" s="343"/>
      <c r="AA49" s="343"/>
      <c r="AB49" s="115"/>
      <c r="AC49" s="115"/>
      <c r="AD49" s="115"/>
      <c r="AE49" s="115"/>
      <c r="AF49" s="115"/>
      <c r="AG49" s="115"/>
      <c r="AH49" s="115"/>
      <c r="AI49" s="115"/>
      <c r="AJ49" s="115"/>
      <c r="AK49" s="115"/>
      <c r="AL49" s="115"/>
      <c r="AM49" s="115"/>
      <c r="AN49" s="115"/>
      <c r="AO49" s="115"/>
      <c r="AP49" s="115"/>
      <c r="AQ49" s="115"/>
      <c r="AR49" s="115"/>
      <c r="AS49" s="115"/>
      <c r="AT49" s="115"/>
      <c r="AU49" s="115"/>
    </row>
    <row r="50" spans="1:47" ht="24.75" customHeight="1" x14ac:dyDescent="0.25">
      <c r="A50" s="341"/>
      <c r="B50" s="342"/>
      <c r="C50" s="341"/>
      <c r="D50" s="342"/>
      <c r="E50" s="341"/>
      <c r="F50" s="342"/>
      <c r="G50" s="341"/>
      <c r="H50" s="342"/>
      <c r="I50" s="341"/>
      <c r="J50" s="341"/>
      <c r="K50" s="341"/>
      <c r="L50" s="343"/>
      <c r="M50" s="343"/>
      <c r="N50" s="343"/>
      <c r="O50" s="343"/>
      <c r="P50" s="343"/>
      <c r="Q50" s="343"/>
      <c r="R50" s="343"/>
      <c r="S50" s="343"/>
      <c r="T50" s="343"/>
      <c r="U50" s="343"/>
      <c r="V50" s="343"/>
      <c r="W50" s="343"/>
      <c r="X50" s="343"/>
      <c r="Y50" s="343"/>
      <c r="Z50" s="343"/>
      <c r="AA50" s="343"/>
      <c r="AB50" s="115"/>
      <c r="AC50" s="115"/>
      <c r="AD50" s="115"/>
      <c r="AE50" s="115"/>
      <c r="AF50" s="115"/>
      <c r="AG50" s="115"/>
      <c r="AH50" s="115"/>
      <c r="AI50" s="115"/>
      <c r="AJ50" s="115"/>
      <c r="AK50" s="115"/>
      <c r="AL50" s="115"/>
      <c r="AM50" s="115"/>
      <c r="AN50" s="115"/>
      <c r="AO50" s="115"/>
      <c r="AP50" s="115"/>
      <c r="AQ50" s="115"/>
      <c r="AR50" s="115"/>
      <c r="AS50" s="115"/>
      <c r="AT50" s="115"/>
      <c r="AU50" s="115"/>
    </row>
    <row r="51" spans="1:47" ht="24.75" customHeight="1" x14ac:dyDescent="0.25">
      <c r="A51" s="341"/>
      <c r="B51" s="342"/>
      <c r="C51" s="341"/>
      <c r="D51" s="342"/>
      <c r="E51" s="341"/>
      <c r="F51" s="342"/>
      <c r="G51" s="341"/>
      <c r="H51" s="342"/>
      <c r="I51" s="341"/>
      <c r="J51" s="341"/>
      <c r="K51" s="341"/>
      <c r="L51" s="343"/>
      <c r="M51" s="343"/>
      <c r="N51" s="343"/>
      <c r="O51" s="343"/>
      <c r="P51" s="343"/>
      <c r="Q51" s="343"/>
      <c r="R51" s="343"/>
      <c r="S51" s="343"/>
      <c r="T51" s="343"/>
      <c r="U51" s="343"/>
      <c r="V51" s="343"/>
      <c r="W51" s="343"/>
      <c r="X51" s="343"/>
      <c r="Y51" s="343"/>
      <c r="Z51" s="343"/>
      <c r="AA51" s="343"/>
      <c r="AB51" s="115"/>
      <c r="AC51" s="115"/>
      <c r="AD51" s="115"/>
      <c r="AE51" s="115"/>
      <c r="AF51" s="115"/>
      <c r="AG51" s="115"/>
      <c r="AH51" s="115"/>
      <c r="AI51" s="115"/>
      <c r="AJ51" s="115"/>
      <c r="AK51" s="115"/>
      <c r="AL51" s="115"/>
      <c r="AM51" s="115"/>
      <c r="AN51" s="115"/>
      <c r="AO51" s="115"/>
      <c r="AP51" s="115"/>
      <c r="AQ51" s="115"/>
      <c r="AR51" s="115"/>
      <c r="AS51" s="115"/>
      <c r="AT51" s="115"/>
      <c r="AU51" s="115"/>
    </row>
    <row r="52" spans="1:47" ht="24.75" customHeight="1" x14ac:dyDescent="0.25">
      <c r="A52" s="341"/>
      <c r="B52" s="342"/>
      <c r="C52" s="341"/>
      <c r="D52" s="342"/>
      <c r="E52" s="341"/>
      <c r="F52" s="342"/>
      <c r="G52" s="341"/>
      <c r="H52" s="342"/>
      <c r="I52" s="341"/>
      <c r="J52" s="341"/>
      <c r="K52" s="341"/>
      <c r="L52" s="343"/>
      <c r="M52" s="343"/>
      <c r="N52" s="343"/>
      <c r="O52" s="343"/>
      <c r="P52" s="343"/>
      <c r="Q52" s="343"/>
      <c r="R52" s="343"/>
      <c r="S52" s="343"/>
      <c r="T52" s="343"/>
      <c r="U52" s="343"/>
      <c r="V52" s="343"/>
      <c r="W52" s="343"/>
      <c r="X52" s="343"/>
      <c r="Y52" s="343"/>
      <c r="Z52" s="343"/>
      <c r="AA52" s="343"/>
      <c r="AB52" s="115"/>
      <c r="AC52" s="115"/>
      <c r="AD52" s="115"/>
      <c r="AE52" s="115"/>
      <c r="AF52" s="115"/>
      <c r="AG52" s="115"/>
      <c r="AH52" s="115"/>
      <c r="AI52" s="115"/>
      <c r="AJ52" s="115"/>
      <c r="AK52" s="115"/>
      <c r="AL52" s="115"/>
      <c r="AM52" s="115"/>
      <c r="AN52" s="115"/>
      <c r="AO52" s="115"/>
      <c r="AP52" s="115"/>
      <c r="AQ52" s="115"/>
      <c r="AR52" s="115"/>
      <c r="AS52" s="115"/>
      <c r="AT52" s="115"/>
      <c r="AU52" s="115"/>
    </row>
    <row r="53" spans="1:47" ht="24.75" customHeight="1" x14ac:dyDescent="0.25">
      <c r="A53" s="341"/>
      <c r="B53" s="342"/>
      <c r="C53" s="341"/>
      <c r="D53" s="342"/>
      <c r="E53" s="341"/>
      <c r="F53" s="342"/>
      <c r="G53" s="341"/>
      <c r="H53" s="342"/>
      <c r="I53" s="341"/>
      <c r="J53" s="341"/>
      <c r="K53" s="341"/>
      <c r="L53" s="343"/>
      <c r="M53" s="343"/>
      <c r="N53" s="343"/>
      <c r="O53" s="343"/>
      <c r="P53" s="343"/>
      <c r="Q53" s="343"/>
      <c r="R53" s="343"/>
      <c r="S53" s="343"/>
      <c r="T53" s="343"/>
      <c r="U53" s="343"/>
      <c r="V53" s="343"/>
      <c r="W53" s="343"/>
      <c r="X53" s="343"/>
      <c r="Y53" s="343"/>
      <c r="Z53" s="343"/>
      <c r="AA53" s="343"/>
      <c r="AB53" s="115"/>
      <c r="AC53" s="115"/>
      <c r="AD53" s="115"/>
      <c r="AE53" s="115"/>
      <c r="AF53" s="115"/>
      <c r="AG53" s="115"/>
      <c r="AH53" s="115"/>
      <c r="AI53" s="115"/>
      <c r="AJ53" s="115"/>
      <c r="AK53" s="115"/>
      <c r="AL53" s="115"/>
      <c r="AM53" s="115"/>
      <c r="AN53" s="115"/>
      <c r="AO53" s="115"/>
      <c r="AP53" s="115"/>
      <c r="AQ53" s="115"/>
      <c r="AR53" s="115"/>
      <c r="AS53" s="115"/>
      <c r="AT53" s="115"/>
      <c r="AU53" s="115"/>
    </row>
    <row r="54" spans="1:47" ht="24.75" customHeight="1" x14ac:dyDescent="0.25">
      <c r="A54" s="341"/>
      <c r="B54" s="342"/>
      <c r="C54" s="341"/>
      <c r="D54" s="342"/>
      <c r="E54" s="341"/>
      <c r="F54" s="342"/>
      <c r="G54" s="341"/>
      <c r="H54" s="342"/>
      <c r="I54" s="341"/>
      <c r="J54" s="341"/>
      <c r="K54" s="341"/>
      <c r="L54" s="343"/>
      <c r="M54" s="343"/>
      <c r="N54" s="343"/>
      <c r="O54" s="343"/>
      <c r="P54" s="343"/>
      <c r="Q54" s="343"/>
      <c r="R54" s="343"/>
      <c r="S54" s="343"/>
      <c r="T54" s="343"/>
      <c r="U54" s="343"/>
      <c r="V54" s="343"/>
      <c r="W54" s="343"/>
      <c r="X54" s="343"/>
      <c r="Y54" s="343"/>
      <c r="Z54" s="343"/>
      <c r="AA54" s="343"/>
      <c r="AB54" s="115"/>
      <c r="AC54" s="115"/>
      <c r="AD54" s="115"/>
      <c r="AE54" s="115"/>
      <c r="AF54" s="115"/>
      <c r="AG54" s="115"/>
      <c r="AH54" s="115"/>
      <c r="AI54" s="115"/>
      <c r="AJ54" s="115"/>
      <c r="AK54" s="115"/>
      <c r="AL54" s="115"/>
      <c r="AM54" s="115"/>
      <c r="AN54" s="115"/>
      <c r="AO54" s="115"/>
      <c r="AP54" s="115"/>
      <c r="AQ54" s="115"/>
      <c r="AR54" s="115"/>
      <c r="AS54" s="115"/>
      <c r="AT54" s="115"/>
      <c r="AU54" s="115"/>
    </row>
    <row r="55" spans="1:47" ht="24.75" customHeight="1" x14ac:dyDescent="0.25">
      <c r="A55" s="341"/>
      <c r="B55" s="342"/>
      <c r="C55" s="341"/>
      <c r="D55" s="342"/>
      <c r="E55" s="341"/>
      <c r="F55" s="342"/>
      <c r="G55" s="341"/>
      <c r="H55" s="342"/>
      <c r="I55" s="341"/>
      <c r="J55" s="341"/>
      <c r="K55" s="341"/>
      <c r="L55" s="343"/>
      <c r="M55" s="343"/>
      <c r="N55" s="343"/>
      <c r="O55" s="343"/>
      <c r="P55" s="343"/>
      <c r="Q55" s="343"/>
      <c r="R55" s="343"/>
      <c r="S55" s="343"/>
      <c r="T55" s="343"/>
      <c r="U55" s="343"/>
      <c r="V55" s="343"/>
      <c r="W55" s="343"/>
      <c r="X55" s="343"/>
      <c r="Y55" s="343"/>
      <c r="Z55" s="343"/>
      <c r="AA55" s="343"/>
      <c r="AB55" s="115"/>
      <c r="AC55" s="115"/>
      <c r="AD55" s="115"/>
      <c r="AE55" s="115"/>
      <c r="AF55" s="115"/>
      <c r="AG55" s="115"/>
      <c r="AH55" s="115"/>
      <c r="AI55" s="115"/>
      <c r="AJ55" s="115"/>
      <c r="AK55" s="115"/>
      <c r="AL55" s="115"/>
      <c r="AM55" s="115"/>
      <c r="AN55" s="115"/>
      <c r="AO55" s="115"/>
      <c r="AP55" s="115"/>
      <c r="AQ55" s="115"/>
      <c r="AR55" s="115"/>
      <c r="AS55" s="115"/>
      <c r="AT55" s="115"/>
      <c r="AU55" s="115"/>
    </row>
    <row r="56" spans="1:47" ht="24.75" customHeight="1" x14ac:dyDescent="0.25">
      <c r="A56" s="341"/>
      <c r="B56" s="342"/>
      <c r="C56" s="341"/>
      <c r="D56" s="342"/>
      <c r="E56" s="341"/>
      <c r="F56" s="342"/>
      <c r="G56" s="341"/>
      <c r="H56" s="342"/>
      <c r="I56" s="341"/>
      <c r="J56" s="341"/>
      <c r="K56" s="341"/>
      <c r="L56" s="343"/>
      <c r="M56" s="343"/>
      <c r="N56" s="343"/>
      <c r="O56" s="343"/>
      <c r="P56" s="343"/>
      <c r="Q56" s="343"/>
      <c r="R56" s="343"/>
      <c r="S56" s="343"/>
      <c r="T56" s="343"/>
      <c r="U56" s="343"/>
      <c r="V56" s="343"/>
      <c r="W56" s="343"/>
      <c r="X56" s="343"/>
      <c r="Y56" s="343"/>
      <c r="Z56" s="343"/>
      <c r="AA56" s="343"/>
      <c r="AB56" s="115"/>
      <c r="AC56" s="115"/>
      <c r="AD56" s="115"/>
      <c r="AE56" s="115"/>
      <c r="AF56" s="115"/>
      <c r="AG56" s="115"/>
      <c r="AH56" s="115"/>
      <c r="AI56" s="115"/>
      <c r="AJ56" s="115"/>
      <c r="AK56" s="115"/>
      <c r="AL56" s="115"/>
      <c r="AM56" s="115"/>
      <c r="AN56" s="115"/>
      <c r="AO56" s="115"/>
      <c r="AP56" s="115"/>
      <c r="AQ56" s="115"/>
      <c r="AR56" s="115"/>
      <c r="AS56" s="115"/>
      <c r="AT56" s="115"/>
      <c r="AU56" s="115"/>
    </row>
    <row r="57" spans="1:47" ht="24.75" customHeight="1" x14ac:dyDescent="0.25">
      <c r="A57" s="341"/>
      <c r="B57" s="342"/>
      <c r="C57" s="341"/>
      <c r="D57" s="342"/>
      <c r="E57" s="341"/>
      <c r="F57" s="342"/>
      <c r="G57" s="341"/>
      <c r="H57" s="342"/>
      <c r="I57" s="341"/>
      <c r="J57" s="341"/>
      <c r="K57" s="341"/>
      <c r="L57" s="343"/>
      <c r="M57" s="343"/>
      <c r="N57" s="343"/>
      <c r="O57" s="343"/>
      <c r="P57" s="343"/>
      <c r="Q57" s="343"/>
      <c r="R57" s="343"/>
      <c r="S57" s="343"/>
      <c r="T57" s="343"/>
      <c r="U57" s="343"/>
      <c r="V57" s="343"/>
      <c r="W57" s="343"/>
      <c r="X57" s="343"/>
      <c r="Y57" s="343"/>
      <c r="Z57" s="343"/>
      <c r="AA57" s="343"/>
      <c r="AB57" s="115"/>
      <c r="AC57" s="115"/>
      <c r="AD57" s="115"/>
      <c r="AE57" s="115"/>
      <c r="AF57" s="115"/>
      <c r="AG57" s="115"/>
      <c r="AH57" s="115"/>
      <c r="AI57" s="115"/>
      <c r="AJ57" s="115"/>
      <c r="AK57" s="115"/>
      <c r="AL57" s="115"/>
      <c r="AM57" s="115"/>
      <c r="AN57" s="115"/>
      <c r="AO57" s="115"/>
      <c r="AP57" s="115"/>
      <c r="AQ57" s="115"/>
      <c r="AR57" s="115"/>
      <c r="AS57" s="115"/>
      <c r="AT57" s="115"/>
      <c r="AU57" s="115"/>
    </row>
    <row r="58" spans="1:47" ht="12.75" customHeight="1" x14ac:dyDescent="0.25">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row>
    <row r="59" spans="1:47" ht="12.75" customHeight="1" x14ac:dyDescent="0.25">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row>
    <row r="60" spans="1:47" ht="12.75" customHeight="1" x14ac:dyDescent="0.25">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row>
    <row r="61" spans="1:47" ht="12.75" customHeight="1" x14ac:dyDescent="0.25">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row>
    <row r="62" spans="1:47" ht="12.75" customHeight="1" x14ac:dyDescent="0.25">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row>
    <row r="63" spans="1:47" ht="12.75" customHeight="1" x14ac:dyDescent="0.25">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row>
    <row r="64" spans="1:47" ht="12.75" customHeight="1" x14ac:dyDescent="0.25">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row>
    <row r="65" spans="1:47" ht="12.75" customHeight="1" x14ac:dyDescent="0.25">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row>
    <row r="66" spans="1:47" ht="12.75" customHeight="1" x14ac:dyDescent="0.25">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row>
    <row r="67" spans="1:47" ht="12.75" customHeight="1" x14ac:dyDescent="0.25">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row>
    <row r="68" spans="1:47" ht="12.75" customHeight="1" x14ac:dyDescent="0.25">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row>
    <row r="69" spans="1:47" ht="12.75" customHeight="1" x14ac:dyDescent="0.25">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row>
    <row r="70" spans="1:47" ht="12.75" customHeight="1" x14ac:dyDescent="0.25">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row>
    <row r="71" spans="1:47" ht="12.75" customHeight="1" x14ac:dyDescent="0.25">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row>
    <row r="72" spans="1:47" ht="12.75" customHeight="1" x14ac:dyDescent="0.25">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row>
    <row r="73" spans="1:47" ht="12.75" customHeight="1" x14ac:dyDescent="0.25">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row>
    <row r="74" spans="1:47" ht="12.75" customHeight="1" x14ac:dyDescent="0.25">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row>
    <row r="75" spans="1:47" ht="12.75" customHeight="1" x14ac:dyDescent="0.25">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row>
    <row r="76" spans="1:47" ht="12.75" customHeight="1" x14ac:dyDescent="0.25">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row>
    <row r="77" spans="1:47" ht="12.75"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row>
    <row r="78" spans="1:47" ht="12.75" customHeight="1" x14ac:dyDescent="0.2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row>
    <row r="79" spans="1:47" ht="12.75"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row>
    <row r="80" spans="1:47" ht="12.75" customHeight="1" x14ac:dyDescent="0.2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row>
    <row r="81" spans="1:47" ht="12.75" customHeight="1" x14ac:dyDescent="0.2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row>
    <row r="82" spans="1:47" ht="12.75" customHeight="1" x14ac:dyDescent="0.2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row>
    <row r="83" spans="1:47" ht="12.75" customHeight="1" x14ac:dyDescent="0.2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row>
    <row r="84" spans="1:47" ht="12.75" customHeight="1" x14ac:dyDescent="0.2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row>
    <row r="85" spans="1:47" ht="12.75" customHeight="1" x14ac:dyDescent="0.2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row>
    <row r="86" spans="1:47" ht="12.75" customHeight="1" x14ac:dyDescent="0.2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row>
    <row r="87" spans="1:47" ht="12.75" customHeight="1" x14ac:dyDescent="0.2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row>
    <row r="88" spans="1:47" ht="12.75" customHeight="1" x14ac:dyDescent="0.2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row>
    <row r="89" spans="1:47" ht="12.75" customHeight="1" x14ac:dyDescent="0.2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row>
    <row r="90" spans="1:47" ht="12.75" customHeight="1" x14ac:dyDescent="0.2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row>
    <row r="91" spans="1:47" ht="12.75" customHeight="1" x14ac:dyDescent="0.2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row>
    <row r="92" spans="1:47" ht="12.75" customHeight="1" x14ac:dyDescent="0.2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row>
    <row r="93" spans="1:47" ht="12.75" customHeight="1" x14ac:dyDescent="0.2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row>
    <row r="94" spans="1:47" ht="12.75" customHeight="1" x14ac:dyDescent="0.2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row>
    <row r="95" spans="1:47" ht="12.75" customHeight="1" x14ac:dyDescent="0.2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row>
    <row r="96" spans="1:47" ht="12.75" customHeight="1" x14ac:dyDescent="0.2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row>
    <row r="97" spans="1:47" ht="12.75" customHeight="1" x14ac:dyDescent="0.2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row>
    <row r="98" spans="1:47" ht="12.75" customHeight="1" x14ac:dyDescent="0.2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row>
    <row r="99" spans="1:47" ht="12.75" customHeight="1" x14ac:dyDescent="0.2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row>
    <row r="100" spans="1:47" ht="12.75"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row>
    <row r="101" spans="1:47" ht="12.75" customHeight="1" x14ac:dyDescent="0.2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row>
    <row r="102" spans="1:47" ht="12.75" customHeight="1" x14ac:dyDescent="0.2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row>
    <row r="103" spans="1:47" ht="12.75" customHeight="1" x14ac:dyDescent="0.2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row>
    <row r="104" spans="1:47" ht="12.75" customHeight="1" x14ac:dyDescent="0.2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row>
    <row r="105" spans="1:47" ht="12.75" customHeight="1" x14ac:dyDescent="0.2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row>
    <row r="106" spans="1:47" ht="12.75" customHeight="1" x14ac:dyDescent="0.2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row>
    <row r="107" spans="1:47" ht="12.75" customHeight="1" x14ac:dyDescent="0.2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row>
    <row r="108" spans="1:47" ht="12.75" customHeight="1" x14ac:dyDescent="0.2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row>
    <row r="109" spans="1:47" ht="12.75" customHeight="1" x14ac:dyDescent="0.2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row>
    <row r="110" spans="1:47" ht="12.75" customHeight="1" x14ac:dyDescent="0.2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row>
    <row r="111" spans="1:47" ht="12.75"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row>
    <row r="112" spans="1:47" ht="12.75" customHeight="1" x14ac:dyDescent="0.2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row>
    <row r="113" spans="1:47" ht="12.75" customHeight="1" x14ac:dyDescent="0.2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row>
    <row r="114" spans="1:47" ht="12.75" customHeight="1" x14ac:dyDescent="0.2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row>
    <row r="115" spans="1:47" ht="12.75" customHeight="1" x14ac:dyDescent="0.2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row>
    <row r="116" spans="1:47" ht="12.75" customHeight="1" x14ac:dyDescent="0.2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row>
    <row r="117" spans="1:47" ht="12.75" customHeight="1" x14ac:dyDescent="0.2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row>
    <row r="118" spans="1:47" ht="12.75" customHeight="1" x14ac:dyDescent="0.2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row>
    <row r="119" spans="1:47" ht="12.75" customHeight="1" x14ac:dyDescent="0.2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row>
    <row r="120" spans="1:47" ht="12.75" customHeight="1"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row>
    <row r="121" spans="1:47" ht="12.75" customHeight="1" x14ac:dyDescent="0.2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row>
    <row r="122" spans="1:47" ht="12.75" customHeight="1" x14ac:dyDescent="0.25">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row>
    <row r="123" spans="1:47" ht="12.75" customHeight="1" x14ac:dyDescent="0.25">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row>
    <row r="124" spans="1:47" ht="12.75" customHeight="1" x14ac:dyDescent="0.25">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row>
    <row r="125" spans="1:47" ht="12.75" customHeight="1" x14ac:dyDescent="0.25">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row>
    <row r="126" spans="1:47" ht="12.75" customHeight="1" x14ac:dyDescent="0.25">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row>
    <row r="127" spans="1:47" ht="12.75" customHeight="1" x14ac:dyDescent="0.25">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row>
    <row r="128" spans="1:47" ht="12.75"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row>
    <row r="129" spans="1:47" ht="12.75" customHeight="1" x14ac:dyDescent="0.25">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row>
    <row r="130" spans="1:47" ht="12.75" customHeight="1" x14ac:dyDescent="0.25">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row>
    <row r="131" spans="1:47" ht="12.75" customHeight="1" x14ac:dyDescent="0.25">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row>
    <row r="132" spans="1:47" ht="12.75" customHeight="1" x14ac:dyDescent="0.25">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row>
    <row r="133" spans="1:47" ht="12.75" customHeight="1" x14ac:dyDescent="0.25">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row>
    <row r="134" spans="1:47" ht="12.75" customHeight="1" x14ac:dyDescent="0.25">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row>
    <row r="135" spans="1:47" ht="12.75" customHeight="1" x14ac:dyDescent="0.25">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row>
    <row r="136" spans="1:47" ht="12.75" customHeight="1" x14ac:dyDescent="0.25">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row>
    <row r="137" spans="1:47" ht="12.75" customHeight="1" x14ac:dyDescent="0.25">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row>
    <row r="138" spans="1:47" ht="12.75" customHeight="1" x14ac:dyDescent="0.25">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row>
    <row r="139" spans="1:47" ht="12.75" customHeight="1" x14ac:dyDescent="0.25">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row>
    <row r="140" spans="1:47" ht="12.75" customHeight="1" x14ac:dyDescent="0.25">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row>
    <row r="141" spans="1:47" ht="12.75" customHeight="1" x14ac:dyDescent="0.25">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row>
    <row r="142" spans="1:47" ht="12.75" customHeight="1" x14ac:dyDescent="0.25">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row>
    <row r="143" spans="1:47" ht="12.75" customHeight="1" x14ac:dyDescent="0.25">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row>
    <row r="144" spans="1:47" ht="12.75" customHeight="1" x14ac:dyDescent="0.25">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row>
    <row r="145" spans="1:47" ht="12.75" customHeight="1" x14ac:dyDescent="0.25">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row>
    <row r="146" spans="1:47" ht="12.75" customHeight="1" x14ac:dyDescent="0.25">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row>
    <row r="147" spans="1:47" ht="12.75" customHeight="1" x14ac:dyDescent="0.25">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row>
    <row r="148" spans="1:47" ht="12.75" customHeight="1" x14ac:dyDescent="0.25">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row>
    <row r="149" spans="1:47" ht="12.75" customHeight="1" x14ac:dyDescent="0.25">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row>
    <row r="150" spans="1:47" ht="12.75" customHeight="1" x14ac:dyDescent="0.25">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row>
    <row r="151" spans="1:47" ht="12.75" customHeight="1" x14ac:dyDescent="0.25">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row>
    <row r="152" spans="1:47" ht="12.75" customHeight="1" x14ac:dyDescent="0.25">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row>
    <row r="153" spans="1:47" ht="12.75" customHeight="1" x14ac:dyDescent="0.25">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row>
    <row r="154" spans="1:47" ht="12.75" customHeight="1" x14ac:dyDescent="0.25">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row>
    <row r="155" spans="1:47" ht="12.75" customHeight="1" x14ac:dyDescent="0.25">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row>
    <row r="156" spans="1:47" ht="12.75" customHeight="1" x14ac:dyDescent="0.25">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row>
    <row r="157" spans="1:47" ht="12.75" customHeight="1" x14ac:dyDescent="0.25">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row>
    <row r="158" spans="1:47" ht="12.75" customHeight="1" x14ac:dyDescent="0.25">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row>
    <row r="159" spans="1:47" ht="12.75" customHeight="1" x14ac:dyDescent="0.25">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row>
    <row r="160" spans="1:47" ht="12.75" customHeight="1" x14ac:dyDescent="0.25">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row>
    <row r="161" spans="1:47" ht="12.75" customHeight="1" x14ac:dyDescent="0.25">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row>
    <row r="162" spans="1:47" ht="12.75" customHeight="1" x14ac:dyDescent="0.25">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row>
    <row r="163" spans="1:47" ht="12.75" customHeight="1" x14ac:dyDescent="0.25">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row>
    <row r="164" spans="1:47" ht="12.75" customHeight="1" x14ac:dyDescent="0.25">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row>
    <row r="165" spans="1:47" ht="12.75" customHeight="1" x14ac:dyDescent="0.25">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row>
    <row r="166" spans="1:47" ht="12.75" customHeight="1" x14ac:dyDescent="0.25">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row>
    <row r="167" spans="1:47" ht="12.75" customHeight="1" x14ac:dyDescent="0.25">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row>
    <row r="168" spans="1:47" ht="12.75" customHeight="1" x14ac:dyDescent="0.25">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row>
    <row r="169" spans="1:47" ht="12.75" customHeight="1" x14ac:dyDescent="0.25">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row>
    <row r="170" spans="1:47" ht="12.75" customHeight="1" x14ac:dyDescent="0.25">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row>
    <row r="171" spans="1:47" ht="12.75" customHeight="1" x14ac:dyDescent="0.25">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row>
    <row r="172" spans="1:47" ht="12.75" customHeight="1" x14ac:dyDescent="0.25">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row>
    <row r="173" spans="1:47" ht="12.75" customHeight="1" x14ac:dyDescent="0.25">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row>
    <row r="174" spans="1:47" ht="12.75" customHeight="1" x14ac:dyDescent="0.25">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row>
    <row r="175" spans="1:47" ht="12.75" customHeight="1"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row>
    <row r="176" spans="1:47" ht="12.75" customHeight="1" x14ac:dyDescent="0.25">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row>
    <row r="177" spans="1:47" ht="12.75" customHeight="1" x14ac:dyDescent="0.25">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row>
    <row r="178" spans="1:47" ht="12.75" customHeight="1" x14ac:dyDescent="0.25">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row>
    <row r="179" spans="1:47" ht="12.75" customHeight="1" x14ac:dyDescent="0.25">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row>
    <row r="180" spans="1:47" ht="12.75" customHeight="1" x14ac:dyDescent="0.25">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row>
    <row r="181" spans="1:47" ht="12.75" customHeight="1" x14ac:dyDescent="0.25">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row>
    <row r="182" spans="1:47" ht="12.75" customHeight="1" x14ac:dyDescent="0.25">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row>
    <row r="183" spans="1:47" ht="12.75" customHeight="1" x14ac:dyDescent="0.25">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row>
    <row r="184" spans="1:47" ht="12.75" customHeight="1" x14ac:dyDescent="0.25">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row>
    <row r="185" spans="1:47" ht="12.75" customHeight="1" x14ac:dyDescent="0.25">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row>
    <row r="186" spans="1:47" ht="12.75" customHeight="1" x14ac:dyDescent="0.25">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row>
    <row r="187" spans="1:47" ht="12.75" customHeight="1" x14ac:dyDescent="0.25">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row>
    <row r="188" spans="1:47" ht="12.75" customHeight="1" x14ac:dyDescent="0.25">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row>
    <row r="189" spans="1:47" ht="12.75" customHeight="1" x14ac:dyDescent="0.25">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row>
    <row r="190" spans="1:47" ht="12.75" customHeight="1" x14ac:dyDescent="0.25">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row>
    <row r="191" spans="1:47" ht="12.75" customHeight="1" x14ac:dyDescent="0.25">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row>
    <row r="192" spans="1:47" ht="12.75" customHeight="1" x14ac:dyDescent="0.25">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row>
    <row r="193" spans="1:47" ht="12.75" customHeight="1" x14ac:dyDescent="0.25">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row>
    <row r="194" spans="1:47" ht="12.75" customHeight="1" x14ac:dyDescent="0.25">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row>
    <row r="195" spans="1:47" ht="12.75" customHeight="1" x14ac:dyDescent="0.25">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row>
    <row r="196" spans="1:47" ht="12.75" customHeight="1" x14ac:dyDescent="0.25">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row>
    <row r="197" spans="1:47" ht="12.75" customHeight="1" x14ac:dyDescent="0.25">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row>
    <row r="198" spans="1:47" ht="12.75" customHeight="1" x14ac:dyDescent="0.25">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row>
    <row r="199" spans="1:47" ht="12.75" customHeight="1" x14ac:dyDescent="0.25">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row>
    <row r="200" spans="1:47" ht="12.75" customHeight="1" x14ac:dyDescent="0.25">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row>
    <row r="201" spans="1:47" ht="12.75" customHeight="1" x14ac:dyDescent="0.25">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row>
    <row r="202" spans="1:47" ht="12.75" customHeight="1" x14ac:dyDescent="0.25">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row>
    <row r="203" spans="1:47" ht="12.75" customHeight="1" x14ac:dyDescent="0.25">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row>
    <row r="204" spans="1:47" ht="12.75" customHeight="1" x14ac:dyDescent="0.25">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row>
    <row r="205" spans="1:47" ht="12.75" customHeight="1" x14ac:dyDescent="0.25">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row>
    <row r="206" spans="1:47" ht="12.75" customHeight="1" x14ac:dyDescent="0.25">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row>
    <row r="207" spans="1:47" ht="12.75" customHeight="1" x14ac:dyDescent="0.25">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row>
    <row r="208" spans="1:47" ht="12.75" customHeight="1" x14ac:dyDescent="0.25">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row>
    <row r="209" spans="1:47" ht="12.75" customHeight="1" x14ac:dyDescent="0.25">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row>
    <row r="210" spans="1:47" ht="12.75" customHeight="1" x14ac:dyDescent="0.25">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row>
    <row r="211" spans="1:47" ht="12.75" customHeight="1" x14ac:dyDescent="0.25">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row>
    <row r="212" spans="1:47" ht="12.75" customHeight="1" x14ac:dyDescent="0.25">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row>
    <row r="213" spans="1:47" ht="12.75" customHeight="1" x14ac:dyDescent="0.25">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row>
    <row r="214" spans="1:47" ht="12.75" customHeight="1" x14ac:dyDescent="0.25">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row>
    <row r="215" spans="1:47" ht="12.75" customHeight="1" x14ac:dyDescent="0.25">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row>
    <row r="216" spans="1:47" ht="12.75" customHeight="1" x14ac:dyDescent="0.25">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row>
    <row r="217" spans="1:47" ht="12.75" customHeight="1" x14ac:dyDescent="0.25">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row>
    <row r="218" spans="1:47" ht="12.75" customHeight="1" x14ac:dyDescent="0.25">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row>
    <row r="219" spans="1:47" ht="12.75" customHeight="1" x14ac:dyDescent="0.25">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row>
    <row r="220" spans="1:47" ht="12.75" customHeight="1" x14ac:dyDescent="0.25">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row>
    <row r="221" spans="1:47" ht="12.75" customHeight="1" x14ac:dyDescent="0.25">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row>
    <row r="222" spans="1:47" ht="12.75" customHeight="1" x14ac:dyDescent="0.25">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row>
    <row r="223" spans="1:47" ht="12.75" customHeight="1" x14ac:dyDescent="0.25">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row>
    <row r="224" spans="1:47" ht="12.75" customHeight="1" x14ac:dyDescent="0.25">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row>
    <row r="225" spans="1:47" ht="12.75" customHeight="1" x14ac:dyDescent="0.25">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row>
    <row r="226" spans="1:47" ht="12.75" customHeight="1" x14ac:dyDescent="0.25">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row>
    <row r="227" spans="1:47" ht="12.75" customHeight="1" x14ac:dyDescent="0.25">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row>
    <row r="228" spans="1:47" ht="12.75" customHeight="1" x14ac:dyDescent="0.25">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row>
    <row r="229" spans="1:47" ht="12.75" customHeight="1" x14ac:dyDescent="0.25">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row>
    <row r="230" spans="1:47" ht="12.75" customHeight="1" x14ac:dyDescent="0.25">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row>
    <row r="231" spans="1:47" ht="12.75" customHeight="1" x14ac:dyDescent="0.25">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row>
    <row r="232" spans="1:47" ht="12.75" customHeight="1" x14ac:dyDescent="0.25">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row>
    <row r="233" spans="1:47" ht="12.75" customHeight="1" x14ac:dyDescent="0.25">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row>
    <row r="234" spans="1:47" ht="12.75" customHeight="1" x14ac:dyDescent="0.25">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row>
    <row r="235" spans="1:47" ht="12.75" customHeight="1" x14ac:dyDescent="0.25">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row>
    <row r="236" spans="1:47" ht="12.75" customHeight="1" x14ac:dyDescent="0.25">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row>
    <row r="237" spans="1:47" ht="12.75" customHeight="1" x14ac:dyDescent="0.25">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row>
    <row r="238" spans="1:47" ht="12.75" customHeight="1" x14ac:dyDescent="0.25">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row>
    <row r="239" spans="1:47" ht="12.75" customHeight="1" x14ac:dyDescent="0.25">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row>
    <row r="240" spans="1:47" ht="12.75" customHeight="1" x14ac:dyDescent="0.25">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row>
    <row r="241" spans="1:47" ht="12.75" customHeight="1" x14ac:dyDescent="0.25">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row>
    <row r="242" spans="1:47" ht="12.75" customHeight="1" x14ac:dyDescent="0.25">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row>
    <row r="243" spans="1:47" ht="12.75" customHeight="1" x14ac:dyDescent="0.25">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row>
    <row r="244" spans="1:47" ht="12.75" customHeight="1" x14ac:dyDescent="0.25">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row>
    <row r="245" spans="1:47" ht="12.75" customHeight="1" x14ac:dyDescent="0.25">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row>
    <row r="246" spans="1:47" ht="12.75" customHeight="1" x14ac:dyDescent="0.25">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row>
    <row r="247" spans="1:47" ht="12.75" customHeight="1" x14ac:dyDescent="0.25">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row>
    <row r="248" spans="1:47" ht="12.75" customHeight="1" x14ac:dyDescent="0.25">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row>
    <row r="249" spans="1:47" ht="12.75" customHeight="1" x14ac:dyDescent="0.25">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row>
    <row r="250" spans="1:47" ht="12.75" customHeight="1" x14ac:dyDescent="0.25">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row>
    <row r="251" spans="1:47" ht="12.75" customHeight="1" x14ac:dyDescent="0.25">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row>
    <row r="252" spans="1:47" ht="12.75" customHeight="1" x14ac:dyDescent="0.25">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row>
    <row r="253" spans="1:47" ht="12.75" customHeight="1" x14ac:dyDescent="0.25">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row>
    <row r="254" spans="1:47" ht="12.75" customHeight="1" x14ac:dyDescent="0.25">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row>
    <row r="255" spans="1:47" ht="12.75" customHeight="1" x14ac:dyDescent="0.25">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row>
    <row r="256" spans="1:47" ht="12.75" customHeight="1" x14ac:dyDescent="0.25">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row>
    <row r="257" spans="1:47" ht="12.75" customHeight="1" x14ac:dyDescent="0.25">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row>
    <row r="258" spans="1:47" ht="12.75" customHeight="1" x14ac:dyDescent="0.25">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row>
    <row r="259" spans="1:47" ht="12.75" customHeight="1" x14ac:dyDescent="0.25">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row>
    <row r="260" spans="1:47" ht="12.75" customHeight="1" x14ac:dyDescent="0.25">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row>
    <row r="261" spans="1:47" ht="12.75" customHeight="1" x14ac:dyDescent="0.25">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row>
    <row r="262" spans="1:47" ht="12.75" customHeight="1" x14ac:dyDescent="0.25">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row>
    <row r="263" spans="1:47" ht="12.75" customHeight="1" x14ac:dyDescent="0.25">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row>
    <row r="264" spans="1:47" ht="12.75" customHeight="1" x14ac:dyDescent="0.25">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row>
    <row r="265" spans="1:47" ht="12.75" customHeight="1" x14ac:dyDescent="0.25">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row>
    <row r="266" spans="1:47" ht="12.75" customHeight="1" x14ac:dyDescent="0.25">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row>
    <row r="267" spans="1:47" ht="12.75" customHeight="1" x14ac:dyDescent="0.25">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row>
    <row r="268" spans="1:47" ht="12.75" customHeight="1" x14ac:dyDescent="0.25">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row>
    <row r="269" spans="1:47" ht="12.75" customHeight="1" x14ac:dyDescent="0.25">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row>
    <row r="270" spans="1:47" ht="12.75" customHeight="1" x14ac:dyDescent="0.25">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row>
    <row r="271" spans="1:47" ht="12.75" customHeight="1" x14ac:dyDescent="0.25">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row>
    <row r="272" spans="1:47" ht="12.75" customHeight="1" x14ac:dyDescent="0.25">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row>
    <row r="273" spans="1:47" ht="12.75" customHeight="1" x14ac:dyDescent="0.25">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row>
    <row r="274" spans="1:47" ht="12.75" customHeight="1" x14ac:dyDescent="0.25">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row>
    <row r="275" spans="1:47" ht="12.75" customHeight="1" x14ac:dyDescent="0.25">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row>
    <row r="276" spans="1:47" ht="12.75" customHeight="1" x14ac:dyDescent="0.25">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row>
    <row r="277" spans="1:47" ht="12.75" customHeight="1" x14ac:dyDescent="0.25">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row>
    <row r="278" spans="1:47" ht="12.75" customHeight="1" x14ac:dyDescent="0.25">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row>
    <row r="279" spans="1:47" ht="12.75" customHeight="1" x14ac:dyDescent="0.25">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row>
    <row r="280" spans="1:47" ht="12.75" customHeight="1" x14ac:dyDescent="0.25">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row>
    <row r="281" spans="1:47" ht="12.75" customHeight="1" x14ac:dyDescent="0.25">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row>
    <row r="282" spans="1:47" ht="12.75" customHeight="1" x14ac:dyDescent="0.25">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row>
    <row r="283" spans="1:47" ht="12.75" customHeight="1" x14ac:dyDescent="0.25">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row>
    <row r="284" spans="1:47" ht="12.75" customHeight="1" x14ac:dyDescent="0.25">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row>
    <row r="285" spans="1:47" ht="12.75" customHeight="1" x14ac:dyDescent="0.25">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row>
    <row r="286" spans="1:47" ht="12.75" customHeight="1" x14ac:dyDescent="0.25">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row>
    <row r="287" spans="1:47" ht="12.75" customHeight="1" x14ac:dyDescent="0.25">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row>
    <row r="288" spans="1:47" ht="12.75" customHeight="1" x14ac:dyDescent="0.25">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row>
    <row r="289" spans="1:47" ht="12.75" customHeight="1" x14ac:dyDescent="0.25">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row>
    <row r="290" spans="1:47" ht="12.75" customHeight="1" x14ac:dyDescent="0.25">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row>
    <row r="291" spans="1:47" ht="12.75" customHeight="1" x14ac:dyDescent="0.25">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row>
    <row r="292" spans="1:47" ht="12.75" customHeight="1" x14ac:dyDescent="0.25">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row>
    <row r="293" spans="1:47" ht="12.75" customHeight="1" x14ac:dyDescent="0.25">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row>
    <row r="294" spans="1:47" ht="12.75" customHeight="1" x14ac:dyDescent="0.25">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row>
    <row r="295" spans="1:47" ht="12.75" customHeight="1" x14ac:dyDescent="0.25">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row>
    <row r="296" spans="1:47" ht="12.75" customHeight="1" x14ac:dyDescent="0.25">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row>
    <row r="297" spans="1:47" ht="12.75" customHeight="1" x14ac:dyDescent="0.25">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row>
    <row r="298" spans="1:47" ht="12.75" customHeight="1" x14ac:dyDescent="0.25">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row>
    <row r="299" spans="1:47" ht="12.75" customHeight="1" x14ac:dyDescent="0.25">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row>
    <row r="300" spans="1:47" ht="12.75" customHeight="1" x14ac:dyDescent="0.25">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row>
    <row r="301" spans="1:47" ht="12.75" customHeight="1" x14ac:dyDescent="0.25">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row>
    <row r="302" spans="1:47" ht="12.75" customHeight="1" x14ac:dyDescent="0.25">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row>
    <row r="303" spans="1:47" ht="12.75" customHeight="1" x14ac:dyDescent="0.25">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row>
    <row r="304" spans="1:47" ht="12.75" customHeight="1" x14ac:dyDescent="0.25">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row>
    <row r="305" spans="1:47" ht="12.75" customHeight="1" x14ac:dyDescent="0.25">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row>
    <row r="306" spans="1:47" ht="12.75" customHeight="1" x14ac:dyDescent="0.25">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row>
    <row r="307" spans="1:47" ht="12.75" customHeight="1" x14ac:dyDescent="0.25">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row>
    <row r="308" spans="1:47" ht="12.75" customHeight="1" x14ac:dyDescent="0.25">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row>
    <row r="309" spans="1:47" ht="12.75" customHeight="1" x14ac:dyDescent="0.25">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row>
    <row r="310" spans="1:47" ht="12.75" customHeight="1" x14ac:dyDescent="0.25">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row>
    <row r="311" spans="1:47" ht="12.75" customHeight="1" x14ac:dyDescent="0.25">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row>
    <row r="312" spans="1:47" ht="12.75" customHeight="1" x14ac:dyDescent="0.25">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row>
    <row r="313" spans="1:47" ht="12.75" customHeight="1" x14ac:dyDescent="0.25">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row>
    <row r="314" spans="1:47" ht="12.75" customHeight="1" x14ac:dyDescent="0.25">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row>
    <row r="315" spans="1:47" ht="12.75" customHeight="1" x14ac:dyDescent="0.25">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row>
    <row r="316" spans="1:47" ht="12.75" customHeight="1" x14ac:dyDescent="0.25">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row>
    <row r="317" spans="1:47" ht="12.75" customHeight="1" x14ac:dyDescent="0.25">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row>
    <row r="318" spans="1:47" ht="12.75" customHeight="1" x14ac:dyDescent="0.25">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row>
    <row r="319" spans="1:47" ht="12.75" customHeight="1" x14ac:dyDescent="0.25">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row>
    <row r="320" spans="1:47" ht="12.75" customHeight="1" x14ac:dyDescent="0.25">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row>
    <row r="321" spans="1:47" ht="12.75" customHeight="1" x14ac:dyDescent="0.25">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row>
    <row r="322" spans="1:47" ht="12.75" customHeight="1" x14ac:dyDescent="0.25">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row>
    <row r="323" spans="1:47" ht="12.75" customHeight="1" x14ac:dyDescent="0.25">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row>
    <row r="324" spans="1:47" ht="12.75" customHeight="1" x14ac:dyDescent="0.25">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row>
    <row r="325" spans="1:47" ht="12.75" customHeight="1" x14ac:dyDescent="0.25">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row>
    <row r="326" spans="1:47" ht="12.75" customHeight="1" x14ac:dyDescent="0.25">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row>
    <row r="327" spans="1:47" ht="12.75" customHeight="1" x14ac:dyDescent="0.25">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row>
    <row r="328" spans="1:47" ht="12.75" customHeight="1" x14ac:dyDescent="0.25">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row>
    <row r="329" spans="1:47" ht="12.75" customHeight="1" x14ac:dyDescent="0.25">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row>
    <row r="330" spans="1:47" ht="12.75" customHeight="1" x14ac:dyDescent="0.25">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row>
    <row r="331" spans="1:47" ht="12.75" customHeight="1" x14ac:dyDescent="0.25">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row>
    <row r="332" spans="1:47" ht="12.75" customHeight="1" x14ac:dyDescent="0.25">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row>
    <row r="333" spans="1:47" ht="12.75" customHeight="1" x14ac:dyDescent="0.25">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row>
    <row r="334" spans="1:47" ht="12.75" customHeight="1" x14ac:dyDescent="0.25">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row>
    <row r="335" spans="1:47" ht="12.75" customHeight="1" x14ac:dyDescent="0.25">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row>
    <row r="336" spans="1:47" ht="12.75" customHeight="1" x14ac:dyDescent="0.25">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row>
    <row r="337" spans="1:47" ht="12.75" customHeight="1" x14ac:dyDescent="0.25">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row>
    <row r="338" spans="1:47" ht="12.75" customHeight="1" x14ac:dyDescent="0.25">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row>
    <row r="339" spans="1:47" ht="12.75" customHeight="1" x14ac:dyDescent="0.25">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row>
    <row r="340" spans="1:47" ht="12.75" customHeight="1" x14ac:dyDescent="0.25">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row>
    <row r="341" spans="1:47" ht="12.75" customHeight="1" x14ac:dyDescent="0.25">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row>
    <row r="342" spans="1:47" ht="12.75" customHeight="1" x14ac:dyDescent="0.25">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row>
    <row r="343" spans="1:47" ht="12.75" customHeight="1" x14ac:dyDescent="0.25">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row>
    <row r="344" spans="1:47" ht="12.75" customHeight="1" x14ac:dyDescent="0.25">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row>
    <row r="345" spans="1:47" ht="12.75" customHeight="1" x14ac:dyDescent="0.25">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row>
    <row r="346" spans="1:47" ht="12.75" customHeight="1" x14ac:dyDescent="0.25">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row>
    <row r="347" spans="1:47" ht="12.75" customHeight="1" x14ac:dyDescent="0.25">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row>
    <row r="348" spans="1:47" ht="12.75" customHeight="1" x14ac:dyDescent="0.25">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row>
    <row r="349" spans="1:47" ht="12.75" customHeight="1" x14ac:dyDescent="0.25">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row>
    <row r="350" spans="1:47" ht="12.75" customHeight="1" x14ac:dyDescent="0.25">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row>
    <row r="351" spans="1:47" ht="12.75" customHeight="1" x14ac:dyDescent="0.25">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row>
    <row r="352" spans="1:47" ht="12.75" customHeight="1" x14ac:dyDescent="0.25">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row>
    <row r="353" spans="1:47" ht="12.75" customHeight="1" x14ac:dyDescent="0.25">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row>
    <row r="354" spans="1:47" ht="12.75" customHeight="1" x14ac:dyDescent="0.25">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row>
    <row r="355" spans="1:47" ht="12.75" customHeight="1" x14ac:dyDescent="0.25">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row>
    <row r="356" spans="1:47" ht="12.75" customHeight="1" x14ac:dyDescent="0.25">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row>
    <row r="357" spans="1:47" ht="12.75" customHeight="1" x14ac:dyDescent="0.25">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row>
    <row r="358" spans="1:47" ht="12.75" customHeight="1" x14ac:dyDescent="0.25">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row>
    <row r="359" spans="1:47" ht="12.75" customHeight="1" x14ac:dyDescent="0.25">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row>
    <row r="360" spans="1:47" ht="12.75" customHeight="1" x14ac:dyDescent="0.25">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row>
    <row r="361" spans="1:47" ht="12.75" customHeight="1" x14ac:dyDescent="0.25">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row>
    <row r="362" spans="1:47" ht="12.75" customHeight="1" x14ac:dyDescent="0.25">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row>
    <row r="363" spans="1:47" ht="12.75" customHeight="1" x14ac:dyDescent="0.25">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row>
    <row r="364" spans="1:47" ht="12.75" customHeight="1" x14ac:dyDescent="0.25">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row>
    <row r="365" spans="1:47" ht="12.75" customHeight="1" x14ac:dyDescent="0.25">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row>
    <row r="366" spans="1:47" ht="12.75" customHeight="1" x14ac:dyDescent="0.25">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row>
    <row r="367" spans="1:47" ht="12.75" customHeight="1" x14ac:dyDescent="0.25">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row>
    <row r="368" spans="1:47" ht="12.75" customHeight="1" x14ac:dyDescent="0.25">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row>
    <row r="369" spans="1:47" ht="12.75" customHeight="1" x14ac:dyDescent="0.25">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row>
    <row r="370" spans="1:47" ht="12.75" customHeight="1" x14ac:dyDescent="0.25">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row>
    <row r="371" spans="1:47" ht="12.75" customHeight="1" x14ac:dyDescent="0.25">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row>
    <row r="372" spans="1:47" ht="12.75" customHeight="1" x14ac:dyDescent="0.25">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row>
    <row r="373" spans="1:47" ht="12.75" customHeight="1" x14ac:dyDescent="0.25">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row>
    <row r="374" spans="1:47" ht="12.75" customHeight="1" x14ac:dyDescent="0.25">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row>
    <row r="375" spans="1:47" ht="12.75" customHeight="1" x14ac:dyDescent="0.25">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row>
    <row r="376" spans="1:47" ht="12.75" customHeight="1" x14ac:dyDescent="0.25">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row>
    <row r="377" spans="1:47" ht="12.75" customHeight="1" x14ac:dyDescent="0.25">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row>
    <row r="378" spans="1:47" ht="12.75" customHeight="1" x14ac:dyDescent="0.25">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row>
    <row r="379" spans="1:47" ht="12.75" customHeight="1" x14ac:dyDescent="0.25">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row>
    <row r="380" spans="1:47" ht="12.75" customHeight="1" x14ac:dyDescent="0.25">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row>
    <row r="381" spans="1:47" ht="12.75" customHeight="1" x14ac:dyDescent="0.25">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row>
    <row r="382" spans="1:47" ht="12.75" customHeight="1" x14ac:dyDescent="0.25">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row>
    <row r="383" spans="1:47" ht="12.75" customHeight="1" x14ac:dyDescent="0.25">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row>
    <row r="384" spans="1:47" ht="12.75" customHeight="1" x14ac:dyDescent="0.25">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row>
    <row r="385" spans="1:47" ht="12.75" customHeight="1" x14ac:dyDescent="0.25">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row>
    <row r="386" spans="1:47" ht="12.75" customHeight="1" x14ac:dyDescent="0.25">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row>
    <row r="387" spans="1:47" ht="12.75" customHeight="1" x14ac:dyDescent="0.25">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row>
    <row r="388" spans="1:47" ht="12.75" customHeight="1" x14ac:dyDescent="0.25">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row>
    <row r="389" spans="1:47" ht="12.75" customHeight="1" x14ac:dyDescent="0.25">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row>
    <row r="390" spans="1:47" ht="12.75" customHeight="1" x14ac:dyDescent="0.25">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row>
    <row r="391" spans="1:47" ht="12.75" customHeight="1" x14ac:dyDescent="0.25">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row>
    <row r="392" spans="1:47" ht="12.75" customHeight="1" x14ac:dyDescent="0.25">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row>
    <row r="393" spans="1:47" ht="12.75" customHeight="1" x14ac:dyDescent="0.25">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row>
    <row r="394" spans="1:47" ht="12.75" customHeight="1" x14ac:dyDescent="0.25">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row>
    <row r="395" spans="1:47" ht="12.75" customHeight="1" x14ac:dyDescent="0.25">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row>
    <row r="396" spans="1:47" ht="12.75" customHeight="1" x14ac:dyDescent="0.25">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row>
    <row r="397" spans="1:47" ht="12.75" customHeight="1" x14ac:dyDescent="0.25">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row>
    <row r="398" spans="1:47" ht="12.75" customHeight="1" x14ac:dyDescent="0.25">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row>
    <row r="399" spans="1:47" ht="12.75" customHeight="1" x14ac:dyDescent="0.25">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row>
    <row r="400" spans="1:47" ht="12.75" customHeight="1" x14ac:dyDescent="0.25">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row>
    <row r="401" spans="1:47" ht="12.75" customHeight="1" x14ac:dyDescent="0.25">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row>
    <row r="402" spans="1:47" ht="12.75" customHeight="1" x14ac:dyDescent="0.25">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row>
    <row r="403" spans="1:47" ht="12.75" customHeight="1" x14ac:dyDescent="0.25">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row>
    <row r="404" spans="1:47" ht="12.75" customHeight="1" x14ac:dyDescent="0.25">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row>
    <row r="405" spans="1:47" ht="12.75" customHeight="1" x14ac:dyDescent="0.25">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row>
    <row r="406" spans="1:47" ht="12.75" customHeight="1" x14ac:dyDescent="0.25">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row>
    <row r="407" spans="1:47" ht="12.75" customHeight="1" x14ac:dyDescent="0.25">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row>
    <row r="408" spans="1:47" ht="12.75" customHeight="1" x14ac:dyDescent="0.25">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row>
    <row r="409" spans="1:47" ht="12.75" customHeight="1" x14ac:dyDescent="0.25">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row>
    <row r="410" spans="1:47" ht="12.75" customHeight="1" x14ac:dyDescent="0.25">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row>
    <row r="411" spans="1:47" ht="12.75" customHeight="1" x14ac:dyDescent="0.25">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row>
    <row r="412" spans="1:47" ht="12.75" customHeight="1" x14ac:dyDescent="0.25">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row>
    <row r="413" spans="1:47" ht="12.75" customHeight="1" x14ac:dyDescent="0.25">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row>
    <row r="414" spans="1:47" ht="12.75" customHeight="1" x14ac:dyDescent="0.25">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row>
    <row r="415" spans="1:47" ht="12.75" customHeight="1" x14ac:dyDescent="0.25">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row>
    <row r="416" spans="1:47" ht="12.75" customHeight="1" x14ac:dyDescent="0.25">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row>
    <row r="417" spans="1:47" ht="12.75" customHeight="1" x14ac:dyDescent="0.25">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row>
    <row r="418" spans="1:47" ht="12.75" customHeight="1" x14ac:dyDescent="0.25">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row>
    <row r="419" spans="1:47" ht="12.75" customHeight="1" x14ac:dyDescent="0.25">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row>
    <row r="420" spans="1:47" ht="12.75" customHeight="1" x14ac:dyDescent="0.25">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row>
    <row r="421" spans="1:47" ht="12.75" customHeight="1" x14ac:dyDescent="0.25">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row>
    <row r="422" spans="1:47" ht="12.75" customHeight="1" x14ac:dyDescent="0.25">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row>
    <row r="423" spans="1:47" ht="12.75" customHeight="1" x14ac:dyDescent="0.25">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row>
    <row r="424" spans="1:47" ht="12.75" customHeight="1" x14ac:dyDescent="0.25">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row>
    <row r="425" spans="1:47" ht="12.75" customHeight="1" x14ac:dyDescent="0.25">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row>
    <row r="426" spans="1:47" ht="12.75" customHeight="1" x14ac:dyDescent="0.25">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row>
    <row r="427" spans="1:47" ht="12.75" customHeight="1" x14ac:dyDescent="0.25">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row>
    <row r="428" spans="1:47" ht="12.75" customHeight="1" x14ac:dyDescent="0.25">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row>
    <row r="429" spans="1:47" ht="12.75" customHeight="1" x14ac:dyDescent="0.25">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row>
    <row r="430" spans="1:47" ht="12.75" customHeight="1" x14ac:dyDescent="0.25">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row>
    <row r="431" spans="1:47" ht="12.75" customHeight="1" x14ac:dyDescent="0.25">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row>
    <row r="432" spans="1:47" ht="12.75" customHeight="1" x14ac:dyDescent="0.25">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row>
    <row r="433" spans="1:47" ht="12.75" customHeight="1" x14ac:dyDescent="0.25">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row>
    <row r="434" spans="1:47" ht="12.75" customHeight="1" x14ac:dyDescent="0.25">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row>
    <row r="435" spans="1:47" ht="12.75" customHeight="1" x14ac:dyDescent="0.25">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row>
    <row r="436" spans="1:47" ht="12.75" customHeight="1" x14ac:dyDescent="0.25">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row>
    <row r="437" spans="1:47" ht="12.75" customHeight="1" x14ac:dyDescent="0.25">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row>
    <row r="438" spans="1:47" ht="12.75" customHeight="1" x14ac:dyDescent="0.25">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row>
    <row r="439" spans="1:47" ht="12.75" customHeight="1" x14ac:dyDescent="0.25">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row>
    <row r="440" spans="1:47" ht="12.75" customHeight="1" x14ac:dyDescent="0.25">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row>
    <row r="441" spans="1:47" ht="12.75" customHeight="1" x14ac:dyDescent="0.25">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row>
    <row r="442" spans="1:47" ht="12.75" customHeight="1" x14ac:dyDescent="0.25">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row>
    <row r="443" spans="1:47" ht="12.75" customHeight="1" x14ac:dyDescent="0.25">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row>
    <row r="444" spans="1:47" ht="12.75" customHeight="1" x14ac:dyDescent="0.25">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row>
    <row r="445" spans="1:47" ht="12.75" customHeight="1" x14ac:dyDescent="0.25">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row>
    <row r="446" spans="1:47" ht="12.75" customHeight="1" x14ac:dyDescent="0.25">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row>
    <row r="447" spans="1:47" ht="12.75" customHeight="1" x14ac:dyDescent="0.25">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row>
    <row r="448" spans="1:47" ht="12.75" customHeight="1" x14ac:dyDescent="0.25">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row>
    <row r="449" spans="1:47" ht="12.75" customHeight="1" x14ac:dyDescent="0.25">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row>
    <row r="450" spans="1:47" ht="12.75" customHeight="1" x14ac:dyDescent="0.25">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row>
    <row r="451" spans="1:47" ht="12.75" customHeight="1" x14ac:dyDescent="0.25">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row>
    <row r="452" spans="1:47" ht="12.75" customHeight="1" x14ac:dyDescent="0.25">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row>
    <row r="453" spans="1:47" ht="12.75" customHeight="1" x14ac:dyDescent="0.25">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row>
    <row r="454" spans="1:47" ht="12.75" customHeight="1" x14ac:dyDescent="0.25">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row>
    <row r="455" spans="1:47" ht="12.75" customHeight="1" x14ac:dyDescent="0.25">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row>
    <row r="456" spans="1:47" ht="12.75" customHeight="1" x14ac:dyDescent="0.25">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row>
    <row r="457" spans="1:47" ht="12.75" customHeight="1" x14ac:dyDescent="0.25">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row>
    <row r="458" spans="1:47" ht="12.75" customHeight="1" x14ac:dyDescent="0.25">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row>
    <row r="459" spans="1:47" ht="12.75" customHeight="1" x14ac:dyDescent="0.25">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row>
    <row r="460" spans="1:47" ht="12.75" customHeight="1" x14ac:dyDescent="0.25">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row>
    <row r="461" spans="1:47" ht="12.75" customHeight="1" x14ac:dyDescent="0.25">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row>
    <row r="462" spans="1:47" ht="12.75" customHeight="1" x14ac:dyDescent="0.25">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row>
    <row r="463" spans="1:47" ht="12.75" customHeight="1" x14ac:dyDescent="0.25">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row>
    <row r="464" spans="1:47" ht="12.75" customHeight="1" x14ac:dyDescent="0.25">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row>
    <row r="465" spans="1:47" ht="12.75" customHeight="1" x14ac:dyDescent="0.25">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row>
    <row r="466" spans="1:47" ht="12.75" customHeight="1" x14ac:dyDescent="0.25">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row>
    <row r="467" spans="1:47" ht="12.75" customHeight="1" x14ac:dyDescent="0.25">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row>
    <row r="468" spans="1:47" ht="12.75" customHeight="1" x14ac:dyDescent="0.25">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row>
    <row r="469" spans="1:47" ht="12.75" customHeight="1" x14ac:dyDescent="0.25">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row>
    <row r="470" spans="1:47" ht="12.75" customHeight="1" x14ac:dyDescent="0.25">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row>
    <row r="471" spans="1:47" ht="12.75" customHeight="1" x14ac:dyDescent="0.25">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row>
    <row r="472" spans="1:47" ht="12.75" customHeight="1" x14ac:dyDescent="0.25">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row>
    <row r="473" spans="1:47" ht="12.75" customHeight="1" x14ac:dyDescent="0.25">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row>
    <row r="474" spans="1:47" ht="12.75" customHeight="1" x14ac:dyDescent="0.25">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row>
    <row r="475" spans="1:47" ht="12.75" customHeight="1" x14ac:dyDescent="0.25">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row>
    <row r="476" spans="1:47" ht="12.75" customHeight="1" x14ac:dyDescent="0.25">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row>
    <row r="477" spans="1:47" ht="12.75" customHeight="1" x14ac:dyDescent="0.25">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row>
    <row r="478" spans="1:47" ht="12.75" customHeight="1" x14ac:dyDescent="0.25">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row>
    <row r="479" spans="1:47" ht="12.75" customHeight="1" x14ac:dyDescent="0.25">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row>
    <row r="480" spans="1:47" ht="12.75" customHeight="1" x14ac:dyDescent="0.25">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row>
    <row r="481" spans="1:47" ht="12.75" customHeight="1" x14ac:dyDescent="0.25">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row>
    <row r="482" spans="1:47" ht="12.75" customHeight="1" x14ac:dyDescent="0.25">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row>
    <row r="483" spans="1:47" ht="12.75" customHeight="1" x14ac:dyDescent="0.25">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row>
    <row r="484" spans="1:47" ht="12.75" customHeight="1" x14ac:dyDescent="0.25">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row>
    <row r="485" spans="1:47" ht="12.75" customHeight="1" x14ac:dyDescent="0.25">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row>
    <row r="486" spans="1:47" ht="12.75" customHeight="1" x14ac:dyDescent="0.25">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row>
    <row r="487" spans="1:47" ht="12.75" customHeight="1" x14ac:dyDescent="0.25">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row>
    <row r="488" spans="1:47" ht="12.75" customHeight="1" x14ac:dyDescent="0.25">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row>
    <row r="489" spans="1:47" ht="12.75" customHeight="1" x14ac:dyDescent="0.25">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row>
    <row r="490" spans="1:47" ht="12.75" customHeight="1" x14ac:dyDescent="0.25">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row>
    <row r="491" spans="1:47" ht="12.75" customHeight="1" x14ac:dyDescent="0.25">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row>
    <row r="492" spans="1:47" ht="12.75" customHeight="1" x14ac:dyDescent="0.25">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row>
    <row r="493" spans="1:47" ht="12.75" customHeight="1" x14ac:dyDescent="0.25">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row>
    <row r="494" spans="1:47" ht="12.75" customHeight="1" x14ac:dyDescent="0.25">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row>
    <row r="495" spans="1:47" ht="12.75" customHeight="1" x14ac:dyDescent="0.25">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row>
    <row r="496" spans="1:47" ht="12.75" customHeight="1" x14ac:dyDescent="0.25">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row>
    <row r="497" spans="1:47" ht="12.75" customHeight="1" x14ac:dyDescent="0.25">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row>
    <row r="498" spans="1:47" ht="12.75" customHeight="1" x14ac:dyDescent="0.25">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row>
    <row r="499" spans="1:47" ht="12.75" customHeight="1" x14ac:dyDescent="0.25">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row>
    <row r="500" spans="1:47" ht="12.75" customHeight="1" x14ac:dyDescent="0.25">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row>
    <row r="501" spans="1:47" ht="12.75" customHeight="1" x14ac:dyDescent="0.25">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row>
    <row r="502" spans="1:47" ht="12.75" customHeight="1" x14ac:dyDescent="0.25">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row>
    <row r="503" spans="1:47" ht="12.75" customHeight="1" x14ac:dyDescent="0.25">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row>
    <row r="504" spans="1:47" ht="12.75" customHeight="1" x14ac:dyDescent="0.25">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row>
    <row r="505" spans="1:47" ht="12.75" customHeight="1" x14ac:dyDescent="0.25">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row>
    <row r="506" spans="1:47" ht="12.75" customHeight="1" x14ac:dyDescent="0.25">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row>
    <row r="507" spans="1:47" ht="12.75" customHeight="1" x14ac:dyDescent="0.25">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row>
    <row r="508" spans="1:47" ht="12.75" customHeight="1" x14ac:dyDescent="0.25">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row>
    <row r="509" spans="1:47" ht="12.75" customHeight="1" x14ac:dyDescent="0.25">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row>
    <row r="510" spans="1:47" ht="12.75" customHeight="1" x14ac:dyDescent="0.25">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row>
    <row r="511" spans="1:47" ht="12.75" customHeight="1" x14ac:dyDescent="0.25">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row>
    <row r="512" spans="1:47" ht="12.75" customHeight="1" x14ac:dyDescent="0.25">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row>
    <row r="513" spans="1:47" ht="12.75" customHeight="1" x14ac:dyDescent="0.25">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row>
    <row r="514" spans="1:47" ht="12.75" customHeight="1" x14ac:dyDescent="0.25">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row>
    <row r="515" spans="1:47" ht="12.75" customHeight="1" x14ac:dyDescent="0.25">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row>
    <row r="516" spans="1:47" ht="12.75" customHeight="1" x14ac:dyDescent="0.25">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row>
    <row r="517" spans="1:47" ht="12.75" customHeight="1" x14ac:dyDescent="0.25">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row>
    <row r="518" spans="1:47" ht="12.75" customHeight="1" x14ac:dyDescent="0.25">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row>
    <row r="519" spans="1:47" ht="12.75" customHeight="1" x14ac:dyDescent="0.25">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row>
    <row r="520" spans="1:47" ht="12.75" customHeight="1" x14ac:dyDescent="0.25">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row>
    <row r="521" spans="1:47" ht="12.75" customHeight="1" x14ac:dyDescent="0.25">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row>
    <row r="522" spans="1:47" ht="12.75" customHeight="1" x14ac:dyDescent="0.25">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row>
    <row r="523" spans="1:47" ht="12.75" customHeight="1" x14ac:dyDescent="0.25">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row>
    <row r="524" spans="1:47" ht="12.75" customHeight="1" x14ac:dyDescent="0.25">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row>
    <row r="525" spans="1:47" ht="12.75" customHeight="1" x14ac:dyDescent="0.25">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row>
    <row r="526" spans="1:47" ht="12.75" customHeight="1" x14ac:dyDescent="0.25">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row>
    <row r="527" spans="1:47" ht="12.75" customHeight="1" x14ac:dyDescent="0.25">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row>
    <row r="528" spans="1:47" ht="12.75" customHeight="1" x14ac:dyDescent="0.25">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row>
    <row r="529" spans="1:47" ht="12.75" customHeight="1" x14ac:dyDescent="0.25">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row>
    <row r="530" spans="1:47" ht="12.75" customHeight="1" x14ac:dyDescent="0.25">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row>
    <row r="531" spans="1:47" ht="12.75" customHeight="1" x14ac:dyDescent="0.25">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row>
    <row r="532" spans="1:47" ht="12.75" customHeight="1" x14ac:dyDescent="0.25">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70"/>
      <c r="AK532" s="70"/>
      <c r="AL532" s="70"/>
      <c r="AM532" s="70"/>
      <c r="AN532" s="70"/>
      <c r="AO532" s="70"/>
      <c r="AP532" s="70"/>
      <c r="AQ532" s="70"/>
      <c r="AR532" s="70"/>
      <c r="AS532" s="70"/>
      <c r="AT532" s="70"/>
      <c r="AU532" s="70"/>
    </row>
    <row r="533" spans="1:47" ht="12.75" customHeight="1" x14ac:dyDescent="0.25">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70"/>
      <c r="AK533" s="70"/>
      <c r="AL533" s="70"/>
      <c r="AM533" s="70"/>
      <c r="AN533" s="70"/>
      <c r="AO533" s="70"/>
      <c r="AP533" s="70"/>
      <c r="AQ533" s="70"/>
      <c r="AR533" s="70"/>
      <c r="AS533" s="70"/>
      <c r="AT533" s="70"/>
      <c r="AU533" s="70"/>
    </row>
    <row r="534" spans="1:47" ht="12.75" customHeight="1" x14ac:dyDescent="0.25">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AQ534" s="70"/>
      <c r="AR534" s="70"/>
      <c r="AS534" s="70"/>
      <c r="AT534" s="70"/>
      <c r="AU534" s="70"/>
    </row>
    <row r="535" spans="1:47" ht="12.75" customHeight="1" x14ac:dyDescent="0.25">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AQ535" s="70"/>
      <c r="AR535" s="70"/>
      <c r="AS535" s="70"/>
      <c r="AT535" s="70"/>
      <c r="AU535" s="70"/>
    </row>
    <row r="536" spans="1:47" ht="12.75" customHeight="1" x14ac:dyDescent="0.25">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row>
    <row r="537" spans="1:47" ht="12.75" customHeight="1" x14ac:dyDescent="0.25">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row>
    <row r="538" spans="1:47" ht="12.75" customHeight="1" x14ac:dyDescent="0.25">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row>
    <row r="539" spans="1:47" ht="12.75" customHeight="1" x14ac:dyDescent="0.25">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row>
    <row r="540" spans="1:47" ht="12.75" customHeight="1" x14ac:dyDescent="0.25">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row>
    <row r="541" spans="1:47" ht="12.75" customHeight="1" x14ac:dyDescent="0.25">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row>
    <row r="542" spans="1:47" ht="12.75" customHeight="1" x14ac:dyDescent="0.25">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c r="AT542" s="70"/>
      <c r="AU542" s="70"/>
    </row>
    <row r="543" spans="1:47" ht="12.75" customHeight="1" x14ac:dyDescent="0.25">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c r="AT543" s="70"/>
      <c r="AU543" s="70"/>
    </row>
    <row r="544" spans="1:47" ht="12.75" customHeight="1" x14ac:dyDescent="0.25">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row>
    <row r="545" spans="1:47" ht="12.75" customHeight="1" x14ac:dyDescent="0.25">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row>
    <row r="546" spans="1:47" ht="12.75" customHeight="1" x14ac:dyDescent="0.25">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row>
    <row r="547" spans="1:47" ht="12.75" customHeight="1" x14ac:dyDescent="0.25">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row>
    <row r="548" spans="1:47" ht="12.75" customHeight="1" x14ac:dyDescent="0.25">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row>
    <row r="549" spans="1:47" ht="12.75" customHeight="1" x14ac:dyDescent="0.25">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row>
    <row r="550" spans="1:47" ht="12.75" customHeight="1" x14ac:dyDescent="0.25">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row>
    <row r="551" spans="1:47" ht="12.75" customHeight="1" x14ac:dyDescent="0.25">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row>
    <row r="552" spans="1:47" ht="12.75" customHeight="1" x14ac:dyDescent="0.25">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row>
    <row r="553" spans="1:47" ht="12.75" customHeight="1" x14ac:dyDescent="0.25">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row>
    <row r="554" spans="1:47" ht="12.75" customHeight="1" x14ac:dyDescent="0.25">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row>
    <row r="555" spans="1:47" ht="12.75" customHeight="1" x14ac:dyDescent="0.25">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row>
    <row r="556" spans="1:47" ht="12.75" customHeight="1" x14ac:dyDescent="0.25">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row>
    <row r="557" spans="1:47" ht="12.75" customHeight="1" x14ac:dyDescent="0.25">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row>
    <row r="558" spans="1:47" ht="12.75" customHeight="1" x14ac:dyDescent="0.25">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row>
    <row r="559" spans="1:47" ht="12.75" customHeight="1" x14ac:dyDescent="0.25">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row>
    <row r="560" spans="1:47" ht="12.75" customHeight="1" x14ac:dyDescent="0.25">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row>
    <row r="561" spans="1:47" ht="12.75" customHeight="1" x14ac:dyDescent="0.25">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row>
    <row r="562" spans="1:47" ht="12.75" customHeight="1" x14ac:dyDescent="0.25">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row>
    <row r="563" spans="1:47" ht="12.75" customHeight="1" x14ac:dyDescent="0.25">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row>
    <row r="564" spans="1:47" ht="12.75" customHeight="1" x14ac:dyDescent="0.25">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row>
    <row r="565" spans="1:47" ht="12.75" customHeight="1" x14ac:dyDescent="0.25">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row>
    <row r="566" spans="1:47" ht="12.75" customHeight="1" x14ac:dyDescent="0.25">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row>
    <row r="567" spans="1:47" ht="12.75" customHeight="1" x14ac:dyDescent="0.25">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row>
    <row r="568" spans="1:47" ht="12.75" customHeight="1" x14ac:dyDescent="0.25">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row>
    <row r="569" spans="1:47" ht="12.75" customHeight="1" x14ac:dyDescent="0.25">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row>
    <row r="570" spans="1:47" ht="12.75" customHeight="1" x14ac:dyDescent="0.25">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row>
    <row r="571" spans="1:47" ht="12.75" customHeight="1" x14ac:dyDescent="0.25">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row>
    <row r="572" spans="1:47" ht="12.75" customHeight="1" x14ac:dyDescent="0.25">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row>
    <row r="573" spans="1:47" ht="12.75" customHeight="1" x14ac:dyDescent="0.25">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row>
    <row r="574" spans="1:47" ht="12.75" customHeight="1" x14ac:dyDescent="0.25">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row>
    <row r="575" spans="1:47" ht="12.75" customHeight="1" x14ac:dyDescent="0.25">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row>
    <row r="576" spans="1:47" ht="12.75" customHeight="1" x14ac:dyDescent="0.25">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row>
    <row r="577" spans="1:47" ht="12.75" customHeight="1" x14ac:dyDescent="0.25">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row>
    <row r="578" spans="1:47" ht="12.75" customHeight="1" x14ac:dyDescent="0.25">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row>
    <row r="579" spans="1:47" ht="12.75" customHeight="1" x14ac:dyDescent="0.25">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row>
    <row r="580" spans="1:47" ht="12.75" customHeight="1" x14ac:dyDescent="0.25">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row>
    <row r="581" spans="1:47" ht="12.75" customHeight="1" x14ac:dyDescent="0.25">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row>
    <row r="582" spans="1:47" ht="12.75" customHeight="1" x14ac:dyDescent="0.25">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row>
    <row r="583" spans="1:47" ht="12.75" customHeight="1" x14ac:dyDescent="0.25">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row>
    <row r="584" spans="1:47" ht="12.75" customHeight="1" x14ac:dyDescent="0.25">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row>
    <row r="585" spans="1:47" ht="12.75" customHeight="1" x14ac:dyDescent="0.25">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row>
    <row r="586" spans="1:47" ht="12.75" customHeight="1" x14ac:dyDescent="0.25">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row>
    <row r="587" spans="1:47" ht="12.75" customHeight="1" x14ac:dyDescent="0.25">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row>
    <row r="588" spans="1:47" ht="12.75" customHeight="1" x14ac:dyDescent="0.25">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row>
    <row r="589" spans="1:47" ht="12.75" customHeight="1" x14ac:dyDescent="0.25">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row>
    <row r="590" spans="1:47" ht="12.75" customHeight="1" x14ac:dyDescent="0.25">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row>
    <row r="591" spans="1:47" ht="12.75" customHeight="1" x14ac:dyDescent="0.25">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row>
    <row r="592" spans="1:47" ht="12.75" customHeight="1" x14ac:dyDescent="0.25">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row>
    <row r="593" spans="1:47" ht="12.75" customHeight="1" x14ac:dyDescent="0.25">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row>
    <row r="594" spans="1:47" ht="12.75" customHeight="1" x14ac:dyDescent="0.25">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row>
    <row r="595" spans="1:47" ht="12.75" customHeight="1" x14ac:dyDescent="0.25">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row>
    <row r="596" spans="1:47" ht="12.75" customHeight="1" x14ac:dyDescent="0.25">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row>
    <row r="597" spans="1:47" ht="12.75" customHeight="1" x14ac:dyDescent="0.25">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row>
    <row r="598" spans="1:47" ht="12.75" customHeight="1" x14ac:dyDescent="0.25">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row>
    <row r="599" spans="1:47" ht="12.75" customHeight="1" x14ac:dyDescent="0.25">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row>
    <row r="600" spans="1:47" ht="12.75" customHeight="1" x14ac:dyDescent="0.25">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row>
    <row r="601" spans="1:47" ht="12.75" customHeight="1" x14ac:dyDescent="0.25">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row>
    <row r="602" spans="1:47" ht="12.75" customHeight="1" x14ac:dyDescent="0.25">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row>
    <row r="603" spans="1:47" ht="12.75" customHeight="1" x14ac:dyDescent="0.25">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row>
    <row r="604" spans="1:47" ht="12.75" customHeight="1" x14ac:dyDescent="0.25">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row>
    <row r="605" spans="1:47" ht="12.75" customHeight="1" x14ac:dyDescent="0.25">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row>
    <row r="606" spans="1:47" ht="12.75" customHeight="1" x14ac:dyDescent="0.25">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row>
    <row r="607" spans="1:47" ht="12.75" customHeight="1" x14ac:dyDescent="0.25">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row>
    <row r="608" spans="1:47" ht="12.75" customHeight="1" x14ac:dyDescent="0.25">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row>
    <row r="609" spans="1:47" ht="12.75" customHeight="1" x14ac:dyDescent="0.25">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row>
    <row r="610" spans="1:47" ht="12.75" customHeight="1" x14ac:dyDescent="0.25">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row>
    <row r="611" spans="1:47" ht="12.75" customHeight="1" x14ac:dyDescent="0.25">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row>
    <row r="612" spans="1:47" ht="12.75" customHeight="1" x14ac:dyDescent="0.25">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row>
    <row r="613" spans="1:47" ht="12.75" customHeight="1" x14ac:dyDescent="0.25">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row>
    <row r="614" spans="1:47" ht="12.75" customHeight="1" x14ac:dyDescent="0.25">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row>
    <row r="615" spans="1:47" ht="12.75" customHeight="1" x14ac:dyDescent="0.25">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row>
    <row r="616" spans="1:47" ht="12.75" customHeight="1" x14ac:dyDescent="0.25">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row>
    <row r="617" spans="1:47" ht="12.75" customHeight="1" x14ac:dyDescent="0.25">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row>
    <row r="618" spans="1:47" ht="12.75" customHeight="1" x14ac:dyDescent="0.25">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row>
    <row r="619" spans="1:47" ht="12.75" customHeight="1" x14ac:dyDescent="0.25">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row>
    <row r="620" spans="1:47" ht="12.75" customHeight="1" x14ac:dyDescent="0.25">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row>
    <row r="621" spans="1:47" ht="12.75" customHeight="1" x14ac:dyDescent="0.25">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row>
    <row r="622" spans="1:47" ht="12.75" customHeight="1" x14ac:dyDescent="0.25">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row>
    <row r="623" spans="1:47" ht="12.75" customHeight="1" x14ac:dyDescent="0.25">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row>
    <row r="624" spans="1:47" ht="12.75" customHeight="1" x14ac:dyDescent="0.25">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row>
    <row r="625" spans="1:47" ht="12.75" customHeight="1" x14ac:dyDescent="0.25">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row>
    <row r="626" spans="1:47" ht="12.75" customHeight="1" x14ac:dyDescent="0.25">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row>
    <row r="627" spans="1:47" ht="12.75" customHeight="1" x14ac:dyDescent="0.25">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row>
    <row r="628" spans="1:47" ht="12.75" customHeight="1" x14ac:dyDescent="0.25">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row>
    <row r="629" spans="1:47" ht="12.75" customHeight="1" x14ac:dyDescent="0.25">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row>
    <row r="630" spans="1:47" ht="12.75" customHeight="1" x14ac:dyDescent="0.25">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row>
    <row r="631" spans="1:47" ht="12.75" customHeight="1" x14ac:dyDescent="0.25">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row>
    <row r="632" spans="1:47" ht="12.75" customHeight="1" x14ac:dyDescent="0.25">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row>
    <row r="633" spans="1:47" ht="12.75" customHeight="1" x14ac:dyDescent="0.25">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row>
    <row r="634" spans="1:47" ht="12.75" customHeight="1" x14ac:dyDescent="0.25">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row>
    <row r="635" spans="1:47" ht="12.75" customHeight="1" x14ac:dyDescent="0.25">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row>
    <row r="636" spans="1:47" ht="12.75" customHeight="1" x14ac:dyDescent="0.25">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row>
    <row r="637" spans="1:47" ht="12.75" customHeight="1" x14ac:dyDescent="0.25">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row>
    <row r="638" spans="1:47" ht="12.75" customHeight="1" x14ac:dyDescent="0.25">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row>
    <row r="639" spans="1:47" ht="12.75" customHeight="1" x14ac:dyDescent="0.25">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row>
    <row r="640" spans="1:47" ht="12.75" customHeight="1" x14ac:dyDescent="0.25">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row>
    <row r="641" spans="1:47" ht="12.75" customHeight="1" x14ac:dyDescent="0.25">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row>
    <row r="642" spans="1:47" ht="12.75" customHeight="1" x14ac:dyDescent="0.25">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row>
    <row r="643" spans="1:47" ht="12.75" customHeight="1" x14ac:dyDescent="0.25">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row>
    <row r="644" spans="1:47" ht="12.75" customHeight="1" x14ac:dyDescent="0.25">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row>
    <row r="645" spans="1:47" ht="12.75" customHeight="1" x14ac:dyDescent="0.25">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row>
    <row r="646" spans="1:47" ht="12.75" customHeight="1" x14ac:dyDescent="0.25">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row>
    <row r="647" spans="1:47" ht="12.75" customHeight="1" x14ac:dyDescent="0.25">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row>
    <row r="648" spans="1:47" ht="12.75" customHeight="1" x14ac:dyDescent="0.25">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row>
    <row r="649" spans="1:47" ht="12.75" customHeight="1" x14ac:dyDescent="0.25">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row>
    <row r="650" spans="1:47" ht="12.75" customHeight="1" x14ac:dyDescent="0.25">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row>
    <row r="651" spans="1:47" ht="12.75" customHeight="1" x14ac:dyDescent="0.25">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row>
    <row r="652" spans="1:47" ht="12.75" customHeight="1" x14ac:dyDescent="0.25">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row>
    <row r="653" spans="1:47" ht="12.75" customHeight="1" x14ac:dyDescent="0.25">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row>
    <row r="654" spans="1:47" ht="12.75" customHeight="1" x14ac:dyDescent="0.25">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row>
    <row r="655" spans="1:47" ht="12.75" customHeight="1" x14ac:dyDescent="0.25">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row>
    <row r="656" spans="1:47" ht="12.75" customHeight="1" x14ac:dyDescent="0.25">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row>
    <row r="657" spans="1:47" ht="12.75" customHeight="1" x14ac:dyDescent="0.25">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row>
    <row r="658" spans="1:47" ht="12.75" customHeight="1" x14ac:dyDescent="0.25">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row>
    <row r="659" spans="1:47" ht="12.75" customHeight="1" x14ac:dyDescent="0.25">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row>
    <row r="660" spans="1:47" ht="12.75" customHeight="1" x14ac:dyDescent="0.25">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row>
    <row r="661" spans="1:47" ht="12.75" customHeight="1" x14ac:dyDescent="0.25">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row>
    <row r="662" spans="1:47" ht="12.75" customHeight="1" x14ac:dyDescent="0.25">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row>
    <row r="663" spans="1:47" ht="12.75" customHeight="1" x14ac:dyDescent="0.25">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row>
    <row r="664" spans="1:47" ht="12.75" customHeight="1" x14ac:dyDescent="0.25">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row>
    <row r="665" spans="1:47" ht="12.75" customHeight="1" x14ac:dyDescent="0.25">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row>
    <row r="666" spans="1:47" ht="12.75" customHeight="1" x14ac:dyDescent="0.25">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row>
    <row r="667" spans="1:47" ht="12.75" customHeight="1" x14ac:dyDescent="0.25">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row>
    <row r="668" spans="1:47" ht="12.75" customHeight="1" x14ac:dyDescent="0.25">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row>
    <row r="669" spans="1:47" ht="12.75" customHeight="1" x14ac:dyDescent="0.25">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row>
    <row r="670" spans="1:47" ht="12.75" customHeight="1" x14ac:dyDescent="0.25">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row>
    <row r="671" spans="1:47" ht="12.75" customHeight="1" x14ac:dyDescent="0.25">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row>
    <row r="672" spans="1:47" ht="12.75" customHeight="1" x14ac:dyDescent="0.25">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row>
    <row r="673" spans="1:47" ht="12.75" customHeight="1" x14ac:dyDescent="0.25">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row>
    <row r="674" spans="1:47" ht="12.75" customHeight="1" x14ac:dyDescent="0.25">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row>
    <row r="675" spans="1:47" ht="12.75" customHeight="1" x14ac:dyDescent="0.25">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row>
    <row r="676" spans="1:47" ht="12.75" customHeight="1" x14ac:dyDescent="0.25">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row>
    <row r="677" spans="1:47" ht="12.75" customHeight="1" x14ac:dyDescent="0.25">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row>
    <row r="678" spans="1:47" ht="12.75" customHeight="1" x14ac:dyDescent="0.25">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row>
    <row r="679" spans="1:47" ht="12.75" customHeight="1" x14ac:dyDescent="0.25">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row>
    <row r="680" spans="1:47" ht="12.75" customHeight="1" x14ac:dyDescent="0.25">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row>
    <row r="681" spans="1:47" ht="12.75" customHeight="1" x14ac:dyDescent="0.25">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row>
    <row r="682" spans="1:47" ht="12.75" customHeight="1" x14ac:dyDescent="0.25">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row>
    <row r="683" spans="1:47" ht="12.75" customHeight="1" x14ac:dyDescent="0.25">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row>
    <row r="684" spans="1:47" ht="12.75" customHeight="1" x14ac:dyDescent="0.25">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row>
    <row r="685" spans="1:47" ht="12.75" customHeight="1" x14ac:dyDescent="0.25">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row>
    <row r="686" spans="1:47" ht="12.75" customHeight="1" x14ac:dyDescent="0.25">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row>
    <row r="687" spans="1:47" ht="12.75" customHeight="1" x14ac:dyDescent="0.25">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row>
    <row r="688" spans="1:47" ht="12.75" customHeight="1" x14ac:dyDescent="0.25">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row>
    <row r="689" spans="1:47" ht="12.75" customHeight="1" x14ac:dyDescent="0.25">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row>
    <row r="690" spans="1:47" ht="12.75" customHeight="1" x14ac:dyDescent="0.25">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row>
    <row r="691" spans="1:47" ht="12.75" customHeight="1" x14ac:dyDescent="0.25">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row>
    <row r="692" spans="1:47" ht="12.75" customHeight="1" x14ac:dyDescent="0.25">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row>
    <row r="693" spans="1:47" ht="12.75" customHeight="1" x14ac:dyDescent="0.25">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row>
    <row r="694" spans="1:47" ht="12.75" customHeight="1" x14ac:dyDescent="0.25">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row>
    <row r="695" spans="1:47" ht="12.75" customHeight="1" x14ac:dyDescent="0.25">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row>
    <row r="696" spans="1:47" ht="12.75" customHeight="1" x14ac:dyDescent="0.25">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row>
    <row r="697" spans="1:47" ht="12.75" customHeight="1" x14ac:dyDescent="0.25">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row>
    <row r="698" spans="1:47" ht="12.75" customHeight="1" x14ac:dyDescent="0.25">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row>
    <row r="699" spans="1:47" ht="12.75" customHeight="1" x14ac:dyDescent="0.25">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row>
    <row r="700" spans="1:47" ht="12.75" customHeight="1" x14ac:dyDescent="0.25">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row>
    <row r="701" spans="1:47" ht="12.75" customHeight="1" x14ac:dyDescent="0.25">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row>
    <row r="702" spans="1:47" ht="12.75" customHeight="1" x14ac:dyDescent="0.25">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row>
    <row r="703" spans="1:47" ht="12.75" customHeight="1" x14ac:dyDescent="0.25">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row>
    <row r="704" spans="1:47" ht="12.75" customHeight="1" x14ac:dyDescent="0.25">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row>
    <row r="705" spans="1:47" ht="12.75" customHeight="1" x14ac:dyDescent="0.25">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row>
    <row r="706" spans="1:47" ht="12.75" customHeight="1" x14ac:dyDescent="0.25">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row>
    <row r="707" spans="1:47" ht="12.75" customHeight="1" x14ac:dyDescent="0.25">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row>
    <row r="708" spans="1:47" ht="12.75" customHeight="1" x14ac:dyDescent="0.25">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row>
    <row r="709" spans="1:47" ht="12.75" customHeight="1" x14ac:dyDescent="0.25">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row>
    <row r="710" spans="1:47" ht="12.75" customHeight="1" x14ac:dyDescent="0.25">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row>
    <row r="711" spans="1:47" ht="12.75" customHeight="1" x14ac:dyDescent="0.25">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row>
    <row r="712" spans="1:47" ht="12.75" customHeight="1" x14ac:dyDescent="0.25">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row>
    <row r="713" spans="1:47" ht="12.75" customHeight="1" x14ac:dyDescent="0.25">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row>
    <row r="714" spans="1:47" ht="12.75" customHeight="1" x14ac:dyDescent="0.25">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row>
    <row r="715" spans="1:47" ht="12.75" customHeight="1" x14ac:dyDescent="0.25">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row>
    <row r="716" spans="1:47" ht="12.75" customHeight="1" x14ac:dyDescent="0.25">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row>
    <row r="717" spans="1:47" ht="12.75" customHeight="1" x14ac:dyDescent="0.25">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row>
    <row r="718" spans="1:47" ht="12.75" customHeight="1" x14ac:dyDescent="0.25">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row>
    <row r="719" spans="1:47" ht="12.75" customHeight="1" x14ac:dyDescent="0.25">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row>
    <row r="720" spans="1:47" ht="12.75" customHeight="1" x14ac:dyDescent="0.25">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row>
    <row r="721" spans="1:47" ht="12.75" customHeight="1" x14ac:dyDescent="0.25">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row>
    <row r="722" spans="1:47" ht="12.75" customHeight="1" x14ac:dyDescent="0.25">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row>
    <row r="723" spans="1:47" ht="12.75" customHeight="1" x14ac:dyDescent="0.25">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row>
    <row r="724" spans="1:47" ht="12.75" customHeight="1" x14ac:dyDescent="0.25">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row>
    <row r="725" spans="1:47" ht="12.75" customHeight="1" x14ac:dyDescent="0.25">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row>
    <row r="726" spans="1:47" ht="12.75" customHeight="1" x14ac:dyDescent="0.25">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row>
    <row r="727" spans="1:47" ht="12.75" customHeight="1" x14ac:dyDescent="0.25">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row>
    <row r="728" spans="1:47" ht="12.75" customHeight="1" x14ac:dyDescent="0.25">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row>
    <row r="729" spans="1:47" ht="12.75" customHeight="1" x14ac:dyDescent="0.25">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row>
    <row r="730" spans="1:47" ht="12.75" customHeight="1" x14ac:dyDescent="0.25">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row>
    <row r="731" spans="1:47" ht="12.75" customHeight="1" x14ac:dyDescent="0.25">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row>
    <row r="732" spans="1:47" ht="12.75" customHeight="1" x14ac:dyDescent="0.25">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row>
    <row r="733" spans="1:47" ht="12.75" customHeight="1" x14ac:dyDescent="0.25">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row>
    <row r="734" spans="1:47" ht="12.75" customHeight="1" x14ac:dyDescent="0.25">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row>
    <row r="735" spans="1:47" ht="12.75" customHeight="1" x14ac:dyDescent="0.25">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row>
    <row r="736" spans="1:47" ht="12.75" customHeight="1" x14ac:dyDescent="0.25">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c r="AM736" s="70"/>
      <c r="AN736" s="70"/>
      <c r="AO736" s="70"/>
      <c r="AP736" s="70"/>
      <c r="AQ736" s="70"/>
      <c r="AR736" s="70"/>
      <c r="AS736" s="70"/>
      <c r="AT736" s="70"/>
      <c r="AU736" s="70"/>
    </row>
    <row r="737" spans="1:47" ht="12.75" customHeight="1" x14ac:dyDescent="0.25">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c r="AM737" s="70"/>
      <c r="AN737" s="70"/>
      <c r="AO737" s="70"/>
      <c r="AP737" s="70"/>
      <c r="AQ737" s="70"/>
      <c r="AR737" s="70"/>
      <c r="AS737" s="70"/>
      <c r="AT737" s="70"/>
      <c r="AU737" s="70"/>
    </row>
    <row r="738" spans="1:47" ht="12.75" customHeight="1" x14ac:dyDescent="0.25">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c r="AM738" s="70"/>
      <c r="AN738" s="70"/>
      <c r="AO738" s="70"/>
      <c r="AP738" s="70"/>
      <c r="AQ738" s="70"/>
      <c r="AR738" s="70"/>
      <c r="AS738" s="70"/>
      <c r="AT738" s="70"/>
      <c r="AU738" s="70"/>
    </row>
    <row r="739" spans="1:47" ht="12.75" customHeight="1" x14ac:dyDescent="0.25">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c r="AM739" s="70"/>
      <c r="AN739" s="70"/>
      <c r="AO739" s="70"/>
      <c r="AP739" s="70"/>
      <c r="AQ739" s="70"/>
      <c r="AR739" s="70"/>
      <c r="AS739" s="70"/>
      <c r="AT739" s="70"/>
      <c r="AU739" s="70"/>
    </row>
    <row r="740" spans="1:47" ht="12.75" customHeight="1" x14ac:dyDescent="0.25">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row>
    <row r="741" spans="1:47" ht="12.75" customHeight="1" x14ac:dyDescent="0.25">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row>
    <row r="742" spans="1:47" ht="12.75" customHeight="1" x14ac:dyDescent="0.25">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row>
    <row r="743" spans="1:47" ht="12.75" customHeight="1" x14ac:dyDescent="0.25">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row>
    <row r="744" spans="1:47" ht="12.75" customHeight="1" x14ac:dyDescent="0.25">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row>
    <row r="745" spans="1:47" ht="12.75" customHeight="1" x14ac:dyDescent="0.25">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row>
    <row r="746" spans="1:47" ht="12.75" customHeight="1" x14ac:dyDescent="0.25">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row>
    <row r="747" spans="1:47" ht="12.75" customHeight="1" x14ac:dyDescent="0.25">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row>
    <row r="748" spans="1:47" ht="12.75" customHeight="1" x14ac:dyDescent="0.25">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row>
    <row r="749" spans="1:47" ht="12.75" customHeight="1" x14ac:dyDescent="0.25">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row>
    <row r="750" spans="1:47" ht="12.75" customHeight="1" x14ac:dyDescent="0.25">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row>
    <row r="751" spans="1:47" ht="12.75" customHeight="1" x14ac:dyDescent="0.25">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row>
    <row r="752" spans="1:47" ht="12.75" customHeight="1" x14ac:dyDescent="0.25">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row>
    <row r="753" spans="1:47" ht="12.75" customHeight="1" x14ac:dyDescent="0.25">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row>
    <row r="754" spans="1:47" ht="12.75" customHeight="1" x14ac:dyDescent="0.25">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row>
    <row r="755" spans="1:47" ht="12.75" customHeight="1" x14ac:dyDescent="0.25">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row>
    <row r="756" spans="1:47" ht="12.75" customHeight="1" x14ac:dyDescent="0.25">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row>
    <row r="757" spans="1:47" ht="12.75" customHeight="1" x14ac:dyDescent="0.25">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row>
    <row r="758" spans="1:47" ht="12.75" customHeight="1" x14ac:dyDescent="0.25">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row>
    <row r="759" spans="1:47" ht="12.75" customHeight="1" x14ac:dyDescent="0.25">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row>
    <row r="760" spans="1:47" ht="12.75" customHeight="1" x14ac:dyDescent="0.25">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row>
    <row r="761" spans="1:47" ht="12.75" customHeight="1" x14ac:dyDescent="0.25">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row>
    <row r="762" spans="1:47" ht="12.75" customHeight="1" x14ac:dyDescent="0.25">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row>
    <row r="763" spans="1:47" ht="12.75" customHeight="1" x14ac:dyDescent="0.25">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row>
    <row r="764" spans="1:47" ht="12.75" customHeight="1" x14ac:dyDescent="0.25">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row>
    <row r="765" spans="1:47" ht="12.75" customHeight="1" x14ac:dyDescent="0.25">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row>
    <row r="766" spans="1:47" ht="12.75" customHeight="1" x14ac:dyDescent="0.25">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row>
    <row r="767" spans="1:47" ht="12.75" customHeight="1" x14ac:dyDescent="0.25">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row>
    <row r="768" spans="1:47" ht="12.75" customHeight="1" x14ac:dyDescent="0.25">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row>
    <row r="769" spans="1:47" ht="12.75" customHeight="1" x14ac:dyDescent="0.25">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row>
    <row r="770" spans="1:47" ht="12.75" customHeight="1" x14ac:dyDescent="0.25">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row>
    <row r="771" spans="1:47" ht="12.75" customHeight="1" x14ac:dyDescent="0.25">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row>
    <row r="772" spans="1:47" ht="12.75" customHeight="1" x14ac:dyDescent="0.25">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row>
    <row r="773" spans="1:47" ht="12.75" customHeight="1" x14ac:dyDescent="0.25">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row>
    <row r="774" spans="1:47" ht="12.75" customHeight="1" x14ac:dyDescent="0.25">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row>
    <row r="775" spans="1:47" ht="12.75" customHeight="1" x14ac:dyDescent="0.25">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row>
    <row r="776" spans="1:47" ht="12.75" customHeight="1" x14ac:dyDescent="0.25">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row>
    <row r="777" spans="1:47" ht="12.75" customHeight="1" x14ac:dyDescent="0.25">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row>
    <row r="778" spans="1:47" ht="12.75" customHeight="1" x14ac:dyDescent="0.25">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row>
    <row r="779" spans="1:47" ht="12.75" customHeight="1" x14ac:dyDescent="0.25">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row>
    <row r="780" spans="1:47" ht="12.75" customHeight="1" x14ac:dyDescent="0.25">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row>
    <row r="781" spans="1:47" ht="12.75" customHeight="1" x14ac:dyDescent="0.25">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row>
    <row r="782" spans="1:47" ht="12.75" customHeight="1" x14ac:dyDescent="0.25">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row>
    <row r="783" spans="1:47" ht="12.75" customHeight="1" x14ac:dyDescent="0.25">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row>
    <row r="784" spans="1:47" ht="12.75" customHeight="1" x14ac:dyDescent="0.25">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row>
    <row r="785" spans="1:47" ht="12.75" customHeight="1" x14ac:dyDescent="0.25">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row>
    <row r="786" spans="1:47" ht="12.75" customHeight="1" x14ac:dyDescent="0.25">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row>
    <row r="787" spans="1:47" ht="12.75" customHeight="1" x14ac:dyDescent="0.25">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row>
    <row r="788" spans="1:47" ht="12.75" customHeight="1" x14ac:dyDescent="0.25">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row>
    <row r="789" spans="1:47" ht="12.75" customHeight="1" x14ac:dyDescent="0.25">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row>
    <row r="790" spans="1:47" ht="12.75" customHeight="1" x14ac:dyDescent="0.25">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row>
    <row r="791" spans="1:47" ht="12.75" customHeight="1" x14ac:dyDescent="0.25">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row>
    <row r="792" spans="1:47" ht="12.75" customHeight="1" x14ac:dyDescent="0.25">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row>
    <row r="793" spans="1:47" ht="12.75" customHeight="1" x14ac:dyDescent="0.25">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row>
    <row r="794" spans="1:47" ht="12.75" customHeight="1" x14ac:dyDescent="0.25">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row>
    <row r="795" spans="1:47" ht="12.75" customHeight="1" x14ac:dyDescent="0.25">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row>
    <row r="796" spans="1:47" ht="12.75" customHeight="1" x14ac:dyDescent="0.25">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row>
    <row r="797" spans="1:47" ht="12.75" customHeight="1" x14ac:dyDescent="0.25">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row>
    <row r="798" spans="1:47" ht="12.75" customHeight="1" x14ac:dyDescent="0.25">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row>
    <row r="799" spans="1:47" ht="12.75" customHeight="1" x14ac:dyDescent="0.25">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row>
    <row r="800" spans="1:47" ht="12.75" customHeight="1" x14ac:dyDescent="0.25">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row>
    <row r="801" spans="1:47" ht="12.75" customHeight="1" x14ac:dyDescent="0.25">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row>
    <row r="802" spans="1:47" ht="12.75" customHeight="1" x14ac:dyDescent="0.25">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row>
    <row r="803" spans="1:47" ht="12.75" customHeight="1" x14ac:dyDescent="0.25">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row>
    <row r="804" spans="1:47" ht="12.75" customHeight="1" x14ac:dyDescent="0.25">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row>
    <row r="805" spans="1:47" ht="12.75" customHeight="1" x14ac:dyDescent="0.25">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row>
    <row r="806" spans="1:47" ht="12.75" customHeight="1" x14ac:dyDescent="0.25">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row>
    <row r="807" spans="1:47" ht="12.75" customHeight="1" x14ac:dyDescent="0.25">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row>
    <row r="808" spans="1:47" ht="12.75" customHeight="1" x14ac:dyDescent="0.25">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row>
    <row r="809" spans="1:47" ht="12.75" customHeight="1" x14ac:dyDescent="0.25">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row>
    <row r="810" spans="1:47" ht="12.75" customHeight="1" x14ac:dyDescent="0.25">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row>
    <row r="811" spans="1:47" ht="12.75" customHeight="1" x14ac:dyDescent="0.25">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row>
    <row r="812" spans="1:47" ht="12.75" customHeight="1" x14ac:dyDescent="0.25">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row>
    <row r="813" spans="1:47" ht="12.75" customHeight="1" x14ac:dyDescent="0.25">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row>
    <row r="814" spans="1:47" ht="12.75" customHeight="1" x14ac:dyDescent="0.25">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row>
    <row r="815" spans="1:47" ht="12.75" customHeight="1" x14ac:dyDescent="0.25">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row>
    <row r="816" spans="1:47" ht="12.75" customHeight="1" x14ac:dyDescent="0.25">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row>
    <row r="817" spans="1:47" ht="12.75" customHeight="1" x14ac:dyDescent="0.25">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row>
    <row r="818" spans="1:47" ht="12.75" customHeight="1" x14ac:dyDescent="0.25">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row>
    <row r="819" spans="1:47" ht="12.75" customHeight="1" x14ac:dyDescent="0.25">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row>
    <row r="820" spans="1:47" ht="12.75" customHeight="1" x14ac:dyDescent="0.25">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row>
    <row r="821" spans="1:47" ht="12.75" customHeight="1" x14ac:dyDescent="0.25">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row>
    <row r="822" spans="1:47" ht="12.75" customHeight="1" x14ac:dyDescent="0.25">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row>
    <row r="823" spans="1:47" ht="12.75" customHeight="1" x14ac:dyDescent="0.25">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row>
    <row r="824" spans="1:47" ht="12.75" customHeight="1" x14ac:dyDescent="0.25">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row>
    <row r="825" spans="1:47" ht="12.75" customHeight="1" x14ac:dyDescent="0.25">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row>
    <row r="826" spans="1:47" ht="12.75" customHeight="1" x14ac:dyDescent="0.25">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row>
    <row r="827" spans="1:47" ht="12.75" customHeight="1" x14ac:dyDescent="0.25">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row>
    <row r="828" spans="1:47" ht="12.75" customHeight="1" x14ac:dyDescent="0.25">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row>
    <row r="829" spans="1:47" ht="12.75" customHeight="1" x14ac:dyDescent="0.25">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row>
    <row r="830" spans="1:47" ht="12.75" customHeight="1" x14ac:dyDescent="0.25">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row>
    <row r="831" spans="1:47" ht="12.75" customHeight="1" x14ac:dyDescent="0.25">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row>
    <row r="832" spans="1:47" ht="12.75" customHeight="1" x14ac:dyDescent="0.25">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row>
    <row r="833" spans="1:47" ht="12.75" customHeight="1" x14ac:dyDescent="0.25">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row>
    <row r="834" spans="1:47" ht="12.75" customHeight="1" x14ac:dyDescent="0.25">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row>
    <row r="835" spans="1:47" ht="12.75" customHeight="1" x14ac:dyDescent="0.25">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row>
    <row r="836" spans="1:47" ht="12.75" customHeight="1" x14ac:dyDescent="0.25">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row>
    <row r="837" spans="1:47" ht="12.75" customHeight="1" x14ac:dyDescent="0.25">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row>
    <row r="838" spans="1:47" ht="12.75" customHeight="1" x14ac:dyDescent="0.25">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row>
    <row r="839" spans="1:47" ht="12.75" customHeight="1" x14ac:dyDescent="0.25">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row>
    <row r="840" spans="1:47" ht="12.75" customHeight="1" x14ac:dyDescent="0.25">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row>
    <row r="841" spans="1:47" ht="12.75" customHeight="1" x14ac:dyDescent="0.25">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row>
    <row r="842" spans="1:47" ht="12.75" customHeight="1" x14ac:dyDescent="0.25">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row>
    <row r="843" spans="1:47" ht="12.75" customHeight="1" x14ac:dyDescent="0.25">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row>
    <row r="844" spans="1:47" ht="12.75" customHeight="1" x14ac:dyDescent="0.25">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row>
    <row r="845" spans="1:47" ht="12.75" customHeight="1" x14ac:dyDescent="0.25">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row>
    <row r="846" spans="1:47" ht="12.75" customHeight="1" x14ac:dyDescent="0.25">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row>
    <row r="847" spans="1:47" ht="12.75" customHeight="1" x14ac:dyDescent="0.25">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row>
    <row r="848" spans="1:47" ht="12.75" customHeight="1" x14ac:dyDescent="0.25">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row>
    <row r="849" spans="1:47" ht="12.75" customHeight="1" x14ac:dyDescent="0.25">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row>
    <row r="850" spans="1:47" ht="12.75" customHeight="1" x14ac:dyDescent="0.25">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row>
    <row r="851" spans="1:47" ht="12.75" customHeight="1" x14ac:dyDescent="0.25">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row>
    <row r="852" spans="1:47" ht="12.75" customHeight="1" x14ac:dyDescent="0.25">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row>
    <row r="853" spans="1:47" ht="12.75" customHeight="1" x14ac:dyDescent="0.25">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row>
    <row r="854" spans="1:47" ht="12.75" customHeight="1" x14ac:dyDescent="0.25">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row>
    <row r="855" spans="1:47" ht="12.75" customHeight="1" x14ac:dyDescent="0.25">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row>
    <row r="856" spans="1:47" ht="12.75" customHeight="1" x14ac:dyDescent="0.25">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row>
    <row r="857" spans="1:47" ht="12.75" customHeight="1" x14ac:dyDescent="0.25">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row>
    <row r="858" spans="1:47" ht="12.75" customHeight="1" x14ac:dyDescent="0.25">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row>
    <row r="859" spans="1:47" ht="12.75" customHeight="1" x14ac:dyDescent="0.25">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row>
    <row r="860" spans="1:47" ht="12.75" customHeight="1" x14ac:dyDescent="0.25">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row>
    <row r="861" spans="1:47" ht="12.75" customHeight="1" x14ac:dyDescent="0.25">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row>
    <row r="862" spans="1:47" ht="12.75" customHeight="1" x14ac:dyDescent="0.25">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row>
    <row r="863" spans="1:47" ht="12.75" customHeight="1" x14ac:dyDescent="0.25">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row>
    <row r="864" spans="1:47" ht="12.75" customHeight="1" x14ac:dyDescent="0.25">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row>
    <row r="865" spans="1:47" ht="12.75" customHeight="1" x14ac:dyDescent="0.25">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row>
    <row r="866" spans="1:47" ht="12.75" customHeight="1" x14ac:dyDescent="0.25">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row>
    <row r="867" spans="1:47" ht="12.75" customHeight="1" x14ac:dyDescent="0.25">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row>
    <row r="868" spans="1:47" ht="12.75" customHeight="1" x14ac:dyDescent="0.25">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row>
    <row r="869" spans="1:47" ht="12.75" customHeight="1" x14ac:dyDescent="0.25">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row>
    <row r="870" spans="1:47" ht="12.75" customHeight="1" x14ac:dyDescent="0.25">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row>
    <row r="871" spans="1:47" ht="12.75" customHeight="1" x14ac:dyDescent="0.25">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row>
    <row r="872" spans="1:47" ht="12.75" customHeight="1" x14ac:dyDescent="0.25">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row>
    <row r="873" spans="1:47" ht="12.75" customHeight="1" x14ac:dyDescent="0.25">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row>
    <row r="874" spans="1:47" ht="12.75" customHeight="1" x14ac:dyDescent="0.25">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row>
    <row r="875" spans="1:47" ht="12.75" customHeight="1" x14ac:dyDescent="0.25">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row>
    <row r="876" spans="1:47" ht="12.75" customHeight="1" x14ac:dyDescent="0.25">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row>
    <row r="877" spans="1:47" ht="12.75" customHeight="1" x14ac:dyDescent="0.25">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row>
    <row r="878" spans="1:47" ht="12.75" customHeight="1" x14ac:dyDescent="0.25">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row>
    <row r="879" spans="1:47" ht="12.75" customHeight="1" x14ac:dyDescent="0.25">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row>
    <row r="880" spans="1:47" ht="12.75" customHeight="1" x14ac:dyDescent="0.25">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row>
    <row r="881" spans="1:47" ht="12.75" customHeight="1" x14ac:dyDescent="0.25">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row>
    <row r="882" spans="1:47" ht="12.75" customHeight="1" x14ac:dyDescent="0.25">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row>
    <row r="883" spans="1:47" ht="12.75" customHeight="1" x14ac:dyDescent="0.25">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row>
    <row r="884" spans="1:47" ht="12.75" customHeight="1" x14ac:dyDescent="0.25">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row>
    <row r="885" spans="1:47" ht="12.75" customHeight="1" x14ac:dyDescent="0.25">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row>
    <row r="886" spans="1:47" ht="12.75" customHeight="1" x14ac:dyDescent="0.25">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row>
    <row r="887" spans="1:47" ht="12.75" customHeight="1" x14ac:dyDescent="0.25">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row>
    <row r="888" spans="1:47" ht="12.75" customHeight="1" x14ac:dyDescent="0.25">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row>
    <row r="889" spans="1:47" ht="12.75" customHeight="1" x14ac:dyDescent="0.25">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row>
    <row r="890" spans="1:47" ht="12.75" customHeight="1" x14ac:dyDescent="0.25">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row>
    <row r="891" spans="1:47" ht="12.75" customHeight="1" x14ac:dyDescent="0.25">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row>
    <row r="892" spans="1:47" ht="12.75" customHeight="1" x14ac:dyDescent="0.25">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row>
    <row r="893" spans="1:47" ht="12.75" customHeight="1" x14ac:dyDescent="0.25">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row>
    <row r="894" spans="1:47" ht="12.75" customHeight="1" x14ac:dyDescent="0.25">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row>
    <row r="895" spans="1:47" ht="12.75" customHeight="1" x14ac:dyDescent="0.25">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row>
    <row r="896" spans="1:47" ht="12.75" customHeight="1" x14ac:dyDescent="0.25">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row>
    <row r="897" spans="1:47" ht="12.75" customHeight="1" x14ac:dyDescent="0.25">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row>
    <row r="898" spans="1:47" ht="12.75" customHeight="1" x14ac:dyDescent="0.25">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row>
    <row r="899" spans="1:47" ht="12.75" customHeight="1" x14ac:dyDescent="0.25">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row>
    <row r="900" spans="1:47" ht="12.75" customHeight="1" x14ac:dyDescent="0.25">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row>
    <row r="901" spans="1:47" ht="12.75" customHeight="1" x14ac:dyDescent="0.25">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row>
    <row r="902" spans="1:47" ht="12.75" customHeight="1" x14ac:dyDescent="0.25">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row>
    <row r="903" spans="1:47" ht="12.75" customHeight="1" x14ac:dyDescent="0.25">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row>
    <row r="904" spans="1:47" ht="12.75" customHeight="1" x14ac:dyDescent="0.25">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row>
    <row r="905" spans="1:47" ht="12.75" customHeight="1" x14ac:dyDescent="0.25">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row>
    <row r="906" spans="1:47" ht="12.75" customHeight="1" x14ac:dyDescent="0.25">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row>
    <row r="907" spans="1:47" ht="12.75" customHeight="1" x14ac:dyDescent="0.25">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row>
    <row r="908" spans="1:47" ht="12.75" customHeight="1" x14ac:dyDescent="0.25">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row>
    <row r="909" spans="1:47" ht="12.75" customHeight="1" x14ac:dyDescent="0.25">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row>
    <row r="910" spans="1:47" ht="12.75" customHeight="1" x14ac:dyDescent="0.25">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row>
    <row r="911" spans="1:47" ht="12.75" customHeight="1" x14ac:dyDescent="0.25">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row>
    <row r="912" spans="1:47" ht="12.75" customHeight="1" x14ac:dyDescent="0.25">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row>
    <row r="913" spans="1:47" ht="12.75" customHeight="1" x14ac:dyDescent="0.25">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row>
    <row r="914" spans="1:47" ht="12.75" customHeight="1" x14ac:dyDescent="0.25">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row>
    <row r="915" spans="1:47" ht="12.75" customHeight="1" x14ac:dyDescent="0.25">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row>
    <row r="916" spans="1:47" ht="12.75" customHeight="1" x14ac:dyDescent="0.25">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row>
    <row r="917" spans="1:47" ht="12.75" customHeight="1" x14ac:dyDescent="0.25">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row>
    <row r="918" spans="1:47" ht="12.75" customHeight="1" x14ac:dyDescent="0.25">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row>
    <row r="919" spans="1:47" ht="12.75" customHeight="1" x14ac:dyDescent="0.25">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row>
    <row r="920" spans="1:47" ht="12.75" customHeight="1" x14ac:dyDescent="0.25">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row>
    <row r="921" spans="1:47" ht="12.75" customHeight="1" x14ac:dyDescent="0.25">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row>
    <row r="922" spans="1:47" ht="12.75" customHeight="1" x14ac:dyDescent="0.25">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row>
    <row r="923" spans="1:47" ht="12.75" customHeight="1" x14ac:dyDescent="0.25">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row>
    <row r="924" spans="1:47" ht="12.75" customHeight="1" x14ac:dyDescent="0.25">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row>
    <row r="925" spans="1:47" ht="12.75" customHeight="1" x14ac:dyDescent="0.25">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row>
    <row r="926" spans="1:47" ht="12.75" customHeight="1" x14ac:dyDescent="0.25">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row>
    <row r="927" spans="1:47" ht="12.75" customHeight="1" x14ac:dyDescent="0.25">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row>
    <row r="928" spans="1:47" ht="12.75" customHeight="1" x14ac:dyDescent="0.25">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row>
    <row r="929" spans="1:47" ht="12.75" customHeight="1" x14ac:dyDescent="0.25">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row>
    <row r="930" spans="1:47" ht="12.75" customHeight="1" x14ac:dyDescent="0.25">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row>
    <row r="931" spans="1:47" ht="12.75" customHeight="1" x14ac:dyDescent="0.25">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row>
    <row r="932" spans="1:47" ht="12.75" customHeight="1" x14ac:dyDescent="0.25">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row>
    <row r="933" spans="1:47" ht="12.75" customHeight="1" x14ac:dyDescent="0.25">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row>
    <row r="934" spans="1:47" ht="12.75" customHeight="1" x14ac:dyDescent="0.25">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row>
    <row r="935" spans="1:47" ht="12.75" customHeight="1" x14ac:dyDescent="0.25">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row>
    <row r="936" spans="1:47" ht="12.75" customHeight="1" x14ac:dyDescent="0.25">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row>
    <row r="937" spans="1:47" ht="12.75" customHeight="1" x14ac:dyDescent="0.25">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row>
    <row r="938" spans="1:47" ht="12.75" customHeight="1" x14ac:dyDescent="0.25">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row>
    <row r="939" spans="1:47" ht="12.75" customHeight="1" x14ac:dyDescent="0.25">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row>
    <row r="940" spans="1:47" ht="12.75" customHeight="1" x14ac:dyDescent="0.25">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row>
    <row r="941" spans="1:47" ht="12.75" customHeight="1" x14ac:dyDescent="0.25">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row>
    <row r="942" spans="1:47" ht="12.75" customHeight="1" x14ac:dyDescent="0.25">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row>
    <row r="943" spans="1:47" ht="12.75" customHeight="1" x14ac:dyDescent="0.25">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row>
    <row r="944" spans="1:47" ht="12.75" customHeight="1" x14ac:dyDescent="0.25">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row>
    <row r="945" spans="1:47" ht="12.75" customHeight="1" x14ac:dyDescent="0.25">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row>
    <row r="946" spans="1:47" ht="12.75" customHeight="1" x14ac:dyDescent="0.25">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row>
    <row r="947" spans="1:47" ht="12.75" customHeight="1" x14ac:dyDescent="0.25">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row>
    <row r="948" spans="1:47" ht="12.75" customHeight="1" x14ac:dyDescent="0.25">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row>
    <row r="949" spans="1:47" ht="12.75" customHeight="1" x14ac:dyDescent="0.25">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row>
    <row r="950" spans="1:47" ht="12.75" customHeight="1" x14ac:dyDescent="0.25">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row>
    <row r="951" spans="1:47" ht="12.75" customHeight="1" x14ac:dyDescent="0.25">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row>
    <row r="952" spans="1:47" ht="12.75" customHeight="1" x14ac:dyDescent="0.25">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row>
    <row r="953" spans="1:47" ht="12.75" customHeight="1" x14ac:dyDescent="0.25">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row>
    <row r="954" spans="1:47" ht="12.75" customHeight="1" x14ac:dyDescent="0.25">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row>
    <row r="955" spans="1:47" ht="12.75" customHeight="1" x14ac:dyDescent="0.25">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row>
    <row r="956" spans="1:47" ht="12.75" customHeight="1" x14ac:dyDescent="0.25">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row>
    <row r="957" spans="1:47" ht="12.75" customHeight="1" x14ac:dyDescent="0.25">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row>
    <row r="958" spans="1:47" ht="12.75" customHeight="1" x14ac:dyDescent="0.25">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row>
    <row r="959" spans="1:47" ht="12.75" customHeight="1" x14ac:dyDescent="0.25">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row>
    <row r="960" spans="1:47" ht="12.75" customHeight="1" x14ac:dyDescent="0.25">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row>
    <row r="961" spans="1:47" ht="12.75" customHeight="1" x14ac:dyDescent="0.25">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row>
    <row r="962" spans="1:47" ht="12.75" customHeight="1" x14ac:dyDescent="0.25">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row>
    <row r="963" spans="1:47" ht="12.75" customHeight="1" x14ac:dyDescent="0.25">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row>
    <row r="964" spans="1:47" ht="12.75" customHeight="1" x14ac:dyDescent="0.25">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row>
    <row r="965" spans="1:47" ht="12.75" customHeight="1" x14ac:dyDescent="0.25">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row>
    <row r="966" spans="1:47" ht="12.75" customHeight="1" x14ac:dyDescent="0.25">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row>
    <row r="967" spans="1:47" ht="12.75" customHeight="1" x14ac:dyDescent="0.25">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row>
    <row r="968" spans="1:47" ht="12.75" customHeight="1" x14ac:dyDescent="0.25">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row>
    <row r="969" spans="1:47" ht="12.75" customHeight="1" x14ac:dyDescent="0.25">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row>
    <row r="970" spans="1:47" ht="12.75" customHeight="1" x14ac:dyDescent="0.25">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row>
    <row r="971" spans="1:47" ht="12.75" customHeight="1" x14ac:dyDescent="0.25">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row>
    <row r="972" spans="1:47" ht="12.75" customHeight="1" x14ac:dyDescent="0.25">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row>
    <row r="973" spans="1:47" ht="12.75" customHeight="1" x14ac:dyDescent="0.25">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row>
    <row r="974" spans="1:47" ht="12.75" customHeight="1" x14ac:dyDescent="0.25">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row>
    <row r="975" spans="1:47" ht="12.75" customHeight="1" x14ac:dyDescent="0.25">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row>
    <row r="976" spans="1:47" ht="12.75" customHeight="1" x14ac:dyDescent="0.25">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row>
    <row r="977" spans="1:47" ht="12.75" customHeight="1" x14ac:dyDescent="0.25">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row>
    <row r="978" spans="1:47" ht="12.75" customHeight="1" x14ac:dyDescent="0.25">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row>
    <row r="979" spans="1:47" ht="12.75" customHeight="1" x14ac:dyDescent="0.25">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row>
    <row r="980" spans="1:47" ht="12.75" customHeight="1" x14ac:dyDescent="0.25">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row>
    <row r="981" spans="1:47" ht="12.75" customHeight="1" x14ac:dyDescent="0.25">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row>
    <row r="982" spans="1:47" ht="12.75" customHeight="1" x14ac:dyDescent="0.25">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row>
    <row r="983" spans="1:47" ht="12.75" customHeight="1" x14ac:dyDescent="0.25">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row>
    <row r="984" spans="1:47" ht="12.75" customHeight="1" x14ac:dyDescent="0.25">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row>
    <row r="985" spans="1:47" ht="12.75" customHeight="1" x14ac:dyDescent="0.25">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row>
    <row r="986" spans="1:47" ht="12.75" customHeight="1" x14ac:dyDescent="0.25">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row>
    <row r="987" spans="1:47" ht="12.75" customHeight="1" x14ac:dyDescent="0.25">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row>
    <row r="988" spans="1:47" ht="12.75" customHeight="1" x14ac:dyDescent="0.25">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row>
    <row r="989" spans="1:47" ht="12.75" customHeight="1" x14ac:dyDescent="0.25">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row>
    <row r="990" spans="1:47" ht="12.75" customHeight="1" x14ac:dyDescent="0.25">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row>
    <row r="991" spans="1:47" ht="12.75" customHeight="1" x14ac:dyDescent="0.25">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row>
    <row r="992" spans="1:47" ht="12.75" customHeight="1" x14ac:dyDescent="0.25">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row>
    <row r="993" spans="1:47" ht="12.75" customHeight="1" x14ac:dyDescent="0.25">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row>
    <row r="994" spans="1:47" ht="12.75" customHeight="1" x14ac:dyDescent="0.25">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row>
    <row r="995" spans="1:47" ht="12.75" customHeight="1" x14ac:dyDescent="0.25">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row>
    <row r="996" spans="1:47" ht="12.75" customHeight="1" x14ac:dyDescent="0.25">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row>
    <row r="997" spans="1:47" ht="12.75" customHeight="1" x14ac:dyDescent="0.25">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row>
    <row r="998" spans="1:47" ht="12.75" customHeight="1" x14ac:dyDescent="0.25">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row>
    <row r="999" spans="1:47" ht="12.75" customHeight="1" x14ac:dyDescent="0.25">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row>
    <row r="1000" spans="1:47" ht="12.75" customHeight="1" x14ac:dyDescent="0.25">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row>
  </sheetData>
  <mergeCells count="17">
    <mergeCell ref="I2:J2"/>
    <mergeCell ref="K2:K3"/>
    <mergeCell ref="L2:L3"/>
    <mergeCell ref="A34:C34"/>
    <mergeCell ref="T11:W11"/>
    <mergeCell ref="X11:AA11"/>
    <mergeCell ref="A2:A3"/>
    <mergeCell ref="A4:A6"/>
    <mergeCell ref="A7:A9"/>
    <mergeCell ref="D11:G11"/>
    <mergeCell ref="H11:K11"/>
    <mergeCell ref="L11:O11"/>
    <mergeCell ref="P11:S11"/>
    <mergeCell ref="B2:B3"/>
    <mergeCell ref="C2:D2"/>
    <mergeCell ref="E2:F2"/>
    <mergeCell ref="G2:H2"/>
  </mergeCells>
  <dataValidations count="1">
    <dataValidation type="decimal" allowBlank="1" showInputMessage="1" prompt="PROGRAMACIÓN - Relacione por unidad operativa la programación vigencia y reserva de presupuesto y magnitud. Debe coincidir con la herramienta financiera." sqref="D34:AA34" xr:uid="{00000000-0002-0000-0B00-000000000000}">
      <formula1>0</formula1>
      <formula2>10000000000000</formula2>
    </dataValidation>
  </dataValidation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E00"/>
  </sheetPr>
  <dimension ref="A1:Z1000"/>
  <sheetViews>
    <sheetView workbookViewId="0">
      <selection sqref="A1:B1"/>
    </sheetView>
  </sheetViews>
  <sheetFormatPr baseColWidth="10" defaultColWidth="14.42578125" defaultRowHeight="15" customHeight="1" x14ac:dyDescent="0.25"/>
  <cols>
    <col min="1" max="1" width="35.85546875" customWidth="1"/>
    <col min="2" max="2" width="126.7109375" customWidth="1"/>
    <col min="3" max="26" width="11.42578125" customWidth="1"/>
  </cols>
  <sheetData>
    <row r="1" spans="1:26" ht="27" customHeight="1" x14ac:dyDescent="0.25">
      <c r="A1" s="550" t="s">
        <v>931</v>
      </c>
      <c r="B1" s="405"/>
      <c r="C1" s="65"/>
      <c r="D1" s="65"/>
      <c r="E1" s="65"/>
      <c r="F1" s="65"/>
      <c r="G1" s="65"/>
      <c r="H1" s="65"/>
      <c r="I1" s="65"/>
      <c r="J1" s="65"/>
      <c r="K1" s="65"/>
      <c r="L1" s="65"/>
      <c r="M1" s="65"/>
      <c r="N1" s="65"/>
      <c r="O1" s="65"/>
      <c r="P1" s="65"/>
      <c r="Q1" s="65"/>
      <c r="R1" s="65"/>
      <c r="S1" s="65"/>
      <c r="T1" s="65"/>
      <c r="U1" s="65"/>
      <c r="V1" s="65"/>
      <c r="W1" s="65"/>
      <c r="X1" s="65"/>
      <c r="Y1" s="65"/>
      <c r="Z1" s="65"/>
    </row>
    <row r="2" spans="1:26" ht="12.75" customHeight="1" x14ac:dyDescent="0.25">
      <c r="A2" s="65"/>
      <c r="B2" s="65"/>
      <c r="C2" s="65"/>
      <c r="D2" s="65"/>
      <c r="E2" s="65"/>
      <c r="F2" s="65"/>
      <c r="G2" s="65"/>
      <c r="H2" s="65"/>
      <c r="I2" s="65"/>
      <c r="J2" s="65"/>
      <c r="K2" s="65"/>
      <c r="L2" s="65"/>
      <c r="M2" s="65"/>
      <c r="N2" s="65"/>
      <c r="O2" s="65"/>
      <c r="P2" s="65"/>
      <c r="Q2" s="65"/>
      <c r="R2" s="65"/>
      <c r="S2" s="65"/>
      <c r="T2" s="65"/>
      <c r="U2" s="65"/>
      <c r="V2" s="65"/>
      <c r="W2" s="65"/>
      <c r="X2" s="65"/>
      <c r="Y2" s="65"/>
      <c r="Z2" s="65"/>
    </row>
    <row r="3" spans="1:26" ht="12.75" customHeight="1" x14ac:dyDescent="0.25">
      <c r="A3" s="346" t="s">
        <v>869</v>
      </c>
      <c r="B3" s="347"/>
      <c r="C3" s="65"/>
      <c r="D3" s="65"/>
      <c r="E3" s="65"/>
      <c r="F3" s="65"/>
      <c r="G3" s="65"/>
      <c r="H3" s="65"/>
      <c r="I3" s="65"/>
      <c r="J3" s="65"/>
      <c r="K3" s="65"/>
      <c r="L3" s="65"/>
      <c r="M3" s="65"/>
      <c r="N3" s="65"/>
      <c r="O3" s="65"/>
      <c r="P3" s="65"/>
      <c r="Q3" s="65"/>
      <c r="R3" s="65"/>
      <c r="S3" s="65"/>
      <c r="T3" s="65"/>
      <c r="U3" s="65"/>
      <c r="V3" s="65"/>
      <c r="W3" s="65"/>
      <c r="X3" s="65"/>
      <c r="Y3" s="65"/>
      <c r="Z3" s="65"/>
    </row>
    <row r="4" spans="1:26" ht="12.75" customHeight="1" x14ac:dyDescent="0.25">
      <c r="A4" s="348"/>
      <c r="B4" s="65"/>
      <c r="C4" s="65"/>
      <c r="D4" s="65"/>
      <c r="E4" s="65"/>
      <c r="F4" s="65"/>
      <c r="G4" s="65"/>
      <c r="H4" s="65"/>
      <c r="I4" s="65"/>
      <c r="J4" s="65"/>
      <c r="K4" s="65"/>
      <c r="L4" s="65"/>
      <c r="M4" s="65"/>
      <c r="N4" s="65"/>
      <c r="O4" s="65"/>
      <c r="P4" s="65"/>
      <c r="Q4" s="65"/>
      <c r="R4" s="65"/>
      <c r="S4" s="65"/>
      <c r="T4" s="65"/>
      <c r="U4" s="65"/>
      <c r="V4" s="65"/>
      <c r="W4" s="65"/>
      <c r="X4" s="65"/>
      <c r="Y4" s="65"/>
      <c r="Z4" s="65"/>
    </row>
    <row r="5" spans="1:26" ht="12.75" customHeight="1" x14ac:dyDescent="0.25">
      <c r="A5" s="551" t="s">
        <v>871</v>
      </c>
      <c r="B5" s="405"/>
      <c r="C5" s="65"/>
      <c r="D5" s="65"/>
      <c r="E5" s="65"/>
      <c r="F5" s="65"/>
      <c r="G5" s="65"/>
      <c r="H5" s="65"/>
      <c r="I5" s="65"/>
      <c r="J5" s="65"/>
      <c r="K5" s="65"/>
      <c r="L5" s="65"/>
      <c r="M5" s="65"/>
      <c r="N5" s="65"/>
      <c r="O5" s="65"/>
      <c r="P5" s="65"/>
      <c r="Q5" s="65"/>
      <c r="R5" s="65"/>
      <c r="S5" s="65"/>
      <c r="T5" s="65"/>
      <c r="U5" s="65"/>
      <c r="V5" s="65"/>
      <c r="W5" s="65"/>
      <c r="X5" s="65"/>
      <c r="Y5" s="65"/>
      <c r="Z5" s="65"/>
    </row>
    <row r="6" spans="1:26" ht="12.75" customHeight="1" x14ac:dyDescent="0.25">
      <c r="A6" s="551" t="s">
        <v>932</v>
      </c>
      <c r="B6" s="405"/>
      <c r="C6" s="65"/>
      <c r="D6" s="65"/>
      <c r="E6" s="65"/>
      <c r="F6" s="65"/>
      <c r="G6" s="65"/>
      <c r="H6" s="65"/>
      <c r="I6" s="65"/>
      <c r="J6" s="65"/>
      <c r="K6" s="65"/>
      <c r="L6" s="65"/>
      <c r="M6" s="65"/>
      <c r="N6" s="65"/>
      <c r="O6" s="65"/>
      <c r="P6" s="65"/>
      <c r="Q6" s="65"/>
      <c r="R6" s="65"/>
      <c r="S6" s="65"/>
      <c r="T6" s="65"/>
      <c r="U6" s="65"/>
      <c r="V6" s="65"/>
      <c r="W6" s="65"/>
      <c r="X6" s="65"/>
      <c r="Y6" s="65"/>
      <c r="Z6" s="65"/>
    </row>
    <row r="7" spans="1:26" ht="12.75" customHeight="1" x14ac:dyDescent="0.25">
      <c r="A7" s="551" t="s">
        <v>874</v>
      </c>
      <c r="B7" s="405"/>
      <c r="C7" s="65"/>
      <c r="D7" s="65"/>
      <c r="E7" s="65"/>
      <c r="F7" s="65"/>
      <c r="G7" s="65"/>
      <c r="H7" s="65"/>
      <c r="I7" s="65"/>
      <c r="J7" s="65"/>
      <c r="K7" s="65"/>
      <c r="L7" s="65"/>
      <c r="M7" s="65"/>
      <c r="N7" s="65"/>
      <c r="O7" s="65"/>
      <c r="P7" s="65"/>
      <c r="Q7" s="65"/>
      <c r="R7" s="65"/>
      <c r="S7" s="65"/>
      <c r="T7" s="65"/>
      <c r="U7" s="65"/>
      <c r="V7" s="65"/>
      <c r="W7" s="65"/>
      <c r="X7" s="65"/>
      <c r="Y7" s="65"/>
      <c r="Z7" s="65"/>
    </row>
    <row r="8" spans="1:26" ht="12.75" customHeight="1" x14ac:dyDescent="0.25">
      <c r="A8" s="551" t="s">
        <v>875</v>
      </c>
      <c r="B8" s="405"/>
      <c r="C8" s="65"/>
      <c r="D8" s="65"/>
      <c r="E8" s="65"/>
      <c r="F8" s="65"/>
      <c r="G8" s="65"/>
      <c r="H8" s="65"/>
      <c r="I8" s="65"/>
      <c r="J8" s="65"/>
      <c r="K8" s="65"/>
      <c r="L8" s="65"/>
      <c r="M8" s="65"/>
      <c r="N8" s="65"/>
      <c r="O8" s="65"/>
      <c r="P8" s="65"/>
      <c r="Q8" s="65"/>
      <c r="R8" s="65"/>
      <c r="S8" s="65"/>
      <c r="T8" s="65"/>
      <c r="U8" s="65"/>
      <c r="V8" s="65"/>
      <c r="W8" s="65"/>
      <c r="X8" s="65"/>
      <c r="Y8" s="65"/>
      <c r="Z8" s="65"/>
    </row>
    <row r="9" spans="1:26" ht="12.75" customHeight="1" x14ac:dyDescent="0.25">
      <c r="A9" s="551" t="s">
        <v>933</v>
      </c>
      <c r="B9" s="405"/>
      <c r="C9" s="65"/>
      <c r="D9" s="65"/>
      <c r="E9" s="65"/>
      <c r="F9" s="65"/>
      <c r="G9" s="65"/>
      <c r="H9" s="65"/>
      <c r="I9" s="65"/>
      <c r="J9" s="65"/>
      <c r="K9" s="65"/>
      <c r="L9" s="65"/>
      <c r="M9" s="65"/>
      <c r="N9" s="65"/>
      <c r="O9" s="65"/>
      <c r="P9" s="65"/>
      <c r="Q9" s="65"/>
      <c r="R9" s="65"/>
      <c r="S9" s="65"/>
      <c r="T9" s="65"/>
      <c r="U9" s="65"/>
      <c r="V9" s="65"/>
      <c r="W9" s="65"/>
      <c r="X9" s="65"/>
      <c r="Y9" s="65"/>
      <c r="Z9" s="65"/>
    </row>
    <row r="10" spans="1:26" ht="12.75" customHeight="1" x14ac:dyDescent="0.25">
      <c r="A10" s="349" t="s">
        <v>878</v>
      </c>
      <c r="B10" s="349"/>
      <c r="C10" s="65"/>
      <c r="D10" s="65"/>
      <c r="E10" s="65"/>
      <c r="F10" s="65"/>
      <c r="G10" s="65"/>
      <c r="H10" s="65"/>
      <c r="I10" s="65"/>
      <c r="J10" s="65"/>
      <c r="K10" s="65"/>
      <c r="L10" s="65"/>
      <c r="M10" s="65"/>
      <c r="N10" s="65"/>
      <c r="O10" s="65"/>
      <c r="P10" s="65"/>
      <c r="Q10" s="65"/>
      <c r="R10" s="65"/>
      <c r="S10" s="65"/>
      <c r="T10" s="65"/>
      <c r="U10" s="65"/>
      <c r="V10" s="65"/>
      <c r="W10" s="65"/>
      <c r="X10" s="65"/>
      <c r="Y10" s="65"/>
      <c r="Z10" s="65"/>
    </row>
    <row r="11" spans="1:26" ht="47.25" customHeight="1" x14ac:dyDescent="0.25">
      <c r="A11" s="452" t="s">
        <v>934</v>
      </c>
      <c r="B11" s="405"/>
      <c r="C11" s="65"/>
      <c r="D11" s="65"/>
      <c r="E11" s="65"/>
      <c r="F11" s="65"/>
      <c r="G11" s="65"/>
      <c r="H11" s="65"/>
      <c r="I11" s="65"/>
      <c r="J11" s="65"/>
      <c r="K11" s="65"/>
      <c r="L11" s="65"/>
      <c r="M11" s="65"/>
      <c r="N11" s="65"/>
      <c r="O11" s="65"/>
      <c r="P11" s="65"/>
      <c r="Q11" s="65"/>
      <c r="R11" s="65"/>
      <c r="S11" s="65"/>
      <c r="T11" s="65"/>
      <c r="U11" s="65"/>
      <c r="V11" s="65"/>
      <c r="W11" s="65"/>
      <c r="X11" s="65"/>
      <c r="Y11" s="65"/>
      <c r="Z11" s="65"/>
    </row>
    <row r="12" spans="1:26" ht="12.75" customHeight="1" x14ac:dyDescent="0.25">
      <c r="A12" s="452" t="s">
        <v>935</v>
      </c>
      <c r="B12" s="405"/>
      <c r="C12" s="65"/>
      <c r="D12" s="65"/>
      <c r="E12" s="65"/>
      <c r="F12" s="65"/>
      <c r="G12" s="65"/>
      <c r="H12" s="65"/>
      <c r="I12" s="65"/>
      <c r="J12" s="65"/>
      <c r="K12" s="65"/>
      <c r="L12" s="65"/>
      <c r="M12" s="65"/>
      <c r="N12" s="65"/>
      <c r="O12" s="65"/>
      <c r="P12" s="65"/>
      <c r="Q12" s="65"/>
      <c r="R12" s="65"/>
      <c r="S12" s="65"/>
      <c r="T12" s="65"/>
      <c r="U12" s="65"/>
      <c r="V12" s="65"/>
      <c r="W12" s="65"/>
      <c r="X12" s="65"/>
      <c r="Y12" s="65"/>
      <c r="Z12" s="65"/>
    </row>
    <row r="13" spans="1:26" ht="12.75" customHeight="1" x14ac:dyDescent="0.25">
      <c r="A13" s="452" t="s">
        <v>881</v>
      </c>
      <c r="B13" s="405"/>
      <c r="C13" s="65"/>
      <c r="D13" s="65"/>
      <c r="E13" s="65"/>
      <c r="F13" s="65"/>
      <c r="G13" s="65"/>
      <c r="H13" s="65"/>
      <c r="I13" s="65"/>
      <c r="J13" s="65"/>
      <c r="K13" s="65"/>
      <c r="L13" s="65"/>
      <c r="M13" s="65"/>
      <c r="N13" s="65"/>
      <c r="O13" s="65"/>
      <c r="P13" s="65"/>
      <c r="Q13" s="65"/>
      <c r="R13" s="65"/>
      <c r="S13" s="65"/>
      <c r="T13" s="65"/>
      <c r="U13" s="65"/>
      <c r="V13" s="65"/>
      <c r="W13" s="65"/>
      <c r="X13" s="65"/>
      <c r="Y13" s="65"/>
      <c r="Z13" s="65"/>
    </row>
    <row r="14" spans="1:26" ht="12" customHeight="1" x14ac:dyDescent="0.25">
      <c r="A14" s="452" t="s">
        <v>936</v>
      </c>
      <c r="B14" s="405"/>
      <c r="C14" s="65"/>
      <c r="D14" s="65"/>
      <c r="E14" s="65"/>
      <c r="F14" s="65"/>
      <c r="G14" s="65"/>
      <c r="H14" s="65"/>
      <c r="I14" s="65"/>
      <c r="J14" s="65"/>
      <c r="K14" s="65"/>
      <c r="L14" s="65"/>
      <c r="M14" s="65"/>
      <c r="N14" s="65"/>
      <c r="O14" s="65"/>
      <c r="P14" s="65"/>
      <c r="Q14" s="65"/>
      <c r="R14" s="65"/>
      <c r="S14" s="65"/>
      <c r="T14" s="65"/>
      <c r="U14" s="65"/>
      <c r="V14" s="65"/>
      <c r="W14" s="65"/>
      <c r="X14" s="65"/>
      <c r="Y14" s="65"/>
      <c r="Z14" s="65"/>
    </row>
    <row r="15" spans="1:26" ht="12" customHeight="1" x14ac:dyDescent="0.25">
      <c r="A15" s="452" t="s">
        <v>937</v>
      </c>
      <c r="B15" s="405"/>
      <c r="C15" s="65"/>
      <c r="D15" s="65"/>
      <c r="E15" s="65"/>
      <c r="F15" s="65"/>
      <c r="G15" s="65"/>
      <c r="H15" s="65"/>
      <c r="I15" s="65"/>
      <c r="J15" s="65"/>
      <c r="K15" s="65"/>
      <c r="L15" s="65"/>
      <c r="M15" s="65"/>
      <c r="N15" s="65"/>
      <c r="O15" s="65"/>
      <c r="P15" s="65"/>
      <c r="Q15" s="65"/>
      <c r="R15" s="65"/>
      <c r="S15" s="65"/>
      <c r="T15" s="65"/>
      <c r="U15" s="65"/>
      <c r="V15" s="65"/>
      <c r="W15" s="65"/>
      <c r="X15" s="65"/>
      <c r="Y15" s="65"/>
      <c r="Z15" s="65"/>
    </row>
    <row r="16" spans="1:26" ht="12.7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row>
    <row r="17" spans="1:26" ht="12.75" customHeight="1" x14ac:dyDescent="0.25">
      <c r="A17" s="120" t="s">
        <v>882</v>
      </c>
      <c r="B17" s="120" t="s">
        <v>883</v>
      </c>
      <c r="C17" s="65"/>
      <c r="D17" s="65"/>
      <c r="E17" s="65"/>
      <c r="F17" s="65"/>
      <c r="G17" s="65"/>
      <c r="H17" s="65"/>
      <c r="I17" s="65"/>
      <c r="J17" s="65"/>
      <c r="K17" s="65"/>
      <c r="L17" s="65"/>
      <c r="M17" s="65"/>
      <c r="N17" s="65"/>
      <c r="O17" s="65"/>
      <c r="P17" s="65"/>
      <c r="Q17" s="65"/>
      <c r="R17" s="65"/>
      <c r="S17" s="65"/>
      <c r="T17" s="65"/>
      <c r="U17" s="65"/>
      <c r="V17" s="65"/>
      <c r="W17" s="65"/>
      <c r="X17" s="65"/>
      <c r="Y17" s="65"/>
      <c r="Z17" s="65"/>
    </row>
    <row r="18" spans="1:26" ht="104.25" customHeight="1" x14ac:dyDescent="0.25">
      <c r="A18" s="350" t="s">
        <v>938</v>
      </c>
      <c r="B18" s="351" t="s">
        <v>939</v>
      </c>
      <c r="C18" s="65"/>
      <c r="D18" s="65"/>
      <c r="E18" s="65"/>
      <c r="F18" s="65"/>
      <c r="G18" s="65"/>
      <c r="H18" s="65"/>
      <c r="I18" s="65"/>
      <c r="J18" s="65"/>
      <c r="K18" s="65"/>
      <c r="L18" s="65"/>
      <c r="M18" s="65"/>
      <c r="N18" s="65"/>
      <c r="O18" s="65"/>
      <c r="P18" s="65"/>
      <c r="Q18" s="65"/>
      <c r="R18" s="65"/>
      <c r="S18" s="65"/>
      <c r="T18" s="65"/>
      <c r="U18" s="65"/>
      <c r="V18" s="65"/>
      <c r="W18" s="65"/>
      <c r="X18" s="65"/>
      <c r="Y18" s="65"/>
      <c r="Z18" s="65"/>
    </row>
    <row r="19" spans="1:26" ht="56.25" customHeight="1" x14ac:dyDescent="0.25">
      <c r="A19" s="350" t="s">
        <v>940</v>
      </c>
      <c r="B19" s="351" t="s">
        <v>941</v>
      </c>
      <c r="C19" s="65"/>
      <c r="D19" s="65"/>
      <c r="E19" s="65"/>
      <c r="F19" s="65"/>
      <c r="G19" s="65"/>
      <c r="H19" s="65"/>
      <c r="I19" s="65"/>
      <c r="J19" s="65"/>
      <c r="K19" s="65"/>
      <c r="L19" s="65"/>
      <c r="M19" s="65"/>
      <c r="N19" s="65"/>
      <c r="O19" s="65"/>
      <c r="P19" s="65"/>
      <c r="Q19" s="65"/>
      <c r="R19" s="65"/>
      <c r="S19" s="65"/>
      <c r="T19" s="65"/>
      <c r="U19" s="65"/>
      <c r="V19" s="65"/>
      <c r="W19" s="65"/>
      <c r="X19" s="65"/>
      <c r="Y19" s="65"/>
      <c r="Z19" s="65"/>
    </row>
    <row r="20" spans="1:26" ht="252.75" customHeight="1" x14ac:dyDescent="0.25">
      <c r="A20" s="350" t="s">
        <v>942</v>
      </c>
      <c r="B20" s="351" t="s">
        <v>943</v>
      </c>
      <c r="C20" s="65"/>
      <c r="D20" s="65"/>
      <c r="E20" s="65"/>
      <c r="F20" s="65"/>
      <c r="G20" s="65"/>
      <c r="H20" s="65"/>
      <c r="I20" s="65"/>
      <c r="J20" s="65"/>
      <c r="K20" s="65"/>
      <c r="L20" s="65"/>
      <c r="M20" s="65"/>
      <c r="N20" s="65"/>
      <c r="O20" s="65"/>
      <c r="P20" s="65"/>
      <c r="Q20" s="65"/>
      <c r="R20" s="65"/>
      <c r="S20" s="65"/>
      <c r="T20" s="65"/>
      <c r="U20" s="65"/>
      <c r="V20" s="65"/>
      <c r="W20" s="65"/>
      <c r="X20" s="65"/>
      <c r="Y20" s="65"/>
      <c r="Z20" s="65"/>
    </row>
    <row r="21" spans="1:26" ht="202.5" customHeight="1" x14ac:dyDescent="0.25">
      <c r="A21" s="350" t="s">
        <v>277</v>
      </c>
      <c r="B21" s="351" t="s">
        <v>944</v>
      </c>
      <c r="C21" s="65"/>
      <c r="D21" s="65"/>
      <c r="E21" s="65"/>
      <c r="F21" s="65"/>
      <c r="G21" s="65"/>
      <c r="H21" s="65"/>
      <c r="I21" s="65"/>
      <c r="J21" s="65"/>
      <c r="K21" s="65"/>
      <c r="L21" s="65"/>
      <c r="M21" s="65"/>
      <c r="N21" s="65"/>
      <c r="O21" s="65"/>
      <c r="P21" s="65"/>
      <c r="Q21" s="65"/>
      <c r="R21" s="65"/>
      <c r="S21" s="65"/>
      <c r="T21" s="65"/>
      <c r="U21" s="65"/>
      <c r="V21" s="65"/>
      <c r="W21" s="65"/>
      <c r="X21" s="65"/>
      <c r="Y21" s="65"/>
      <c r="Z21" s="65"/>
    </row>
    <row r="22" spans="1:26" ht="316.5" customHeight="1" x14ac:dyDescent="0.25">
      <c r="A22" s="350" t="s">
        <v>945</v>
      </c>
      <c r="B22" s="351" t="s">
        <v>946</v>
      </c>
      <c r="C22" s="65"/>
      <c r="D22" s="65"/>
      <c r="E22" s="65"/>
      <c r="F22" s="65"/>
      <c r="G22" s="65"/>
      <c r="H22" s="65"/>
      <c r="I22" s="65"/>
      <c r="J22" s="65"/>
      <c r="K22" s="65"/>
      <c r="L22" s="65"/>
      <c r="M22" s="65"/>
      <c r="N22" s="65"/>
      <c r="O22" s="65"/>
      <c r="P22" s="65"/>
      <c r="Q22" s="65"/>
      <c r="R22" s="65"/>
      <c r="S22" s="65"/>
      <c r="T22" s="65"/>
      <c r="U22" s="65"/>
      <c r="V22" s="65"/>
      <c r="W22" s="65"/>
      <c r="X22" s="65"/>
      <c r="Y22" s="65"/>
      <c r="Z22" s="65"/>
    </row>
    <row r="23" spans="1:26" ht="198.75" customHeight="1" x14ac:dyDescent="0.25">
      <c r="A23" s="352" t="s">
        <v>947</v>
      </c>
      <c r="B23" s="351" t="s">
        <v>948</v>
      </c>
      <c r="C23" s="65"/>
      <c r="D23" s="65"/>
      <c r="E23" s="65"/>
      <c r="F23" s="65"/>
      <c r="G23" s="65"/>
      <c r="H23" s="65"/>
      <c r="I23" s="65"/>
      <c r="J23" s="65"/>
      <c r="K23" s="65"/>
      <c r="L23" s="65"/>
      <c r="M23" s="65"/>
      <c r="N23" s="65"/>
      <c r="O23" s="65"/>
      <c r="P23" s="65"/>
      <c r="Q23" s="65"/>
      <c r="R23" s="65"/>
      <c r="S23" s="65"/>
      <c r="T23" s="65"/>
      <c r="U23" s="65"/>
      <c r="V23" s="65"/>
      <c r="W23" s="65"/>
      <c r="X23" s="65"/>
      <c r="Y23" s="65"/>
      <c r="Z23" s="65"/>
    </row>
    <row r="24" spans="1:26" ht="12.75" customHeight="1" x14ac:dyDescent="0.25">
      <c r="A24" s="350" t="s">
        <v>888</v>
      </c>
      <c r="B24" s="351" t="s">
        <v>949</v>
      </c>
      <c r="C24" s="65"/>
      <c r="D24" s="65"/>
      <c r="E24" s="65"/>
      <c r="F24" s="65"/>
      <c r="G24" s="65"/>
      <c r="H24" s="65"/>
      <c r="I24" s="65"/>
      <c r="J24" s="65"/>
      <c r="K24" s="65"/>
      <c r="L24" s="65"/>
      <c r="M24" s="65"/>
      <c r="N24" s="65"/>
      <c r="O24" s="65"/>
      <c r="P24" s="65"/>
      <c r="Q24" s="65"/>
      <c r="R24" s="65"/>
      <c r="S24" s="65"/>
      <c r="T24" s="65"/>
      <c r="U24" s="65"/>
      <c r="V24" s="65"/>
      <c r="W24" s="65"/>
      <c r="X24" s="65"/>
      <c r="Y24" s="65"/>
      <c r="Z24" s="65"/>
    </row>
    <row r="25" spans="1:26" ht="108.75" customHeight="1" x14ac:dyDescent="0.25">
      <c r="A25" s="350" t="s">
        <v>950</v>
      </c>
      <c r="B25" s="351" t="s">
        <v>893</v>
      </c>
      <c r="C25" s="65"/>
      <c r="D25" s="65"/>
      <c r="E25" s="65"/>
      <c r="F25" s="65"/>
      <c r="G25" s="65"/>
      <c r="H25" s="65"/>
      <c r="I25" s="65"/>
      <c r="J25" s="65"/>
      <c r="K25" s="65"/>
      <c r="L25" s="65"/>
      <c r="M25" s="65"/>
      <c r="N25" s="65"/>
      <c r="O25" s="65"/>
      <c r="P25" s="65"/>
      <c r="Q25" s="65"/>
      <c r="R25" s="65"/>
      <c r="S25" s="65"/>
      <c r="T25" s="65"/>
      <c r="U25" s="65"/>
      <c r="V25" s="65"/>
      <c r="W25" s="65"/>
      <c r="X25" s="65"/>
      <c r="Y25" s="65"/>
      <c r="Z25" s="65"/>
    </row>
    <row r="26" spans="1:26" ht="12.75" customHeight="1" x14ac:dyDescent="0.25">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65"/>
    </row>
    <row r="27" spans="1:26" ht="12.75" customHeight="1" x14ac:dyDescent="0.25">
      <c r="A27" s="65"/>
      <c r="B27" s="65"/>
      <c r="C27" s="65"/>
      <c r="D27" s="65"/>
      <c r="E27" s="65"/>
      <c r="F27" s="65"/>
      <c r="G27" s="65"/>
      <c r="H27" s="65"/>
      <c r="I27" s="65"/>
      <c r="J27" s="65"/>
      <c r="K27" s="65"/>
      <c r="L27" s="65"/>
      <c r="M27" s="65"/>
      <c r="N27" s="65"/>
      <c r="O27" s="65"/>
      <c r="P27" s="65"/>
      <c r="Q27" s="65"/>
      <c r="R27" s="65"/>
      <c r="S27" s="65"/>
      <c r="T27" s="65"/>
      <c r="U27" s="65"/>
      <c r="V27" s="65"/>
      <c r="W27" s="65"/>
      <c r="X27" s="65"/>
      <c r="Y27" s="65"/>
      <c r="Z27" s="65"/>
    </row>
    <row r="28" spans="1:26" ht="12.75" customHeight="1" x14ac:dyDescent="0.25">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65"/>
    </row>
    <row r="29" spans="1:26" ht="12.75" customHeight="1" x14ac:dyDescent="0.25">
      <c r="A29" s="65"/>
      <c r="B29" s="65"/>
      <c r="C29" s="65"/>
      <c r="D29" s="65"/>
      <c r="E29" s="65"/>
      <c r="F29" s="65"/>
      <c r="G29" s="65"/>
      <c r="H29" s="65"/>
      <c r="I29" s="65"/>
      <c r="J29" s="65"/>
      <c r="K29" s="65"/>
      <c r="L29" s="65"/>
      <c r="M29" s="65"/>
      <c r="N29" s="65"/>
      <c r="O29" s="65"/>
      <c r="P29" s="65"/>
      <c r="Q29" s="65"/>
      <c r="R29" s="65"/>
      <c r="S29" s="65"/>
      <c r="T29" s="65"/>
      <c r="U29" s="65"/>
      <c r="V29" s="65"/>
      <c r="W29" s="65"/>
      <c r="X29" s="65"/>
      <c r="Y29" s="65"/>
      <c r="Z29" s="65"/>
    </row>
    <row r="30" spans="1:26" ht="12.75" customHeight="1" x14ac:dyDescent="0.25">
      <c r="A30" s="65"/>
      <c r="B30" s="65"/>
      <c r="C30" s="65"/>
      <c r="D30" s="65"/>
      <c r="E30" s="65"/>
      <c r="F30" s="65"/>
      <c r="G30" s="65"/>
      <c r="H30" s="65"/>
      <c r="I30" s="65"/>
      <c r="J30" s="65"/>
      <c r="K30" s="65"/>
      <c r="L30" s="65"/>
      <c r="M30" s="65"/>
      <c r="N30" s="65"/>
      <c r="O30" s="65"/>
      <c r="P30" s="65"/>
      <c r="Q30" s="65"/>
      <c r="R30" s="65"/>
      <c r="S30" s="65"/>
      <c r="T30" s="65"/>
      <c r="U30" s="65"/>
      <c r="V30" s="65"/>
      <c r="W30" s="65"/>
      <c r="X30" s="65"/>
      <c r="Y30" s="65"/>
      <c r="Z30" s="65"/>
    </row>
    <row r="31" spans="1:26" ht="12.75" customHeight="1" x14ac:dyDescent="0.25">
      <c r="A31" s="65"/>
      <c r="B31" s="65"/>
      <c r="C31" s="65"/>
      <c r="D31" s="65"/>
      <c r="E31" s="65"/>
      <c r="F31" s="65"/>
      <c r="G31" s="65"/>
      <c r="H31" s="65"/>
      <c r="I31" s="65"/>
      <c r="J31" s="65"/>
      <c r="K31" s="65"/>
      <c r="L31" s="65"/>
      <c r="M31" s="65"/>
      <c r="N31" s="65"/>
      <c r="O31" s="65"/>
      <c r="P31" s="65"/>
      <c r="Q31" s="65"/>
      <c r="R31" s="65"/>
      <c r="S31" s="65"/>
      <c r="T31" s="65"/>
      <c r="U31" s="65"/>
      <c r="V31" s="65"/>
      <c r="W31" s="65"/>
      <c r="X31" s="65"/>
      <c r="Y31" s="65"/>
      <c r="Z31" s="65"/>
    </row>
    <row r="32" spans="1:26" ht="12.75" customHeight="1" x14ac:dyDescent="0.25">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row>
    <row r="33" spans="1:26" ht="12.75" customHeight="1" x14ac:dyDescent="0.25">
      <c r="A33" s="65"/>
      <c r="B33" s="65"/>
      <c r="C33" s="65"/>
      <c r="D33" s="65"/>
      <c r="E33" s="65"/>
      <c r="F33" s="65"/>
      <c r="G33" s="65"/>
      <c r="H33" s="65"/>
      <c r="I33" s="65"/>
      <c r="J33" s="65"/>
      <c r="K33" s="65"/>
      <c r="L33" s="65"/>
      <c r="M33" s="65"/>
      <c r="N33" s="65"/>
      <c r="O33" s="65"/>
      <c r="P33" s="65"/>
      <c r="Q33" s="65"/>
      <c r="R33" s="65"/>
      <c r="S33" s="65"/>
      <c r="T33" s="65"/>
      <c r="U33" s="65"/>
      <c r="V33" s="65"/>
      <c r="W33" s="65"/>
      <c r="X33" s="65"/>
      <c r="Y33" s="65"/>
      <c r="Z33" s="65"/>
    </row>
    <row r="34" spans="1:26" ht="12.75" customHeight="1" x14ac:dyDescent="0.25">
      <c r="A34" s="65"/>
      <c r="B34" s="65"/>
      <c r="C34" s="65"/>
      <c r="D34" s="65"/>
      <c r="E34" s="65"/>
      <c r="F34" s="65"/>
      <c r="G34" s="65"/>
      <c r="H34" s="65"/>
      <c r="I34" s="65"/>
      <c r="J34" s="65"/>
      <c r="K34" s="65"/>
      <c r="L34" s="65"/>
      <c r="M34" s="65"/>
      <c r="N34" s="65"/>
      <c r="O34" s="65"/>
      <c r="P34" s="65"/>
      <c r="Q34" s="65"/>
      <c r="R34" s="65"/>
      <c r="S34" s="65"/>
      <c r="T34" s="65"/>
      <c r="U34" s="65"/>
      <c r="V34" s="65"/>
      <c r="W34" s="65"/>
      <c r="X34" s="65"/>
      <c r="Y34" s="65"/>
      <c r="Z34" s="65"/>
    </row>
    <row r="35" spans="1:26" ht="12.75" customHeight="1" x14ac:dyDescent="0.25">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1:26" ht="12.75" customHeight="1" x14ac:dyDescent="0.25">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row>
    <row r="37" spans="1:26" ht="12.75" customHeight="1" x14ac:dyDescent="0.25">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row>
    <row r="38" spans="1:26" ht="12.75" customHeight="1" x14ac:dyDescent="0.25">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row>
    <row r="39" spans="1:26" ht="12.75" customHeight="1" x14ac:dyDescent="0.25">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row>
    <row r="40" spans="1:26" ht="12.75" customHeight="1" x14ac:dyDescent="0.25">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row>
    <row r="41" spans="1:26" ht="12.75" customHeight="1" x14ac:dyDescent="0.25">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row>
    <row r="42" spans="1:26" ht="12.75" customHeight="1" x14ac:dyDescent="0.25">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row>
    <row r="43" spans="1:26" ht="12.75" customHeight="1" x14ac:dyDescent="0.25">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row>
    <row r="44" spans="1:26" ht="12.75" customHeight="1" x14ac:dyDescent="0.25">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row>
    <row r="45" spans="1:26" ht="12.75" customHeight="1" x14ac:dyDescent="0.25">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row>
    <row r="46" spans="1:26" ht="12.75" customHeight="1" x14ac:dyDescent="0.25">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row>
    <row r="47" spans="1:26" ht="12.75" customHeight="1" x14ac:dyDescent="0.25">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row>
    <row r="48" spans="1:26" ht="12.75" customHeight="1" x14ac:dyDescent="0.25">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26" ht="12.75" customHeight="1" x14ac:dyDescent="0.25">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row>
    <row r="50" spans="1:26" ht="12.75" customHeight="1" x14ac:dyDescent="0.25">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row>
    <row r="51" spans="1:26" ht="12.75" customHeight="1" x14ac:dyDescent="0.25">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row>
    <row r="52" spans="1:26" ht="12.75" customHeight="1" x14ac:dyDescent="0.25">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row>
    <row r="53" spans="1:26" ht="12.75" customHeight="1" x14ac:dyDescent="0.25">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row>
    <row r="54" spans="1:26" ht="12.75" customHeight="1" x14ac:dyDescent="0.25">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row>
    <row r="55" spans="1:26" ht="12.75" customHeight="1" x14ac:dyDescent="0.25">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row>
    <row r="56" spans="1:26" ht="12.75" customHeight="1" x14ac:dyDescent="0.25">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row>
    <row r="57" spans="1:26" ht="12.75" customHeight="1" x14ac:dyDescent="0.25">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row>
    <row r="58" spans="1:26" ht="12.75" customHeight="1" x14ac:dyDescent="0.25">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row>
    <row r="59" spans="1:26" ht="12.75" customHeight="1" x14ac:dyDescent="0.25">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row>
    <row r="60" spans="1:26" ht="12.75" customHeight="1" x14ac:dyDescent="0.25">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row>
    <row r="61" spans="1:26" ht="12.75" customHeight="1" x14ac:dyDescent="0.25">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row>
    <row r="62" spans="1:26" ht="12.75" customHeight="1" x14ac:dyDescent="0.25">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row>
    <row r="63" spans="1:26" ht="12.75" customHeight="1" x14ac:dyDescent="0.25">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row>
    <row r="64" spans="1:26" ht="12.75" customHeight="1" x14ac:dyDescent="0.25">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row>
    <row r="65" spans="1:26" ht="12.75" customHeight="1" x14ac:dyDescent="0.25">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row>
    <row r="66" spans="1:26" ht="12.75" customHeight="1" x14ac:dyDescent="0.25">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row>
    <row r="67" spans="1:26" ht="12.75" customHeight="1" x14ac:dyDescent="0.25">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row>
    <row r="68" spans="1:26" ht="12.75" customHeight="1" x14ac:dyDescent="0.25">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row>
    <row r="69" spans="1:26" ht="12.75" customHeight="1" x14ac:dyDescent="0.25">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row>
    <row r="70" spans="1:26" ht="12.75" customHeight="1" x14ac:dyDescent="0.25">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row>
    <row r="71" spans="1:26" ht="12.75" customHeight="1" x14ac:dyDescent="0.25">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row>
    <row r="72" spans="1:26" ht="12.75" customHeight="1" x14ac:dyDescent="0.25">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row>
    <row r="73" spans="1:26" ht="12.75" customHeight="1" x14ac:dyDescent="0.25">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row>
    <row r="74" spans="1:26" ht="12.75" customHeight="1" x14ac:dyDescent="0.25">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row>
    <row r="75" spans="1:26" ht="12.75" customHeight="1" x14ac:dyDescent="0.25">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row>
    <row r="76" spans="1:26" ht="12.75" customHeight="1" x14ac:dyDescent="0.25">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row>
    <row r="77" spans="1:26" ht="12.75" customHeight="1" x14ac:dyDescent="0.25">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row>
    <row r="78" spans="1:26" ht="12.75" customHeight="1" x14ac:dyDescent="0.25">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row>
    <row r="79" spans="1:26" ht="12.75" customHeight="1" x14ac:dyDescent="0.25">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row>
    <row r="80" spans="1:26" ht="12.75" customHeight="1" x14ac:dyDescent="0.25">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row>
    <row r="81" spans="1:26" ht="12.75" customHeight="1" x14ac:dyDescent="0.25">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row>
    <row r="82" spans="1:26" ht="12.75" customHeight="1" x14ac:dyDescent="0.25">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row>
    <row r="83" spans="1:26" ht="12.75" customHeight="1" x14ac:dyDescent="0.25">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row>
    <row r="84" spans="1:26" ht="12.75" customHeight="1" x14ac:dyDescent="0.25">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row>
    <row r="85" spans="1:26" ht="12.75" customHeight="1" x14ac:dyDescent="0.25">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row>
    <row r="86" spans="1:26" ht="12.75" customHeight="1" x14ac:dyDescent="0.25">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row>
    <row r="87" spans="1:26" ht="12.75" customHeight="1" x14ac:dyDescent="0.25">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row>
    <row r="88" spans="1:26" ht="12.75" customHeight="1" x14ac:dyDescent="0.25">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row>
    <row r="89" spans="1:26" ht="12.75" customHeight="1" x14ac:dyDescent="0.25">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row>
    <row r="90" spans="1:26" ht="12.75" customHeight="1" x14ac:dyDescent="0.25">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row>
    <row r="91" spans="1:26" ht="12.75" customHeight="1" x14ac:dyDescent="0.25">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row>
    <row r="92" spans="1:26" ht="12.75" customHeight="1" x14ac:dyDescent="0.25">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row>
    <row r="93" spans="1:26" ht="12.75" customHeight="1" x14ac:dyDescent="0.25">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row>
    <row r="94" spans="1:26" ht="12.75" customHeight="1" x14ac:dyDescent="0.25">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row>
    <row r="95" spans="1:26" ht="12.75" customHeight="1" x14ac:dyDescent="0.25">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row>
    <row r="96" spans="1:26" ht="12.75" customHeight="1" x14ac:dyDescent="0.25">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row>
    <row r="97" spans="1:26" ht="12.75" customHeight="1" x14ac:dyDescent="0.25">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row>
    <row r="98" spans="1:26" ht="12.75" customHeight="1" x14ac:dyDescent="0.25">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row>
    <row r="99" spans="1:26" ht="12.75" customHeight="1" x14ac:dyDescent="0.25">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row>
    <row r="100" spans="1:26" ht="12.75" customHeight="1" x14ac:dyDescent="0.25">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row>
    <row r="101" spans="1:26" ht="12.75" customHeight="1" x14ac:dyDescent="0.25">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row>
    <row r="102" spans="1:26" ht="12.75" customHeight="1" x14ac:dyDescent="0.25">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row>
    <row r="103" spans="1:26" ht="12.75" customHeight="1" x14ac:dyDescent="0.25">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row>
    <row r="104" spans="1:26" ht="12.75" customHeight="1" x14ac:dyDescent="0.25">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row>
    <row r="105" spans="1:26" ht="12.75" customHeight="1" x14ac:dyDescent="0.25">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row>
    <row r="106" spans="1:26" ht="12.75" customHeight="1" x14ac:dyDescent="0.25">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row>
    <row r="107" spans="1:26" ht="12.75" customHeight="1" x14ac:dyDescent="0.25">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row>
    <row r="108" spans="1:26" ht="12.75" customHeight="1" x14ac:dyDescent="0.25">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row>
    <row r="109" spans="1:26" ht="12.75" customHeight="1" x14ac:dyDescent="0.25">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row>
    <row r="110" spans="1:26" ht="12.75" customHeight="1" x14ac:dyDescent="0.25">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row>
    <row r="111" spans="1:26" ht="12.75" customHeight="1" x14ac:dyDescent="0.25">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row>
    <row r="112" spans="1:26" ht="12.75" customHeight="1" x14ac:dyDescent="0.25">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row>
    <row r="113" spans="1:26" ht="12.75" customHeight="1" x14ac:dyDescent="0.25">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row>
    <row r="114" spans="1:26" ht="12.75" customHeight="1" x14ac:dyDescent="0.25">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row>
    <row r="115" spans="1:26" ht="12.75" customHeight="1" x14ac:dyDescent="0.25">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row>
    <row r="116" spans="1:26" ht="12.75" customHeight="1" x14ac:dyDescent="0.25">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row>
    <row r="117" spans="1:26" ht="12.75" customHeight="1" x14ac:dyDescent="0.25">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row>
    <row r="118" spans="1:26" ht="12.75" customHeight="1" x14ac:dyDescent="0.25">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row>
    <row r="119" spans="1:26" ht="12.75" customHeight="1" x14ac:dyDescent="0.25">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row>
    <row r="120" spans="1:26" ht="12.75" customHeight="1" x14ac:dyDescent="0.25">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row>
    <row r="121" spans="1:26" ht="12.75" customHeight="1" x14ac:dyDescent="0.25">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row>
    <row r="122" spans="1:26" ht="12.75" customHeight="1" x14ac:dyDescent="0.25">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row>
    <row r="123" spans="1:26" ht="12.75" customHeight="1" x14ac:dyDescent="0.25">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row>
    <row r="124" spans="1:26" ht="12.75" customHeight="1" x14ac:dyDescent="0.25">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row>
    <row r="125" spans="1:26" ht="12.75" customHeight="1" x14ac:dyDescent="0.25">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row>
    <row r="126" spans="1:26" ht="12.75" customHeight="1" x14ac:dyDescent="0.25">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row>
    <row r="127" spans="1:26" ht="12.75" customHeight="1" x14ac:dyDescent="0.25">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row>
    <row r="128" spans="1:26" ht="12.75" customHeight="1" x14ac:dyDescent="0.25">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row>
    <row r="129" spans="1:26" ht="12.75" customHeight="1" x14ac:dyDescent="0.25">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row>
    <row r="130" spans="1:26" ht="12.75" customHeight="1" x14ac:dyDescent="0.25">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row>
    <row r="131" spans="1:26" ht="12.75" customHeight="1" x14ac:dyDescent="0.25">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row>
    <row r="132" spans="1:26" ht="12.75" customHeight="1" x14ac:dyDescent="0.25">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row>
    <row r="133" spans="1:26" ht="12.75" customHeight="1" x14ac:dyDescent="0.25">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row>
    <row r="134" spans="1:26" ht="12.75" customHeight="1" x14ac:dyDescent="0.25">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row>
    <row r="135" spans="1:26" ht="12.75" customHeight="1" x14ac:dyDescent="0.25">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row>
    <row r="136" spans="1:26" ht="12.75" customHeight="1" x14ac:dyDescent="0.25">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row>
    <row r="137" spans="1:26" ht="12.75" customHeight="1" x14ac:dyDescent="0.25">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row>
    <row r="138" spans="1:26" ht="12.75" customHeight="1" x14ac:dyDescent="0.25">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row>
    <row r="139" spans="1:26" ht="12.75" customHeight="1" x14ac:dyDescent="0.25">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row>
    <row r="140" spans="1:26" ht="12.75" customHeight="1" x14ac:dyDescent="0.25">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row>
    <row r="141" spans="1:26" ht="12.75" customHeight="1" x14ac:dyDescent="0.25">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row>
    <row r="142" spans="1:26" ht="12.75" customHeight="1" x14ac:dyDescent="0.25">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row>
    <row r="143" spans="1:26" ht="12.75" customHeight="1" x14ac:dyDescent="0.25">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row>
    <row r="144" spans="1:26" ht="12.75" customHeight="1" x14ac:dyDescent="0.25">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row>
    <row r="145" spans="1:26" ht="12.75" customHeight="1" x14ac:dyDescent="0.25">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row>
    <row r="146" spans="1:26" ht="12.75" customHeight="1" x14ac:dyDescent="0.25">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row>
    <row r="147" spans="1:26" ht="12.75" customHeight="1" x14ac:dyDescent="0.25">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row>
    <row r="148" spans="1:26" ht="12.75" customHeight="1" x14ac:dyDescent="0.25">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row>
    <row r="149" spans="1:26" ht="12.75" customHeight="1" x14ac:dyDescent="0.25">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row>
    <row r="150" spans="1:26" ht="12.75" customHeight="1" x14ac:dyDescent="0.25">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row>
    <row r="151" spans="1:26" ht="12.75" customHeight="1" x14ac:dyDescent="0.25">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row>
    <row r="152" spans="1:26" ht="12.75" customHeight="1" x14ac:dyDescent="0.25">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row>
    <row r="153" spans="1:26" ht="12.75" customHeight="1" x14ac:dyDescent="0.25">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row>
    <row r="154" spans="1:26" ht="12.75" customHeight="1" x14ac:dyDescent="0.25">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row>
    <row r="155" spans="1:26" ht="12.75" customHeight="1" x14ac:dyDescent="0.25">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row>
    <row r="156" spans="1:26" ht="12.75" customHeight="1" x14ac:dyDescent="0.25">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row>
    <row r="157" spans="1:26" ht="12.75" customHeight="1" x14ac:dyDescent="0.25">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row>
    <row r="158" spans="1:26" ht="12.75" customHeight="1" x14ac:dyDescent="0.25">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row>
    <row r="159" spans="1:26" ht="12.75" customHeight="1" x14ac:dyDescent="0.25">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row>
    <row r="160" spans="1:26" ht="12.75" customHeight="1" x14ac:dyDescent="0.25">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row>
    <row r="161" spans="1:26" ht="12.75" customHeight="1" x14ac:dyDescent="0.25">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row>
    <row r="162" spans="1:26" ht="12.75" customHeight="1" x14ac:dyDescent="0.25">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row>
    <row r="163" spans="1:26" ht="12.75" customHeight="1" x14ac:dyDescent="0.25">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row>
    <row r="164" spans="1:26" ht="12.75" customHeight="1" x14ac:dyDescent="0.25">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row>
    <row r="165" spans="1:26" ht="12.75" customHeight="1" x14ac:dyDescent="0.25">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row>
    <row r="166" spans="1:26" ht="12.75" customHeight="1" x14ac:dyDescent="0.25">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row>
    <row r="167" spans="1:26" ht="12.75" customHeight="1" x14ac:dyDescent="0.25">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row>
    <row r="168" spans="1:26" ht="12.75" customHeight="1" x14ac:dyDescent="0.25">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row>
    <row r="169" spans="1:26" ht="12.75" customHeight="1" x14ac:dyDescent="0.25">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row>
    <row r="170" spans="1:26" ht="12.75" customHeight="1" x14ac:dyDescent="0.25">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row>
    <row r="171" spans="1:26" ht="12.75" customHeight="1" x14ac:dyDescent="0.25">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row>
    <row r="172" spans="1:26" ht="12.75" customHeight="1" x14ac:dyDescent="0.25">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row>
    <row r="173" spans="1:26" ht="12.75" customHeight="1" x14ac:dyDescent="0.25">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row>
    <row r="174" spans="1:26" ht="12.75" customHeight="1" x14ac:dyDescent="0.25">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row>
    <row r="175" spans="1:26" ht="12.75" customHeight="1" x14ac:dyDescent="0.25">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row>
    <row r="176" spans="1:26" ht="12.75" customHeight="1" x14ac:dyDescent="0.25">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row>
    <row r="177" spans="1:26" ht="12.75" customHeight="1" x14ac:dyDescent="0.25">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row>
    <row r="178" spans="1:26" ht="12.75" customHeight="1" x14ac:dyDescent="0.25">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row>
    <row r="179" spans="1:26" ht="12.75" customHeight="1" x14ac:dyDescent="0.25">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row>
    <row r="180" spans="1:26" ht="12.75" customHeight="1" x14ac:dyDescent="0.25">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row>
    <row r="181" spans="1:26" ht="12.75" customHeight="1" x14ac:dyDescent="0.25">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row>
    <row r="182" spans="1:26" ht="12.75" customHeight="1" x14ac:dyDescent="0.25">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row>
    <row r="183" spans="1:26" ht="12.75" customHeight="1" x14ac:dyDescent="0.25">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row>
    <row r="184" spans="1:26" ht="12.75" customHeight="1" x14ac:dyDescent="0.25">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row>
    <row r="185" spans="1:26" ht="12.75" customHeight="1" x14ac:dyDescent="0.25">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row>
    <row r="186" spans="1:26" ht="12.75" customHeight="1" x14ac:dyDescent="0.25">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row>
    <row r="187" spans="1:26" ht="12.75" customHeight="1" x14ac:dyDescent="0.25">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row>
    <row r="188" spans="1:26" ht="12.75" customHeight="1" x14ac:dyDescent="0.25">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row>
    <row r="189" spans="1:26" ht="12.75" customHeight="1" x14ac:dyDescent="0.25">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row>
    <row r="190" spans="1:26" ht="12.75" customHeight="1" x14ac:dyDescent="0.25">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row>
    <row r="191" spans="1:26" ht="12.75" customHeight="1" x14ac:dyDescent="0.25">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row>
    <row r="192" spans="1:26" ht="12.75" customHeight="1" x14ac:dyDescent="0.25">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row>
    <row r="193" spans="1:26" ht="12.75" customHeight="1" x14ac:dyDescent="0.25">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row>
    <row r="194" spans="1:26" ht="12.75" customHeight="1" x14ac:dyDescent="0.25">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row>
    <row r="195" spans="1:26" ht="12.75" customHeight="1" x14ac:dyDescent="0.25">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row>
    <row r="196" spans="1:26" ht="12.75" customHeight="1" x14ac:dyDescent="0.25">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row>
    <row r="197" spans="1:26" ht="12.75" customHeight="1" x14ac:dyDescent="0.25">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row>
    <row r="198" spans="1:26" ht="12.75" customHeight="1" x14ac:dyDescent="0.25">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row>
    <row r="199" spans="1:26" ht="12.75" customHeight="1" x14ac:dyDescent="0.25">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row>
    <row r="200" spans="1:26" ht="12.75" customHeight="1" x14ac:dyDescent="0.25">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row>
    <row r="201" spans="1:26" ht="12.75" customHeight="1" x14ac:dyDescent="0.25">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row>
    <row r="202" spans="1:26" ht="12.75" customHeight="1" x14ac:dyDescent="0.25">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row>
    <row r="203" spans="1:26" ht="12.75" customHeight="1" x14ac:dyDescent="0.25">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row>
    <row r="204" spans="1:26" ht="12.75" customHeight="1" x14ac:dyDescent="0.25">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row>
    <row r="205" spans="1:26" ht="12.75" customHeight="1" x14ac:dyDescent="0.25">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row>
    <row r="206" spans="1:26" ht="12.75" customHeight="1" x14ac:dyDescent="0.25">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row>
    <row r="207" spans="1:26" ht="12.75" customHeight="1" x14ac:dyDescent="0.25">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row>
    <row r="208" spans="1:26" ht="12.75" customHeight="1" x14ac:dyDescent="0.25">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row>
    <row r="209" spans="1:26" ht="12.75" customHeight="1" x14ac:dyDescent="0.25">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row>
    <row r="210" spans="1:26" ht="12.75" customHeight="1" x14ac:dyDescent="0.25">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row>
    <row r="211" spans="1:26" ht="12.75" customHeight="1" x14ac:dyDescent="0.25">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row>
    <row r="212" spans="1:26" ht="12.75" customHeight="1" x14ac:dyDescent="0.25">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row>
    <row r="213" spans="1:26" ht="12.75" customHeight="1" x14ac:dyDescent="0.25">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row>
    <row r="214" spans="1:26" ht="12.75" customHeight="1" x14ac:dyDescent="0.25">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row>
    <row r="215" spans="1:26" ht="12.75" customHeight="1" x14ac:dyDescent="0.25">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row>
    <row r="216" spans="1:26" ht="12.75" customHeight="1" x14ac:dyDescent="0.25">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row>
    <row r="217" spans="1:26" ht="12.75" customHeight="1" x14ac:dyDescent="0.25">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row>
    <row r="218" spans="1:26" ht="12.75" customHeight="1" x14ac:dyDescent="0.25">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row>
    <row r="219" spans="1:26" ht="12.75" customHeight="1" x14ac:dyDescent="0.25">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row>
    <row r="220" spans="1:26" ht="12.75" customHeight="1" x14ac:dyDescent="0.25">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row>
    <row r="221" spans="1:26" ht="12.75" customHeight="1" x14ac:dyDescent="0.25">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row>
    <row r="222" spans="1:26" ht="12.75" customHeight="1" x14ac:dyDescent="0.25">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row>
    <row r="223" spans="1:26" ht="12.75" customHeight="1" x14ac:dyDescent="0.25">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row>
    <row r="224" spans="1:26" ht="12.75" customHeight="1" x14ac:dyDescent="0.25">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row>
    <row r="225" spans="1:26" ht="12.75" customHeight="1" x14ac:dyDescent="0.25">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row>
    <row r="226" spans="1:26" ht="12.75" customHeight="1" x14ac:dyDescent="0.25">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row>
    <row r="227" spans="1:26" ht="12.75" customHeight="1" x14ac:dyDescent="0.25">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row>
    <row r="228" spans="1:26" ht="12.75" customHeight="1" x14ac:dyDescent="0.25">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row>
    <row r="229" spans="1:26" ht="12.75" customHeight="1" x14ac:dyDescent="0.25">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row>
    <row r="230" spans="1:26" ht="12.75" customHeight="1" x14ac:dyDescent="0.25">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row>
    <row r="231" spans="1:26" ht="12.75" customHeight="1" x14ac:dyDescent="0.25">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row>
    <row r="232" spans="1:26" ht="12.75" customHeight="1" x14ac:dyDescent="0.25">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row>
    <row r="233" spans="1:26" ht="12.75" customHeight="1" x14ac:dyDescent="0.25">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row>
    <row r="234" spans="1:26" ht="12.75" customHeight="1" x14ac:dyDescent="0.25">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row>
    <row r="235" spans="1:26" ht="12.75" customHeight="1" x14ac:dyDescent="0.25">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row>
    <row r="236" spans="1:26" ht="12.75" customHeight="1" x14ac:dyDescent="0.25">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row>
    <row r="237" spans="1:26" ht="12.75" customHeight="1" x14ac:dyDescent="0.25">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row>
    <row r="238" spans="1:26" ht="12.75" customHeight="1" x14ac:dyDescent="0.25">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row>
    <row r="239" spans="1:26" ht="12.75" customHeight="1" x14ac:dyDescent="0.25">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row>
    <row r="240" spans="1:26" ht="12.75" customHeight="1" x14ac:dyDescent="0.25">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row>
    <row r="241" spans="1:26" ht="12.75" customHeight="1" x14ac:dyDescent="0.25">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row>
    <row r="242" spans="1:26" ht="12.75" customHeight="1" x14ac:dyDescent="0.25">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row>
    <row r="243" spans="1:26" ht="12.75" customHeight="1" x14ac:dyDescent="0.25">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row>
    <row r="244" spans="1:26" ht="12.75" customHeight="1" x14ac:dyDescent="0.25">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row>
    <row r="245" spans="1:26" ht="12.75" customHeight="1" x14ac:dyDescent="0.25">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row>
    <row r="246" spans="1:26" ht="12.75" customHeight="1" x14ac:dyDescent="0.25">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row>
    <row r="247" spans="1:26" ht="12.75" customHeight="1" x14ac:dyDescent="0.25">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row>
    <row r="248" spans="1:26" ht="12.75" customHeight="1" x14ac:dyDescent="0.25">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row>
    <row r="249" spans="1:26" ht="12.75" customHeight="1" x14ac:dyDescent="0.25">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row>
    <row r="250" spans="1:26" ht="12.75" customHeight="1" x14ac:dyDescent="0.25">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row>
    <row r="251" spans="1:26" ht="12.75" customHeight="1" x14ac:dyDescent="0.25">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row>
    <row r="252" spans="1:26" ht="12.75" customHeight="1" x14ac:dyDescent="0.25">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row>
    <row r="253" spans="1:26" ht="12.75" customHeight="1" x14ac:dyDescent="0.25">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row>
    <row r="254" spans="1:26" ht="12.75" customHeight="1" x14ac:dyDescent="0.25">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row>
    <row r="255" spans="1:26" ht="12.75" customHeight="1" x14ac:dyDescent="0.25">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row>
    <row r="256" spans="1:26" ht="12.75" customHeight="1" x14ac:dyDescent="0.25">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row>
    <row r="257" spans="1:26" ht="12.75" customHeight="1" x14ac:dyDescent="0.25">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row>
    <row r="258" spans="1:26" ht="12.75" customHeight="1" x14ac:dyDescent="0.25">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row>
    <row r="259" spans="1:26" ht="12.75" customHeight="1" x14ac:dyDescent="0.25">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row>
    <row r="260" spans="1:26" ht="12.75" customHeight="1" x14ac:dyDescent="0.25">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row>
    <row r="261" spans="1:26" ht="12.75" customHeight="1" x14ac:dyDescent="0.25">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row>
    <row r="262" spans="1:26" ht="12.75" customHeight="1" x14ac:dyDescent="0.25">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row>
    <row r="263" spans="1:26" ht="12.75" customHeight="1" x14ac:dyDescent="0.25">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row>
    <row r="264" spans="1:26" ht="12.75" customHeight="1" x14ac:dyDescent="0.25">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row>
    <row r="265" spans="1:26" ht="12.75" customHeight="1" x14ac:dyDescent="0.25">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row>
    <row r="266" spans="1:26" ht="12.75" customHeight="1" x14ac:dyDescent="0.25">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row>
    <row r="267" spans="1:26" ht="12.75" customHeight="1" x14ac:dyDescent="0.25">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row>
    <row r="268" spans="1:26" ht="12.75" customHeight="1" x14ac:dyDescent="0.25">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row>
    <row r="269" spans="1:26" ht="12.75" customHeight="1" x14ac:dyDescent="0.25">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row>
    <row r="270" spans="1:26" ht="12.75" customHeight="1" x14ac:dyDescent="0.25">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row>
    <row r="271" spans="1:26" ht="12.75" customHeight="1" x14ac:dyDescent="0.25">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row>
    <row r="272" spans="1:26" ht="12.75" customHeight="1" x14ac:dyDescent="0.25">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row>
    <row r="273" spans="1:26" ht="12.75" customHeight="1" x14ac:dyDescent="0.25">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row>
    <row r="274" spans="1:26" ht="12.75" customHeight="1" x14ac:dyDescent="0.25">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row>
    <row r="275" spans="1:26" ht="12.75" customHeight="1" x14ac:dyDescent="0.25">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row>
    <row r="276" spans="1:26" ht="12.75" customHeight="1" x14ac:dyDescent="0.25">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row>
    <row r="277" spans="1:26" ht="12.75" customHeight="1" x14ac:dyDescent="0.25">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row>
    <row r="278" spans="1:26" ht="12.75" customHeight="1" x14ac:dyDescent="0.25">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row>
    <row r="279" spans="1:26" ht="12.75" customHeight="1" x14ac:dyDescent="0.25">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row>
    <row r="280" spans="1:26" ht="12.75" customHeight="1" x14ac:dyDescent="0.25">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row>
    <row r="281" spans="1:26" ht="12.75" customHeight="1" x14ac:dyDescent="0.25">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row>
    <row r="282" spans="1:26" ht="12.75" customHeight="1" x14ac:dyDescent="0.25">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row>
    <row r="283" spans="1:26" ht="12.75" customHeight="1" x14ac:dyDescent="0.25">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row>
    <row r="284" spans="1:26" ht="12.75" customHeight="1" x14ac:dyDescent="0.25">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row>
    <row r="285" spans="1:26" ht="12.75" customHeight="1" x14ac:dyDescent="0.25">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row>
    <row r="286" spans="1:26" ht="12.75" customHeight="1" x14ac:dyDescent="0.25">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row>
    <row r="287" spans="1:26" ht="12.75" customHeight="1" x14ac:dyDescent="0.25">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row>
    <row r="288" spans="1:26" ht="12.75" customHeight="1" x14ac:dyDescent="0.25">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row>
    <row r="289" spans="1:26" ht="12.75" customHeight="1" x14ac:dyDescent="0.25">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row>
    <row r="290" spans="1:26" ht="12.75" customHeight="1" x14ac:dyDescent="0.25">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row>
    <row r="291" spans="1:26" ht="12.75" customHeight="1" x14ac:dyDescent="0.25">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row>
    <row r="292" spans="1:26" ht="12.75" customHeight="1" x14ac:dyDescent="0.25">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row>
    <row r="293" spans="1:26" ht="12.75" customHeight="1" x14ac:dyDescent="0.25">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row>
    <row r="294" spans="1:26" ht="12.75" customHeight="1" x14ac:dyDescent="0.25">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row>
    <row r="295" spans="1:26" ht="12.75" customHeight="1" x14ac:dyDescent="0.25">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row>
    <row r="296" spans="1:26" ht="12.75" customHeight="1" x14ac:dyDescent="0.25">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row>
    <row r="297" spans="1:26" ht="12.75" customHeight="1" x14ac:dyDescent="0.25">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row>
    <row r="298" spans="1:26" ht="12.75" customHeight="1" x14ac:dyDescent="0.25">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row>
    <row r="299" spans="1:26" ht="12.75" customHeight="1" x14ac:dyDescent="0.25">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row>
    <row r="300" spans="1:26" ht="12.75" customHeight="1" x14ac:dyDescent="0.25">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row>
    <row r="301" spans="1:26" ht="12.75" customHeight="1" x14ac:dyDescent="0.25">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row>
    <row r="302" spans="1:26" ht="12.75" customHeight="1" x14ac:dyDescent="0.25">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row>
    <row r="303" spans="1:26" ht="12.75" customHeight="1" x14ac:dyDescent="0.25">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row>
    <row r="304" spans="1:26" ht="12.75" customHeight="1" x14ac:dyDescent="0.25">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row>
    <row r="305" spans="1:26" ht="12.75" customHeight="1" x14ac:dyDescent="0.25">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row>
    <row r="306" spans="1:26" ht="12.75" customHeight="1" x14ac:dyDescent="0.25">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row>
    <row r="307" spans="1:26" ht="12.75" customHeight="1" x14ac:dyDescent="0.25">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row>
    <row r="308" spans="1:26" ht="12.75" customHeight="1" x14ac:dyDescent="0.25">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row>
    <row r="309" spans="1:26" ht="12.75" customHeight="1" x14ac:dyDescent="0.25">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row>
    <row r="310" spans="1:26" ht="12.75" customHeight="1" x14ac:dyDescent="0.25">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row>
    <row r="311" spans="1:26" ht="12.75" customHeight="1" x14ac:dyDescent="0.25">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row>
    <row r="312" spans="1:26" ht="12.75" customHeight="1" x14ac:dyDescent="0.25">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row>
    <row r="313" spans="1:26" ht="12.75" customHeight="1" x14ac:dyDescent="0.25">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row>
    <row r="314" spans="1:26" ht="12.75" customHeight="1" x14ac:dyDescent="0.25">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row>
    <row r="315" spans="1:26" ht="12.75" customHeight="1" x14ac:dyDescent="0.25">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row>
    <row r="316" spans="1:26" ht="12.75" customHeight="1" x14ac:dyDescent="0.25">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row>
    <row r="317" spans="1:26" ht="12.75" customHeight="1" x14ac:dyDescent="0.25">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row>
    <row r="318" spans="1:26" ht="12.75" customHeight="1" x14ac:dyDescent="0.25">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row>
    <row r="319" spans="1:26" ht="12.75" customHeight="1" x14ac:dyDescent="0.25">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row>
    <row r="320" spans="1:26" ht="12.75" customHeight="1" x14ac:dyDescent="0.25">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row>
    <row r="321" spans="1:26" ht="12.75" customHeight="1" x14ac:dyDescent="0.25">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row>
    <row r="322" spans="1:26" ht="12.75" customHeight="1" x14ac:dyDescent="0.25">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row>
    <row r="323" spans="1:26" ht="12.75" customHeight="1" x14ac:dyDescent="0.25">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row>
    <row r="324" spans="1:26" ht="12.75" customHeight="1" x14ac:dyDescent="0.25">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row>
    <row r="325" spans="1:26" ht="12.75" customHeight="1" x14ac:dyDescent="0.25">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row>
    <row r="326" spans="1:26" ht="12.75" customHeight="1" x14ac:dyDescent="0.25">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row>
    <row r="327" spans="1:26" ht="12.75" customHeight="1" x14ac:dyDescent="0.25">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row>
    <row r="328" spans="1:26" ht="12.75" customHeight="1" x14ac:dyDescent="0.25">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row>
    <row r="329" spans="1:26" ht="12.75" customHeight="1" x14ac:dyDescent="0.25">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row>
    <row r="330" spans="1:26" ht="12.75" customHeight="1" x14ac:dyDescent="0.25">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row>
    <row r="331" spans="1:26" ht="12.75" customHeight="1" x14ac:dyDescent="0.25">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row>
    <row r="332" spans="1:26" ht="12.75" customHeight="1" x14ac:dyDescent="0.25">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row>
    <row r="333" spans="1:26" ht="12.75" customHeight="1" x14ac:dyDescent="0.25">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row>
    <row r="334" spans="1:26" ht="12.75" customHeight="1" x14ac:dyDescent="0.25">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row>
    <row r="335" spans="1:26" ht="12.75" customHeight="1" x14ac:dyDescent="0.25">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row>
    <row r="336" spans="1:26" ht="12.75" customHeight="1" x14ac:dyDescent="0.25">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row>
    <row r="337" spans="1:26" ht="12.75" customHeight="1" x14ac:dyDescent="0.25">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row>
    <row r="338" spans="1:26" ht="12.75" customHeight="1" x14ac:dyDescent="0.25">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row>
    <row r="339" spans="1:26" ht="12.75" customHeight="1" x14ac:dyDescent="0.25">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row>
    <row r="340" spans="1:26" ht="12.75" customHeight="1" x14ac:dyDescent="0.25">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row>
    <row r="341" spans="1:26" ht="12.75" customHeight="1" x14ac:dyDescent="0.25">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row>
    <row r="342" spans="1:26" ht="12.75" customHeight="1" x14ac:dyDescent="0.25">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row>
    <row r="343" spans="1:26" ht="12.75" customHeight="1" x14ac:dyDescent="0.25">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row>
    <row r="344" spans="1:26" ht="12.75" customHeight="1" x14ac:dyDescent="0.25">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row>
    <row r="345" spans="1:26" ht="12.75" customHeight="1" x14ac:dyDescent="0.25">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row>
    <row r="346" spans="1:26" ht="12.75" customHeight="1" x14ac:dyDescent="0.25">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row>
    <row r="347" spans="1:26" ht="12.75" customHeight="1" x14ac:dyDescent="0.25">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row>
    <row r="348" spans="1:26" ht="12.75" customHeight="1" x14ac:dyDescent="0.25">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row>
    <row r="349" spans="1:26" ht="12.75" customHeight="1" x14ac:dyDescent="0.25">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row>
    <row r="350" spans="1:26" ht="12.75" customHeight="1" x14ac:dyDescent="0.25">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row>
    <row r="351" spans="1:26" ht="12.75" customHeight="1" x14ac:dyDescent="0.25">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row>
    <row r="352" spans="1:26" ht="12.75" customHeight="1" x14ac:dyDescent="0.25">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row>
    <row r="353" spans="1:26" ht="12.75" customHeight="1" x14ac:dyDescent="0.25">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row>
    <row r="354" spans="1:26" ht="12.75" customHeight="1" x14ac:dyDescent="0.25">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row>
    <row r="355" spans="1:26" ht="12.75" customHeight="1" x14ac:dyDescent="0.25">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row>
    <row r="356" spans="1:26" ht="12.75" customHeight="1" x14ac:dyDescent="0.25">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row>
    <row r="357" spans="1:26" ht="12.75" customHeight="1" x14ac:dyDescent="0.25">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row>
    <row r="358" spans="1:26" ht="12.75" customHeight="1" x14ac:dyDescent="0.25">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row>
    <row r="359" spans="1:26" ht="12.75" customHeight="1" x14ac:dyDescent="0.25">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row>
    <row r="360" spans="1:26" ht="12.75" customHeight="1" x14ac:dyDescent="0.25">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row>
    <row r="361" spans="1:26" ht="12.75" customHeight="1" x14ac:dyDescent="0.25">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row>
    <row r="362" spans="1:26" ht="12.75" customHeight="1" x14ac:dyDescent="0.25">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row>
    <row r="363" spans="1:26" ht="12.75" customHeight="1" x14ac:dyDescent="0.25">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row>
    <row r="364" spans="1:26" ht="12.75" customHeight="1" x14ac:dyDescent="0.25">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row>
    <row r="365" spans="1:26" ht="12.75" customHeight="1" x14ac:dyDescent="0.25">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row>
    <row r="366" spans="1:26" ht="12.75" customHeight="1" x14ac:dyDescent="0.25">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row>
    <row r="367" spans="1:26" ht="12.75" customHeight="1" x14ac:dyDescent="0.25">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row>
    <row r="368" spans="1:26" ht="12.75" customHeight="1" x14ac:dyDescent="0.25">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row>
    <row r="369" spans="1:26" ht="12.75" customHeight="1" x14ac:dyDescent="0.25">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row>
    <row r="370" spans="1:26" ht="12.75" customHeight="1" x14ac:dyDescent="0.25">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row>
    <row r="371" spans="1:26" ht="12.75" customHeight="1" x14ac:dyDescent="0.25">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row>
    <row r="372" spans="1:26" ht="12.75" customHeight="1" x14ac:dyDescent="0.25">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row>
    <row r="373" spans="1:26" ht="12.75" customHeight="1" x14ac:dyDescent="0.25">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row>
    <row r="374" spans="1:26" ht="12.75" customHeight="1" x14ac:dyDescent="0.25">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row>
    <row r="375" spans="1:26" ht="12.75" customHeight="1" x14ac:dyDescent="0.25">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row>
    <row r="376" spans="1:26" ht="12.75" customHeight="1" x14ac:dyDescent="0.25">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row>
    <row r="377" spans="1:26" ht="12.75" customHeight="1" x14ac:dyDescent="0.25">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row>
    <row r="378" spans="1:26" ht="12.75" customHeight="1" x14ac:dyDescent="0.25">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row>
    <row r="379" spans="1:26" ht="12.75" customHeight="1" x14ac:dyDescent="0.25">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row>
    <row r="380" spans="1:26" ht="12.75" customHeight="1" x14ac:dyDescent="0.25">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row>
    <row r="381" spans="1:26" ht="12.75" customHeight="1" x14ac:dyDescent="0.25">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row>
    <row r="382" spans="1:26" ht="12.75" customHeight="1" x14ac:dyDescent="0.25">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row>
    <row r="383" spans="1:26" ht="12.75" customHeight="1" x14ac:dyDescent="0.25">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row>
    <row r="384" spans="1:26" ht="12.75" customHeight="1" x14ac:dyDescent="0.25">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row>
    <row r="385" spans="1:26" ht="12.75" customHeight="1" x14ac:dyDescent="0.25">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row>
    <row r="386" spans="1:26" ht="12.75" customHeight="1" x14ac:dyDescent="0.25">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row>
    <row r="387" spans="1:26" ht="12.75" customHeight="1" x14ac:dyDescent="0.25">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row>
    <row r="388" spans="1:26" ht="12.75" customHeight="1" x14ac:dyDescent="0.25">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row>
    <row r="389" spans="1:26" ht="12.75" customHeight="1" x14ac:dyDescent="0.25">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row>
    <row r="390" spans="1:26" ht="12.75" customHeight="1" x14ac:dyDescent="0.25">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row>
    <row r="391" spans="1:26" ht="12.75" customHeight="1" x14ac:dyDescent="0.25">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row>
    <row r="392" spans="1:26" ht="12.75" customHeight="1" x14ac:dyDescent="0.25">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row>
    <row r="393" spans="1:26" ht="12.75" customHeight="1" x14ac:dyDescent="0.25">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row>
    <row r="394" spans="1:26" ht="12.75" customHeight="1" x14ac:dyDescent="0.25">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row>
    <row r="395" spans="1:26" ht="12.75" customHeight="1" x14ac:dyDescent="0.25">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row>
    <row r="396" spans="1:26" ht="12.75" customHeight="1" x14ac:dyDescent="0.25">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row>
    <row r="397" spans="1:26" ht="12.75" customHeight="1" x14ac:dyDescent="0.25">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row>
    <row r="398" spans="1:26" ht="12.75" customHeight="1" x14ac:dyDescent="0.25">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row>
    <row r="399" spans="1:26" ht="12.75" customHeight="1" x14ac:dyDescent="0.25">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row>
    <row r="400" spans="1:26" ht="12.75" customHeight="1" x14ac:dyDescent="0.25">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row>
    <row r="401" spans="1:26" ht="12.75" customHeight="1" x14ac:dyDescent="0.25">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row>
    <row r="402" spans="1:26" ht="12.75" customHeight="1" x14ac:dyDescent="0.25">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row>
    <row r="403" spans="1:26" ht="12.75" customHeight="1" x14ac:dyDescent="0.25">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row>
    <row r="404" spans="1:26" ht="12.75" customHeight="1" x14ac:dyDescent="0.25">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row>
    <row r="405" spans="1:26" ht="12.75" customHeight="1" x14ac:dyDescent="0.25">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row>
    <row r="406" spans="1:26" ht="12.75" customHeight="1" x14ac:dyDescent="0.25">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row>
    <row r="407" spans="1:26" ht="12.75" customHeight="1" x14ac:dyDescent="0.25">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row>
    <row r="408" spans="1:26" ht="12.75" customHeight="1" x14ac:dyDescent="0.25">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row>
    <row r="409" spans="1:26" ht="12.75" customHeight="1" x14ac:dyDescent="0.25">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row>
    <row r="410" spans="1:26" ht="12.75" customHeight="1" x14ac:dyDescent="0.25">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row>
    <row r="411" spans="1:26" ht="12.75" customHeight="1" x14ac:dyDescent="0.25">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row>
    <row r="412" spans="1:26" ht="12.75" customHeight="1" x14ac:dyDescent="0.25">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row>
    <row r="413" spans="1:26" ht="12.75" customHeight="1" x14ac:dyDescent="0.25">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row>
    <row r="414" spans="1:26" ht="12.75" customHeight="1" x14ac:dyDescent="0.25">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row>
    <row r="415" spans="1:26" ht="12.75" customHeight="1" x14ac:dyDescent="0.25">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row>
    <row r="416" spans="1:26" ht="12.75" customHeight="1" x14ac:dyDescent="0.25">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row>
    <row r="417" spans="1:26" ht="12.75" customHeight="1" x14ac:dyDescent="0.25">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row>
    <row r="418" spans="1:26" ht="12.75" customHeight="1" x14ac:dyDescent="0.25">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row>
    <row r="419" spans="1:26" ht="12.75" customHeight="1" x14ac:dyDescent="0.25">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row>
    <row r="420" spans="1:26" ht="12.75" customHeight="1" x14ac:dyDescent="0.25">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row>
    <row r="421" spans="1:26" ht="12.75" customHeight="1" x14ac:dyDescent="0.25">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row>
    <row r="422" spans="1:26" ht="12.75" customHeight="1" x14ac:dyDescent="0.25">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row>
    <row r="423" spans="1:26" ht="12.75" customHeight="1" x14ac:dyDescent="0.25">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row>
    <row r="424" spans="1:26" ht="12.75" customHeight="1" x14ac:dyDescent="0.25">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row>
    <row r="425" spans="1:26" ht="12.75" customHeight="1" x14ac:dyDescent="0.25">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row>
    <row r="426" spans="1:26" ht="12.75" customHeight="1" x14ac:dyDescent="0.25">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row>
    <row r="427" spans="1:26" ht="12.75" customHeight="1" x14ac:dyDescent="0.25">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row>
    <row r="428" spans="1:26" ht="12.75" customHeight="1" x14ac:dyDescent="0.25">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row>
    <row r="429" spans="1:26" ht="12.75" customHeight="1" x14ac:dyDescent="0.25">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row>
    <row r="430" spans="1:26" ht="12.75" customHeight="1" x14ac:dyDescent="0.25">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row>
    <row r="431" spans="1:26" ht="12.75" customHeight="1" x14ac:dyDescent="0.25">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row>
    <row r="432" spans="1:26" ht="12.75" customHeight="1" x14ac:dyDescent="0.25">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row>
    <row r="433" spans="1:26" ht="12.75" customHeight="1" x14ac:dyDescent="0.25">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row>
    <row r="434" spans="1:26" ht="12.75" customHeight="1" x14ac:dyDescent="0.25">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row>
    <row r="435" spans="1:26" ht="12.75" customHeight="1" x14ac:dyDescent="0.25">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row>
    <row r="436" spans="1:26" ht="12.75" customHeight="1" x14ac:dyDescent="0.25">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row>
    <row r="437" spans="1:26" ht="12.75" customHeight="1" x14ac:dyDescent="0.25">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row>
    <row r="438" spans="1:26" ht="12.75" customHeight="1" x14ac:dyDescent="0.25">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row>
    <row r="439" spans="1:26" ht="12.75" customHeight="1" x14ac:dyDescent="0.25">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row>
    <row r="440" spans="1:26" ht="12.75" customHeight="1" x14ac:dyDescent="0.25">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row>
    <row r="441" spans="1:26" ht="12.75" customHeight="1" x14ac:dyDescent="0.25">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row>
    <row r="442" spans="1:26" ht="12.75" customHeight="1" x14ac:dyDescent="0.25">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row>
    <row r="443" spans="1:26" ht="12.75" customHeight="1" x14ac:dyDescent="0.25">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row>
    <row r="444" spans="1:26" ht="12.75" customHeight="1" x14ac:dyDescent="0.25">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row>
    <row r="445" spans="1:26" ht="12.75" customHeight="1" x14ac:dyDescent="0.25">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row>
    <row r="446" spans="1:26" ht="12.75" customHeight="1" x14ac:dyDescent="0.25">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row>
    <row r="447" spans="1:26" ht="12.75" customHeight="1" x14ac:dyDescent="0.25">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row>
    <row r="448" spans="1:26" ht="12.75" customHeight="1" x14ac:dyDescent="0.25">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row>
    <row r="449" spans="1:26" ht="12.75" customHeight="1" x14ac:dyDescent="0.25">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row>
    <row r="450" spans="1:26" ht="12.75" customHeight="1" x14ac:dyDescent="0.25">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row>
    <row r="451" spans="1:26" ht="12.75" customHeight="1" x14ac:dyDescent="0.25">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row>
    <row r="452" spans="1:26" ht="12.75" customHeight="1" x14ac:dyDescent="0.25">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row>
    <row r="453" spans="1:26" ht="12.75" customHeight="1" x14ac:dyDescent="0.25">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row>
    <row r="454" spans="1:26" ht="12.75" customHeight="1" x14ac:dyDescent="0.25">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row>
    <row r="455" spans="1:26" ht="12.75" customHeight="1" x14ac:dyDescent="0.25">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row>
    <row r="456" spans="1:26" ht="12.75" customHeight="1" x14ac:dyDescent="0.25">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row>
    <row r="457" spans="1:26" ht="12.75" customHeight="1" x14ac:dyDescent="0.25">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row>
    <row r="458" spans="1:26" ht="12.75" customHeight="1" x14ac:dyDescent="0.25">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row>
    <row r="459" spans="1:26" ht="12.75" customHeight="1" x14ac:dyDescent="0.25">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row>
    <row r="460" spans="1:26" ht="12.75" customHeight="1" x14ac:dyDescent="0.25">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row>
    <row r="461" spans="1:26" ht="12.75" customHeight="1" x14ac:dyDescent="0.25">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row>
    <row r="462" spans="1:26" ht="12.75" customHeight="1" x14ac:dyDescent="0.25">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row>
    <row r="463" spans="1:26" ht="12.75" customHeight="1" x14ac:dyDescent="0.25">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row>
    <row r="464" spans="1:26" ht="12.75" customHeight="1" x14ac:dyDescent="0.25">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row>
    <row r="465" spans="1:26" ht="12.75" customHeight="1" x14ac:dyDescent="0.25">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row>
    <row r="466" spans="1:26" ht="12.75" customHeight="1" x14ac:dyDescent="0.25">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row>
    <row r="467" spans="1:26" ht="12.75" customHeight="1" x14ac:dyDescent="0.25">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row>
    <row r="468" spans="1:26" ht="12.75" customHeight="1" x14ac:dyDescent="0.25">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row>
    <row r="469" spans="1:26" ht="12.75" customHeight="1" x14ac:dyDescent="0.25">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row>
    <row r="470" spans="1:26" ht="12.75" customHeight="1" x14ac:dyDescent="0.25">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row>
    <row r="471" spans="1:26" ht="12.75" customHeight="1" x14ac:dyDescent="0.25">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row>
    <row r="472" spans="1:26" ht="12.75" customHeight="1" x14ac:dyDescent="0.25">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row>
    <row r="473" spans="1:26" ht="12.75" customHeight="1" x14ac:dyDescent="0.25">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row>
    <row r="474" spans="1:26" ht="12.75" customHeight="1" x14ac:dyDescent="0.25">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row>
    <row r="475" spans="1:26" ht="12.75" customHeight="1" x14ac:dyDescent="0.25">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row>
    <row r="476" spans="1:26" ht="12.75" customHeight="1" x14ac:dyDescent="0.25">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row>
    <row r="477" spans="1:26" ht="12.75" customHeight="1" x14ac:dyDescent="0.25">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row>
    <row r="478" spans="1:26" ht="12.75" customHeight="1" x14ac:dyDescent="0.25">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row>
    <row r="479" spans="1:26" ht="12.75" customHeight="1" x14ac:dyDescent="0.25">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row>
    <row r="480" spans="1:26" ht="12.75" customHeight="1" x14ac:dyDescent="0.25">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row>
    <row r="481" spans="1:26" ht="12.75" customHeight="1" x14ac:dyDescent="0.25">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row>
    <row r="482" spans="1:26" ht="12.75" customHeight="1" x14ac:dyDescent="0.25">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row>
    <row r="483" spans="1:26" ht="12.75" customHeight="1" x14ac:dyDescent="0.25">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row>
    <row r="484" spans="1:26" ht="12.75" customHeight="1" x14ac:dyDescent="0.25">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row>
    <row r="485" spans="1:26" ht="12.75" customHeight="1" x14ac:dyDescent="0.25">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row>
    <row r="486" spans="1:26" ht="12.75" customHeight="1" x14ac:dyDescent="0.25">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row>
    <row r="487" spans="1:26" ht="12.75" customHeight="1" x14ac:dyDescent="0.25">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row>
    <row r="488" spans="1:26" ht="12.75" customHeight="1" x14ac:dyDescent="0.25">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row>
    <row r="489" spans="1:26" ht="12.75" customHeight="1" x14ac:dyDescent="0.25">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row>
    <row r="490" spans="1:26" ht="12.75" customHeight="1" x14ac:dyDescent="0.25">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row>
    <row r="491" spans="1:26" ht="12.75" customHeight="1" x14ac:dyDescent="0.25">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row>
    <row r="492" spans="1:26" ht="12.75" customHeight="1" x14ac:dyDescent="0.25">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row>
    <row r="493" spans="1:26" ht="12.75" customHeight="1" x14ac:dyDescent="0.25">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row>
    <row r="494" spans="1:26" ht="12.75" customHeight="1" x14ac:dyDescent="0.25">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row>
    <row r="495" spans="1:26" ht="12.75" customHeight="1" x14ac:dyDescent="0.25">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row>
    <row r="496" spans="1:26" ht="12.75" customHeight="1" x14ac:dyDescent="0.25">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row>
    <row r="497" spans="1:26" ht="12.75" customHeight="1" x14ac:dyDescent="0.25">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row>
    <row r="498" spans="1:26" ht="12.75" customHeight="1" x14ac:dyDescent="0.25">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row>
    <row r="499" spans="1:26" ht="12.75" customHeight="1" x14ac:dyDescent="0.25">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row>
    <row r="500" spans="1:26" ht="12.75" customHeight="1" x14ac:dyDescent="0.25">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row>
    <row r="501" spans="1:26" ht="12.75" customHeight="1" x14ac:dyDescent="0.25">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row>
    <row r="502" spans="1:26" ht="12.75" customHeight="1" x14ac:dyDescent="0.25">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row>
    <row r="503" spans="1:26" ht="12.75" customHeight="1" x14ac:dyDescent="0.25">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row>
    <row r="504" spans="1:26" ht="12.75" customHeight="1" x14ac:dyDescent="0.25">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row>
    <row r="505" spans="1:26" ht="12.75" customHeight="1" x14ac:dyDescent="0.25">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row>
    <row r="506" spans="1:26" ht="12.75" customHeight="1" x14ac:dyDescent="0.25">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row>
    <row r="507" spans="1:26" ht="12.75" customHeight="1" x14ac:dyDescent="0.25">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row>
    <row r="508" spans="1:26" ht="12.75" customHeight="1" x14ac:dyDescent="0.25">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row>
    <row r="509" spans="1:26" ht="12.75" customHeight="1" x14ac:dyDescent="0.25">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row>
    <row r="510" spans="1:26" ht="12.75" customHeight="1" x14ac:dyDescent="0.25">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row>
    <row r="511" spans="1:26" ht="12.75" customHeight="1" x14ac:dyDescent="0.25">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row>
    <row r="512" spans="1:26" ht="12.75" customHeight="1" x14ac:dyDescent="0.25">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row>
    <row r="513" spans="1:26" ht="12.75" customHeight="1" x14ac:dyDescent="0.25">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row>
    <row r="514" spans="1:26" ht="12.75" customHeight="1" x14ac:dyDescent="0.25">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row>
    <row r="515" spans="1:26" ht="12.75" customHeight="1" x14ac:dyDescent="0.25">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row>
    <row r="516" spans="1:26" ht="12.75" customHeight="1" x14ac:dyDescent="0.25">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row>
    <row r="517" spans="1:26" ht="12.75" customHeight="1" x14ac:dyDescent="0.25">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row>
    <row r="518" spans="1:26" ht="12.75" customHeight="1" x14ac:dyDescent="0.25">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row>
    <row r="519" spans="1:26" ht="12.75" customHeight="1" x14ac:dyDescent="0.25">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row>
    <row r="520" spans="1:26" ht="12.75" customHeight="1" x14ac:dyDescent="0.25">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row>
    <row r="521" spans="1:26" ht="12.75" customHeight="1" x14ac:dyDescent="0.25">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row>
    <row r="522" spans="1:26" ht="12.75" customHeight="1" x14ac:dyDescent="0.25">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row>
    <row r="523" spans="1:26" ht="12.75" customHeight="1" x14ac:dyDescent="0.25">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row>
    <row r="524" spans="1:26" ht="12.75" customHeight="1" x14ac:dyDescent="0.25">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row>
    <row r="525" spans="1:26" ht="12.75" customHeight="1" x14ac:dyDescent="0.25">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row>
    <row r="526" spans="1:26" ht="12.75" customHeight="1" x14ac:dyDescent="0.25">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row>
    <row r="527" spans="1:26" ht="12.75" customHeight="1" x14ac:dyDescent="0.25">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row>
    <row r="528" spans="1:26" ht="12.75" customHeight="1" x14ac:dyDescent="0.25">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row>
    <row r="529" spans="1:26" ht="12.75" customHeight="1" x14ac:dyDescent="0.25">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row>
    <row r="530" spans="1:26" ht="12.75" customHeight="1" x14ac:dyDescent="0.25">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row>
    <row r="531" spans="1:26" ht="12.75" customHeight="1" x14ac:dyDescent="0.25">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row>
    <row r="532" spans="1:26" ht="12.75" customHeight="1" x14ac:dyDescent="0.25">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row>
    <row r="533" spans="1:26" ht="12.75" customHeight="1" x14ac:dyDescent="0.25">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row>
    <row r="534" spans="1:26" ht="12.75" customHeight="1" x14ac:dyDescent="0.25">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row>
    <row r="535" spans="1:26" ht="12.75" customHeight="1" x14ac:dyDescent="0.25">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row>
    <row r="536" spans="1:26" ht="12.75" customHeight="1" x14ac:dyDescent="0.25">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row>
    <row r="537" spans="1:26" ht="12.75" customHeight="1" x14ac:dyDescent="0.25">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row>
    <row r="538" spans="1:26" ht="12.75" customHeight="1" x14ac:dyDescent="0.25">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row>
    <row r="539" spans="1:26" ht="12.75" customHeight="1" x14ac:dyDescent="0.25">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row>
    <row r="540" spans="1:26" ht="12.75" customHeight="1" x14ac:dyDescent="0.25">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row>
    <row r="541" spans="1:26" ht="12.75" customHeight="1" x14ac:dyDescent="0.25">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row>
    <row r="542" spans="1:26" ht="12.75" customHeight="1" x14ac:dyDescent="0.25">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row>
    <row r="543" spans="1:26" ht="12.75" customHeight="1" x14ac:dyDescent="0.25">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row>
    <row r="544" spans="1:26" ht="12.75" customHeight="1" x14ac:dyDescent="0.25">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row>
    <row r="545" spans="1:26" ht="12.75" customHeight="1" x14ac:dyDescent="0.25">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row>
    <row r="546" spans="1:26" ht="12.75" customHeight="1" x14ac:dyDescent="0.25">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row>
    <row r="547" spans="1:26" ht="12.75" customHeight="1" x14ac:dyDescent="0.25">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row>
    <row r="548" spans="1:26" ht="12.75" customHeight="1" x14ac:dyDescent="0.25">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row>
    <row r="549" spans="1:26" ht="12.75" customHeight="1" x14ac:dyDescent="0.25">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row>
    <row r="550" spans="1:26" ht="12.75" customHeight="1" x14ac:dyDescent="0.25">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row>
    <row r="551" spans="1:26" ht="12.75" customHeight="1" x14ac:dyDescent="0.25">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row>
    <row r="552" spans="1:26" ht="12.75" customHeight="1" x14ac:dyDescent="0.25">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row>
    <row r="553" spans="1:26" ht="12.75" customHeight="1" x14ac:dyDescent="0.25">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row>
    <row r="554" spans="1:26" ht="12.75" customHeight="1" x14ac:dyDescent="0.25">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row>
    <row r="555" spans="1:26" ht="12.75" customHeight="1" x14ac:dyDescent="0.25">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row>
    <row r="556" spans="1:26" ht="12.75" customHeight="1" x14ac:dyDescent="0.25">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row>
    <row r="557" spans="1:26" ht="12.75" customHeight="1" x14ac:dyDescent="0.25">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row>
    <row r="558" spans="1:26" ht="12.75" customHeight="1" x14ac:dyDescent="0.25">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row>
    <row r="559" spans="1:26" ht="12.75" customHeight="1" x14ac:dyDescent="0.25">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row>
    <row r="560" spans="1:26" ht="12.75" customHeight="1" x14ac:dyDescent="0.25">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row>
    <row r="561" spans="1:26" ht="12.75" customHeight="1" x14ac:dyDescent="0.25">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row>
    <row r="562" spans="1:26" ht="12.75" customHeight="1" x14ac:dyDescent="0.25">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row>
    <row r="563" spans="1:26" ht="12.75" customHeight="1" x14ac:dyDescent="0.25">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row>
    <row r="564" spans="1:26" ht="12.75" customHeight="1" x14ac:dyDescent="0.25">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row>
    <row r="565" spans="1:26" ht="12.75" customHeight="1" x14ac:dyDescent="0.25">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row>
    <row r="566" spans="1:26" ht="12.75" customHeight="1" x14ac:dyDescent="0.25">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row>
    <row r="567" spans="1:26" ht="12.75" customHeight="1" x14ac:dyDescent="0.25">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row>
    <row r="568" spans="1:26" ht="12.75" customHeight="1" x14ac:dyDescent="0.25">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row>
    <row r="569" spans="1:26" ht="12.75" customHeight="1" x14ac:dyDescent="0.25">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row>
    <row r="570" spans="1:26" ht="12.75" customHeight="1" x14ac:dyDescent="0.25">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row>
    <row r="571" spans="1:26" ht="12.75" customHeight="1" x14ac:dyDescent="0.25">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row>
    <row r="572" spans="1:26" ht="12.75" customHeight="1" x14ac:dyDescent="0.25">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row>
    <row r="573" spans="1:26" ht="12.75" customHeight="1" x14ac:dyDescent="0.25">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row>
    <row r="574" spans="1:26" ht="12.75" customHeight="1" x14ac:dyDescent="0.25">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row>
    <row r="575" spans="1:26" ht="12.75" customHeight="1" x14ac:dyDescent="0.25">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row>
    <row r="576" spans="1:26" ht="12.75" customHeight="1" x14ac:dyDescent="0.25">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row>
    <row r="577" spans="1:26" ht="12.75" customHeight="1" x14ac:dyDescent="0.25">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row>
    <row r="578" spans="1:26" ht="12.75" customHeight="1" x14ac:dyDescent="0.25">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row>
    <row r="579" spans="1:26" ht="12.75" customHeight="1" x14ac:dyDescent="0.25">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row>
    <row r="580" spans="1:26" ht="12.75" customHeight="1" x14ac:dyDescent="0.25">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row>
    <row r="581" spans="1:26" ht="12.75" customHeight="1" x14ac:dyDescent="0.25">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row>
    <row r="582" spans="1:26" ht="12.75" customHeight="1" x14ac:dyDescent="0.25">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row>
    <row r="583" spans="1:26" ht="12.75" customHeight="1" x14ac:dyDescent="0.25">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row>
    <row r="584" spans="1:26" ht="12.75" customHeight="1" x14ac:dyDescent="0.25">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row>
    <row r="585" spans="1:26" ht="12.75" customHeight="1" x14ac:dyDescent="0.25">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row>
    <row r="586" spans="1:26" ht="12.75" customHeight="1" x14ac:dyDescent="0.25">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row>
    <row r="587" spans="1:26" ht="12.75" customHeight="1" x14ac:dyDescent="0.25">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row>
    <row r="588" spans="1:26" ht="12.75" customHeight="1" x14ac:dyDescent="0.25">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row>
    <row r="589" spans="1:26" ht="12.75" customHeight="1" x14ac:dyDescent="0.25">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row>
    <row r="590" spans="1:26" ht="12.75" customHeight="1" x14ac:dyDescent="0.25">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row>
    <row r="591" spans="1:26" ht="12.75" customHeight="1" x14ac:dyDescent="0.25">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row>
    <row r="592" spans="1:26" ht="12.75" customHeight="1" x14ac:dyDescent="0.25">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row>
    <row r="593" spans="1:26" ht="12.75" customHeight="1" x14ac:dyDescent="0.25">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row>
    <row r="594" spans="1:26" ht="12.75" customHeight="1" x14ac:dyDescent="0.25">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row>
    <row r="595" spans="1:26" ht="12.75" customHeight="1" x14ac:dyDescent="0.25">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row>
    <row r="596" spans="1:26" ht="12.75" customHeight="1" x14ac:dyDescent="0.25">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row>
    <row r="597" spans="1:26" ht="12.75" customHeight="1" x14ac:dyDescent="0.25">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row>
    <row r="598" spans="1:26" ht="12.75" customHeight="1" x14ac:dyDescent="0.25">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row>
    <row r="599" spans="1:26" ht="12.75" customHeight="1" x14ac:dyDescent="0.25">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row>
    <row r="600" spans="1:26" ht="12.75" customHeight="1" x14ac:dyDescent="0.25">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row>
    <row r="601" spans="1:26" ht="12.75" customHeight="1" x14ac:dyDescent="0.25">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row>
    <row r="602" spans="1:26" ht="12.75" customHeight="1" x14ac:dyDescent="0.25">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row>
    <row r="603" spans="1:26" ht="12.75" customHeight="1" x14ac:dyDescent="0.25">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row>
    <row r="604" spans="1:26" ht="12.75" customHeight="1" x14ac:dyDescent="0.25">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row>
    <row r="605" spans="1:26" ht="12.75" customHeight="1" x14ac:dyDescent="0.25">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row>
    <row r="606" spans="1:26" ht="12.75" customHeight="1" x14ac:dyDescent="0.25">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row>
    <row r="607" spans="1:26" ht="12.75" customHeight="1" x14ac:dyDescent="0.25">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row>
    <row r="608" spans="1:26" ht="12.75" customHeight="1" x14ac:dyDescent="0.25">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row>
    <row r="609" spans="1:26" ht="12.75" customHeight="1" x14ac:dyDescent="0.25">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row>
    <row r="610" spans="1:26" ht="12.75" customHeight="1" x14ac:dyDescent="0.25">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row>
    <row r="611" spans="1:26" ht="12.75" customHeight="1" x14ac:dyDescent="0.25">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row>
    <row r="612" spans="1:26" ht="12.75" customHeight="1" x14ac:dyDescent="0.25">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row>
    <row r="613" spans="1:26" ht="12.75" customHeight="1" x14ac:dyDescent="0.25">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row>
    <row r="614" spans="1:26" ht="12.75" customHeight="1" x14ac:dyDescent="0.25">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row>
    <row r="615" spans="1:26" ht="12.75" customHeight="1" x14ac:dyDescent="0.25">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row>
    <row r="616" spans="1:26" ht="12.75" customHeight="1" x14ac:dyDescent="0.25">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row>
    <row r="617" spans="1:26" ht="12.75" customHeight="1" x14ac:dyDescent="0.25">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row>
    <row r="618" spans="1:26" ht="12.75" customHeight="1" x14ac:dyDescent="0.25">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row>
    <row r="619" spans="1:26" ht="12.75" customHeight="1" x14ac:dyDescent="0.25">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row>
    <row r="620" spans="1:26" ht="12.75" customHeight="1" x14ac:dyDescent="0.25">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row>
    <row r="621" spans="1:26" ht="12.75" customHeight="1" x14ac:dyDescent="0.25">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row>
    <row r="622" spans="1:26" ht="12.75" customHeight="1" x14ac:dyDescent="0.25">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row>
    <row r="623" spans="1:26" ht="12.75" customHeight="1" x14ac:dyDescent="0.25">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row>
    <row r="624" spans="1:26" ht="12.75" customHeight="1" x14ac:dyDescent="0.25">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row>
    <row r="625" spans="1:26" ht="12.75" customHeight="1" x14ac:dyDescent="0.25">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row>
    <row r="626" spans="1:26" ht="12.75" customHeight="1" x14ac:dyDescent="0.25">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row>
    <row r="627" spans="1:26" ht="12.75" customHeight="1" x14ac:dyDescent="0.25">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row>
    <row r="628" spans="1:26" ht="12.75" customHeight="1" x14ac:dyDescent="0.25">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row>
    <row r="629" spans="1:26" ht="12.75" customHeight="1" x14ac:dyDescent="0.25">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row>
    <row r="630" spans="1:26" ht="12.75" customHeight="1" x14ac:dyDescent="0.25">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row>
    <row r="631" spans="1:26" ht="12.75" customHeight="1" x14ac:dyDescent="0.25">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row>
    <row r="632" spans="1:26" ht="12.75" customHeight="1" x14ac:dyDescent="0.25">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row>
    <row r="633" spans="1:26" ht="12.75" customHeight="1" x14ac:dyDescent="0.25">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row>
    <row r="634" spans="1:26" ht="12.75" customHeight="1" x14ac:dyDescent="0.25">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row>
    <row r="635" spans="1:26" ht="12.75" customHeight="1" x14ac:dyDescent="0.25">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row>
    <row r="636" spans="1:26" ht="12.75" customHeight="1" x14ac:dyDescent="0.25">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row>
    <row r="637" spans="1:26" ht="12.75" customHeight="1" x14ac:dyDescent="0.25">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row>
    <row r="638" spans="1:26" ht="12.75" customHeight="1" x14ac:dyDescent="0.25">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row>
    <row r="639" spans="1:26" ht="12.75" customHeight="1" x14ac:dyDescent="0.25">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row>
    <row r="640" spans="1:26" ht="12.75" customHeight="1" x14ac:dyDescent="0.25">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row>
    <row r="641" spans="1:26" ht="12.75" customHeight="1" x14ac:dyDescent="0.25">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row>
    <row r="642" spans="1:26" ht="12.75" customHeight="1" x14ac:dyDescent="0.25">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row>
    <row r="643" spans="1:26" ht="12.75" customHeight="1" x14ac:dyDescent="0.25">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row>
    <row r="644" spans="1:26" ht="12.75" customHeight="1" x14ac:dyDescent="0.25">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row>
    <row r="645" spans="1:26" ht="12.75" customHeight="1" x14ac:dyDescent="0.25">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row>
    <row r="646" spans="1:26" ht="12.75" customHeight="1" x14ac:dyDescent="0.25">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row>
    <row r="647" spans="1:26" ht="12.75" customHeight="1" x14ac:dyDescent="0.25">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row>
    <row r="648" spans="1:26" ht="12.75" customHeight="1" x14ac:dyDescent="0.25">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row>
    <row r="649" spans="1:26" ht="12.75" customHeight="1" x14ac:dyDescent="0.25">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row>
    <row r="650" spans="1:26" ht="12.75" customHeight="1" x14ac:dyDescent="0.25">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row>
    <row r="651" spans="1:26" ht="12.75" customHeight="1" x14ac:dyDescent="0.25">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row>
    <row r="652" spans="1:26" ht="12.75" customHeight="1" x14ac:dyDescent="0.25">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row>
    <row r="653" spans="1:26" ht="12.75" customHeight="1" x14ac:dyDescent="0.25">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row>
    <row r="654" spans="1:26" ht="12.75" customHeight="1" x14ac:dyDescent="0.25">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row>
    <row r="655" spans="1:26" ht="12.75" customHeight="1" x14ac:dyDescent="0.2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row>
    <row r="656" spans="1:26" ht="12.75" customHeight="1" x14ac:dyDescent="0.25">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row>
    <row r="657" spans="1:26" ht="12.75" customHeight="1" x14ac:dyDescent="0.25">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row>
    <row r="658" spans="1:26" ht="12.75" customHeight="1" x14ac:dyDescent="0.25">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row>
    <row r="659" spans="1:26" ht="12.75" customHeight="1" x14ac:dyDescent="0.25">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row>
    <row r="660" spans="1:26" ht="12.75" customHeight="1" x14ac:dyDescent="0.25">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row>
    <row r="661" spans="1:26" ht="12.75" customHeight="1" x14ac:dyDescent="0.25">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row>
    <row r="662" spans="1:26" ht="12.75" customHeight="1" x14ac:dyDescent="0.25">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row>
    <row r="663" spans="1:26" ht="12.75" customHeight="1" x14ac:dyDescent="0.25">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row>
    <row r="664" spans="1:26" ht="12.75" customHeight="1" x14ac:dyDescent="0.25">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row>
    <row r="665" spans="1:26" ht="12.75" customHeight="1" x14ac:dyDescent="0.25">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row>
    <row r="666" spans="1:26" ht="12.75" customHeight="1" x14ac:dyDescent="0.25">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row>
    <row r="667" spans="1:26" ht="12.75" customHeight="1" x14ac:dyDescent="0.25">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row>
    <row r="668" spans="1:26" ht="12.75" customHeight="1" x14ac:dyDescent="0.25">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row>
    <row r="669" spans="1:26" ht="12.75" customHeight="1" x14ac:dyDescent="0.25">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row>
    <row r="670" spans="1:26" ht="12.75" customHeight="1" x14ac:dyDescent="0.25">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row>
    <row r="671" spans="1:26" ht="12.75" customHeight="1" x14ac:dyDescent="0.25">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row>
    <row r="672" spans="1:26" ht="12.75" customHeight="1" x14ac:dyDescent="0.25">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row>
    <row r="673" spans="1:26" ht="12.75" customHeight="1" x14ac:dyDescent="0.25">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row>
    <row r="674" spans="1:26" ht="12.75" customHeight="1" x14ac:dyDescent="0.25">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row>
    <row r="675" spans="1:26" ht="12.75" customHeight="1" x14ac:dyDescent="0.25">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row>
    <row r="676" spans="1:26" ht="12.75" customHeight="1" x14ac:dyDescent="0.25">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row>
    <row r="677" spans="1:26" ht="12.75" customHeight="1" x14ac:dyDescent="0.25">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row>
    <row r="678" spans="1:26" ht="12.75" customHeight="1" x14ac:dyDescent="0.25">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row>
    <row r="679" spans="1:26" ht="12.75" customHeight="1" x14ac:dyDescent="0.25">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row>
    <row r="680" spans="1:26" ht="12.75" customHeight="1" x14ac:dyDescent="0.25">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row>
    <row r="681" spans="1:26" ht="12.75" customHeight="1" x14ac:dyDescent="0.25">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row>
    <row r="682" spans="1:26" ht="12.75" customHeight="1" x14ac:dyDescent="0.25">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row>
    <row r="683" spans="1:26" ht="12.75" customHeight="1" x14ac:dyDescent="0.25">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row>
    <row r="684" spans="1:26" ht="12.75" customHeight="1" x14ac:dyDescent="0.25">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row>
    <row r="685" spans="1:26" ht="12.75" customHeight="1" x14ac:dyDescent="0.25">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row>
    <row r="686" spans="1:26" ht="12.75" customHeight="1" x14ac:dyDescent="0.25">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row>
    <row r="687" spans="1:26" ht="12.75" customHeight="1" x14ac:dyDescent="0.25">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row>
    <row r="688" spans="1:26" ht="12.75" customHeight="1" x14ac:dyDescent="0.25">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row>
    <row r="689" spans="1:26" ht="12.75" customHeight="1" x14ac:dyDescent="0.25">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row>
    <row r="690" spans="1:26" ht="12.75" customHeight="1" x14ac:dyDescent="0.25">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row>
    <row r="691" spans="1:26" ht="12.75" customHeight="1" x14ac:dyDescent="0.25">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row>
    <row r="692" spans="1:26" ht="12.75" customHeight="1" x14ac:dyDescent="0.25">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row>
    <row r="693" spans="1:26" ht="12.75" customHeight="1" x14ac:dyDescent="0.25">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row>
    <row r="694" spans="1:26" ht="12.75" customHeight="1" x14ac:dyDescent="0.25">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row>
    <row r="695" spans="1:26" ht="12.75" customHeight="1" x14ac:dyDescent="0.25">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row>
    <row r="696" spans="1:26" ht="12.75" customHeight="1" x14ac:dyDescent="0.25">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row>
    <row r="697" spans="1:26" ht="12.75" customHeight="1" x14ac:dyDescent="0.25">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row>
    <row r="698" spans="1:26" ht="12.75" customHeight="1" x14ac:dyDescent="0.25">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row>
    <row r="699" spans="1:26" ht="12.75" customHeight="1" x14ac:dyDescent="0.25">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row>
    <row r="700" spans="1:26" ht="12.75" customHeight="1" x14ac:dyDescent="0.25">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row>
    <row r="701" spans="1:26" ht="12.75" customHeight="1" x14ac:dyDescent="0.25">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row>
    <row r="702" spans="1:26" ht="12.75" customHeight="1" x14ac:dyDescent="0.25">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row>
    <row r="703" spans="1:26" ht="12.75" customHeight="1" x14ac:dyDescent="0.25">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row>
    <row r="704" spans="1:26" ht="12.75" customHeight="1" x14ac:dyDescent="0.25">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row>
    <row r="705" spans="1:26" ht="12.75" customHeight="1" x14ac:dyDescent="0.25">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row>
    <row r="706" spans="1:26" ht="12.75" customHeight="1" x14ac:dyDescent="0.25">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row>
    <row r="707" spans="1:26" ht="12.75" customHeight="1" x14ac:dyDescent="0.25">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row>
    <row r="708" spans="1:26" ht="12.75" customHeight="1" x14ac:dyDescent="0.25">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row>
    <row r="709" spans="1:26" ht="12.75" customHeight="1" x14ac:dyDescent="0.25">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row>
    <row r="710" spans="1:26" ht="12.75" customHeight="1" x14ac:dyDescent="0.25">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row>
    <row r="711" spans="1:26" ht="12.75" customHeight="1" x14ac:dyDescent="0.25">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row>
    <row r="712" spans="1:26" ht="12.75" customHeight="1" x14ac:dyDescent="0.25">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row>
    <row r="713" spans="1:26" ht="12.75" customHeight="1" x14ac:dyDescent="0.25">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row>
    <row r="714" spans="1:26" ht="12.75" customHeight="1" x14ac:dyDescent="0.25">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row>
    <row r="715" spans="1:26" ht="12.75" customHeight="1" x14ac:dyDescent="0.25">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row>
    <row r="716" spans="1:26" ht="12.75" customHeight="1" x14ac:dyDescent="0.25">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row>
    <row r="717" spans="1:26" ht="12.75" customHeight="1" x14ac:dyDescent="0.25">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row>
    <row r="718" spans="1:26" ht="12.75" customHeight="1" x14ac:dyDescent="0.25">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row>
    <row r="719" spans="1:26" ht="12.75" customHeight="1" x14ac:dyDescent="0.25">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row>
    <row r="720" spans="1:26" ht="12.75" customHeight="1" x14ac:dyDescent="0.25">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row>
    <row r="721" spans="1:26" ht="12.75" customHeight="1" x14ac:dyDescent="0.25">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row>
    <row r="722" spans="1:26" ht="12.75" customHeight="1" x14ac:dyDescent="0.25">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row>
    <row r="723" spans="1:26" ht="12.75" customHeight="1" x14ac:dyDescent="0.25">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row>
    <row r="724" spans="1:26" ht="12.75" customHeight="1" x14ac:dyDescent="0.25">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row>
    <row r="725" spans="1:26" ht="12.75" customHeight="1" x14ac:dyDescent="0.25">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row>
    <row r="726" spans="1:26" ht="12.75" customHeight="1" x14ac:dyDescent="0.25">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row>
    <row r="727" spans="1:26" ht="12.75" customHeight="1" x14ac:dyDescent="0.25">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row>
    <row r="728" spans="1:26" ht="12.75" customHeight="1" x14ac:dyDescent="0.25">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row>
    <row r="729" spans="1:26" ht="12.75" customHeight="1" x14ac:dyDescent="0.25">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row>
    <row r="730" spans="1:26" ht="12.75" customHeight="1" x14ac:dyDescent="0.25">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row>
    <row r="731" spans="1:26" ht="12.75" customHeight="1" x14ac:dyDescent="0.25">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row>
    <row r="732" spans="1:26" ht="12.75" customHeight="1" x14ac:dyDescent="0.25">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row>
    <row r="733" spans="1:26" ht="12.75" customHeight="1" x14ac:dyDescent="0.25">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row>
    <row r="734" spans="1:26" ht="12.75" customHeight="1" x14ac:dyDescent="0.25">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row>
    <row r="735" spans="1:26" ht="12.75" customHeight="1" x14ac:dyDescent="0.25">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row>
    <row r="736" spans="1:26" ht="12.75" customHeight="1" x14ac:dyDescent="0.25">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row>
    <row r="737" spans="1:26" ht="12.75" customHeight="1" x14ac:dyDescent="0.25">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row>
    <row r="738" spans="1:26" ht="12.75" customHeight="1" x14ac:dyDescent="0.25">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row>
    <row r="739" spans="1:26" ht="12.75" customHeight="1" x14ac:dyDescent="0.25">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row>
    <row r="740" spans="1:26" ht="12.75" customHeight="1" x14ac:dyDescent="0.25">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row>
    <row r="741" spans="1:26" ht="12.75" customHeight="1" x14ac:dyDescent="0.25">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row>
    <row r="742" spans="1:26" ht="12.75" customHeight="1" x14ac:dyDescent="0.25">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row>
    <row r="743" spans="1:26" ht="12.75" customHeight="1" x14ac:dyDescent="0.25">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row>
    <row r="744" spans="1:26" ht="12.75" customHeight="1" x14ac:dyDescent="0.25">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row>
    <row r="745" spans="1:26" ht="12.75" customHeight="1" x14ac:dyDescent="0.25">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row>
    <row r="746" spans="1:26" ht="12.75" customHeight="1" x14ac:dyDescent="0.25">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row>
    <row r="747" spans="1:26" ht="12.75" customHeight="1" x14ac:dyDescent="0.25">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row>
    <row r="748" spans="1:26" ht="12.75" customHeight="1" x14ac:dyDescent="0.25">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row>
    <row r="749" spans="1:26" ht="12.75" customHeight="1" x14ac:dyDescent="0.25">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row>
    <row r="750" spans="1:26" ht="12.75" customHeight="1" x14ac:dyDescent="0.25">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row>
    <row r="751" spans="1:26" ht="12.75" customHeight="1" x14ac:dyDescent="0.25">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row>
    <row r="752" spans="1:26" ht="12.75" customHeight="1" x14ac:dyDescent="0.25">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row>
    <row r="753" spans="1:26" ht="12.75" customHeight="1" x14ac:dyDescent="0.25">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row>
    <row r="754" spans="1:26" ht="12.75" customHeight="1" x14ac:dyDescent="0.25">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row>
    <row r="755" spans="1:26" ht="12.75" customHeight="1" x14ac:dyDescent="0.25">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row>
    <row r="756" spans="1:26" ht="12.75" customHeight="1" x14ac:dyDescent="0.25">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row>
    <row r="757" spans="1:26" ht="12.75" customHeight="1" x14ac:dyDescent="0.25">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row>
    <row r="758" spans="1:26" ht="12.75" customHeight="1" x14ac:dyDescent="0.25">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row>
    <row r="759" spans="1:26" ht="12.75" customHeight="1" x14ac:dyDescent="0.25">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row>
    <row r="760" spans="1:26" ht="12.75" customHeight="1" x14ac:dyDescent="0.25">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row>
    <row r="761" spans="1:26" ht="12.75" customHeight="1" x14ac:dyDescent="0.25">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row>
    <row r="762" spans="1:26" ht="12.75" customHeight="1" x14ac:dyDescent="0.25">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row>
    <row r="763" spans="1:26" ht="12.75" customHeight="1" x14ac:dyDescent="0.25">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row>
    <row r="764" spans="1:26" ht="12.75" customHeight="1" x14ac:dyDescent="0.25">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row>
    <row r="765" spans="1:26" ht="12.75" customHeight="1" x14ac:dyDescent="0.25">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row>
    <row r="766" spans="1:26" ht="12.75" customHeight="1" x14ac:dyDescent="0.25">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row>
    <row r="767" spans="1:26" ht="12.75" customHeight="1" x14ac:dyDescent="0.25">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row>
    <row r="768" spans="1:26" ht="12.75" customHeight="1" x14ac:dyDescent="0.25">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row>
    <row r="769" spans="1:26" ht="12.75" customHeight="1" x14ac:dyDescent="0.25">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row>
    <row r="770" spans="1:26" ht="12.75" customHeight="1" x14ac:dyDescent="0.25">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row>
    <row r="771" spans="1:26" ht="12.75" customHeight="1" x14ac:dyDescent="0.25">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row>
    <row r="772" spans="1:26" ht="12.75" customHeight="1" x14ac:dyDescent="0.25">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row>
    <row r="773" spans="1:26" ht="12.75" customHeight="1" x14ac:dyDescent="0.25">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row>
    <row r="774" spans="1:26" ht="12.75" customHeight="1" x14ac:dyDescent="0.25">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row>
    <row r="775" spans="1:26" ht="12.75" customHeight="1" x14ac:dyDescent="0.25">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row>
    <row r="776" spans="1:26" ht="12.75" customHeight="1" x14ac:dyDescent="0.25">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row>
    <row r="777" spans="1:26" ht="12.75" customHeight="1" x14ac:dyDescent="0.25">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row>
    <row r="778" spans="1:26" ht="12.75" customHeight="1" x14ac:dyDescent="0.25">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row>
    <row r="779" spans="1:26" ht="12.75" customHeight="1" x14ac:dyDescent="0.25">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row>
    <row r="780" spans="1:26" ht="12.75" customHeight="1" x14ac:dyDescent="0.25">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row>
    <row r="781" spans="1:26" ht="12.75" customHeight="1" x14ac:dyDescent="0.25">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row>
    <row r="782" spans="1:26" ht="12.75" customHeight="1" x14ac:dyDescent="0.25">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row>
    <row r="783" spans="1:26" ht="12.75" customHeight="1" x14ac:dyDescent="0.25">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row>
    <row r="784" spans="1:26" ht="12.75" customHeight="1" x14ac:dyDescent="0.25">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row>
    <row r="785" spans="1:26" ht="12.75" customHeight="1" x14ac:dyDescent="0.25">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row>
    <row r="786" spans="1:26" ht="12.75" customHeight="1" x14ac:dyDescent="0.25">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row>
    <row r="787" spans="1:26" ht="12.75" customHeight="1" x14ac:dyDescent="0.25">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row>
    <row r="788" spans="1:26" ht="12.75" customHeight="1" x14ac:dyDescent="0.25">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row>
    <row r="789" spans="1:26" ht="12.75" customHeight="1" x14ac:dyDescent="0.25">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row>
    <row r="790" spans="1:26" ht="12.75" customHeight="1" x14ac:dyDescent="0.25">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row>
    <row r="791" spans="1:26" ht="12.75" customHeight="1" x14ac:dyDescent="0.25">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row>
    <row r="792" spans="1:26" ht="12.75" customHeight="1" x14ac:dyDescent="0.25">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row>
    <row r="793" spans="1:26" ht="12.75" customHeight="1" x14ac:dyDescent="0.25">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row>
    <row r="794" spans="1:26" ht="12.75" customHeight="1" x14ac:dyDescent="0.25">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row>
    <row r="795" spans="1:26" ht="12.75" customHeight="1" x14ac:dyDescent="0.25">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row>
    <row r="796" spans="1:26" ht="12.75" customHeight="1" x14ac:dyDescent="0.25">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row>
    <row r="797" spans="1:26" ht="12.75" customHeight="1" x14ac:dyDescent="0.25">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row>
    <row r="798" spans="1:26" ht="12.75" customHeight="1" x14ac:dyDescent="0.25">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row>
    <row r="799" spans="1:26" ht="12.75" customHeight="1" x14ac:dyDescent="0.25">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row>
    <row r="800" spans="1:26" ht="12.75" customHeight="1" x14ac:dyDescent="0.25">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row>
    <row r="801" spans="1:26" ht="12.75" customHeight="1" x14ac:dyDescent="0.25">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row>
    <row r="802" spans="1:26" ht="12.75" customHeight="1" x14ac:dyDescent="0.25">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row>
    <row r="803" spans="1:26" ht="12.75" customHeight="1" x14ac:dyDescent="0.25">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row>
    <row r="804" spans="1:26" ht="12.75" customHeight="1" x14ac:dyDescent="0.25">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row>
    <row r="805" spans="1:26" ht="12.75" customHeight="1" x14ac:dyDescent="0.25">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row>
    <row r="806" spans="1:26" ht="12.75" customHeight="1" x14ac:dyDescent="0.25">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row>
    <row r="807" spans="1:26" ht="12.75" customHeight="1" x14ac:dyDescent="0.25">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row>
    <row r="808" spans="1:26" ht="12.75" customHeight="1" x14ac:dyDescent="0.25">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row>
    <row r="809" spans="1:26" ht="12.75" customHeight="1" x14ac:dyDescent="0.25">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row>
    <row r="810" spans="1:26" ht="12.75" customHeight="1" x14ac:dyDescent="0.25">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row>
    <row r="811" spans="1:26" ht="12.75" customHeight="1" x14ac:dyDescent="0.25">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row>
    <row r="812" spans="1:26" ht="12.75" customHeight="1" x14ac:dyDescent="0.25">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row>
    <row r="813" spans="1:26" ht="12.75" customHeight="1" x14ac:dyDescent="0.25">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row>
    <row r="814" spans="1:26" ht="12.75" customHeight="1" x14ac:dyDescent="0.25">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row>
    <row r="815" spans="1:26" ht="12.75" customHeight="1" x14ac:dyDescent="0.25">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row>
    <row r="816" spans="1:26" ht="12.75" customHeight="1" x14ac:dyDescent="0.25">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row>
    <row r="817" spans="1:26" ht="12.75" customHeight="1" x14ac:dyDescent="0.25">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row>
    <row r="818" spans="1:26" ht="12.75" customHeight="1" x14ac:dyDescent="0.25">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row>
    <row r="819" spans="1:26" ht="12.75" customHeight="1" x14ac:dyDescent="0.25">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row>
    <row r="820" spans="1:26" ht="12.75" customHeight="1" x14ac:dyDescent="0.25">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row>
    <row r="821" spans="1:26" ht="12.75" customHeight="1" x14ac:dyDescent="0.25">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row>
    <row r="822" spans="1:26" ht="12.75" customHeight="1" x14ac:dyDescent="0.25">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row>
    <row r="823" spans="1:26" ht="12.75" customHeight="1" x14ac:dyDescent="0.25">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row>
    <row r="824" spans="1:26" ht="12.75" customHeight="1" x14ac:dyDescent="0.25">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row>
    <row r="825" spans="1:26" ht="12.75" customHeight="1" x14ac:dyDescent="0.25">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row>
    <row r="826" spans="1:26" ht="12.75" customHeight="1" x14ac:dyDescent="0.25">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row>
    <row r="827" spans="1:26" ht="12.75" customHeight="1" x14ac:dyDescent="0.25">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row>
    <row r="828" spans="1:26" ht="12.75" customHeight="1" x14ac:dyDescent="0.25">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row>
    <row r="829" spans="1:26" ht="12.75" customHeight="1" x14ac:dyDescent="0.25">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row>
    <row r="830" spans="1:26" ht="12.75" customHeight="1" x14ac:dyDescent="0.25">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row>
    <row r="831" spans="1:26" ht="12.75" customHeight="1" x14ac:dyDescent="0.25">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row>
    <row r="832" spans="1:26" ht="12.75" customHeight="1" x14ac:dyDescent="0.25">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row>
    <row r="833" spans="1:26" ht="12.75" customHeight="1" x14ac:dyDescent="0.25">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row>
    <row r="834" spans="1:26" ht="12.75" customHeight="1" x14ac:dyDescent="0.25">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row>
    <row r="835" spans="1:26" ht="12.75" customHeight="1" x14ac:dyDescent="0.25">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row>
    <row r="836" spans="1:26" ht="12.75" customHeight="1" x14ac:dyDescent="0.25">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row>
    <row r="837" spans="1:26" ht="12.75" customHeight="1" x14ac:dyDescent="0.25">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row>
    <row r="838" spans="1:26" ht="12.75" customHeight="1" x14ac:dyDescent="0.25">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row>
    <row r="839" spans="1:26" ht="12.75" customHeight="1" x14ac:dyDescent="0.25">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row>
    <row r="840" spans="1:26" ht="12.75" customHeight="1" x14ac:dyDescent="0.25">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row>
    <row r="841" spans="1:26" ht="12.75" customHeight="1" x14ac:dyDescent="0.25">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row>
    <row r="842" spans="1:26" ht="12.75" customHeight="1" x14ac:dyDescent="0.25">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row>
    <row r="843" spans="1:26" ht="12.75" customHeight="1" x14ac:dyDescent="0.25">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row>
    <row r="844" spans="1:26" ht="12.75" customHeight="1" x14ac:dyDescent="0.25">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row>
    <row r="845" spans="1:26" ht="12.75" customHeight="1" x14ac:dyDescent="0.25">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row>
    <row r="846" spans="1:26" ht="12.75" customHeight="1" x14ac:dyDescent="0.25">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row>
    <row r="847" spans="1:26" ht="12.75" customHeight="1" x14ac:dyDescent="0.25">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row>
    <row r="848" spans="1:26" ht="12.75" customHeight="1" x14ac:dyDescent="0.25">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row>
    <row r="849" spans="1:26" ht="12.75" customHeight="1" x14ac:dyDescent="0.25">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row>
    <row r="850" spans="1:26" ht="12.75" customHeight="1" x14ac:dyDescent="0.25">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row>
    <row r="851" spans="1:26" ht="12.75" customHeight="1" x14ac:dyDescent="0.25">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row>
    <row r="852" spans="1:26" ht="12.75" customHeight="1" x14ac:dyDescent="0.25">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row>
    <row r="853" spans="1:26" ht="12.75" customHeight="1" x14ac:dyDescent="0.25">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row>
    <row r="854" spans="1:26" ht="12.75" customHeight="1" x14ac:dyDescent="0.25">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row>
    <row r="855" spans="1:26" ht="12.75" customHeight="1" x14ac:dyDescent="0.25">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row>
    <row r="856" spans="1:26" ht="12.75" customHeight="1" x14ac:dyDescent="0.25">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row>
    <row r="857" spans="1:26" ht="12.75" customHeight="1" x14ac:dyDescent="0.25">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row>
    <row r="858" spans="1:26" ht="12.75" customHeight="1" x14ac:dyDescent="0.25">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row>
    <row r="859" spans="1:26" ht="12.75" customHeight="1" x14ac:dyDescent="0.25">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row>
    <row r="860" spans="1:26" ht="12.75" customHeight="1" x14ac:dyDescent="0.25">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row>
    <row r="861" spans="1:26" ht="12.75" customHeight="1" x14ac:dyDescent="0.25">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row>
    <row r="862" spans="1:26" ht="12.75" customHeight="1" x14ac:dyDescent="0.25">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row>
    <row r="863" spans="1:26" ht="12.75" customHeight="1" x14ac:dyDescent="0.25">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row>
    <row r="864" spans="1:26" ht="12.75" customHeight="1" x14ac:dyDescent="0.25">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row>
    <row r="865" spans="1:26" ht="12.75" customHeight="1" x14ac:dyDescent="0.25">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row>
    <row r="866" spans="1:26" ht="12.75" customHeight="1" x14ac:dyDescent="0.25">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row>
    <row r="867" spans="1:26" ht="12.75" customHeight="1" x14ac:dyDescent="0.25">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row>
    <row r="868" spans="1:26" ht="12.75" customHeight="1" x14ac:dyDescent="0.25">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row>
    <row r="869" spans="1:26" ht="12.75" customHeight="1" x14ac:dyDescent="0.25">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row>
    <row r="870" spans="1:26" ht="12.75" customHeight="1" x14ac:dyDescent="0.25">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row>
    <row r="871" spans="1:26" ht="12.75" customHeight="1" x14ac:dyDescent="0.25">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row>
    <row r="872" spans="1:26" ht="12.75" customHeight="1" x14ac:dyDescent="0.25">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row>
    <row r="873" spans="1:26" ht="12.75" customHeight="1" x14ac:dyDescent="0.25">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row>
    <row r="874" spans="1:26" ht="12.75" customHeight="1" x14ac:dyDescent="0.25">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row>
    <row r="875" spans="1:26" ht="12.75" customHeight="1" x14ac:dyDescent="0.25">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row>
    <row r="876" spans="1:26" ht="12.75" customHeight="1" x14ac:dyDescent="0.25">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row>
    <row r="877" spans="1:26" ht="12.75" customHeight="1" x14ac:dyDescent="0.25">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row>
    <row r="878" spans="1:26" ht="12.75" customHeight="1" x14ac:dyDescent="0.25">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row>
    <row r="879" spans="1:26" ht="12.75" customHeight="1" x14ac:dyDescent="0.25">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row>
    <row r="880" spans="1:26" ht="12.75" customHeight="1" x14ac:dyDescent="0.25">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row>
    <row r="881" spans="1:26" ht="12.75" customHeight="1" x14ac:dyDescent="0.25">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row>
    <row r="882" spans="1:26" ht="12.75" customHeight="1" x14ac:dyDescent="0.25">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row>
    <row r="883" spans="1:26" ht="12.75" customHeight="1" x14ac:dyDescent="0.25">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row>
    <row r="884" spans="1:26" ht="12.75" customHeight="1" x14ac:dyDescent="0.25">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row>
    <row r="885" spans="1:26" ht="12.75" customHeight="1" x14ac:dyDescent="0.25">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row>
    <row r="886" spans="1:26" ht="12.75" customHeight="1" x14ac:dyDescent="0.25">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row>
    <row r="887" spans="1:26" ht="12.75" customHeight="1" x14ac:dyDescent="0.25">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row>
    <row r="888" spans="1:26" ht="12.75" customHeight="1" x14ac:dyDescent="0.25">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row>
    <row r="889" spans="1:26" ht="12.75" customHeight="1" x14ac:dyDescent="0.25">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row>
    <row r="890" spans="1:26" ht="12.75" customHeight="1" x14ac:dyDescent="0.25">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row>
    <row r="891" spans="1:26" ht="12.75" customHeight="1" x14ac:dyDescent="0.25">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row>
    <row r="892" spans="1:26" ht="12.75" customHeight="1" x14ac:dyDescent="0.25">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row>
    <row r="893" spans="1:26" ht="12.75" customHeight="1" x14ac:dyDescent="0.25">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row>
    <row r="894" spans="1:26" ht="12.75" customHeight="1" x14ac:dyDescent="0.25">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row>
    <row r="895" spans="1:26" ht="12.75" customHeight="1" x14ac:dyDescent="0.25">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row>
    <row r="896" spans="1:26" ht="12.75" customHeight="1" x14ac:dyDescent="0.25">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row>
    <row r="897" spans="1:26" ht="12.75" customHeight="1" x14ac:dyDescent="0.25">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row>
    <row r="898" spans="1:26" ht="12.75" customHeight="1" x14ac:dyDescent="0.25">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row>
    <row r="899" spans="1:26" ht="12.75" customHeight="1" x14ac:dyDescent="0.25">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row>
    <row r="900" spans="1:26" ht="12.75" customHeight="1" x14ac:dyDescent="0.25">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row>
    <row r="901" spans="1:26" ht="12.75" customHeight="1" x14ac:dyDescent="0.25">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row>
    <row r="902" spans="1:26" ht="12.75" customHeight="1" x14ac:dyDescent="0.25">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row>
    <row r="903" spans="1:26" ht="12.75" customHeight="1" x14ac:dyDescent="0.25">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row>
    <row r="904" spans="1:26" ht="12.75" customHeight="1" x14ac:dyDescent="0.25">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row>
    <row r="905" spans="1:26" ht="12.75" customHeight="1" x14ac:dyDescent="0.25">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row>
    <row r="906" spans="1:26" ht="12.75" customHeight="1" x14ac:dyDescent="0.25">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row>
    <row r="907" spans="1:26" ht="12.75" customHeight="1" x14ac:dyDescent="0.25">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row>
    <row r="908" spans="1:26" ht="12.75" customHeight="1" x14ac:dyDescent="0.25">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row>
    <row r="909" spans="1:26" ht="12.75" customHeight="1" x14ac:dyDescent="0.25">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row>
    <row r="910" spans="1:26" ht="12.75" customHeight="1" x14ac:dyDescent="0.25">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row>
    <row r="911" spans="1:26" ht="12.75" customHeight="1" x14ac:dyDescent="0.25">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row>
    <row r="912" spans="1:26" ht="12.75" customHeight="1" x14ac:dyDescent="0.25">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row>
    <row r="913" spans="1:26" ht="12.75" customHeight="1" x14ac:dyDescent="0.25">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row>
    <row r="914" spans="1:26" ht="12.75" customHeight="1" x14ac:dyDescent="0.25">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row>
    <row r="915" spans="1:26" ht="12.75" customHeight="1" x14ac:dyDescent="0.25">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row>
    <row r="916" spans="1:26" ht="12.75" customHeight="1" x14ac:dyDescent="0.25">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row>
    <row r="917" spans="1:26" ht="12.75" customHeight="1" x14ac:dyDescent="0.25">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row>
    <row r="918" spans="1:26" ht="12.75" customHeight="1" x14ac:dyDescent="0.25">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row>
    <row r="919" spans="1:26" ht="12.75" customHeight="1" x14ac:dyDescent="0.25">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row>
    <row r="920" spans="1:26" ht="12.75" customHeight="1" x14ac:dyDescent="0.25">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row>
    <row r="921" spans="1:26" ht="12.75" customHeight="1" x14ac:dyDescent="0.25">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row>
    <row r="922" spans="1:26" ht="12.75" customHeight="1" x14ac:dyDescent="0.25">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row>
    <row r="923" spans="1:26" ht="12.75" customHeight="1" x14ac:dyDescent="0.25">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row>
    <row r="924" spans="1:26" ht="12.75" customHeight="1" x14ac:dyDescent="0.25">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row>
    <row r="925" spans="1:26" ht="12.75" customHeight="1" x14ac:dyDescent="0.25">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row>
    <row r="926" spans="1:26" ht="12.75" customHeight="1" x14ac:dyDescent="0.25">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row>
    <row r="927" spans="1:26" ht="12.75" customHeight="1" x14ac:dyDescent="0.25">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row>
    <row r="928" spans="1:26" ht="12.75" customHeight="1" x14ac:dyDescent="0.25">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row>
    <row r="929" spans="1:26" ht="12.75" customHeight="1" x14ac:dyDescent="0.25">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row>
    <row r="930" spans="1:26" ht="12.75" customHeight="1" x14ac:dyDescent="0.25">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row>
    <row r="931" spans="1:26" ht="12.75" customHeight="1" x14ac:dyDescent="0.25">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row>
    <row r="932" spans="1:26" ht="12.75" customHeight="1" x14ac:dyDescent="0.25">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row>
    <row r="933" spans="1:26" ht="12.75" customHeight="1" x14ac:dyDescent="0.25">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row>
    <row r="934" spans="1:26" ht="12.75" customHeight="1" x14ac:dyDescent="0.25">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row>
    <row r="935" spans="1:26" ht="12.75" customHeight="1" x14ac:dyDescent="0.25">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row>
    <row r="936" spans="1:26" ht="12.75" customHeight="1" x14ac:dyDescent="0.25">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row>
    <row r="937" spans="1:26" ht="12.75" customHeight="1" x14ac:dyDescent="0.25">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row>
    <row r="938" spans="1:26" ht="12.75" customHeight="1" x14ac:dyDescent="0.25">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row>
    <row r="939" spans="1:26" ht="12.75" customHeight="1" x14ac:dyDescent="0.25">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row>
    <row r="940" spans="1:26" ht="12.75" customHeight="1" x14ac:dyDescent="0.25">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row>
    <row r="941" spans="1:26" ht="12.75" customHeight="1" x14ac:dyDescent="0.25">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row>
    <row r="942" spans="1:26" ht="12.75" customHeight="1" x14ac:dyDescent="0.25">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row>
    <row r="943" spans="1:26" ht="12.75" customHeight="1" x14ac:dyDescent="0.25">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row>
    <row r="944" spans="1:26" ht="12.75" customHeight="1" x14ac:dyDescent="0.25">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row>
    <row r="945" spans="1:26" ht="12.75" customHeight="1" x14ac:dyDescent="0.25">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row>
    <row r="946" spans="1:26" ht="12.75" customHeight="1" x14ac:dyDescent="0.25">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row>
    <row r="947" spans="1:26" ht="12.75" customHeight="1" x14ac:dyDescent="0.25">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row>
    <row r="948" spans="1:26" ht="12.75" customHeight="1" x14ac:dyDescent="0.25">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row>
    <row r="949" spans="1:26" ht="12.75" customHeight="1" x14ac:dyDescent="0.25">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row>
    <row r="950" spans="1:26" ht="12.75" customHeight="1" x14ac:dyDescent="0.25">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row>
    <row r="951" spans="1:26" ht="12.75" customHeight="1" x14ac:dyDescent="0.25">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row>
    <row r="952" spans="1:26" ht="12.75" customHeight="1" x14ac:dyDescent="0.25">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row>
    <row r="953" spans="1:26" ht="12.75" customHeight="1" x14ac:dyDescent="0.25">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row>
    <row r="954" spans="1:26" ht="12.75" customHeight="1" x14ac:dyDescent="0.25">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row>
    <row r="955" spans="1:26" ht="12.75" customHeight="1" x14ac:dyDescent="0.25">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row>
    <row r="956" spans="1:26" ht="12.75" customHeight="1" x14ac:dyDescent="0.25">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row>
    <row r="957" spans="1:26" ht="12.75" customHeight="1" x14ac:dyDescent="0.25">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row>
    <row r="958" spans="1:26" ht="12.75" customHeight="1" x14ac:dyDescent="0.25">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row>
    <row r="959" spans="1:26" ht="12.75" customHeight="1" x14ac:dyDescent="0.25">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row>
    <row r="960" spans="1:26" ht="12.75" customHeight="1" x14ac:dyDescent="0.25">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row>
    <row r="961" spans="1:26" ht="12.75" customHeight="1" x14ac:dyDescent="0.25">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row>
    <row r="962" spans="1:26" ht="12.75" customHeight="1" x14ac:dyDescent="0.25">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row>
    <row r="963" spans="1:26" ht="12.75" customHeight="1" x14ac:dyDescent="0.25">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row>
    <row r="964" spans="1:26" ht="12.75" customHeight="1" x14ac:dyDescent="0.25">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row>
    <row r="965" spans="1:26" ht="12.75" customHeight="1" x14ac:dyDescent="0.25">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row>
    <row r="966" spans="1:26" ht="12.75" customHeight="1" x14ac:dyDescent="0.25">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row>
    <row r="967" spans="1:26" ht="12.75" customHeight="1" x14ac:dyDescent="0.25">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row>
    <row r="968" spans="1:26" ht="12.75" customHeight="1" x14ac:dyDescent="0.25">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row>
    <row r="969" spans="1:26" ht="12.75" customHeight="1" x14ac:dyDescent="0.25">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row>
    <row r="970" spans="1:26" ht="12.75" customHeight="1" x14ac:dyDescent="0.25">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row>
    <row r="971" spans="1:26" ht="12.75" customHeight="1" x14ac:dyDescent="0.25">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row>
    <row r="972" spans="1:26" ht="12.75" customHeight="1" x14ac:dyDescent="0.25">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row>
    <row r="973" spans="1:26" ht="12.75" customHeight="1" x14ac:dyDescent="0.25">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row>
    <row r="974" spans="1:26" ht="12.75" customHeight="1" x14ac:dyDescent="0.25">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row>
    <row r="975" spans="1:26" ht="12.75" customHeight="1" x14ac:dyDescent="0.25">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row>
    <row r="976" spans="1:26" ht="12.75" customHeight="1" x14ac:dyDescent="0.25">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row>
    <row r="977" spans="1:26" ht="12.75" customHeight="1" x14ac:dyDescent="0.25">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row>
    <row r="978" spans="1:26" ht="12.75" customHeight="1" x14ac:dyDescent="0.25">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row>
    <row r="979" spans="1:26" ht="12.75" customHeight="1" x14ac:dyDescent="0.25">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row>
    <row r="980" spans="1:26" ht="12.75" customHeight="1" x14ac:dyDescent="0.25">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row>
    <row r="981" spans="1:26" ht="12.75" customHeight="1" x14ac:dyDescent="0.25">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row>
    <row r="982" spans="1:26" ht="12.75" customHeight="1" x14ac:dyDescent="0.25">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row>
    <row r="983" spans="1:26" ht="12.75" customHeight="1" x14ac:dyDescent="0.25">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row>
    <row r="984" spans="1:26" ht="12.75" customHeight="1" x14ac:dyDescent="0.25">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row>
    <row r="985" spans="1:26" ht="12.75" customHeight="1" x14ac:dyDescent="0.25">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row>
    <row r="986" spans="1:26" ht="12.75" customHeight="1" x14ac:dyDescent="0.25">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row>
    <row r="987" spans="1:26" ht="12.75" customHeight="1" x14ac:dyDescent="0.25">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row>
    <row r="988" spans="1:26" ht="12.75" customHeight="1" x14ac:dyDescent="0.25">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row>
    <row r="989" spans="1:26" ht="12.75" customHeight="1" x14ac:dyDescent="0.25">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row>
    <row r="990" spans="1:26" ht="12.75" customHeight="1" x14ac:dyDescent="0.25">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row>
    <row r="991" spans="1:26" ht="12.75" customHeight="1" x14ac:dyDescent="0.25">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row>
    <row r="992" spans="1:26" ht="12.75" customHeight="1" x14ac:dyDescent="0.25">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row>
    <row r="993" spans="1:26" ht="12.75" customHeight="1" x14ac:dyDescent="0.25">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row>
    <row r="994" spans="1:26" ht="12.75" customHeight="1" x14ac:dyDescent="0.25">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row>
    <row r="995" spans="1:26" ht="12.75" customHeight="1" x14ac:dyDescent="0.25">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row>
    <row r="996" spans="1:26" ht="12.75" customHeight="1" x14ac:dyDescent="0.25">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row>
    <row r="997" spans="1:26" ht="12.75" customHeight="1" x14ac:dyDescent="0.25">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row>
    <row r="998" spans="1:26" ht="12.75" customHeight="1" x14ac:dyDescent="0.25">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row>
    <row r="999" spans="1:26" ht="12.75" customHeight="1" x14ac:dyDescent="0.25">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row>
    <row r="1000" spans="1:26" ht="12.75" customHeight="1" x14ac:dyDescent="0.25">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38030"/>
  </sheetPr>
  <dimension ref="A1:AR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9.85546875" customWidth="1"/>
    <col min="2" max="2" width="11.42578125" customWidth="1"/>
    <col min="3" max="3" width="10.140625" customWidth="1"/>
    <col min="4" max="4" width="38.140625" customWidth="1"/>
    <col min="5" max="7" width="34.28515625" customWidth="1"/>
    <col min="8" max="8" width="16.140625" customWidth="1"/>
    <col min="9" max="9" width="17.85546875" customWidth="1"/>
    <col min="10" max="11" width="16.140625" customWidth="1"/>
    <col min="12" max="12" width="38.42578125" customWidth="1"/>
    <col min="13" max="13" width="37.42578125" customWidth="1"/>
    <col min="14" max="14" width="18.42578125" customWidth="1"/>
    <col min="15" max="18" width="11.42578125" customWidth="1"/>
    <col min="19" max="19" width="13.140625" customWidth="1"/>
    <col min="20" max="23" width="11.42578125" customWidth="1"/>
    <col min="24" max="24" width="22" customWidth="1"/>
    <col min="25" max="25" width="24.42578125" customWidth="1"/>
    <col min="26" max="26" width="23.7109375" customWidth="1"/>
    <col min="27" max="27" width="17.42578125" customWidth="1"/>
    <col min="28" max="28" width="51.5703125" customWidth="1"/>
    <col min="29" max="29" width="25.42578125" customWidth="1"/>
    <col min="30" max="30" width="46.28515625" customWidth="1"/>
    <col min="31" max="31" width="16.42578125" customWidth="1"/>
    <col min="32" max="32" width="30.7109375" customWidth="1"/>
    <col min="33" max="33" width="28" customWidth="1"/>
    <col min="34" max="36" width="26.28515625" customWidth="1"/>
    <col min="37" max="37" width="33.85546875" customWidth="1"/>
    <col min="38" max="38" width="11.42578125" customWidth="1"/>
    <col min="39" max="39" width="28.42578125" customWidth="1"/>
    <col min="40" max="40" width="14.7109375" customWidth="1"/>
    <col min="41" max="41" width="20.7109375" customWidth="1"/>
    <col min="42" max="42" width="28.28515625" customWidth="1"/>
    <col min="43" max="43" width="37.140625" customWidth="1"/>
    <col min="44" max="44" width="11.42578125" customWidth="1"/>
  </cols>
  <sheetData>
    <row r="1" spans="1:44" ht="53.25" customHeight="1" x14ac:dyDescent="0.25">
      <c r="A1" s="353" t="s">
        <v>951</v>
      </c>
      <c r="B1" s="353" t="s">
        <v>952</v>
      </c>
      <c r="C1" s="353" t="s">
        <v>953</v>
      </c>
      <c r="D1" s="353" t="s">
        <v>27</v>
      </c>
      <c r="E1" s="353" t="s">
        <v>954</v>
      </c>
      <c r="F1" s="353" t="s">
        <v>955</v>
      </c>
      <c r="G1" s="353" t="s">
        <v>12</v>
      </c>
      <c r="H1" s="353" t="s">
        <v>956</v>
      </c>
      <c r="I1" s="354" t="s">
        <v>20</v>
      </c>
      <c r="J1" s="353" t="s">
        <v>957</v>
      </c>
      <c r="K1" s="353" t="s">
        <v>958</v>
      </c>
      <c r="L1" s="353" t="s">
        <v>959</v>
      </c>
      <c r="M1" s="353" t="s">
        <v>960</v>
      </c>
      <c r="N1" s="353" t="s">
        <v>961</v>
      </c>
      <c r="O1" s="353" t="s">
        <v>962</v>
      </c>
      <c r="P1" s="353" t="s">
        <v>963</v>
      </c>
      <c r="Q1" s="353" t="s">
        <v>964</v>
      </c>
      <c r="R1" s="353" t="s">
        <v>965</v>
      </c>
      <c r="S1" s="353" t="s">
        <v>966</v>
      </c>
      <c r="T1" s="353" t="s">
        <v>967</v>
      </c>
      <c r="U1" s="353" t="s">
        <v>968</v>
      </c>
      <c r="V1" s="353" t="s">
        <v>969</v>
      </c>
      <c r="W1" s="353" t="s">
        <v>970</v>
      </c>
      <c r="X1" s="353" t="s">
        <v>971</v>
      </c>
      <c r="Y1" s="353" t="s">
        <v>972</v>
      </c>
      <c r="Z1" s="353" t="s">
        <v>973</v>
      </c>
      <c r="AA1" s="353" t="s">
        <v>974</v>
      </c>
      <c r="AB1" s="355" t="s">
        <v>975</v>
      </c>
      <c r="AC1" s="353" t="s">
        <v>976</v>
      </c>
      <c r="AD1" s="353" t="s">
        <v>977</v>
      </c>
      <c r="AE1" s="353" t="s">
        <v>978</v>
      </c>
      <c r="AF1" s="353" t="s">
        <v>297</v>
      </c>
      <c r="AG1" s="353" t="s">
        <v>288</v>
      </c>
      <c r="AH1" s="353" t="s">
        <v>979</v>
      </c>
      <c r="AI1" s="353" t="s">
        <v>980</v>
      </c>
      <c r="AJ1" s="353" t="s">
        <v>981</v>
      </c>
      <c r="AK1" s="356" t="s">
        <v>982</v>
      </c>
      <c r="AL1" s="353" t="s">
        <v>983</v>
      </c>
      <c r="AM1" s="353" t="s">
        <v>984</v>
      </c>
      <c r="AN1" s="353" t="s">
        <v>985</v>
      </c>
      <c r="AO1" s="353" t="s">
        <v>295</v>
      </c>
      <c r="AP1" s="353" t="s">
        <v>296</v>
      </c>
      <c r="AQ1" s="357" t="s">
        <v>986</v>
      </c>
      <c r="AR1" s="353" t="s">
        <v>987</v>
      </c>
    </row>
    <row r="2" spans="1:44" ht="12.75" customHeight="1" x14ac:dyDescent="0.25">
      <c r="A2" s="358" t="s">
        <v>6</v>
      </c>
      <c r="B2" s="358" t="s">
        <v>33</v>
      </c>
      <c r="C2" s="358">
        <v>2020</v>
      </c>
      <c r="D2" s="358" t="s">
        <v>988</v>
      </c>
      <c r="E2" s="358" t="s">
        <v>989</v>
      </c>
      <c r="F2" s="358" t="s">
        <v>990</v>
      </c>
      <c r="G2" s="358" t="s">
        <v>991</v>
      </c>
      <c r="H2" s="358" t="s">
        <v>990</v>
      </c>
      <c r="I2" s="359">
        <v>202010010094</v>
      </c>
      <c r="J2" s="358">
        <v>7563</v>
      </c>
      <c r="K2" s="358" t="s">
        <v>992</v>
      </c>
      <c r="L2" s="358" t="s">
        <v>993</v>
      </c>
      <c r="M2" s="358" t="s">
        <v>994</v>
      </c>
      <c r="N2" s="358" t="s">
        <v>995</v>
      </c>
      <c r="O2" s="358" t="s">
        <v>76</v>
      </c>
      <c r="P2" s="360" t="s">
        <v>996</v>
      </c>
      <c r="Q2" s="360" t="s">
        <v>997</v>
      </c>
      <c r="R2" s="360" t="s">
        <v>78</v>
      </c>
      <c r="S2" s="360" t="s">
        <v>998</v>
      </c>
      <c r="T2" s="358" t="s">
        <v>319</v>
      </c>
      <c r="U2" s="358" t="s">
        <v>999</v>
      </c>
      <c r="V2" s="358" t="s">
        <v>1000</v>
      </c>
      <c r="W2" s="358" t="s">
        <v>926</v>
      </c>
      <c r="X2" s="358" t="s">
        <v>316</v>
      </c>
      <c r="Y2" s="358" t="s">
        <v>1001</v>
      </c>
      <c r="Z2" s="358" t="s">
        <v>1002</v>
      </c>
      <c r="AA2" s="358" t="s">
        <v>1003</v>
      </c>
      <c r="AB2" s="358" t="s">
        <v>1004</v>
      </c>
      <c r="AC2" s="358" t="s">
        <v>1005</v>
      </c>
      <c r="AD2" s="361" t="s">
        <v>1006</v>
      </c>
      <c r="AE2" s="362">
        <v>2020110010119</v>
      </c>
      <c r="AF2" s="358" t="s">
        <v>1007</v>
      </c>
      <c r="AG2" s="358" t="s">
        <v>1008</v>
      </c>
      <c r="AH2" s="358" t="s">
        <v>1009</v>
      </c>
      <c r="AI2" s="358" t="s">
        <v>1010</v>
      </c>
      <c r="AJ2" s="358" t="s">
        <v>1011</v>
      </c>
      <c r="AK2" s="363" t="s">
        <v>1012</v>
      </c>
      <c r="AL2" s="358" t="s">
        <v>1013</v>
      </c>
      <c r="AM2" s="363" t="s">
        <v>1014</v>
      </c>
      <c r="AN2" s="358" t="s">
        <v>1015</v>
      </c>
      <c r="AO2" s="358" t="s">
        <v>1016</v>
      </c>
      <c r="AP2" s="363" t="s">
        <v>1017</v>
      </c>
      <c r="AQ2" s="363" t="s">
        <v>1018</v>
      </c>
      <c r="AR2" s="358" t="s">
        <v>1019</v>
      </c>
    </row>
    <row r="3" spans="1:44" ht="12.75" customHeight="1" x14ac:dyDescent="0.25">
      <c r="A3" s="358"/>
      <c r="B3" s="358" t="s">
        <v>1020</v>
      </c>
      <c r="C3" s="358">
        <v>2021</v>
      </c>
      <c r="D3" s="358" t="s">
        <v>1021</v>
      </c>
      <c r="E3" s="358" t="s">
        <v>1022</v>
      </c>
      <c r="F3" s="358" t="s">
        <v>1023</v>
      </c>
      <c r="G3" s="358" t="s">
        <v>1024</v>
      </c>
      <c r="H3" s="358" t="s">
        <v>1025</v>
      </c>
      <c r="I3" s="359">
        <v>2020110010080</v>
      </c>
      <c r="J3" s="358">
        <v>7568</v>
      </c>
      <c r="K3" s="358" t="s">
        <v>1026</v>
      </c>
      <c r="L3" s="358" t="s">
        <v>1027</v>
      </c>
      <c r="M3" s="358" t="s">
        <v>1028</v>
      </c>
      <c r="N3" s="358" t="s">
        <v>1029</v>
      </c>
      <c r="O3" s="358" t="s">
        <v>154</v>
      </c>
      <c r="P3" s="360" t="s">
        <v>1030</v>
      </c>
      <c r="Q3" s="360" t="s">
        <v>1031</v>
      </c>
      <c r="R3" s="360" t="s">
        <v>1032</v>
      </c>
      <c r="S3" s="360" t="s">
        <v>80</v>
      </c>
      <c r="T3" s="358" t="s">
        <v>322</v>
      </c>
      <c r="U3" s="358" t="s">
        <v>1033</v>
      </c>
      <c r="V3" s="358" t="s">
        <v>1034</v>
      </c>
      <c r="W3" s="358" t="s">
        <v>666</v>
      </c>
      <c r="X3" s="358" t="s">
        <v>684</v>
      </c>
      <c r="Y3" s="358" t="s">
        <v>1035</v>
      </c>
      <c r="Z3" s="358" t="s">
        <v>1036</v>
      </c>
      <c r="AA3" s="358" t="s">
        <v>1037</v>
      </c>
      <c r="AB3" s="358" t="s">
        <v>1038</v>
      </c>
      <c r="AC3" s="358" t="s">
        <v>1039</v>
      </c>
      <c r="AD3" s="361" t="s">
        <v>1040</v>
      </c>
      <c r="AE3" s="362">
        <v>2020110010120</v>
      </c>
      <c r="AF3" s="358" t="s">
        <v>1041</v>
      </c>
      <c r="AG3" s="358" t="s">
        <v>1042</v>
      </c>
      <c r="AH3" s="358" t="s">
        <v>1043</v>
      </c>
      <c r="AI3" s="358" t="s">
        <v>1044</v>
      </c>
      <c r="AJ3" s="358" t="s">
        <v>1045</v>
      </c>
      <c r="AK3" s="363" t="s">
        <v>1046</v>
      </c>
      <c r="AL3" s="358" t="s">
        <v>1047</v>
      </c>
      <c r="AM3" s="363" t="s">
        <v>1048</v>
      </c>
      <c r="AN3" s="358" t="s">
        <v>1049</v>
      </c>
      <c r="AO3" s="358" t="s">
        <v>1050</v>
      </c>
      <c r="AP3" s="363" t="s">
        <v>1051</v>
      </c>
      <c r="AQ3" s="363" t="s">
        <v>1052</v>
      </c>
      <c r="AR3" s="358" t="s">
        <v>1053</v>
      </c>
    </row>
    <row r="4" spans="1:44" ht="12.75" customHeight="1" x14ac:dyDescent="0.25">
      <c r="A4" s="358"/>
      <c r="B4" s="358" t="s">
        <v>35</v>
      </c>
      <c r="C4" s="358">
        <v>2022</v>
      </c>
      <c r="D4" s="358" t="s">
        <v>1054</v>
      </c>
      <c r="E4" s="358" t="s">
        <v>1055</v>
      </c>
      <c r="F4" s="358" t="s">
        <v>1056</v>
      </c>
      <c r="G4" s="358" t="s">
        <v>1057</v>
      </c>
      <c r="H4" s="358" t="s">
        <v>1058</v>
      </c>
      <c r="I4" s="359">
        <v>2020110010091</v>
      </c>
      <c r="J4" s="358">
        <v>7570</v>
      </c>
      <c r="K4" s="358" t="s">
        <v>1059</v>
      </c>
      <c r="L4" s="358" t="s">
        <v>17</v>
      </c>
      <c r="M4" s="358" t="s">
        <v>1060</v>
      </c>
      <c r="N4" s="358" t="s">
        <v>1061</v>
      </c>
      <c r="O4" s="358" t="s">
        <v>204</v>
      </c>
      <c r="P4" s="360" t="s">
        <v>1062</v>
      </c>
      <c r="Q4" s="360" t="s">
        <v>1063</v>
      </c>
      <c r="R4" s="360" t="s">
        <v>1064</v>
      </c>
      <c r="S4" s="360" t="s">
        <v>1065</v>
      </c>
      <c r="T4" s="358" t="s">
        <v>1066</v>
      </c>
      <c r="U4" s="358" t="s">
        <v>1067</v>
      </c>
      <c r="V4" s="358"/>
      <c r="W4" s="358" t="s">
        <v>1068</v>
      </c>
      <c r="X4" s="358" t="s">
        <v>688</v>
      </c>
      <c r="Y4" s="358" t="s">
        <v>1069</v>
      </c>
      <c r="Z4" s="358" t="s">
        <v>313</v>
      </c>
      <c r="AA4" s="358" t="s">
        <v>1070</v>
      </c>
      <c r="AB4" s="358" t="s">
        <v>1071</v>
      </c>
      <c r="AC4" s="358" t="s">
        <v>1072</v>
      </c>
      <c r="AD4" s="361" t="s">
        <v>1073</v>
      </c>
      <c r="AE4" s="364">
        <v>2020110010093</v>
      </c>
      <c r="AF4" s="358" t="s">
        <v>1074</v>
      </c>
      <c r="AG4" s="358" t="s">
        <v>1075</v>
      </c>
      <c r="AH4" s="358" t="s">
        <v>1076</v>
      </c>
      <c r="AI4" s="358" t="s">
        <v>22</v>
      </c>
      <c r="AJ4" s="358" t="s">
        <v>1077</v>
      </c>
      <c r="AK4" s="363" t="s">
        <v>1078</v>
      </c>
      <c r="AL4" s="358"/>
      <c r="AM4" s="363" t="s">
        <v>1079</v>
      </c>
      <c r="AN4" s="358" t="s">
        <v>1080</v>
      </c>
      <c r="AO4" s="358" t="s">
        <v>1081</v>
      </c>
      <c r="AP4" s="363" t="s">
        <v>1082</v>
      </c>
      <c r="AQ4" s="363" t="s">
        <v>1083</v>
      </c>
      <c r="AR4" s="358" t="s">
        <v>321</v>
      </c>
    </row>
    <row r="5" spans="1:44" ht="12.75" customHeight="1" x14ac:dyDescent="0.25">
      <c r="A5" s="358"/>
      <c r="B5" s="358" t="s">
        <v>1084</v>
      </c>
      <c r="C5" s="358">
        <v>2023</v>
      </c>
      <c r="D5" s="358" t="s">
        <v>1085</v>
      </c>
      <c r="E5" s="358" t="s">
        <v>8</v>
      </c>
      <c r="F5" s="358" t="s">
        <v>1086</v>
      </c>
      <c r="G5" s="358" t="s">
        <v>1087</v>
      </c>
      <c r="H5" s="358" t="s">
        <v>1088</v>
      </c>
      <c r="I5" s="359">
        <v>2020110010093</v>
      </c>
      <c r="J5" s="358">
        <v>7573</v>
      </c>
      <c r="K5" s="358" t="s">
        <v>1089</v>
      </c>
      <c r="L5" s="358" t="s">
        <v>1090</v>
      </c>
      <c r="M5" s="358" t="s">
        <v>1091</v>
      </c>
      <c r="N5" s="358" t="s">
        <v>1092</v>
      </c>
      <c r="O5" s="358" t="s">
        <v>1093</v>
      </c>
      <c r="P5" s="360" t="s">
        <v>1094</v>
      </c>
      <c r="Q5" s="360" t="s">
        <v>1095</v>
      </c>
      <c r="R5" s="358" t="s">
        <v>1066</v>
      </c>
      <c r="S5" s="360" t="s">
        <v>205</v>
      </c>
      <c r="T5" s="358" t="s">
        <v>1066</v>
      </c>
      <c r="U5" s="358" t="s">
        <v>1096</v>
      </c>
      <c r="V5" s="358"/>
      <c r="W5" s="358" t="s">
        <v>927</v>
      </c>
      <c r="X5" s="358" t="s">
        <v>693</v>
      </c>
      <c r="Y5" s="358"/>
      <c r="Z5" s="358" t="s">
        <v>1097</v>
      </c>
      <c r="AA5" s="358" t="s">
        <v>1098</v>
      </c>
      <c r="AB5" s="358" t="s">
        <v>1099</v>
      </c>
      <c r="AC5" s="358" t="s">
        <v>1100</v>
      </c>
      <c r="AD5" s="361" t="s">
        <v>1101</v>
      </c>
      <c r="AE5" s="362">
        <v>2020110010080</v>
      </c>
      <c r="AF5" s="358" t="s">
        <v>1102</v>
      </c>
      <c r="AG5" s="358" t="s">
        <v>1103</v>
      </c>
      <c r="AH5" s="358" t="s">
        <v>1104</v>
      </c>
      <c r="AI5" s="358" t="s">
        <v>1105</v>
      </c>
      <c r="AJ5" s="358" t="s">
        <v>1106</v>
      </c>
      <c r="AK5" s="363" t="s">
        <v>1107</v>
      </c>
      <c r="AL5" s="358"/>
      <c r="AM5" s="363" t="s">
        <v>1108</v>
      </c>
      <c r="AN5" s="358" t="s">
        <v>1109</v>
      </c>
      <c r="AO5" s="358" t="s">
        <v>1110</v>
      </c>
      <c r="AP5" s="363" t="s">
        <v>1111</v>
      </c>
      <c r="AQ5" s="363" t="s">
        <v>1112</v>
      </c>
      <c r="AR5" s="358"/>
    </row>
    <row r="6" spans="1:44" ht="12.75" customHeight="1" x14ac:dyDescent="0.25">
      <c r="A6" s="358"/>
      <c r="B6" s="358" t="s">
        <v>1113</v>
      </c>
      <c r="C6" s="358">
        <v>2024</v>
      </c>
      <c r="D6" s="358" t="s">
        <v>26</v>
      </c>
      <c r="E6" s="358" t="s">
        <v>1066</v>
      </c>
      <c r="F6" s="358" t="s">
        <v>10</v>
      </c>
      <c r="G6" s="358" t="s">
        <v>13</v>
      </c>
      <c r="H6" s="358" t="s">
        <v>1114</v>
      </c>
      <c r="I6" s="359">
        <v>2020110010096</v>
      </c>
      <c r="J6" s="358">
        <v>7574</v>
      </c>
      <c r="K6" s="358" t="s">
        <v>1115</v>
      </c>
      <c r="L6" s="358" t="s">
        <v>1116</v>
      </c>
      <c r="M6" s="358" t="s">
        <v>1117</v>
      </c>
      <c r="N6" s="358" t="s">
        <v>1118</v>
      </c>
      <c r="O6" s="358" t="s">
        <v>1066</v>
      </c>
      <c r="P6" s="360" t="s">
        <v>1119</v>
      </c>
      <c r="Q6" s="360" t="s">
        <v>1120</v>
      </c>
      <c r="R6" s="358" t="s">
        <v>1066</v>
      </c>
      <c r="S6" s="358" t="s">
        <v>1066</v>
      </c>
      <c r="T6" s="358" t="s">
        <v>1066</v>
      </c>
      <c r="U6" s="358" t="s">
        <v>1121</v>
      </c>
      <c r="V6" s="358"/>
      <c r="W6" s="358" t="s">
        <v>679</v>
      </c>
      <c r="X6" s="358" t="s">
        <v>698</v>
      </c>
      <c r="Y6" s="358"/>
      <c r="Z6" s="358" t="s">
        <v>1122</v>
      </c>
      <c r="AA6" s="358" t="s">
        <v>314</v>
      </c>
      <c r="AB6" s="358" t="s">
        <v>1123</v>
      </c>
      <c r="AC6" s="358" t="s">
        <v>1124</v>
      </c>
      <c r="AD6" s="361" t="s">
        <v>1125</v>
      </c>
      <c r="AE6" s="362">
        <v>2020110010096</v>
      </c>
      <c r="AF6" s="358" t="s">
        <v>1126</v>
      </c>
      <c r="AG6" s="358" t="s">
        <v>1127</v>
      </c>
      <c r="AH6" s="358" t="s">
        <v>1128</v>
      </c>
      <c r="AI6" s="358" t="s">
        <v>1129</v>
      </c>
      <c r="AJ6" s="358" t="s">
        <v>1130</v>
      </c>
      <c r="AK6" s="363" t="s">
        <v>1131</v>
      </c>
      <c r="AL6" s="358"/>
      <c r="AM6" s="358" t="s">
        <v>65</v>
      </c>
      <c r="AN6" s="358" t="s">
        <v>1132</v>
      </c>
      <c r="AO6" s="358" t="s">
        <v>1133</v>
      </c>
      <c r="AP6" s="363" t="s">
        <v>1134</v>
      </c>
      <c r="AQ6" s="358" t="s">
        <v>1135</v>
      </c>
      <c r="AR6" s="358"/>
    </row>
    <row r="7" spans="1:44" ht="12.75" customHeight="1" x14ac:dyDescent="0.25">
      <c r="A7" s="358"/>
      <c r="B7" s="358" t="s">
        <v>1136</v>
      </c>
      <c r="C7" s="358" t="s">
        <v>1066</v>
      </c>
      <c r="D7" s="358" t="s">
        <v>1137</v>
      </c>
      <c r="E7" s="358" t="s">
        <v>1066</v>
      </c>
      <c r="F7" s="358"/>
      <c r="G7" s="358"/>
      <c r="H7" s="358" t="s">
        <v>1138</v>
      </c>
      <c r="I7" s="359">
        <v>2020110010101</v>
      </c>
      <c r="J7" s="358">
        <v>7576</v>
      </c>
      <c r="K7" s="358" t="s">
        <v>1139</v>
      </c>
      <c r="L7" s="358" t="s">
        <v>1140</v>
      </c>
      <c r="M7" s="358" t="s">
        <v>1141</v>
      </c>
      <c r="N7" s="358" t="s">
        <v>1142</v>
      </c>
      <c r="O7" s="358" t="s">
        <v>1066</v>
      </c>
      <c r="P7" s="360" t="s">
        <v>1143</v>
      </c>
      <c r="Q7" s="360" t="s">
        <v>1144</v>
      </c>
      <c r="R7" s="358" t="s">
        <v>1066</v>
      </c>
      <c r="S7" s="358" t="s">
        <v>1066</v>
      </c>
      <c r="T7" s="358" t="s">
        <v>1066</v>
      </c>
      <c r="U7" s="358" t="s">
        <v>1145</v>
      </c>
      <c r="V7" s="358"/>
      <c r="W7" s="358" t="s">
        <v>681</v>
      </c>
      <c r="X7" s="358" t="s">
        <v>703</v>
      </c>
      <c r="Y7" s="358"/>
      <c r="Z7" s="358" t="s">
        <v>1146</v>
      </c>
      <c r="AA7" s="358" t="s">
        <v>1147</v>
      </c>
      <c r="AB7" s="358" t="s">
        <v>1148</v>
      </c>
      <c r="AC7" s="358" t="s">
        <v>1149</v>
      </c>
      <c r="AD7" s="361" t="s">
        <v>1150</v>
      </c>
      <c r="AE7" s="362">
        <v>2020110010107</v>
      </c>
      <c r="AF7" s="358"/>
      <c r="AG7" s="358" t="s">
        <v>1151</v>
      </c>
      <c r="AH7" s="358" t="s">
        <v>1152</v>
      </c>
      <c r="AI7" s="358" t="s">
        <v>1153</v>
      </c>
      <c r="AJ7" s="358" t="s">
        <v>1154</v>
      </c>
      <c r="AK7" s="363" t="s">
        <v>1155</v>
      </c>
      <c r="AL7" s="358"/>
      <c r="AM7" s="358"/>
      <c r="AN7" s="358" t="s">
        <v>65</v>
      </c>
      <c r="AO7" s="358" t="s">
        <v>1156</v>
      </c>
      <c r="AP7" s="358" t="s">
        <v>1157</v>
      </c>
      <c r="AQ7" s="358" t="s">
        <v>1158</v>
      </c>
      <c r="AR7" s="358"/>
    </row>
    <row r="8" spans="1:44" ht="12.75" customHeight="1" x14ac:dyDescent="0.25">
      <c r="A8" s="358"/>
      <c r="B8" s="358" t="s">
        <v>1159</v>
      </c>
      <c r="C8" s="358" t="s">
        <v>1066</v>
      </c>
      <c r="D8" s="358" t="s">
        <v>1160</v>
      </c>
      <c r="E8" s="358" t="s">
        <v>1066</v>
      </c>
      <c r="F8" s="358"/>
      <c r="G8" s="358"/>
      <c r="H8" s="358" t="s">
        <v>1161</v>
      </c>
      <c r="I8" s="359">
        <v>2020110010102</v>
      </c>
      <c r="J8" s="358">
        <v>7578</v>
      </c>
      <c r="K8" s="358" t="s">
        <v>1162</v>
      </c>
      <c r="L8" s="358" t="s">
        <v>1163</v>
      </c>
      <c r="M8" s="358" t="s">
        <v>1164</v>
      </c>
      <c r="N8" s="358" t="s">
        <v>1165</v>
      </c>
      <c r="O8" s="358" t="s">
        <v>1066</v>
      </c>
      <c r="P8" s="360" t="s">
        <v>1166</v>
      </c>
      <c r="Q8" s="360" t="s">
        <v>1167</v>
      </c>
      <c r="R8" s="358" t="s">
        <v>1066</v>
      </c>
      <c r="S8" s="358" t="s">
        <v>1066</v>
      </c>
      <c r="T8" s="358" t="s">
        <v>1066</v>
      </c>
      <c r="U8" s="358" t="s">
        <v>1168</v>
      </c>
      <c r="V8" s="358"/>
      <c r="W8" s="358" t="s">
        <v>685</v>
      </c>
      <c r="X8" s="358" t="s">
        <v>708</v>
      </c>
      <c r="Y8" s="358"/>
      <c r="Z8" s="358"/>
      <c r="AA8" s="358" t="s">
        <v>1169</v>
      </c>
      <c r="AB8" s="358" t="s">
        <v>1170</v>
      </c>
      <c r="AC8" s="358" t="s">
        <v>1171</v>
      </c>
      <c r="AD8" s="361" t="s">
        <v>1172</v>
      </c>
      <c r="AE8" s="362">
        <v>2020110010114</v>
      </c>
      <c r="AF8" s="358"/>
      <c r="AG8" s="358" t="s">
        <v>1173</v>
      </c>
      <c r="AH8" s="358" t="s">
        <v>1174</v>
      </c>
      <c r="AI8" s="358" t="s">
        <v>1175</v>
      </c>
      <c r="AJ8" s="358" t="s">
        <v>1176</v>
      </c>
      <c r="AK8" s="363" t="s">
        <v>1177</v>
      </c>
      <c r="AL8" s="358"/>
      <c r="AM8" s="358"/>
      <c r="AN8" s="358"/>
      <c r="AO8" s="358" t="s">
        <v>65</v>
      </c>
      <c r="AP8" s="358" t="s">
        <v>1178</v>
      </c>
      <c r="AQ8" s="358" t="s">
        <v>65</v>
      </c>
      <c r="AR8" s="358"/>
    </row>
    <row r="9" spans="1:44" ht="12.75" customHeight="1" x14ac:dyDescent="0.25">
      <c r="A9" s="358"/>
      <c r="B9" s="358" t="s">
        <v>1179</v>
      </c>
      <c r="C9" s="358" t="s">
        <v>1066</v>
      </c>
      <c r="D9" s="358" t="s">
        <v>1180</v>
      </c>
      <c r="E9" s="358" t="s">
        <v>1066</v>
      </c>
      <c r="F9" s="358"/>
      <c r="G9" s="358"/>
      <c r="H9" s="358" t="s">
        <v>1181</v>
      </c>
      <c r="I9" s="359">
        <v>2020110010103</v>
      </c>
      <c r="J9" s="358">
        <v>7579</v>
      </c>
      <c r="K9" s="358" t="s">
        <v>1182</v>
      </c>
      <c r="L9" s="358" t="s">
        <v>1183</v>
      </c>
      <c r="M9" s="358" t="s">
        <v>1184</v>
      </c>
      <c r="N9" s="358" t="s">
        <v>1185</v>
      </c>
      <c r="O9" s="358" t="s">
        <v>1066</v>
      </c>
      <c r="P9" s="360" t="s">
        <v>1186</v>
      </c>
      <c r="Q9" s="360" t="s">
        <v>110</v>
      </c>
      <c r="R9" s="358" t="s">
        <v>1066</v>
      </c>
      <c r="S9" s="358" t="s">
        <v>1066</v>
      </c>
      <c r="T9" s="358" t="s">
        <v>1066</v>
      </c>
      <c r="U9" s="358"/>
      <c r="V9" s="358"/>
      <c r="W9" s="358" t="s">
        <v>690</v>
      </c>
      <c r="X9" s="358" t="s">
        <v>713</v>
      </c>
      <c r="Y9" s="358"/>
      <c r="Z9" s="358"/>
      <c r="AA9" s="365"/>
      <c r="AB9" s="358" t="s">
        <v>1187</v>
      </c>
      <c r="AC9" s="358" t="s">
        <v>1188</v>
      </c>
      <c r="AD9" s="361" t="s">
        <v>1189</v>
      </c>
      <c r="AE9" s="364">
        <v>2020110010102</v>
      </c>
      <c r="AF9" s="358"/>
      <c r="AG9" s="358" t="s">
        <v>320</v>
      </c>
      <c r="AH9" s="358" t="s">
        <v>1190</v>
      </c>
      <c r="AI9" s="358"/>
      <c r="AJ9" s="358" t="s">
        <v>24</v>
      </c>
      <c r="AK9" s="363" t="s">
        <v>1191</v>
      </c>
      <c r="AL9" s="358"/>
      <c r="AM9" s="358"/>
      <c r="AN9" s="358"/>
      <c r="AO9" s="358"/>
      <c r="AP9" s="358" t="s">
        <v>1192</v>
      </c>
      <c r="AQ9" s="358"/>
      <c r="AR9" s="358"/>
    </row>
    <row r="10" spans="1:44" ht="12.75" customHeight="1" x14ac:dyDescent="0.25">
      <c r="A10" s="358"/>
      <c r="B10" s="358" t="s">
        <v>1193</v>
      </c>
      <c r="C10" s="358" t="s">
        <v>1066</v>
      </c>
      <c r="D10" s="358" t="s">
        <v>1194</v>
      </c>
      <c r="E10" s="358" t="s">
        <v>1066</v>
      </c>
      <c r="F10" s="358"/>
      <c r="G10" s="358"/>
      <c r="H10" s="358" t="s">
        <v>1195</v>
      </c>
      <c r="I10" s="359">
        <v>2020110010104</v>
      </c>
      <c r="J10" s="358">
        <v>7581</v>
      </c>
      <c r="K10" s="358" t="s">
        <v>1196</v>
      </c>
      <c r="L10" s="358" t="s">
        <v>1197</v>
      </c>
      <c r="M10" s="358" t="s">
        <v>1198</v>
      </c>
      <c r="N10" s="358" t="s">
        <v>1199</v>
      </c>
      <c r="O10" s="358" t="s">
        <v>1066</v>
      </c>
      <c r="P10" s="360" t="s">
        <v>1200</v>
      </c>
      <c r="Q10" s="358" t="s">
        <v>1066</v>
      </c>
      <c r="R10" s="358" t="s">
        <v>1066</v>
      </c>
      <c r="S10" s="358" t="s">
        <v>1066</v>
      </c>
      <c r="T10" s="358" t="s">
        <v>1066</v>
      </c>
      <c r="U10" s="358"/>
      <c r="V10" s="358"/>
      <c r="W10" s="358" t="s">
        <v>928</v>
      </c>
      <c r="X10" s="358" t="s">
        <v>718</v>
      </c>
      <c r="Y10" s="358"/>
      <c r="Z10" s="358"/>
      <c r="AA10" s="365"/>
      <c r="AB10" s="358" t="s">
        <v>1201</v>
      </c>
      <c r="AC10" s="358" t="s">
        <v>1202</v>
      </c>
      <c r="AD10" s="361" t="s">
        <v>1203</v>
      </c>
      <c r="AE10" s="362">
        <v>2020110010123</v>
      </c>
      <c r="AF10" s="358"/>
      <c r="AG10" s="358" t="s">
        <v>321</v>
      </c>
      <c r="AH10" s="358" t="s">
        <v>1204</v>
      </c>
      <c r="AI10" s="358"/>
      <c r="AJ10" s="358" t="s">
        <v>1205</v>
      </c>
      <c r="AK10" s="363" t="s">
        <v>1206</v>
      </c>
      <c r="AL10" s="358"/>
      <c r="AM10" s="358"/>
      <c r="AN10" s="358"/>
      <c r="AO10" s="358"/>
      <c r="AP10" s="358" t="s">
        <v>1207</v>
      </c>
      <c r="AQ10" s="358"/>
      <c r="AR10" s="358"/>
    </row>
    <row r="11" spans="1:44" ht="12.75" customHeight="1" x14ac:dyDescent="0.25">
      <c r="A11" s="358"/>
      <c r="B11" s="358" t="s">
        <v>1208</v>
      </c>
      <c r="C11" s="358" t="s">
        <v>1066</v>
      </c>
      <c r="D11" s="358" t="s">
        <v>1209</v>
      </c>
      <c r="E11" s="358" t="s">
        <v>1066</v>
      </c>
      <c r="F11" s="358"/>
      <c r="G11" s="358"/>
      <c r="H11" s="358" t="s">
        <v>1210</v>
      </c>
      <c r="I11" s="359">
        <v>2020110010106</v>
      </c>
      <c r="J11" s="358">
        <v>7583</v>
      </c>
      <c r="K11" s="358" t="s">
        <v>1211</v>
      </c>
      <c r="L11" s="358" t="s">
        <v>1212</v>
      </c>
      <c r="M11" s="358" t="s">
        <v>1213</v>
      </c>
      <c r="N11" s="358" t="s">
        <v>1214</v>
      </c>
      <c r="O11" s="358" t="s">
        <v>1066</v>
      </c>
      <c r="P11" s="360" t="s">
        <v>1215</v>
      </c>
      <c r="Q11" s="358" t="s">
        <v>1066</v>
      </c>
      <c r="R11" s="358" t="s">
        <v>1066</v>
      </c>
      <c r="S11" s="358" t="s">
        <v>1066</v>
      </c>
      <c r="T11" s="358" t="s">
        <v>1066</v>
      </c>
      <c r="U11" s="358"/>
      <c r="V11" s="358"/>
      <c r="W11" s="358" t="s">
        <v>929</v>
      </c>
      <c r="X11" s="358" t="s">
        <v>723</v>
      </c>
      <c r="Y11" s="358"/>
      <c r="Z11" s="358"/>
      <c r="AA11" s="365"/>
      <c r="AB11" s="358" t="s">
        <v>1216</v>
      </c>
      <c r="AC11" s="358" t="s">
        <v>1217</v>
      </c>
      <c r="AD11" s="361" t="s">
        <v>1218</v>
      </c>
      <c r="AE11" s="362">
        <v>2020110010112</v>
      </c>
      <c r="AF11" s="358"/>
      <c r="AG11" s="358"/>
      <c r="AH11" s="358" t="s">
        <v>1219</v>
      </c>
      <c r="AI11" s="358"/>
      <c r="AJ11" s="358" t="s">
        <v>1220</v>
      </c>
      <c r="AK11" s="363" t="s">
        <v>1221</v>
      </c>
      <c r="AL11" s="358"/>
      <c r="AM11" s="358"/>
      <c r="AN11" s="358"/>
      <c r="AO11" s="358"/>
      <c r="AP11" s="358" t="s">
        <v>1222</v>
      </c>
      <c r="AQ11" s="358"/>
      <c r="AR11" s="358"/>
    </row>
    <row r="12" spans="1:44" ht="12.75" customHeight="1" x14ac:dyDescent="0.25">
      <c r="A12" s="358"/>
      <c r="B12" s="358" t="s">
        <v>1223</v>
      </c>
      <c r="C12" s="358" t="s">
        <v>1066</v>
      </c>
      <c r="D12" s="358" t="s">
        <v>1224</v>
      </c>
      <c r="E12" s="358" t="s">
        <v>1066</v>
      </c>
      <c r="F12" s="358"/>
      <c r="G12" s="358"/>
      <c r="H12" s="358" t="s">
        <v>1225</v>
      </c>
      <c r="I12" s="359">
        <v>2020110010107</v>
      </c>
      <c r="J12" s="358">
        <v>7587</v>
      </c>
      <c r="K12" s="358" t="s">
        <v>1226</v>
      </c>
      <c r="L12" s="358" t="s">
        <v>1227</v>
      </c>
      <c r="M12" s="358" t="s">
        <v>1228</v>
      </c>
      <c r="N12" s="358" t="s">
        <v>1229</v>
      </c>
      <c r="O12" s="358" t="s">
        <v>1066</v>
      </c>
      <c r="P12" s="360" t="s">
        <v>1230</v>
      </c>
      <c r="Q12" s="358" t="s">
        <v>1066</v>
      </c>
      <c r="R12" s="358" t="s">
        <v>1066</v>
      </c>
      <c r="S12" s="358" t="s">
        <v>1066</v>
      </c>
      <c r="T12" s="358" t="s">
        <v>1066</v>
      </c>
      <c r="U12" s="358"/>
      <c r="V12" s="358"/>
      <c r="W12" s="363" t="s">
        <v>705</v>
      </c>
      <c r="X12" s="363"/>
      <c r="Y12" s="358"/>
      <c r="Z12" s="358"/>
      <c r="AA12" s="358"/>
      <c r="AB12" s="358" t="s">
        <v>1231</v>
      </c>
      <c r="AC12" s="358" t="s">
        <v>1232</v>
      </c>
      <c r="AD12" s="361" t="s">
        <v>1233</v>
      </c>
      <c r="AE12" s="362">
        <v>2020110010091</v>
      </c>
      <c r="AF12" s="358"/>
      <c r="AG12" s="358"/>
      <c r="AH12" s="358" t="s">
        <v>1234</v>
      </c>
      <c r="AI12" s="358"/>
      <c r="AJ12" s="358" t="s">
        <v>1235</v>
      </c>
      <c r="AK12" s="363" t="s">
        <v>1236</v>
      </c>
      <c r="AL12" s="358"/>
      <c r="AM12" s="358"/>
      <c r="AN12" s="358"/>
      <c r="AO12" s="358"/>
      <c r="AP12" s="358" t="s">
        <v>1237</v>
      </c>
      <c r="AQ12" s="358"/>
      <c r="AR12" s="358"/>
    </row>
    <row r="13" spans="1:44" ht="12.75" customHeight="1" x14ac:dyDescent="0.25">
      <c r="A13" s="358"/>
      <c r="B13" s="358" t="s">
        <v>1238</v>
      </c>
      <c r="C13" s="358" t="s">
        <v>1066</v>
      </c>
      <c r="D13" s="358" t="s">
        <v>1239</v>
      </c>
      <c r="E13" s="358" t="s">
        <v>1066</v>
      </c>
      <c r="F13" s="358"/>
      <c r="G13" s="358"/>
      <c r="H13" s="358" t="s">
        <v>1240</v>
      </c>
      <c r="I13" s="359">
        <v>2020110010111</v>
      </c>
      <c r="J13" s="358">
        <v>7588</v>
      </c>
      <c r="K13" s="358" t="s">
        <v>1241</v>
      </c>
      <c r="L13" s="358" t="s">
        <v>1242</v>
      </c>
      <c r="M13" s="358" t="s">
        <v>1243</v>
      </c>
      <c r="N13" s="358" t="s">
        <v>1244</v>
      </c>
      <c r="O13" s="358" t="s">
        <v>1066</v>
      </c>
      <c r="P13" s="360" t="s">
        <v>1245</v>
      </c>
      <c r="Q13" s="358" t="s">
        <v>1066</v>
      </c>
      <c r="R13" s="358" t="s">
        <v>1066</v>
      </c>
      <c r="S13" s="358" t="s">
        <v>1066</v>
      </c>
      <c r="T13" s="358" t="s">
        <v>1066</v>
      </c>
      <c r="U13" s="358"/>
      <c r="V13" s="358"/>
      <c r="W13" s="363" t="s">
        <v>1246</v>
      </c>
      <c r="X13" s="363"/>
      <c r="Y13" s="363"/>
      <c r="Z13" s="358"/>
      <c r="AA13" s="358"/>
      <c r="AB13" s="358" t="s">
        <v>1247</v>
      </c>
      <c r="AC13" s="358" t="s">
        <v>1248</v>
      </c>
      <c r="AD13" s="361" t="s">
        <v>1249</v>
      </c>
      <c r="AE13" s="362">
        <v>202010010094</v>
      </c>
      <c r="AF13" s="358"/>
      <c r="AG13" s="358"/>
      <c r="AH13" s="358" t="s">
        <v>1250</v>
      </c>
      <c r="AI13" s="358"/>
      <c r="AJ13" s="358" t="s">
        <v>1251</v>
      </c>
      <c r="AK13" s="358" t="s">
        <v>1252</v>
      </c>
      <c r="AL13" s="358"/>
      <c r="AM13" s="358"/>
      <c r="AN13" s="358"/>
      <c r="AO13" s="358"/>
      <c r="AP13" s="358" t="s">
        <v>1253</v>
      </c>
      <c r="AQ13" s="358"/>
      <c r="AR13" s="358"/>
    </row>
    <row r="14" spans="1:44" ht="12.75" customHeight="1" x14ac:dyDescent="0.25">
      <c r="A14" s="358"/>
      <c r="B14" s="358" t="s">
        <v>1066</v>
      </c>
      <c r="C14" s="358" t="s">
        <v>1066</v>
      </c>
      <c r="D14" s="358" t="s">
        <v>1254</v>
      </c>
      <c r="E14" s="358" t="s">
        <v>1066</v>
      </c>
      <c r="F14" s="358"/>
      <c r="G14" s="358"/>
      <c r="H14" s="358" t="s">
        <v>1255</v>
      </c>
      <c r="I14" s="359">
        <v>2020110010112</v>
      </c>
      <c r="J14" s="358">
        <v>7589</v>
      </c>
      <c r="K14" s="358" t="s">
        <v>1256</v>
      </c>
      <c r="L14" s="358" t="s">
        <v>1257</v>
      </c>
      <c r="M14" s="358" t="s">
        <v>1258</v>
      </c>
      <c r="N14" s="358" t="s">
        <v>1259</v>
      </c>
      <c r="O14" s="358" t="s">
        <v>1066</v>
      </c>
      <c r="P14" s="360" t="s">
        <v>1260</v>
      </c>
      <c r="Q14" s="358" t="s">
        <v>1066</v>
      </c>
      <c r="R14" s="358" t="s">
        <v>1066</v>
      </c>
      <c r="S14" s="358" t="s">
        <v>1066</v>
      </c>
      <c r="T14" s="358" t="s">
        <v>1066</v>
      </c>
      <c r="U14" s="358"/>
      <c r="V14" s="358"/>
      <c r="W14" s="363" t="s">
        <v>715</v>
      </c>
      <c r="X14" s="363"/>
      <c r="Y14" s="358"/>
      <c r="Z14" s="358"/>
      <c r="AA14" s="358"/>
      <c r="AB14" s="358" t="s">
        <v>1261</v>
      </c>
      <c r="AC14" s="358" t="s">
        <v>1262</v>
      </c>
      <c r="AD14" s="361" t="s">
        <v>1263</v>
      </c>
      <c r="AE14" s="362">
        <v>2020110010103</v>
      </c>
      <c r="AF14" s="358"/>
      <c r="AG14" s="358"/>
      <c r="AH14" s="358" t="s">
        <v>1264</v>
      </c>
      <c r="AI14" s="358"/>
      <c r="AJ14" s="358" t="s">
        <v>1265</v>
      </c>
      <c r="AK14" s="363" t="s">
        <v>1266</v>
      </c>
      <c r="AL14" s="358"/>
      <c r="AM14" s="358"/>
      <c r="AN14" s="358"/>
      <c r="AO14" s="358"/>
      <c r="AP14" s="361" t="s">
        <v>1267</v>
      </c>
      <c r="AQ14" s="358"/>
      <c r="AR14" s="358"/>
    </row>
    <row r="15" spans="1:44" ht="12.75" customHeight="1" x14ac:dyDescent="0.25">
      <c r="A15" s="358"/>
      <c r="B15" s="358" t="s">
        <v>1066</v>
      </c>
      <c r="C15" s="358" t="s">
        <v>1066</v>
      </c>
      <c r="D15" s="358" t="s">
        <v>1268</v>
      </c>
      <c r="E15" s="358" t="s">
        <v>1066</v>
      </c>
      <c r="F15" s="358"/>
      <c r="G15" s="358"/>
      <c r="H15" s="358" t="s">
        <v>1269</v>
      </c>
      <c r="I15" s="359">
        <v>2020110010114</v>
      </c>
      <c r="J15" s="358">
        <v>7593</v>
      </c>
      <c r="K15" s="358" t="s">
        <v>1256</v>
      </c>
      <c r="L15" s="358" t="s">
        <v>1270</v>
      </c>
      <c r="M15" s="358" t="s">
        <v>1271</v>
      </c>
      <c r="N15" s="358" t="s">
        <v>1272</v>
      </c>
      <c r="O15" s="358" t="s">
        <v>1066</v>
      </c>
      <c r="P15" s="358" t="s">
        <v>1066</v>
      </c>
      <c r="Q15" s="358" t="s">
        <v>1066</v>
      </c>
      <c r="R15" s="358" t="s">
        <v>1066</v>
      </c>
      <c r="S15" s="358" t="s">
        <v>1066</v>
      </c>
      <c r="T15" s="358" t="s">
        <v>1066</v>
      </c>
      <c r="U15" s="358"/>
      <c r="V15" s="358"/>
      <c r="W15" s="363" t="s">
        <v>930</v>
      </c>
      <c r="X15" s="363"/>
      <c r="Y15" s="358"/>
      <c r="Z15" s="358"/>
      <c r="AA15" s="358"/>
      <c r="AB15" s="358" t="s">
        <v>1273</v>
      </c>
      <c r="AC15" s="358" t="s">
        <v>1274</v>
      </c>
      <c r="AD15" s="361" t="s">
        <v>1275</v>
      </c>
      <c r="AE15" s="362">
        <v>2020110010101</v>
      </c>
      <c r="AF15" s="358"/>
      <c r="AG15" s="358"/>
      <c r="AH15" s="358" t="s">
        <v>1276</v>
      </c>
      <c r="AI15" s="358"/>
      <c r="AJ15" s="358" t="s">
        <v>1277</v>
      </c>
      <c r="AK15" s="363" t="s">
        <v>1278</v>
      </c>
      <c r="AL15" s="358"/>
      <c r="AM15" s="358"/>
      <c r="AN15" s="358"/>
      <c r="AO15" s="358"/>
      <c r="AP15" s="358" t="s">
        <v>1279</v>
      </c>
      <c r="AQ15" s="358"/>
      <c r="AR15" s="358"/>
    </row>
    <row r="16" spans="1:44" ht="12.75" customHeight="1" x14ac:dyDescent="0.25">
      <c r="A16" s="358"/>
      <c r="B16" s="358" t="s">
        <v>1066</v>
      </c>
      <c r="C16" s="358" t="s">
        <v>1066</v>
      </c>
      <c r="D16" s="358" t="s">
        <v>1280</v>
      </c>
      <c r="E16" s="358" t="s">
        <v>1066</v>
      </c>
      <c r="F16" s="358"/>
      <c r="G16" s="358"/>
      <c r="H16" s="358" t="s">
        <v>1281</v>
      </c>
      <c r="I16" s="359">
        <v>2020110010119</v>
      </c>
      <c r="J16" s="358">
        <v>7595</v>
      </c>
      <c r="K16" s="358" t="s">
        <v>1282</v>
      </c>
      <c r="L16" s="358" t="s">
        <v>1283</v>
      </c>
      <c r="M16" s="358" t="s">
        <v>1284</v>
      </c>
      <c r="N16" s="358" t="s">
        <v>1066</v>
      </c>
      <c r="O16" s="358" t="s">
        <v>1066</v>
      </c>
      <c r="P16" s="358" t="s">
        <v>1066</v>
      </c>
      <c r="Q16" s="358" t="s">
        <v>1066</v>
      </c>
      <c r="R16" s="358" t="s">
        <v>1066</v>
      </c>
      <c r="S16" s="358" t="s">
        <v>1066</v>
      </c>
      <c r="T16" s="358" t="s">
        <v>1066</v>
      </c>
      <c r="U16" s="358"/>
      <c r="V16" s="358"/>
      <c r="W16" s="363" t="s">
        <v>725</v>
      </c>
      <c r="X16" s="363"/>
      <c r="Y16" s="358"/>
      <c r="Z16" s="358"/>
      <c r="AA16" s="358"/>
      <c r="AB16" s="358" t="s">
        <v>1285</v>
      </c>
      <c r="AC16" s="358" t="s">
        <v>1286</v>
      </c>
      <c r="AD16" s="361" t="s">
        <v>1287</v>
      </c>
      <c r="AE16" s="362">
        <v>2020110010104</v>
      </c>
      <c r="AF16" s="358"/>
      <c r="AG16" s="358"/>
      <c r="AH16" s="358" t="s">
        <v>1288</v>
      </c>
      <c r="AI16" s="358"/>
      <c r="AJ16" s="358" t="s">
        <v>1289</v>
      </c>
      <c r="AK16" s="363" t="s">
        <v>1290</v>
      </c>
      <c r="AL16" s="358"/>
      <c r="AM16" s="358"/>
      <c r="AN16" s="358"/>
      <c r="AO16" s="358"/>
      <c r="AP16" s="358" t="s">
        <v>1291</v>
      </c>
      <c r="AQ16" s="358"/>
      <c r="AR16" s="358"/>
    </row>
    <row r="17" spans="1:44" ht="12.75" customHeight="1" x14ac:dyDescent="0.25">
      <c r="A17" s="358"/>
      <c r="B17" s="358" t="s">
        <v>1066</v>
      </c>
      <c r="C17" s="358" t="s">
        <v>1066</v>
      </c>
      <c r="D17" s="358" t="s">
        <v>1292</v>
      </c>
      <c r="E17" s="358" t="s">
        <v>1066</v>
      </c>
      <c r="F17" s="358"/>
      <c r="G17" s="358"/>
      <c r="H17" s="358" t="s">
        <v>1293</v>
      </c>
      <c r="I17" s="359">
        <v>2020110010120</v>
      </c>
      <c r="J17" s="358">
        <v>7596</v>
      </c>
      <c r="K17" s="358" t="s">
        <v>1294</v>
      </c>
      <c r="L17" s="358" t="s">
        <v>1295</v>
      </c>
      <c r="M17" s="358" t="s">
        <v>317</v>
      </c>
      <c r="N17" s="358" t="s">
        <v>1066</v>
      </c>
      <c r="O17" s="358" t="s">
        <v>1066</v>
      </c>
      <c r="P17" s="358" t="s">
        <v>1066</v>
      </c>
      <c r="Q17" s="358" t="s">
        <v>1066</v>
      </c>
      <c r="R17" s="358" t="s">
        <v>1066</v>
      </c>
      <c r="S17" s="358" t="s">
        <v>1066</v>
      </c>
      <c r="T17" s="358" t="s">
        <v>1066</v>
      </c>
      <c r="U17" s="358"/>
      <c r="V17" s="358"/>
      <c r="W17" s="363" t="s">
        <v>730</v>
      </c>
      <c r="X17" s="363"/>
      <c r="Y17" s="358"/>
      <c r="Z17" s="358"/>
      <c r="AA17" s="358"/>
      <c r="AB17" s="358" t="s">
        <v>1296</v>
      </c>
      <c r="AC17" s="358" t="s">
        <v>1297</v>
      </c>
      <c r="AD17" s="361" t="s">
        <v>1298</v>
      </c>
      <c r="AE17" s="362">
        <v>2020110010106</v>
      </c>
      <c r="AF17" s="358"/>
      <c r="AG17" s="358"/>
      <c r="AH17" s="358" t="s">
        <v>1299</v>
      </c>
      <c r="AI17" s="358"/>
      <c r="AJ17" s="358" t="s">
        <v>1300</v>
      </c>
      <c r="AK17" s="363" t="s">
        <v>1301</v>
      </c>
      <c r="AL17" s="358"/>
      <c r="AM17" s="358"/>
      <c r="AN17" s="358"/>
      <c r="AO17" s="358"/>
      <c r="AP17" s="358" t="s">
        <v>1302</v>
      </c>
      <c r="AQ17" s="358"/>
      <c r="AR17" s="358"/>
    </row>
    <row r="18" spans="1:44" ht="12.75" customHeight="1" x14ac:dyDescent="0.25">
      <c r="A18" s="358"/>
      <c r="B18" s="358" t="s">
        <v>1066</v>
      </c>
      <c r="C18" s="358" t="s">
        <v>1066</v>
      </c>
      <c r="D18" s="358" t="s">
        <v>1303</v>
      </c>
      <c r="E18" s="358" t="s">
        <v>1066</v>
      </c>
      <c r="F18" s="358"/>
      <c r="G18" s="358"/>
      <c r="H18" s="358" t="s">
        <v>1304</v>
      </c>
      <c r="I18" s="359">
        <v>2020110010123</v>
      </c>
      <c r="J18" s="358">
        <v>7653</v>
      </c>
      <c r="K18" s="358" t="s">
        <v>1305</v>
      </c>
      <c r="L18" s="358" t="s">
        <v>1306</v>
      </c>
      <c r="M18" s="358" t="s">
        <v>1307</v>
      </c>
      <c r="N18" s="358" t="s">
        <v>1066</v>
      </c>
      <c r="O18" s="358" t="s">
        <v>1066</v>
      </c>
      <c r="P18" s="358" t="s">
        <v>1066</v>
      </c>
      <c r="Q18" s="358" t="s">
        <v>1066</v>
      </c>
      <c r="R18" s="358" t="s">
        <v>1066</v>
      </c>
      <c r="S18" s="358" t="s">
        <v>1066</v>
      </c>
      <c r="T18" s="358" t="s">
        <v>1066</v>
      </c>
      <c r="U18" s="358"/>
      <c r="V18" s="358"/>
      <c r="W18" s="363" t="s">
        <v>735</v>
      </c>
      <c r="X18" s="363"/>
      <c r="Y18" s="358"/>
      <c r="Z18" s="358"/>
      <c r="AA18" s="358"/>
      <c r="AB18" s="358" t="s">
        <v>1308</v>
      </c>
      <c r="AC18" s="358" t="s">
        <v>1309</v>
      </c>
      <c r="AD18" s="361" t="s">
        <v>1310</v>
      </c>
      <c r="AE18" s="362">
        <v>2020110010111</v>
      </c>
      <c r="AF18" s="358"/>
      <c r="AG18" s="358"/>
      <c r="AH18" s="358" t="s">
        <v>1311</v>
      </c>
      <c r="AI18" s="358"/>
      <c r="AJ18" s="358" t="s">
        <v>1312</v>
      </c>
      <c r="AK18" s="363" t="s">
        <v>1313</v>
      </c>
      <c r="AL18" s="358"/>
      <c r="AM18" s="358"/>
      <c r="AN18" s="358"/>
      <c r="AO18" s="358"/>
      <c r="AP18" s="358" t="s">
        <v>1314</v>
      </c>
      <c r="AQ18" s="358"/>
      <c r="AR18" s="358"/>
    </row>
    <row r="19" spans="1:44" ht="12.75" customHeight="1" x14ac:dyDescent="0.25">
      <c r="A19" s="358"/>
      <c r="B19" s="358" t="s">
        <v>1066</v>
      </c>
      <c r="C19" s="358" t="s">
        <v>1066</v>
      </c>
      <c r="D19" s="358" t="s">
        <v>1315</v>
      </c>
      <c r="E19" s="358" t="s">
        <v>1066</v>
      </c>
      <c r="F19" s="358"/>
      <c r="G19" s="358"/>
      <c r="H19" s="358" t="s">
        <v>1316</v>
      </c>
      <c r="I19" s="359"/>
      <c r="J19" s="358"/>
      <c r="K19" s="358"/>
      <c r="L19" s="358" t="s">
        <v>1317</v>
      </c>
      <c r="M19" s="358"/>
      <c r="N19" s="358" t="s">
        <v>1066</v>
      </c>
      <c r="O19" s="358" t="s">
        <v>1066</v>
      </c>
      <c r="P19" s="358" t="s">
        <v>1066</v>
      </c>
      <c r="Q19" s="358" t="s">
        <v>1066</v>
      </c>
      <c r="R19" s="358" t="s">
        <v>1066</v>
      </c>
      <c r="S19" s="358" t="s">
        <v>1066</v>
      </c>
      <c r="T19" s="358" t="s">
        <v>1066</v>
      </c>
      <c r="U19" s="358"/>
      <c r="V19" s="358"/>
      <c r="W19" s="363" t="s">
        <v>1318</v>
      </c>
      <c r="X19" s="363"/>
      <c r="Y19" s="358"/>
      <c r="Z19" s="358"/>
      <c r="AA19" s="358"/>
      <c r="AB19" s="358" t="s">
        <v>1319</v>
      </c>
      <c r="AC19" s="358" t="s">
        <v>1320</v>
      </c>
      <c r="AD19" s="361" t="s">
        <v>1321</v>
      </c>
      <c r="AE19" s="358"/>
      <c r="AF19" s="358"/>
      <c r="AG19" s="358"/>
      <c r="AH19" s="358" t="s">
        <v>1322</v>
      </c>
      <c r="AI19" s="358"/>
      <c r="AJ19" s="358" t="s">
        <v>1323</v>
      </c>
      <c r="AK19" s="363" t="s">
        <v>1324</v>
      </c>
      <c r="AL19" s="358"/>
      <c r="AM19" s="358"/>
      <c r="AN19" s="358"/>
      <c r="AO19" s="358"/>
      <c r="AP19" s="358" t="s">
        <v>1325</v>
      </c>
      <c r="AQ19" s="358"/>
      <c r="AR19" s="358"/>
    </row>
    <row r="20" spans="1:44" ht="12.75" customHeight="1" x14ac:dyDescent="0.25">
      <c r="A20" s="358"/>
      <c r="B20" s="358" t="s">
        <v>1066</v>
      </c>
      <c r="C20" s="358" t="s">
        <v>1066</v>
      </c>
      <c r="D20" s="358" t="s">
        <v>1326</v>
      </c>
      <c r="E20" s="358" t="s">
        <v>1066</v>
      </c>
      <c r="F20" s="358"/>
      <c r="G20" s="358"/>
      <c r="H20" s="358" t="s">
        <v>1327</v>
      </c>
      <c r="I20" s="359"/>
      <c r="J20" s="358"/>
      <c r="K20" s="358"/>
      <c r="L20" s="358"/>
      <c r="M20" s="358"/>
      <c r="N20" s="358" t="s">
        <v>1066</v>
      </c>
      <c r="O20" s="358" t="s">
        <v>1066</v>
      </c>
      <c r="P20" s="358" t="s">
        <v>1066</v>
      </c>
      <c r="Q20" s="358" t="s">
        <v>1066</v>
      </c>
      <c r="R20" s="358" t="s">
        <v>1066</v>
      </c>
      <c r="S20" s="358" t="s">
        <v>1066</v>
      </c>
      <c r="T20" s="358" t="s">
        <v>1066</v>
      </c>
      <c r="U20" s="358"/>
      <c r="V20" s="358"/>
      <c r="W20" s="363" t="s">
        <v>1328</v>
      </c>
      <c r="X20" s="363"/>
      <c r="Y20" s="358"/>
      <c r="Z20" s="358"/>
      <c r="AA20" s="358"/>
      <c r="AB20" s="358" t="s">
        <v>1329</v>
      </c>
      <c r="AC20" s="358" t="s">
        <v>1330</v>
      </c>
      <c r="AD20" s="361" t="s">
        <v>1331</v>
      </c>
      <c r="AE20" s="358"/>
      <c r="AF20" s="358"/>
      <c r="AG20" s="358"/>
      <c r="AH20" s="358" t="s">
        <v>1332</v>
      </c>
      <c r="AI20" s="358"/>
      <c r="AJ20" s="358" t="s">
        <v>1333</v>
      </c>
      <c r="AK20" s="363" t="s">
        <v>1334</v>
      </c>
      <c r="AL20" s="358"/>
      <c r="AM20" s="358"/>
      <c r="AN20" s="358"/>
      <c r="AO20" s="358"/>
      <c r="AP20" s="358" t="s">
        <v>65</v>
      </c>
      <c r="AQ20" s="358"/>
      <c r="AR20" s="358"/>
    </row>
    <row r="21" spans="1:44" ht="12.75" customHeight="1" x14ac:dyDescent="0.25">
      <c r="A21" s="358"/>
      <c r="B21" s="358" t="s">
        <v>1066</v>
      </c>
      <c r="C21" s="358" t="s">
        <v>1066</v>
      </c>
      <c r="D21" s="358" t="s">
        <v>1335</v>
      </c>
      <c r="E21" s="358" t="s">
        <v>1066</v>
      </c>
      <c r="F21" s="358"/>
      <c r="G21" s="358"/>
      <c r="H21" s="358" t="s">
        <v>1336</v>
      </c>
      <c r="I21" s="358"/>
      <c r="J21" s="358"/>
      <c r="K21" s="358"/>
      <c r="L21" s="358"/>
      <c r="M21" s="358"/>
      <c r="N21" s="358" t="s">
        <v>1066</v>
      </c>
      <c r="O21" s="358" t="s">
        <v>1066</v>
      </c>
      <c r="P21" s="358" t="s">
        <v>1066</v>
      </c>
      <c r="Q21" s="358" t="s">
        <v>1066</v>
      </c>
      <c r="R21" s="358" t="s">
        <v>1066</v>
      </c>
      <c r="S21" s="358" t="s">
        <v>1066</v>
      </c>
      <c r="T21" s="358" t="s">
        <v>1066</v>
      </c>
      <c r="U21" s="358"/>
      <c r="V21" s="358"/>
      <c r="W21" s="363" t="s">
        <v>750</v>
      </c>
      <c r="X21" s="363"/>
      <c r="Y21" s="358"/>
      <c r="Z21" s="358"/>
      <c r="AA21" s="358"/>
      <c r="AB21" s="358" t="s">
        <v>1337</v>
      </c>
      <c r="AC21" s="358" t="s">
        <v>1338</v>
      </c>
      <c r="AD21" s="361" t="s">
        <v>1339</v>
      </c>
      <c r="AE21" s="358"/>
      <c r="AF21" s="358"/>
      <c r="AG21" s="358"/>
      <c r="AH21" s="358" t="s">
        <v>1340</v>
      </c>
      <c r="AI21" s="358"/>
      <c r="AJ21" s="358"/>
      <c r="AK21" s="363" t="s">
        <v>1341</v>
      </c>
      <c r="AL21" s="358"/>
      <c r="AM21" s="358"/>
      <c r="AN21" s="358"/>
      <c r="AO21" s="358"/>
      <c r="AP21" s="358"/>
      <c r="AQ21" s="358"/>
      <c r="AR21" s="358"/>
    </row>
    <row r="22" spans="1:44" ht="12.75" customHeight="1" x14ac:dyDescent="0.25">
      <c r="A22" s="358"/>
      <c r="B22" s="358" t="s">
        <v>1066</v>
      </c>
      <c r="C22" s="358" t="s">
        <v>1066</v>
      </c>
      <c r="D22" s="358" t="s">
        <v>1342</v>
      </c>
      <c r="E22" s="358" t="s">
        <v>1066</v>
      </c>
      <c r="F22" s="358"/>
      <c r="G22" s="358"/>
      <c r="H22" s="358" t="s">
        <v>1343</v>
      </c>
      <c r="I22" s="359"/>
      <c r="J22" s="358"/>
      <c r="K22" s="358"/>
      <c r="L22" s="358"/>
      <c r="M22" s="358"/>
      <c r="N22" s="358" t="s">
        <v>1066</v>
      </c>
      <c r="O22" s="358" t="s">
        <v>1066</v>
      </c>
      <c r="P22" s="358" t="s">
        <v>1066</v>
      </c>
      <c r="Q22" s="358" t="s">
        <v>1066</v>
      </c>
      <c r="R22" s="358" t="s">
        <v>1066</v>
      </c>
      <c r="S22" s="358" t="s">
        <v>1066</v>
      </c>
      <c r="T22" s="358" t="s">
        <v>1066</v>
      </c>
      <c r="U22" s="358"/>
      <c r="V22" s="358"/>
      <c r="W22" s="363" t="s">
        <v>764</v>
      </c>
      <c r="X22" s="363"/>
      <c r="Y22" s="358"/>
      <c r="Z22" s="358"/>
      <c r="AA22" s="358"/>
      <c r="AB22" s="358" t="s">
        <v>1344</v>
      </c>
      <c r="AC22" s="358" t="s">
        <v>1345</v>
      </c>
      <c r="AD22" s="361" t="s">
        <v>1346</v>
      </c>
      <c r="AE22" s="358"/>
      <c r="AF22" s="358"/>
      <c r="AG22" s="358"/>
      <c r="AH22" s="358" t="s">
        <v>1347</v>
      </c>
      <c r="AI22" s="358"/>
      <c r="AJ22" s="358"/>
      <c r="AK22" s="363" t="s">
        <v>1348</v>
      </c>
      <c r="AL22" s="358"/>
      <c r="AM22" s="358"/>
      <c r="AN22" s="358"/>
      <c r="AO22" s="358"/>
      <c r="AP22" s="358"/>
      <c r="AQ22" s="358"/>
      <c r="AR22" s="358"/>
    </row>
    <row r="23" spans="1:44" ht="12.75" customHeight="1" x14ac:dyDescent="0.25">
      <c r="A23" s="358"/>
      <c r="B23" s="358" t="s">
        <v>1066</v>
      </c>
      <c r="C23" s="358" t="s">
        <v>1066</v>
      </c>
      <c r="D23" s="358" t="s">
        <v>1349</v>
      </c>
      <c r="E23" s="358" t="s">
        <v>1066</v>
      </c>
      <c r="F23" s="358"/>
      <c r="G23" s="358"/>
      <c r="H23" s="358" t="s">
        <v>1350</v>
      </c>
      <c r="I23" s="359"/>
      <c r="J23" s="358"/>
      <c r="K23" s="358"/>
      <c r="L23" s="358"/>
      <c r="M23" s="358"/>
      <c r="N23" s="358" t="s">
        <v>1066</v>
      </c>
      <c r="O23" s="358" t="s">
        <v>1066</v>
      </c>
      <c r="P23" s="358" t="s">
        <v>1066</v>
      </c>
      <c r="Q23" s="358" t="s">
        <v>1066</v>
      </c>
      <c r="R23" s="358" t="s">
        <v>1066</v>
      </c>
      <c r="S23" s="358" t="s">
        <v>1066</v>
      </c>
      <c r="T23" s="358" t="s">
        <v>1066</v>
      </c>
      <c r="U23" s="358"/>
      <c r="V23" s="358"/>
      <c r="W23" s="358" t="s">
        <v>1066</v>
      </c>
      <c r="X23" s="358"/>
      <c r="Y23" s="358"/>
      <c r="Z23" s="358"/>
      <c r="AA23" s="358"/>
      <c r="AB23" s="358" t="s">
        <v>1351</v>
      </c>
      <c r="AC23" s="358" t="s">
        <v>1352</v>
      </c>
      <c r="AD23" s="361" t="s">
        <v>1353</v>
      </c>
      <c r="AE23" s="358"/>
      <c r="AF23" s="358"/>
      <c r="AG23" s="358"/>
      <c r="AH23" s="358" t="s">
        <v>1354</v>
      </c>
      <c r="AI23" s="358"/>
      <c r="AJ23" s="358"/>
      <c r="AK23" s="363" t="s">
        <v>1355</v>
      </c>
      <c r="AL23" s="358"/>
      <c r="AM23" s="358"/>
      <c r="AN23" s="358"/>
      <c r="AO23" s="358"/>
      <c r="AP23" s="358"/>
      <c r="AQ23" s="358"/>
      <c r="AR23" s="358"/>
    </row>
    <row r="24" spans="1:44" ht="12.75" customHeight="1" x14ac:dyDescent="0.25">
      <c r="A24" s="358"/>
      <c r="B24" s="358" t="s">
        <v>1066</v>
      </c>
      <c r="C24" s="358" t="s">
        <v>1066</v>
      </c>
      <c r="D24" s="358" t="s">
        <v>1356</v>
      </c>
      <c r="E24" s="358" t="s">
        <v>1066</v>
      </c>
      <c r="F24" s="358"/>
      <c r="G24" s="358"/>
      <c r="H24" s="358" t="s">
        <v>1066</v>
      </c>
      <c r="I24" s="359"/>
      <c r="J24" s="358"/>
      <c r="K24" s="358"/>
      <c r="L24" s="358"/>
      <c r="M24" s="358"/>
      <c r="N24" s="358" t="s">
        <v>1066</v>
      </c>
      <c r="O24" s="358" t="s">
        <v>1066</v>
      </c>
      <c r="P24" s="358" t="s">
        <v>1066</v>
      </c>
      <c r="Q24" s="358" t="s">
        <v>1066</v>
      </c>
      <c r="R24" s="358" t="s">
        <v>1066</v>
      </c>
      <c r="S24" s="358" t="s">
        <v>1066</v>
      </c>
      <c r="T24" s="358" t="s">
        <v>1066</v>
      </c>
      <c r="U24" s="358"/>
      <c r="V24" s="358"/>
      <c r="W24" s="358" t="s">
        <v>1066</v>
      </c>
      <c r="X24" s="358"/>
      <c r="Y24" s="358"/>
      <c r="Z24" s="358"/>
      <c r="AA24" s="358"/>
      <c r="AB24" s="358" t="s">
        <v>1357</v>
      </c>
      <c r="AC24" s="358"/>
      <c r="AD24" s="361" t="s">
        <v>1358</v>
      </c>
      <c r="AE24" s="358"/>
      <c r="AF24" s="358"/>
      <c r="AG24" s="358"/>
      <c r="AH24" s="358" t="s">
        <v>1359</v>
      </c>
      <c r="AI24" s="358"/>
      <c r="AJ24" s="358"/>
      <c r="AK24" s="363" t="s">
        <v>1360</v>
      </c>
      <c r="AL24" s="358"/>
      <c r="AM24" s="358"/>
      <c r="AN24" s="358"/>
      <c r="AO24" s="358"/>
      <c r="AP24" s="358"/>
      <c r="AQ24" s="358"/>
      <c r="AR24" s="358"/>
    </row>
    <row r="25" spans="1:44" ht="12.75" customHeight="1" x14ac:dyDescent="0.25">
      <c r="A25" s="358"/>
      <c r="B25" s="358" t="s">
        <v>1066</v>
      </c>
      <c r="C25" s="360" t="s">
        <v>1066</v>
      </c>
      <c r="D25" s="358" t="s">
        <v>1361</v>
      </c>
      <c r="E25" s="358" t="s">
        <v>1066</v>
      </c>
      <c r="F25" s="358"/>
      <c r="G25" s="358"/>
      <c r="H25" s="358" t="s">
        <v>1066</v>
      </c>
      <c r="I25" s="359"/>
      <c r="J25" s="358"/>
      <c r="K25" s="358"/>
      <c r="L25" s="358"/>
      <c r="M25" s="358"/>
      <c r="N25" s="358" t="s">
        <v>1066</v>
      </c>
      <c r="O25" s="358" t="s">
        <v>1066</v>
      </c>
      <c r="P25" s="358" t="s">
        <v>1066</v>
      </c>
      <c r="Q25" s="358" t="s">
        <v>1066</v>
      </c>
      <c r="R25" s="358" t="s">
        <v>1066</v>
      </c>
      <c r="S25" s="358" t="s">
        <v>1066</v>
      </c>
      <c r="T25" s="358" t="s">
        <v>1066</v>
      </c>
      <c r="U25" s="358"/>
      <c r="V25" s="358"/>
      <c r="W25" s="358" t="s">
        <v>1066</v>
      </c>
      <c r="X25" s="358"/>
      <c r="Y25" s="358"/>
      <c r="Z25" s="358"/>
      <c r="AA25" s="358"/>
      <c r="AB25" s="358" t="s">
        <v>1362</v>
      </c>
      <c r="AC25" s="358"/>
      <c r="AD25" s="361" t="s">
        <v>1363</v>
      </c>
      <c r="AE25" s="358"/>
      <c r="AF25" s="358"/>
      <c r="AG25" s="358"/>
      <c r="AH25" s="358" t="s">
        <v>1364</v>
      </c>
      <c r="AI25" s="358"/>
      <c r="AJ25" s="358"/>
      <c r="AK25" s="358"/>
      <c r="AL25" s="358"/>
      <c r="AM25" s="358"/>
      <c r="AN25" s="358"/>
      <c r="AO25" s="358"/>
      <c r="AP25" s="358"/>
      <c r="AQ25" s="358"/>
      <c r="AR25" s="358"/>
    </row>
    <row r="26" spans="1:44" ht="12.75" customHeight="1" x14ac:dyDescent="0.25">
      <c r="A26" s="358"/>
      <c r="B26" s="358" t="s">
        <v>1066</v>
      </c>
      <c r="C26" s="360" t="s">
        <v>1066</v>
      </c>
      <c r="D26" s="358" t="s">
        <v>1365</v>
      </c>
      <c r="E26" s="358" t="s">
        <v>1066</v>
      </c>
      <c r="F26" s="358"/>
      <c r="G26" s="358"/>
      <c r="H26" s="358" t="s">
        <v>1066</v>
      </c>
      <c r="I26" s="359"/>
      <c r="J26" s="358"/>
      <c r="K26" s="358"/>
      <c r="L26" s="358"/>
      <c r="M26" s="358"/>
      <c r="N26" s="358" t="s">
        <v>1066</v>
      </c>
      <c r="O26" s="358" t="s">
        <v>1066</v>
      </c>
      <c r="P26" s="358" t="s">
        <v>1066</v>
      </c>
      <c r="Q26" s="358" t="s">
        <v>1066</v>
      </c>
      <c r="R26" s="358" t="s">
        <v>1066</v>
      </c>
      <c r="S26" s="358" t="s">
        <v>1066</v>
      </c>
      <c r="T26" s="358" t="s">
        <v>1066</v>
      </c>
      <c r="U26" s="358"/>
      <c r="V26" s="358"/>
      <c r="W26" s="358" t="s">
        <v>1066</v>
      </c>
      <c r="X26" s="358"/>
      <c r="Y26" s="358"/>
      <c r="Z26" s="358"/>
      <c r="AA26" s="358"/>
      <c r="AB26" s="358" t="s">
        <v>1366</v>
      </c>
      <c r="AC26" s="358"/>
      <c r="AD26" s="361" t="s">
        <v>1367</v>
      </c>
      <c r="AE26" s="358"/>
      <c r="AF26" s="358"/>
      <c r="AG26" s="358"/>
      <c r="AH26" s="358" t="s">
        <v>1368</v>
      </c>
      <c r="AI26" s="358"/>
      <c r="AJ26" s="358"/>
      <c r="AK26" s="358"/>
      <c r="AL26" s="358"/>
      <c r="AM26" s="358"/>
      <c r="AN26" s="358"/>
      <c r="AO26" s="358"/>
      <c r="AP26" s="358"/>
      <c r="AQ26" s="358"/>
      <c r="AR26" s="358"/>
    </row>
    <row r="27" spans="1:44" ht="12.75" customHeight="1" x14ac:dyDescent="0.25">
      <c r="A27" s="358"/>
      <c r="B27" s="358" t="s">
        <v>1066</v>
      </c>
      <c r="C27" s="360" t="s">
        <v>1066</v>
      </c>
      <c r="D27" s="358" t="s">
        <v>1369</v>
      </c>
      <c r="E27" s="358" t="s">
        <v>1066</v>
      </c>
      <c r="F27" s="358"/>
      <c r="G27" s="358"/>
      <c r="H27" s="358" t="s">
        <v>1066</v>
      </c>
      <c r="I27" s="359"/>
      <c r="J27" s="358"/>
      <c r="K27" s="358"/>
      <c r="L27" s="358"/>
      <c r="M27" s="358"/>
      <c r="N27" s="358" t="s">
        <v>1066</v>
      </c>
      <c r="O27" s="358" t="s">
        <v>1066</v>
      </c>
      <c r="P27" s="358" t="s">
        <v>1066</v>
      </c>
      <c r="Q27" s="358" t="s">
        <v>1066</v>
      </c>
      <c r="R27" s="358" t="s">
        <v>1066</v>
      </c>
      <c r="S27" s="358" t="s">
        <v>1066</v>
      </c>
      <c r="T27" s="358" t="s">
        <v>1066</v>
      </c>
      <c r="U27" s="358"/>
      <c r="V27" s="358"/>
      <c r="W27" s="358" t="s">
        <v>1066</v>
      </c>
      <c r="X27" s="358"/>
      <c r="Y27" s="358"/>
      <c r="Z27" s="358"/>
      <c r="AA27" s="358"/>
      <c r="AB27" s="358"/>
      <c r="AC27" s="358"/>
      <c r="AD27" s="361" t="s">
        <v>1370</v>
      </c>
      <c r="AE27" s="358"/>
      <c r="AF27" s="358"/>
      <c r="AG27" s="358"/>
      <c r="AH27" s="358"/>
      <c r="AI27" s="358"/>
      <c r="AJ27" s="358"/>
      <c r="AK27" s="358"/>
      <c r="AL27" s="358"/>
      <c r="AM27" s="358"/>
      <c r="AN27" s="358"/>
      <c r="AO27" s="358"/>
      <c r="AP27" s="358"/>
      <c r="AQ27" s="358"/>
      <c r="AR27" s="358"/>
    </row>
    <row r="28" spans="1:44" ht="12.75" customHeight="1" x14ac:dyDescent="0.25">
      <c r="A28" s="358"/>
      <c r="B28" s="358" t="s">
        <v>1066</v>
      </c>
      <c r="C28" s="360" t="s">
        <v>1066</v>
      </c>
      <c r="D28" s="358" t="s">
        <v>1371</v>
      </c>
      <c r="E28" s="358" t="s">
        <v>1066</v>
      </c>
      <c r="F28" s="358"/>
      <c r="G28" s="358"/>
      <c r="H28" s="358" t="s">
        <v>1066</v>
      </c>
      <c r="I28" s="359"/>
      <c r="J28" s="358"/>
      <c r="K28" s="358"/>
      <c r="L28" s="358"/>
      <c r="M28" s="358"/>
      <c r="N28" s="358" t="s">
        <v>1066</v>
      </c>
      <c r="O28" s="358" t="s">
        <v>1066</v>
      </c>
      <c r="P28" s="358" t="s">
        <v>1066</v>
      </c>
      <c r="Q28" s="358" t="s">
        <v>1066</v>
      </c>
      <c r="R28" s="358" t="s">
        <v>1066</v>
      </c>
      <c r="S28" s="358" t="s">
        <v>1066</v>
      </c>
      <c r="T28" s="358" t="s">
        <v>1066</v>
      </c>
      <c r="U28" s="358"/>
      <c r="V28" s="358"/>
      <c r="W28" s="358" t="s">
        <v>1066</v>
      </c>
      <c r="X28" s="358"/>
      <c r="Y28" s="358"/>
      <c r="Z28" s="358"/>
      <c r="AA28" s="358"/>
      <c r="AB28" s="358"/>
      <c r="AC28" s="358"/>
      <c r="AD28" s="361" t="s">
        <v>1372</v>
      </c>
      <c r="AE28" s="358"/>
      <c r="AF28" s="358"/>
      <c r="AG28" s="358"/>
      <c r="AH28" s="358"/>
      <c r="AI28" s="358"/>
      <c r="AJ28" s="358"/>
      <c r="AK28" s="358"/>
      <c r="AL28" s="358"/>
      <c r="AM28" s="358"/>
      <c r="AN28" s="358"/>
      <c r="AO28" s="358"/>
      <c r="AP28" s="358"/>
      <c r="AQ28" s="358"/>
      <c r="AR28" s="358"/>
    </row>
    <row r="29" spans="1:44" ht="12.75" customHeight="1" x14ac:dyDescent="0.25">
      <c r="A29" s="358"/>
      <c r="B29" s="358" t="s">
        <v>1066</v>
      </c>
      <c r="C29" s="360" t="s">
        <v>1066</v>
      </c>
      <c r="D29" s="358" t="s">
        <v>1373</v>
      </c>
      <c r="E29" s="358" t="s">
        <v>1066</v>
      </c>
      <c r="F29" s="358"/>
      <c r="G29" s="358"/>
      <c r="H29" s="358" t="s">
        <v>1066</v>
      </c>
      <c r="I29" s="359"/>
      <c r="J29" s="358"/>
      <c r="K29" s="358"/>
      <c r="L29" s="358"/>
      <c r="M29" s="358"/>
      <c r="N29" s="358" t="s">
        <v>1066</v>
      </c>
      <c r="O29" s="358" t="s">
        <v>1066</v>
      </c>
      <c r="P29" s="358" t="s">
        <v>1066</v>
      </c>
      <c r="Q29" s="358" t="s">
        <v>1066</v>
      </c>
      <c r="R29" s="358" t="s">
        <v>1066</v>
      </c>
      <c r="S29" s="358" t="s">
        <v>1066</v>
      </c>
      <c r="T29" s="358" t="s">
        <v>1066</v>
      </c>
      <c r="U29" s="358"/>
      <c r="V29" s="358"/>
      <c r="W29" s="358" t="s">
        <v>1066</v>
      </c>
      <c r="X29" s="358"/>
      <c r="Y29" s="358"/>
      <c r="Z29" s="358"/>
      <c r="AA29" s="358"/>
      <c r="AB29" s="358"/>
      <c r="AC29" s="358"/>
      <c r="AD29" s="361" t="s">
        <v>1374</v>
      </c>
      <c r="AE29" s="358"/>
      <c r="AF29" s="358"/>
      <c r="AG29" s="358"/>
      <c r="AH29" s="358"/>
      <c r="AI29" s="358"/>
      <c r="AJ29" s="358"/>
      <c r="AK29" s="358"/>
      <c r="AL29" s="358"/>
      <c r="AM29" s="358"/>
      <c r="AN29" s="358"/>
      <c r="AO29" s="358"/>
      <c r="AP29" s="358"/>
      <c r="AQ29" s="358"/>
      <c r="AR29" s="358"/>
    </row>
    <row r="30" spans="1:44" ht="12.75" customHeight="1" x14ac:dyDescent="0.25">
      <c r="A30" s="358"/>
      <c r="B30" s="360" t="s">
        <v>1066</v>
      </c>
      <c r="C30" s="360" t="s">
        <v>1066</v>
      </c>
      <c r="D30" s="358" t="s">
        <v>1375</v>
      </c>
      <c r="E30" s="358" t="s">
        <v>1066</v>
      </c>
      <c r="F30" s="358"/>
      <c r="G30" s="358"/>
      <c r="H30" s="358" t="s">
        <v>1066</v>
      </c>
      <c r="I30" s="359"/>
      <c r="J30" s="358"/>
      <c r="K30" s="358"/>
      <c r="L30" s="358"/>
      <c r="M30" s="358" t="s">
        <v>1066</v>
      </c>
      <c r="N30" s="358" t="s">
        <v>1066</v>
      </c>
      <c r="O30" s="358" t="s">
        <v>1066</v>
      </c>
      <c r="P30" s="358" t="s">
        <v>1066</v>
      </c>
      <c r="Q30" s="358" t="s">
        <v>1066</v>
      </c>
      <c r="R30" s="358" t="s">
        <v>1066</v>
      </c>
      <c r="S30" s="358" t="s">
        <v>1066</v>
      </c>
      <c r="T30" s="358" t="s">
        <v>1066</v>
      </c>
      <c r="U30" s="358"/>
      <c r="V30" s="358"/>
      <c r="W30" s="358" t="s">
        <v>1066</v>
      </c>
      <c r="X30" s="358"/>
      <c r="Y30" s="358"/>
      <c r="Z30" s="358"/>
      <c r="AA30" s="358"/>
      <c r="AB30" s="358"/>
      <c r="AC30" s="358"/>
      <c r="AD30" s="361" t="s">
        <v>1376</v>
      </c>
      <c r="AE30" s="358"/>
      <c r="AF30" s="358"/>
      <c r="AG30" s="358"/>
      <c r="AH30" s="358"/>
      <c r="AI30" s="358"/>
      <c r="AJ30" s="358"/>
      <c r="AK30" s="358"/>
      <c r="AL30" s="358"/>
      <c r="AM30" s="358"/>
      <c r="AN30" s="358"/>
      <c r="AO30" s="358"/>
      <c r="AP30" s="358"/>
      <c r="AQ30" s="358"/>
      <c r="AR30" s="358"/>
    </row>
    <row r="31" spans="1:44" ht="12.75" customHeight="1" x14ac:dyDescent="0.25">
      <c r="A31" s="358"/>
      <c r="B31" s="358" t="s">
        <v>1066</v>
      </c>
      <c r="C31" s="358" t="s">
        <v>1066</v>
      </c>
      <c r="D31" s="358" t="s">
        <v>1377</v>
      </c>
      <c r="E31" s="358" t="s">
        <v>1066</v>
      </c>
      <c r="F31" s="358"/>
      <c r="G31" s="358"/>
      <c r="H31" s="358" t="s">
        <v>1066</v>
      </c>
      <c r="I31" s="359"/>
      <c r="J31" s="358"/>
      <c r="K31" s="358"/>
      <c r="L31" s="358"/>
      <c r="M31" s="358" t="s">
        <v>1066</v>
      </c>
      <c r="N31" s="358" t="s">
        <v>1066</v>
      </c>
      <c r="O31" s="358" t="s">
        <v>1066</v>
      </c>
      <c r="P31" s="358" t="s">
        <v>1066</v>
      </c>
      <c r="Q31" s="358" t="s">
        <v>1066</v>
      </c>
      <c r="R31" s="358" t="s">
        <v>1066</v>
      </c>
      <c r="S31" s="358" t="s">
        <v>1066</v>
      </c>
      <c r="T31" s="358" t="s">
        <v>1066</v>
      </c>
      <c r="U31" s="358"/>
      <c r="V31" s="358"/>
      <c r="W31" s="358" t="s">
        <v>1066</v>
      </c>
      <c r="X31" s="358"/>
      <c r="Y31" s="358"/>
      <c r="Z31" s="358"/>
      <c r="AA31" s="358"/>
      <c r="AB31" s="358"/>
      <c r="AC31" s="358"/>
      <c r="AD31" s="361" t="s">
        <v>1378</v>
      </c>
      <c r="AE31" s="358"/>
      <c r="AF31" s="358"/>
      <c r="AG31" s="358"/>
      <c r="AH31" s="358"/>
      <c r="AI31" s="358"/>
      <c r="AJ31" s="358"/>
      <c r="AK31" s="358"/>
      <c r="AL31" s="358"/>
      <c r="AM31" s="358"/>
      <c r="AN31" s="358"/>
      <c r="AO31" s="358"/>
      <c r="AP31" s="358"/>
      <c r="AQ31" s="358"/>
      <c r="AR31" s="358"/>
    </row>
    <row r="32" spans="1:44" ht="12.75" customHeight="1" x14ac:dyDescent="0.25">
      <c r="A32" s="358"/>
      <c r="B32" s="358" t="s">
        <v>1066</v>
      </c>
      <c r="C32" s="358" t="s">
        <v>1066</v>
      </c>
      <c r="D32" s="358" t="s">
        <v>1379</v>
      </c>
      <c r="E32" s="358" t="s">
        <v>1066</v>
      </c>
      <c r="F32" s="358"/>
      <c r="G32" s="358"/>
      <c r="H32" s="358" t="s">
        <v>1066</v>
      </c>
      <c r="I32" s="359"/>
      <c r="J32" s="358"/>
      <c r="K32" s="358"/>
      <c r="L32" s="358"/>
      <c r="M32" s="358" t="s">
        <v>1066</v>
      </c>
      <c r="N32" s="358" t="s">
        <v>1066</v>
      </c>
      <c r="O32" s="358" t="s">
        <v>1066</v>
      </c>
      <c r="P32" s="358" t="s">
        <v>1066</v>
      </c>
      <c r="Q32" s="358" t="s">
        <v>1066</v>
      </c>
      <c r="R32" s="358" t="s">
        <v>1066</v>
      </c>
      <c r="S32" s="358" t="s">
        <v>1066</v>
      </c>
      <c r="T32" s="358" t="s">
        <v>1066</v>
      </c>
      <c r="U32" s="358"/>
      <c r="V32" s="358"/>
      <c r="W32" s="358" t="s">
        <v>1066</v>
      </c>
      <c r="X32" s="358"/>
      <c r="Y32" s="358"/>
      <c r="Z32" s="358"/>
      <c r="AA32" s="358"/>
      <c r="AB32" s="358"/>
      <c r="AC32" s="358"/>
      <c r="AD32" s="361" t="s">
        <v>1380</v>
      </c>
      <c r="AE32" s="358"/>
      <c r="AF32" s="358"/>
      <c r="AG32" s="358"/>
      <c r="AH32" s="358"/>
      <c r="AI32" s="358"/>
      <c r="AJ32" s="358"/>
      <c r="AK32" s="358"/>
      <c r="AL32" s="358"/>
      <c r="AM32" s="358"/>
      <c r="AN32" s="358"/>
      <c r="AO32" s="358"/>
      <c r="AP32" s="358"/>
      <c r="AQ32" s="358"/>
      <c r="AR32" s="358"/>
    </row>
    <row r="33" spans="1:44" ht="12.75" customHeight="1" x14ac:dyDescent="0.25">
      <c r="A33" s="358"/>
      <c r="B33" s="358"/>
      <c r="C33" s="358"/>
      <c r="D33" s="358" t="s">
        <v>1381</v>
      </c>
      <c r="E33" s="358"/>
      <c r="F33" s="358"/>
      <c r="G33" s="358"/>
      <c r="H33" s="358"/>
      <c r="I33" s="359"/>
      <c r="J33" s="358"/>
      <c r="K33" s="358"/>
      <c r="L33" s="358"/>
      <c r="M33" s="358"/>
      <c r="N33" s="358"/>
      <c r="O33" s="358"/>
      <c r="P33" s="358"/>
      <c r="Q33" s="358"/>
      <c r="R33" s="358"/>
      <c r="S33" s="358"/>
      <c r="T33" s="358"/>
      <c r="U33" s="358"/>
      <c r="V33" s="358"/>
      <c r="W33" s="358"/>
      <c r="X33" s="358"/>
      <c r="Y33" s="358"/>
      <c r="Z33" s="358"/>
      <c r="AA33" s="358"/>
      <c r="AB33" s="358"/>
      <c r="AC33" s="358"/>
      <c r="AD33" s="361" t="s">
        <v>1382</v>
      </c>
      <c r="AE33" s="358"/>
      <c r="AF33" s="358"/>
      <c r="AG33" s="358"/>
      <c r="AH33" s="358"/>
      <c r="AI33" s="358"/>
      <c r="AJ33" s="358"/>
      <c r="AK33" s="358"/>
      <c r="AL33" s="358"/>
      <c r="AM33" s="358"/>
      <c r="AN33" s="358"/>
      <c r="AO33" s="358"/>
      <c r="AP33" s="358"/>
      <c r="AQ33" s="358"/>
      <c r="AR33" s="358"/>
    </row>
    <row r="34" spans="1:44" ht="12.75" customHeight="1" x14ac:dyDescent="0.25">
      <c r="A34" s="358"/>
      <c r="B34" s="358"/>
      <c r="C34" s="358"/>
      <c r="D34" s="358" t="s">
        <v>1383</v>
      </c>
      <c r="E34" s="358"/>
      <c r="F34" s="358"/>
      <c r="G34" s="358"/>
      <c r="H34" s="358"/>
      <c r="I34" s="359"/>
      <c r="J34" s="358"/>
      <c r="K34" s="358"/>
      <c r="L34" s="358"/>
      <c r="M34" s="358"/>
      <c r="N34" s="358"/>
      <c r="O34" s="358"/>
      <c r="P34" s="358"/>
      <c r="Q34" s="358"/>
      <c r="R34" s="358"/>
      <c r="S34" s="358"/>
      <c r="T34" s="358"/>
      <c r="U34" s="358"/>
      <c r="V34" s="358"/>
      <c r="W34" s="358"/>
      <c r="X34" s="358"/>
      <c r="Y34" s="358"/>
      <c r="Z34" s="358"/>
      <c r="AA34" s="358"/>
      <c r="AB34" s="358"/>
      <c r="AC34" s="358"/>
      <c r="AD34" s="361" t="s">
        <v>1384</v>
      </c>
      <c r="AE34" s="358"/>
      <c r="AF34" s="358"/>
      <c r="AG34" s="358"/>
      <c r="AH34" s="358"/>
      <c r="AI34" s="358"/>
      <c r="AJ34" s="358"/>
      <c r="AK34" s="358"/>
      <c r="AL34" s="358"/>
      <c r="AM34" s="358"/>
      <c r="AN34" s="358"/>
      <c r="AO34" s="358"/>
      <c r="AP34" s="358"/>
      <c r="AQ34" s="358"/>
      <c r="AR34" s="358"/>
    </row>
    <row r="35" spans="1:44" ht="12.75" customHeight="1" x14ac:dyDescent="0.25">
      <c r="A35" s="358"/>
      <c r="B35" s="358"/>
      <c r="C35" s="358"/>
      <c r="D35" s="358" t="s">
        <v>1385</v>
      </c>
      <c r="E35" s="358"/>
      <c r="F35" s="358"/>
      <c r="G35" s="358"/>
      <c r="H35" s="358"/>
      <c r="I35" s="359"/>
      <c r="J35" s="358"/>
      <c r="K35" s="358"/>
      <c r="L35" s="358"/>
      <c r="M35" s="358"/>
      <c r="N35" s="358"/>
      <c r="O35" s="358"/>
      <c r="P35" s="358"/>
      <c r="Q35" s="358"/>
      <c r="R35" s="358"/>
      <c r="S35" s="358"/>
      <c r="T35" s="358"/>
      <c r="U35" s="358"/>
      <c r="V35" s="358"/>
      <c r="W35" s="358"/>
      <c r="X35" s="358"/>
      <c r="Y35" s="358"/>
      <c r="Z35" s="358"/>
      <c r="AA35" s="358"/>
      <c r="AB35" s="358"/>
      <c r="AC35" s="358"/>
      <c r="AD35" s="361" t="s">
        <v>1386</v>
      </c>
      <c r="AE35" s="358"/>
      <c r="AF35" s="358"/>
      <c r="AG35" s="358"/>
      <c r="AH35" s="358"/>
      <c r="AI35" s="358"/>
      <c r="AJ35" s="358"/>
      <c r="AK35" s="358"/>
      <c r="AL35" s="358"/>
      <c r="AM35" s="358"/>
      <c r="AN35" s="358"/>
      <c r="AO35" s="358"/>
      <c r="AP35" s="358"/>
      <c r="AQ35" s="358"/>
      <c r="AR35" s="358"/>
    </row>
    <row r="36" spans="1:44" ht="12.75" customHeight="1" x14ac:dyDescent="0.25">
      <c r="A36" s="358"/>
      <c r="B36" s="358"/>
      <c r="C36" s="358"/>
      <c r="D36" s="358" t="s">
        <v>1387</v>
      </c>
      <c r="E36" s="358"/>
      <c r="F36" s="358"/>
      <c r="G36" s="358"/>
      <c r="H36" s="358"/>
      <c r="I36" s="359"/>
      <c r="J36" s="358"/>
      <c r="K36" s="358"/>
      <c r="L36" s="358"/>
      <c r="M36" s="358"/>
      <c r="N36" s="358"/>
      <c r="O36" s="358"/>
      <c r="P36" s="358"/>
      <c r="Q36" s="358"/>
      <c r="R36" s="358"/>
      <c r="S36" s="358"/>
      <c r="T36" s="358"/>
      <c r="U36" s="358"/>
      <c r="V36" s="358"/>
      <c r="W36" s="358"/>
      <c r="X36" s="358"/>
      <c r="Y36" s="358"/>
      <c r="Z36" s="358"/>
      <c r="AA36" s="358"/>
      <c r="AB36" s="358"/>
      <c r="AC36" s="358"/>
      <c r="AD36" s="361" t="s">
        <v>1388</v>
      </c>
      <c r="AE36" s="358"/>
      <c r="AF36" s="358"/>
      <c r="AG36" s="358"/>
      <c r="AH36" s="358"/>
      <c r="AI36" s="358"/>
      <c r="AJ36" s="358"/>
      <c r="AK36" s="358"/>
      <c r="AL36" s="358"/>
      <c r="AM36" s="358"/>
      <c r="AN36" s="358"/>
      <c r="AO36" s="358"/>
      <c r="AP36" s="358"/>
      <c r="AQ36" s="358"/>
      <c r="AR36" s="358"/>
    </row>
    <row r="37" spans="1:44" ht="12.75" customHeight="1" x14ac:dyDescent="0.25">
      <c r="A37" s="358"/>
      <c r="B37" s="358"/>
      <c r="C37" s="358"/>
      <c r="D37" s="358" t="s">
        <v>1389</v>
      </c>
      <c r="E37" s="358"/>
      <c r="F37" s="358"/>
      <c r="G37" s="358"/>
      <c r="H37" s="366" t="s">
        <v>1390</v>
      </c>
      <c r="I37" s="359"/>
      <c r="J37" s="358"/>
      <c r="K37" s="358"/>
      <c r="L37" s="358"/>
      <c r="M37" s="358"/>
      <c r="N37" s="358"/>
      <c r="O37" s="358"/>
      <c r="P37" s="358"/>
      <c r="Q37" s="358"/>
      <c r="R37" s="358"/>
      <c r="S37" s="358"/>
      <c r="T37" s="358"/>
      <c r="U37" s="358"/>
      <c r="V37" s="358"/>
      <c r="W37" s="358"/>
      <c r="X37" s="358"/>
      <c r="Y37" s="358"/>
      <c r="Z37" s="358"/>
      <c r="AA37" s="358"/>
      <c r="AB37" s="358"/>
      <c r="AC37" s="358"/>
      <c r="AD37" s="361" t="s">
        <v>1391</v>
      </c>
      <c r="AE37" s="358"/>
      <c r="AF37" s="358"/>
      <c r="AG37" s="358"/>
      <c r="AH37" s="358"/>
      <c r="AI37" s="358"/>
      <c r="AJ37" s="358"/>
      <c r="AK37" s="358"/>
      <c r="AL37" s="358"/>
      <c r="AM37" s="358"/>
      <c r="AN37" s="358"/>
      <c r="AO37" s="358"/>
      <c r="AP37" s="358"/>
      <c r="AQ37" s="358"/>
      <c r="AR37" s="358"/>
    </row>
    <row r="38" spans="1:44" ht="12.75" customHeight="1" x14ac:dyDescent="0.25">
      <c r="A38" s="358"/>
      <c r="B38" s="358"/>
      <c r="C38" s="358"/>
      <c r="D38" s="358" t="s">
        <v>1392</v>
      </c>
      <c r="E38" s="358"/>
      <c r="F38" s="358"/>
      <c r="G38" s="358"/>
      <c r="H38" s="366" t="s">
        <v>1393</v>
      </c>
      <c r="I38" s="359"/>
      <c r="J38" s="358"/>
      <c r="K38" s="358"/>
      <c r="L38" s="358"/>
      <c r="M38" s="358"/>
      <c r="N38" s="358"/>
      <c r="O38" s="358"/>
      <c r="P38" s="358"/>
      <c r="Q38" s="358"/>
      <c r="R38" s="358"/>
      <c r="S38" s="358"/>
      <c r="T38" s="358"/>
      <c r="U38" s="358"/>
      <c r="V38" s="358"/>
      <c r="W38" s="358"/>
      <c r="X38" s="358"/>
      <c r="Y38" s="358"/>
      <c r="Z38" s="358"/>
      <c r="AA38" s="358"/>
      <c r="AB38" s="358"/>
      <c r="AC38" s="358"/>
      <c r="AD38" s="361" t="s">
        <v>1394</v>
      </c>
      <c r="AE38" s="358"/>
      <c r="AF38" s="358"/>
      <c r="AG38" s="358"/>
      <c r="AH38" s="358"/>
      <c r="AI38" s="358"/>
      <c r="AJ38" s="358"/>
      <c r="AK38" s="358"/>
      <c r="AL38" s="358"/>
      <c r="AM38" s="358"/>
      <c r="AN38" s="358"/>
      <c r="AO38" s="358"/>
      <c r="AP38" s="358"/>
      <c r="AQ38" s="358"/>
      <c r="AR38" s="358"/>
    </row>
    <row r="39" spans="1:44" ht="12.75" customHeight="1" x14ac:dyDescent="0.25">
      <c r="A39" s="358"/>
      <c r="B39" s="358"/>
      <c r="C39" s="358"/>
      <c r="D39" s="358"/>
      <c r="E39" s="358"/>
      <c r="F39" s="358"/>
      <c r="G39" s="358"/>
      <c r="H39" s="358"/>
      <c r="I39" s="359"/>
      <c r="J39" s="358"/>
      <c r="K39" s="358"/>
      <c r="L39" s="358"/>
      <c r="M39" s="358"/>
      <c r="N39" s="358"/>
      <c r="O39" s="358"/>
      <c r="P39" s="358"/>
      <c r="Q39" s="358"/>
      <c r="R39" s="358"/>
      <c r="S39" s="358"/>
      <c r="T39" s="358"/>
      <c r="U39" s="358"/>
      <c r="V39" s="358"/>
      <c r="W39" s="358"/>
      <c r="X39" s="358"/>
      <c r="Y39" s="358"/>
      <c r="Z39" s="358"/>
      <c r="AA39" s="358"/>
      <c r="AB39" s="358"/>
      <c r="AC39" s="358"/>
      <c r="AD39" s="361" t="s">
        <v>1395</v>
      </c>
      <c r="AE39" s="358"/>
      <c r="AF39" s="358"/>
      <c r="AG39" s="358"/>
      <c r="AH39" s="358"/>
      <c r="AI39" s="358"/>
      <c r="AJ39" s="358"/>
      <c r="AK39" s="358"/>
      <c r="AL39" s="358"/>
      <c r="AM39" s="358"/>
      <c r="AN39" s="358"/>
      <c r="AO39" s="358"/>
      <c r="AP39" s="358"/>
      <c r="AQ39" s="358"/>
      <c r="AR39" s="358"/>
    </row>
    <row r="40" spans="1:44" ht="12.75" customHeight="1" x14ac:dyDescent="0.25">
      <c r="A40" s="358"/>
      <c r="B40" s="358"/>
      <c r="C40" s="358"/>
      <c r="D40" s="358"/>
      <c r="E40" s="358"/>
      <c r="F40" s="358"/>
      <c r="G40" s="358"/>
      <c r="H40" s="358"/>
      <c r="I40" s="359"/>
      <c r="J40" s="358"/>
      <c r="K40" s="358"/>
      <c r="L40" s="358"/>
      <c r="M40" s="358"/>
      <c r="N40" s="358"/>
      <c r="O40" s="358"/>
      <c r="P40" s="358"/>
      <c r="Q40" s="358"/>
      <c r="R40" s="358"/>
      <c r="S40" s="358"/>
      <c r="T40" s="358"/>
      <c r="U40" s="358"/>
      <c r="V40" s="358"/>
      <c r="W40" s="358"/>
      <c r="X40" s="358"/>
      <c r="Y40" s="358"/>
      <c r="Z40" s="358"/>
      <c r="AA40" s="358"/>
      <c r="AB40" s="358"/>
      <c r="AC40" s="358"/>
      <c r="AD40" s="361" t="s">
        <v>1396</v>
      </c>
      <c r="AE40" s="358"/>
      <c r="AF40" s="358"/>
      <c r="AG40" s="358"/>
      <c r="AH40" s="358"/>
      <c r="AI40" s="358"/>
      <c r="AJ40" s="358"/>
      <c r="AK40" s="358"/>
      <c r="AL40" s="358"/>
      <c r="AM40" s="358"/>
      <c r="AN40" s="358"/>
      <c r="AO40" s="358"/>
      <c r="AP40" s="358"/>
      <c r="AQ40" s="358"/>
      <c r="AR40" s="358"/>
    </row>
    <row r="41" spans="1:44" ht="12.75" customHeight="1" x14ac:dyDescent="0.25">
      <c r="A41" s="358"/>
      <c r="B41" s="358"/>
      <c r="C41" s="358"/>
      <c r="D41" s="358"/>
      <c r="E41" s="358"/>
      <c r="F41" s="358"/>
      <c r="G41" s="358"/>
      <c r="H41" s="358"/>
      <c r="I41" s="359"/>
      <c r="J41" s="358"/>
      <c r="K41" s="358"/>
      <c r="L41" s="358"/>
      <c r="M41" s="358"/>
      <c r="N41" s="358"/>
      <c r="O41" s="358"/>
      <c r="P41" s="358"/>
      <c r="Q41" s="358"/>
      <c r="R41" s="358"/>
      <c r="S41" s="358"/>
      <c r="T41" s="358"/>
      <c r="U41" s="358"/>
      <c r="V41" s="358"/>
      <c r="W41" s="358"/>
      <c r="X41" s="358"/>
      <c r="Y41" s="358"/>
      <c r="Z41" s="358"/>
      <c r="AA41" s="358"/>
      <c r="AB41" s="358"/>
      <c r="AC41" s="358"/>
      <c r="AD41" s="361" t="s">
        <v>1397</v>
      </c>
      <c r="AE41" s="358"/>
      <c r="AF41" s="358"/>
      <c r="AG41" s="358"/>
      <c r="AH41" s="358"/>
      <c r="AI41" s="358"/>
      <c r="AJ41" s="358"/>
      <c r="AK41" s="358"/>
      <c r="AL41" s="358"/>
      <c r="AM41" s="358"/>
      <c r="AN41" s="358"/>
      <c r="AO41" s="358"/>
      <c r="AP41" s="358"/>
      <c r="AQ41" s="358"/>
      <c r="AR41" s="358"/>
    </row>
    <row r="42" spans="1:44" ht="12.75" customHeight="1" x14ac:dyDescent="0.25">
      <c r="A42" s="358"/>
      <c r="B42" s="358"/>
      <c r="C42" s="358"/>
      <c r="D42" s="358"/>
      <c r="E42" s="358"/>
      <c r="F42" s="358"/>
      <c r="G42" s="358"/>
      <c r="H42" s="358"/>
      <c r="I42" s="359"/>
      <c r="J42" s="358"/>
      <c r="K42" s="358"/>
      <c r="L42" s="358"/>
      <c r="M42" s="358"/>
      <c r="N42" s="358"/>
      <c r="O42" s="358"/>
      <c r="P42" s="358"/>
      <c r="Q42" s="358"/>
      <c r="R42" s="358"/>
      <c r="S42" s="358"/>
      <c r="T42" s="358"/>
      <c r="U42" s="358"/>
      <c r="V42" s="358"/>
      <c r="W42" s="358"/>
      <c r="X42" s="358"/>
      <c r="Y42" s="358"/>
      <c r="Z42" s="358"/>
      <c r="AA42" s="358"/>
      <c r="AB42" s="358"/>
      <c r="AC42" s="358"/>
      <c r="AD42" s="361" t="s">
        <v>1398</v>
      </c>
      <c r="AE42" s="358"/>
      <c r="AF42" s="358"/>
      <c r="AG42" s="358"/>
      <c r="AH42" s="358"/>
      <c r="AI42" s="358"/>
      <c r="AJ42" s="358"/>
      <c r="AK42" s="358"/>
      <c r="AL42" s="358"/>
      <c r="AM42" s="358"/>
      <c r="AN42" s="358"/>
      <c r="AO42" s="358"/>
      <c r="AP42" s="358"/>
      <c r="AQ42" s="358"/>
      <c r="AR42" s="358"/>
    </row>
    <row r="43" spans="1:44" ht="12.75" customHeight="1" x14ac:dyDescent="0.25">
      <c r="A43" s="358"/>
      <c r="B43" s="358"/>
      <c r="C43" s="358"/>
      <c r="D43" s="358"/>
      <c r="E43" s="358"/>
      <c r="F43" s="358"/>
      <c r="G43" s="358"/>
      <c r="H43" s="358"/>
      <c r="I43" s="359"/>
      <c r="J43" s="358"/>
      <c r="K43" s="358"/>
      <c r="L43" s="358"/>
      <c r="M43" s="358"/>
      <c r="N43" s="358"/>
      <c r="O43" s="358"/>
      <c r="P43" s="358"/>
      <c r="Q43" s="358"/>
      <c r="R43" s="358"/>
      <c r="S43" s="358"/>
      <c r="T43" s="358"/>
      <c r="U43" s="358"/>
      <c r="V43" s="358"/>
      <c r="W43" s="358"/>
      <c r="X43" s="358"/>
      <c r="Y43" s="358"/>
      <c r="Z43" s="358"/>
      <c r="AA43" s="358"/>
      <c r="AB43" s="358"/>
      <c r="AC43" s="358"/>
      <c r="AD43" s="361" t="s">
        <v>1399</v>
      </c>
      <c r="AE43" s="358"/>
      <c r="AF43" s="358"/>
      <c r="AG43" s="358"/>
      <c r="AH43" s="358"/>
      <c r="AI43" s="358"/>
      <c r="AJ43" s="358"/>
      <c r="AK43" s="358"/>
      <c r="AL43" s="358"/>
      <c r="AM43" s="358"/>
      <c r="AN43" s="358"/>
      <c r="AO43" s="358"/>
      <c r="AP43" s="358"/>
      <c r="AQ43" s="358"/>
      <c r="AR43" s="358"/>
    </row>
    <row r="44" spans="1:44" ht="12.75" customHeight="1" x14ac:dyDescent="0.25">
      <c r="A44" s="358"/>
      <c r="B44" s="358"/>
      <c r="C44" s="358"/>
      <c r="D44" s="358"/>
      <c r="E44" s="358"/>
      <c r="F44" s="358"/>
      <c r="G44" s="358"/>
      <c r="H44" s="358"/>
      <c r="I44" s="359"/>
      <c r="J44" s="358"/>
      <c r="K44" s="358"/>
      <c r="L44" s="358"/>
      <c r="M44" s="358"/>
      <c r="N44" s="358"/>
      <c r="O44" s="358"/>
      <c r="P44" s="358"/>
      <c r="Q44" s="358"/>
      <c r="R44" s="358"/>
      <c r="S44" s="358"/>
      <c r="T44" s="358"/>
      <c r="U44" s="358"/>
      <c r="V44" s="358"/>
      <c r="W44" s="358"/>
      <c r="X44" s="358"/>
      <c r="Y44" s="358"/>
      <c r="Z44" s="358"/>
      <c r="AA44" s="358"/>
      <c r="AB44" s="358"/>
      <c r="AC44" s="358"/>
      <c r="AD44" s="361" t="s">
        <v>1400</v>
      </c>
      <c r="AE44" s="358"/>
      <c r="AF44" s="358"/>
      <c r="AG44" s="358"/>
      <c r="AH44" s="358"/>
      <c r="AI44" s="358"/>
      <c r="AJ44" s="358"/>
      <c r="AK44" s="358"/>
      <c r="AL44" s="358"/>
      <c r="AM44" s="358"/>
      <c r="AN44" s="358"/>
      <c r="AO44" s="358"/>
      <c r="AP44" s="358"/>
      <c r="AQ44" s="358"/>
      <c r="AR44" s="358"/>
    </row>
    <row r="45" spans="1:44" ht="12.75" customHeight="1" x14ac:dyDescent="0.25">
      <c r="A45" s="358"/>
      <c r="B45" s="358"/>
      <c r="C45" s="358"/>
      <c r="D45" s="358"/>
      <c r="E45" s="358"/>
      <c r="F45" s="358"/>
      <c r="G45" s="358"/>
      <c r="H45" s="358"/>
      <c r="I45" s="359"/>
      <c r="J45" s="358"/>
      <c r="K45" s="358"/>
      <c r="L45" s="358"/>
      <c r="M45" s="358"/>
      <c r="N45" s="358"/>
      <c r="O45" s="358"/>
      <c r="P45" s="358"/>
      <c r="Q45" s="358"/>
      <c r="R45" s="358"/>
      <c r="S45" s="358"/>
      <c r="T45" s="358"/>
      <c r="U45" s="358"/>
      <c r="V45" s="358"/>
      <c r="W45" s="358"/>
      <c r="X45" s="358"/>
      <c r="Y45" s="358"/>
      <c r="Z45" s="358"/>
      <c r="AA45" s="358"/>
      <c r="AB45" s="358"/>
      <c r="AC45" s="358"/>
      <c r="AD45" s="361" t="s">
        <v>1401</v>
      </c>
      <c r="AE45" s="358"/>
      <c r="AF45" s="358"/>
      <c r="AG45" s="358"/>
      <c r="AH45" s="358"/>
      <c r="AI45" s="358"/>
      <c r="AJ45" s="358"/>
      <c r="AK45" s="358"/>
      <c r="AL45" s="358"/>
      <c r="AM45" s="358"/>
      <c r="AN45" s="358"/>
      <c r="AO45" s="358"/>
      <c r="AP45" s="358"/>
      <c r="AQ45" s="358"/>
      <c r="AR45" s="358"/>
    </row>
    <row r="46" spans="1:44" ht="12.75" customHeight="1" x14ac:dyDescent="0.25">
      <c r="A46" s="358"/>
      <c r="B46" s="358"/>
      <c r="C46" s="358"/>
      <c r="D46" s="358"/>
      <c r="E46" s="358"/>
      <c r="F46" s="358"/>
      <c r="G46" s="358"/>
      <c r="H46" s="358"/>
      <c r="I46" s="359"/>
      <c r="J46" s="358"/>
      <c r="K46" s="358"/>
      <c r="L46" s="358"/>
      <c r="M46" s="358"/>
      <c r="N46" s="358"/>
      <c r="O46" s="358"/>
      <c r="P46" s="358"/>
      <c r="Q46" s="358"/>
      <c r="R46" s="358"/>
      <c r="S46" s="358"/>
      <c r="T46" s="358"/>
      <c r="U46" s="358"/>
      <c r="V46" s="358"/>
      <c r="W46" s="358"/>
      <c r="X46" s="358"/>
      <c r="Y46" s="358"/>
      <c r="Z46" s="358"/>
      <c r="AA46" s="358"/>
      <c r="AB46" s="358"/>
      <c r="AC46" s="358"/>
      <c r="AD46" s="361" t="s">
        <v>1402</v>
      </c>
      <c r="AE46" s="358"/>
      <c r="AF46" s="358"/>
      <c r="AG46" s="358"/>
      <c r="AH46" s="358"/>
      <c r="AI46" s="358"/>
      <c r="AJ46" s="358"/>
      <c r="AK46" s="358"/>
      <c r="AL46" s="358"/>
      <c r="AM46" s="358"/>
      <c r="AN46" s="358"/>
      <c r="AO46" s="358"/>
      <c r="AP46" s="358"/>
      <c r="AQ46" s="358"/>
      <c r="AR46" s="358"/>
    </row>
    <row r="47" spans="1:44" ht="12.75" customHeight="1" x14ac:dyDescent="0.25">
      <c r="A47" s="358"/>
      <c r="B47" s="358"/>
      <c r="C47" s="358"/>
      <c r="D47" s="358"/>
      <c r="E47" s="358"/>
      <c r="F47" s="358"/>
      <c r="G47" s="358"/>
      <c r="H47" s="358"/>
      <c r="I47" s="359"/>
      <c r="J47" s="358"/>
      <c r="K47" s="358"/>
      <c r="L47" s="358"/>
      <c r="M47" s="358"/>
      <c r="N47" s="358"/>
      <c r="O47" s="358"/>
      <c r="P47" s="358"/>
      <c r="Q47" s="358"/>
      <c r="R47" s="358"/>
      <c r="S47" s="358"/>
      <c r="T47" s="358"/>
      <c r="U47" s="358"/>
      <c r="V47" s="358"/>
      <c r="W47" s="358"/>
      <c r="X47" s="358"/>
      <c r="Y47" s="358"/>
      <c r="Z47" s="358"/>
      <c r="AA47" s="358"/>
      <c r="AB47" s="358"/>
      <c r="AC47" s="358"/>
      <c r="AD47" s="361" t="s">
        <v>1403</v>
      </c>
      <c r="AE47" s="358"/>
      <c r="AF47" s="358"/>
      <c r="AG47" s="358"/>
      <c r="AH47" s="358"/>
      <c r="AI47" s="358"/>
      <c r="AJ47" s="358"/>
      <c r="AK47" s="358"/>
      <c r="AL47" s="358"/>
      <c r="AM47" s="358"/>
      <c r="AN47" s="358"/>
      <c r="AO47" s="358"/>
      <c r="AP47" s="358"/>
      <c r="AQ47" s="358"/>
      <c r="AR47" s="358"/>
    </row>
    <row r="48" spans="1:44" ht="12.75" customHeight="1" x14ac:dyDescent="0.25">
      <c r="A48" s="358"/>
      <c r="B48" s="358"/>
      <c r="C48" s="358"/>
      <c r="D48" s="358"/>
      <c r="E48" s="358"/>
      <c r="F48" s="358"/>
      <c r="G48" s="358"/>
      <c r="H48" s="358"/>
      <c r="I48" s="359"/>
      <c r="J48" s="358"/>
      <c r="K48" s="358"/>
      <c r="L48" s="358"/>
      <c r="M48" s="358"/>
      <c r="N48" s="358"/>
      <c r="O48" s="358"/>
      <c r="P48" s="358"/>
      <c r="Q48" s="358"/>
      <c r="R48" s="358"/>
      <c r="S48" s="358"/>
      <c r="T48" s="358"/>
      <c r="U48" s="358"/>
      <c r="V48" s="358"/>
      <c r="W48" s="358"/>
      <c r="X48" s="358"/>
      <c r="Y48" s="358"/>
      <c r="Z48" s="358"/>
      <c r="AA48" s="358"/>
      <c r="AB48" s="358"/>
      <c r="AC48" s="358"/>
      <c r="AD48" s="361" t="s">
        <v>1404</v>
      </c>
      <c r="AE48" s="358"/>
      <c r="AF48" s="358"/>
      <c r="AG48" s="358"/>
      <c r="AH48" s="358"/>
      <c r="AI48" s="358"/>
      <c r="AJ48" s="358"/>
      <c r="AK48" s="358"/>
      <c r="AL48" s="358"/>
      <c r="AM48" s="358"/>
      <c r="AN48" s="358"/>
      <c r="AO48" s="358"/>
      <c r="AP48" s="358"/>
      <c r="AQ48" s="358"/>
      <c r="AR48" s="358"/>
    </row>
    <row r="49" spans="1:44" ht="12.75" customHeight="1" x14ac:dyDescent="0.25">
      <c r="A49" s="358"/>
      <c r="B49" s="358"/>
      <c r="C49" s="358"/>
      <c r="D49" s="358"/>
      <c r="E49" s="358"/>
      <c r="F49" s="358"/>
      <c r="G49" s="358"/>
      <c r="H49" s="358"/>
      <c r="I49" s="359"/>
      <c r="J49" s="358"/>
      <c r="K49" s="358"/>
      <c r="L49" s="358"/>
      <c r="M49" s="358"/>
      <c r="N49" s="358"/>
      <c r="O49" s="358"/>
      <c r="P49" s="358"/>
      <c r="Q49" s="358"/>
      <c r="R49" s="358"/>
      <c r="S49" s="358"/>
      <c r="T49" s="358"/>
      <c r="U49" s="358"/>
      <c r="V49" s="358"/>
      <c r="W49" s="358"/>
      <c r="X49" s="358"/>
      <c r="Y49" s="358"/>
      <c r="Z49" s="358"/>
      <c r="AA49" s="358"/>
      <c r="AB49" s="358"/>
      <c r="AC49" s="358"/>
      <c r="AD49" s="361" t="s">
        <v>1405</v>
      </c>
      <c r="AE49" s="358"/>
      <c r="AF49" s="358"/>
      <c r="AG49" s="358"/>
      <c r="AH49" s="358"/>
      <c r="AI49" s="358"/>
      <c r="AJ49" s="358"/>
      <c r="AK49" s="358"/>
      <c r="AL49" s="358"/>
      <c r="AM49" s="358"/>
      <c r="AN49" s="358"/>
      <c r="AO49" s="358"/>
      <c r="AP49" s="358"/>
      <c r="AQ49" s="358"/>
      <c r="AR49" s="358"/>
    </row>
    <row r="50" spans="1:44" ht="12.75" customHeight="1" x14ac:dyDescent="0.25">
      <c r="A50" s="358"/>
      <c r="B50" s="358"/>
      <c r="C50" s="358"/>
      <c r="D50" s="358"/>
      <c r="E50" s="358"/>
      <c r="F50" s="358"/>
      <c r="G50" s="358"/>
      <c r="H50" s="358"/>
      <c r="I50" s="359"/>
      <c r="J50" s="358"/>
      <c r="K50" s="358"/>
      <c r="L50" s="358"/>
      <c r="M50" s="358"/>
      <c r="N50" s="358"/>
      <c r="O50" s="358"/>
      <c r="P50" s="358"/>
      <c r="Q50" s="358"/>
      <c r="R50" s="358"/>
      <c r="S50" s="358"/>
      <c r="T50" s="358"/>
      <c r="U50" s="358"/>
      <c r="V50" s="358"/>
      <c r="W50" s="358"/>
      <c r="X50" s="358"/>
      <c r="Y50" s="358"/>
      <c r="Z50" s="358"/>
      <c r="AA50" s="358"/>
      <c r="AB50" s="358"/>
      <c r="AC50" s="358"/>
      <c r="AD50" s="361" t="s">
        <v>1406</v>
      </c>
      <c r="AE50" s="358"/>
      <c r="AF50" s="358"/>
      <c r="AG50" s="358"/>
      <c r="AH50" s="358"/>
      <c r="AI50" s="358"/>
      <c r="AJ50" s="358"/>
      <c r="AK50" s="358"/>
      <c r="AL50" s="358"/>
      <c r="AM50" s="358"/>
      <c r="AN50" s="358"/>
      <c r="AO50" s="358"/>
      <c r="AP50" s="358"/>
      <c r="AQ50" s="358"/>
      <c r="AR50" s="358"/>
    </row>
    <row r="51" spans="1:44" ht="12.75" customHeight="1" x14ac:dyDescent="0.25">
      <c r="A51" s="358"/>
      <c r="B51" s="358"/>
      <c r="C51" s="358"/>
      <c r="D51" s="358"/>
      <c r="E51" s="358"/>
      <c r="F51" s="358"/>
      <c r="G51" s="358"/>
      <c r="H51" s="358"/>
      <c r="I51" s="359"/>
      <c r="J51" s="358"/>
      <c r="K51" s="358"/>
      <c r="L51" s="358"/>
      <c r="M51" s="358"/>
      <c r="N51" s="358"/>
      <c r="O51" s="358"/>
      <c r="P51" s="358"/>
      <c r="Q51" s="358"/>
      <c r="R51" s="358"/>
      <c r="S51" s="358"/>
      <c r="T51" s="358"/>
      <c r="U51" s="358"/>
      <c r="V51" s="358"/>
      <c r="W51" s="358"/>
      <c r="X51" s="358"/>
      <c r="Y51" s="358"/>
      <c r="Z51" s="358"/>
      <c r="AA51" s="358"/>
      <c r="AB51" s="358"/>
      <c r="AC51" s="358"/>
      <c r="AD51" s="367" t="s">
        <v>1407</v>
      </c>
      <c r="AE51" s="358"/>
      <c r="AF51" s="358"/>
      <c r="AG51" s="358"/>
      <c r="AH51" s="358"/>
      <c r="AI51" s="358"/>
      <c r="AJ51" s="358"/>
      <c r="AK51" s="358"/>
      <c r="AL51" s="358"/>
      <c r="AM51" s="358"/>
      <c r="AN51" s="358"/>
      <c r="AO51" s="358"/>
      <c r="AP51" s="358"/>
      <c r="AQ51" s="358"/>
      <c r="AR51" s="358"/>
    </row>
    <row r="52" spans="1:44" ht="12.75" customHeight="1" x14ac:dyDescent="0.25">
      <c r="A52" s="358"/>
      <c r="B52" s="358"/>
      <c r="C52" s="358"/>
      <c r="D52" s="358"/>
      <c r="E52" s="358"/>
      <c r="F52" s="358"/>
      <c r="G52" s="358"/>
      <c r="H52" s="358"/>
      <c r="I52" s="359"/>
      <c r="J52" s="358"/>
      <c r="K52" s="358"/>
      <c r="L52" s="358"/>
      <c r="M52" s="358"/>
      <c r="N52" s="358"/>
      <c r="O52" s="358"/>
      <c r="P52" s="358"/>
      <c r="Q52" s="358"/>
      <c r="R52" s="358"/>
      <c r="S52" s="358"/>
      <c r="T52" s="358"/>
      <c r="U52" s="358"/>
      <c r="V52" s="358"/>
      <c r="W52" s="358"/>
      <c r="X52" s="358"/>
      <c r="Y52" s="358"/>
      <c r="Z52" s="358"/>
      <c r="AA52" s="358"/>
      <c r="AB52" s="358"/>
      <c r="AC52" s="358"/>
      <c r="AD52" s="367" t="s">
        <v>1408</v>
      </c>
      <c r="AE52" s="358"/>
      <c r="AF52" s="358"/>
      <c r="AG52" s="358"/>
      <c r="AH52" s="358"/>
      <c r="AI52" s="358"/>
      <c r="AJ52" s="358"/>
      <c r="AK52" s="358"/>
      <c r="AL52" s="358"/>
      <c r="AM52" s="358"/>
      <c r="AN52" s="358"/>
      <c r="AO52" s="358"/>
      <c r="AP52" s="358"/>
      <c r="AQ52" s="358"/>
      <c r="AR52" s="358"/>
    </row>
    <row r="53" spans="1:44" ht="12.75" customHeight="1" x14ac:dyDescent="0.25">
      <c r="A53" s="358"/>
      <c r="B53" s="358"/>
      <c r="C53" s="358"/>
      <c r="D53" s="358"/>
      <c r="E53" s="358"/>
      <c r="F53" s="358"/>
      <c r="G53" s="358"/>
      <c r="H53" s="358"/>
      <c r="I53" s="359"/>
      <c r="J53" s="358"/>
      <c r="K53" s="358"/>
      <c r="L53" s="358"/>
      <c r="M53" s="358"/>
      <c r="N53" s="358"/>
      <c r="O53" s="358"/>
      <c r="P53" s="358"/>
      <c r="Q53" s="358"/>
      <c r="R53" s="358"/>
      <c r="S53" s="358"/>
      <c r="T53" s="358"/>
      <c r="U53" s="358"/>
      <c r="V53" s="358"/>
      <c r="W53" s="358"/>
      <c r="X53" s="358"/>
      <c r="Y53" s="358"/>
      <c r="Z53" s="358"/>
      <c r="AA53" s="358"/>
      <c r="AB53" s="358"/>
      <c r="AC53" s="358"/>
      <c r="AD53" s="367" t="s">
        <v>1409</v>
      </c>
      <c r="AE53" s="358"/>
      <c r="AF53" s="358"/>
      <c r="AG53" s="358"/>
      <c r="AH53" s="358"/>
      <c r="AI53" s="358"/>
      <c r="AJ53" s="358"/>
      <c r="AK53" s="358"/>
      <c r="AL53" s="358"/>
      <c r="AM53" s="358"/>
      <c r="AN53" s="358"/>
      <c r="AO53" s="358"/>
      <c r="AP53" s="358"/>
      <c r="AQ53" s="358"/>
      <c r="AR53" s="358"/>
    </row>
    <row r="54" spans="1:44" ht="12.75" customHeight="1" x14ac:dyDescent="0.25">
      <c r="A54" s="358"/>
      <c r="B54" s="358"/>
      <c r="C54" s="358"/>
      <c r="D54" s="358"/>
      <c r="E54" s="358"/>
      <c r="F54" s="358"/>
      <c r="G54" s="358"/>
      <c r="H54" s="358"/>
      <c r="I54" s="359"/>
      <c r="J54" s="358"/>
      <c r="K54" s="358"/>
      <c r="L54" s="358"/>
      <c r="M54" s="358"/>
      <c r="N54" s="358"/>
      <c r="O54" s="358"/>
      <c r="P54" s="358"/>
      <c r="Q54" s="358"/>
      <c r="R54" s="358"/>
      <c r="S54" s="358"/>
      <c r="T54" s="358"/>
      <c r="U54" s="358"/>
      <c r="V54" s="358"/>
      <c r="W54" s="358"/>
      <c r="X54" s="358"/>
      <c r="Y54" s="358"/>
      <c r="Z54" s="358"/>
      <c r="AA54" s="358"/>
      <c r="AB54" s="358"/>
      <c r="AC54" s="358"/>
      <c r="AD54" s="361" t="s">
        <v>1410</v>
      </c>
      <c r="AE54" s="358"/>
      <c r="AF54" s="358"/>
      <c r="AG54" s="358"/>
      <c r="AH54" s="358"/>
      <c r="AI54" s="358"/>
      <c r="AJ54" s="358"/>
      <c r="AK54" s="358"/>
      <c r="AL54" s="358"/>
      <c r="AM54" s="358"/>
      <c r="AN54" s="358"/>
      <c r="AO54" s="358"/>
      <c r="AP54" s="358"/>
      <c r="AQ54" s="358"/>
      <c r="AR54" s="358"/>
    </row>
    <row r="55" spans="1:44" ht="12.75" customHeight="1" x14ac:dyDescent="0.25">
      <c r="A55" s="358"/>
      <c r="B55" s="358"/>
      <c r="C55" s="358"/>
      <c r="D55" s="358"/>
      <c r="E55" s="358"/>
      <c r="F55" s="358"/>
      <c r="G55" s="358"/>
      <c r="H55" s="358"/>
      <c r="I55" s="359"/>
      <c r="J55" s="358"/>
      <c r="K55" s="358"/>
      <c r="L55" s="358"/>
      <c r="M55" s="358"/>
      <c r="N55" s="358"/>
      <c r="O55" s="358"/>
      <c r="P55" s="358"/>
      <c r="Q55" s="358"/>
      <c r="R55" s="358"/>
      <c r="S55" s="358"/>
      <c r="T55" s="358"/>
      <c r="U55" s="358"/>
      <c r="V55" s="358"/>
      <c r="W55" s="358"/>
      <c r="X55" s="358"/>
      <c r="Y55" s="358"/>
      <c r="Z55" s="358"/>
      <c r="AA55" s="358"/>
      <c r="AB55" s="358"/>
      <c r="AC55" s="358"/>
      <c r="AD55" s="361" t="s">
        <v>1411</v>
      </c>
      <c r="AE55" s="358"/>
      <c r="AF55" s="358"/>
      <c r="AG55" s="358"/>
      <c r="AH55" s="358"/>
      <c r="AI55" s="358"/>
      <c r="AJ55" s="358"/>
      <c r="AK55" s="358"/>
      <c r="AL55" s="358"/>
      <c r="AM55" s="358"/>
      <c r="AN55" s="358"/>
      <c r="AO55" s="358"/>
      <c r="AP55" s="358"/>
      <c r="AQ55" s="358"/>
      <c r="AR55" s="358"/>
    </row>
    <row r="56" spans="1:44" ht="12.75" customHeight="1" x14ac:dyDescent="0.25">
      <c r="A56" s="358"/>
      <c r="B56" s="358"/>
      <c r="C56" s="358"/>
      <c r="D56" s="358"/>
      <c r="E56" s="358"/>
      <c r="F56" s="358"/>
      <c r="G56" s="358"/>
      <c r="H56" s="358"/>
      <c r="I56" s="359"/>
      <c r="J56" s="358"/>
      <c r="K56" s="358"/>
      <c r="L56" s="358"/>
      <c r="M56" s="358"/>
      <c r="N56" s="358"/>
      <c r="O56" s="358"/>
      <c r="P56" s="358"/>
      <c r="Q56" s="358"/>
      <c r="R56" s="358"/>
      <c r="S56" s="358"/>
      <c r="T56" s="358"/>
      <c r="U56" s="358"/>
      <c r="V56" s="358"/>
      <c r="W56" s="358"/>
      <c r="X56" s="358"/>
      <c r="Y56" s="358"/>
      <c r="Z56" s="358"/>
      <c r="AA56" s="358"/>
      <c r="AB56" s="358"/>
      <c r="AC56" s="358"/>
      <c r="AD56" s="361" t="s">
        <v>1412</v>
      </c>
      <c r="AE56" s="358"/>
      <c r="AF56" s="358"/>
      <c r="AG56" s="358"/>
      <c r="AH56" s="358"/>
      <c r="AI56" s="358"/>
      <c r="AJ56" s="358"/>
      <c r="AK56" s="358"/>
      <c r="AL56" s="358"/>
      <c r="AM56" s="358"/>
      <c r="AN56" s="358"/>
      <c r="AO56" s="358"/>
      <c r="AP56" s="358"/>
      <c r="AQ56" s="358"/>
      <c r="AR56" s="358"/>
    </row>
    <row r="57" spans="1:44" ht="12.75" customHeight="1" x14ac:dyDescent="0.25">
      <c r="A57" s="358"/>
      <c r="B57" s="358"/>
      <c r="C57" s="358"/>
      <c r="D57" s="358"/>
      <c r="E57" s="358"/>
      <c r="F57" s="358"/>
      <c r="G57" s="358"/>
      <c r="H57" s="358"/>
      <c r="I57" s="359"/>
      <c r="J57" s="358"/>
      <c r="K57" s="358"/>
      <c r="L57" s="358"/>
      <c r="M57" s="358"/>
      <c r="N57" s="358"/>
      <c r="O57" s="358"/>
      <c r="P57" s="358"/>
      <c r="Q57" s="358"/>
      <c r="R57" s="358"/>
      <c r="S57" s="358"/>
      <c r="T57" s="358"/>
      <c r="U57" s="358"/>
      <c r="V57" s="358"/>
      <c r="W57" s="358"/>
      <c r="X57" s="358"/>
      <c r="Y57" s="358"/>
      <c r="Z57" s="358"/>
      <c r="AA57" s="358"/>
      <c r="AB57" s="358"/>
      <c r="AC57" s="358"/>
      <c r="AD57" s="361" t="s">
        <v>1413</v>
      </c>
      <c r="AE57" s="358"/>
      <c r="AF57" s="358"/>
      <c r="AG57" s="358"/>
      <c r="AH57" s="358"/>
      <c r="AI57" s="358"/>
      <c r="AJ57" s="358"/>
      <c r="AK57" s="358"/>
      <c r="AL57" s="358"/>
      <c r="AM57" s="358"/>
      <c r="AN57" s="358"/>
      <c r="AO57" s="358"/>
      <c r="AP57" s="358"/>
      <c r="AQ57" s="358"/>
      <c r="AR57" s="358"/>
    </row>
    <row r="58" spans="1:44" ht="12.75" customHeight="1" x14ac:dyDescent="0.25">
      <c r="A58" s="358"/>
      <c r="B58" s="358"/>
      <c r="C58" s="358"/>
      <c r="D58" s="358"/>
      <c r="E58" s="358"/>
      <c r="F58" s="358"/>
      <c r="G58" s="358"/>
      <c r="H58" s="358"/>
      <c r="I58" s="359"/>
      <c r="J58" s="358"/>
      <c r="K58" s="358"/>
      <c r="L58" s="358"/>
      <c r="M58" s="358"/>
      <c r="N58" s="358"/>
      <c r="O58" s="358"/>
      <c r="P58" s="358"/>
      <c r="Q58" s="358"/>
      <c r="R58" s="358"/>
      <c r="S58" s="358"/>
      <c r="T58" s="358"/>
      <c r="U58" s="358"/>
      <c r="V58" s="358"/>
      <c r="W58" s="358"/>
      <c r="X58" s="358"/>
      <c r="Y58" s="358"/>
      <c r="Z58" s="358"/>
      <c r="AA58" s="358"/>
      <c r="AB58" s="358"/>
      <c r="AC58" s="358"/>
      <c r="AD58" s="361" t="s">
        <v>1414</v>
      </c>
      <c r="AE58" s="358"/>
      <c r="AF58" s="358"/>
      <c r="AG58" s="358"/>
      <c r="AH58" s="358"/>
      <c r="AI58" s="358"/>
      <c r="AJ58" s="358"/>
      <c r="AK58" s="358"/>
      <c r="AL58" s="358"/>
      <c r="AM58" s="358"/>
      <c r="AN58" s="358"/>
      <c r="AO58" s="358"/>
      <c r="AP58" s="358"/>
      <c r="AQ58" s="358"/>
      <c r="AR58" s="358"/>
    </row>
    <row r="59" spans="1:44" ht="12.75" customHeight="1" x14ac:dyDescent="0.25">
      <c r="A59" s="358"/>
      <c r="B59" s="358"/>
      <c r="C59" s="358"/>
      <c r="D59" s="358"/>
      <c r="E59" s="358"/>
      <c r="F59" s="358"/>
      <c r="G59" s="358"/>
      <c r="H59" s="358"/>
      <c r="I59" s="359"/>
      <c r="J59" s="358"/>
      <c r="K59" s="358"/>
      <c r="L59" s="358"/>
      <c r="M59" s="358"/>
      <c r="N59" s="358"/>
      <c r="O59" s="358"/>
      <c r="P59" s="358"/>
      <c r="Q59" s="358"/>
      <c r="R59" s="358"/>
      <c r="S59" s="358"/>
      <c r="T59" s="358"/>
      <c r="U59" s="358"/>
      <c r="V59" s="358"/>
      <c r="W59" s="358"/>
      <c r="X59" s="358"/>
      <c r="Y59" s="358"/>
      <c r="Z59" s="358"/>
      <c r="AA59" s="358"/>
      <c r="AB59" s="358"/>
      <c r="AC59" s="358"/>
      <c r="AD59" s="361" t="s">
        <v>1415</v>
      </c>
      <c r="AE59" s="358"/>
      <c r="AF59" s="358"/>
      <c r="AG59" s="358"/>
      <c r="AH59" s="358"/>
      <c r="AI59" s="358"/>
      <c r="AJ59" s="358"/>
      <c r="AK59" s="358"/>
      <c r="AL59" s="358"/>
      <c r="AM59" s="358"/>
      <c r="AN59" s="358"/>
      <c r="AO59" s="358"/>
      <c r="AP59" s="358"/>
      <c r="AQ59" s="358"/>
      <c r="AR59" s="358"/>
    </row>
    <row r="60" spans="1:44" ht="12.75" customHeight="1" x14ac:dyDescent="0.25">
      <c r="A60" s="358"/>
      <c r="B60" s="358"/>
      <c r="C60" s="358"/>
      <c r="D60" s="358"/>
      <c r="E60" s="358"/>
      <c r="F60" s="358"/>
      <c r="G60" s="358"/>
      <c r="H60" s="358"/>
      <c r="I60" s="359"/>
      <c r="J60" s="358"/>
      <c r="K60" s="358"/>
      <c r="L60" s="358"/>
      <c r="M60" s="358"/>
      <c r="N60" s="358"/>
      <c r="O60" s="358"/>
      <c r="P60" s="358"/>
      <c r="Q60" s="358"/>
      <c r="R60" s="358"/>
      <c r="S60" s="358"/>
      <c r="T60" s="358"/>
      <c r="U60" s="358"/>
      <c r="V60" s="358"/>
      <c r="W60" s="358"/>
      <c r="X60" s="358"/>
      <c r="Y60" s="358"/>
      <c r="Z60" s="358"/>
      <c r="AA60" s="358"/>
      <c r="AB60" s="358"/>
      <c r="AC60" s="358"/>
      <c r="AD60" s="361" t="s">
        <v>1416</v>
      </c>
      <c r="AE60" s="358"/>
      <c r="AF60" s="358"/>
      <c r="AG60" s="358"/>
      <c r="AH60" s="358"/>
      <c r="AI60" s="358"/>
      <c r="AJ60" s="358"/>
      <c r="AK60" s="358"/>
      <c r="AL60" s="358"/>
      <c r="AM60" s="358"/>
      <c r="AN60" s="358"/>
      <c r="AO60" s="358"/>
      <c r="AP60" s="358"/>
      <c r="AQ60" s="358"/>
      <c r="AR60" s="358"/>
    </row>
    <row r="61" spans="1:44" ht="12.75" customHeight="1" x14ac:dyDescent="0.25">
      <c r="A61" s="358"/>
      <c r="B61" s="358"/>
      <c r="C61" s="358"/>
      <c r="D61" s="358"/>
      <c r="E61" s="358"/>
      <c r="F61" s="358"/>
      <c r="G61" s="358"/>
      <c r="H61" s="358"/>
      <c r="I61" s="359"/>
      <c r="J61" s="358"/>
      <c r="K61" s="358"/>
      <c r="L61" s="358"/>
      <c r="M61" s="358"/>
      <c r="N61" s="358"/>
      <c r="O61" s="358"/>
      <c r="P61" s="358"/>
      <c r="Q61" s="358"/>
      <c r="R61" s="358"/>
      <c r="S61" s="358"/>
      <c r="T61" s="358"/>
      <c r="U61" s="358"/>
      <c r="V61" s="358"/>
      <c r="W61" s="358"/>
      <c r="X61" s="358"/>
      <c r="Y61" s="358"/>
      <c r="Z61" s="358"/>
      <c r="AA61" s="358"/>
      <c r="AB61" s="358"/>
      <c r="AC61" s="358"/>
      <c r="AD61" s="361" t="s">
        <v>1417</v>
      </c>
      <c r="AE61" s="358"/>
      <c r="AF61" s="358"/>
      <c r="AG61" s="358"/>
      <c r="AH61" s="358"/>
      <c r="AI61" s="358"/>
      <c r="AJ61" s="358"/>
      <c r="AK61" s="358"/>
      <c r="AL61" s="358"/>
      <c r="AM61" s="358"/>
      <c r="AN61" s="358"/>
      <c r="AO61" s="358"/>
      <c r="AP61" s="358"/>
      <c r="AQ61" s="358"/>
      <c r="AR61" s="358"/>
    </row>
    <row r="62" spans="1:44" ht="12.75" customHeight="1" x14ac:dyDescent="0.25">
      <c r="A62" s="358"/>
      <c r="B62" s="358"/>
      <c r="C62" s="358"/>
      <c r="D62" s="358"/>
      <c r="E62" s="358"/>
      <c r="F62" s="358"/>
      <c r="G62" s="358"/>
      <c r="H62" s="358"/>
      <c r="I62" s="359"/>
      <c r="J62" s="358"/>
      <c r="K62" s="358"/>
      <c r="L62" s="358"/>
      <c r="M62" s="358"/>
      <c r="N62" s="358"/>
      <c r="O62" s="358"/>
      <c r="P62" s="358"/>
      <c r="Q62" s="358"/>
      <c r="R62" s="358"/>
      <c r="S62" s="358"/>
      <c r="T62" s="358"/>
      <c r="U62" s="358"/>
      <c r="V62" s="358"/>
      <c r="W62" s="358"/>
      <c r="X62" s="358"/>
      <c r="Y62" s="358"/>
      <c r="Z62" s="358"/>
      <c r="AA62" s="358"/>
      <c r="AB62" s="358"/>
      <c r="AC62" s="358"/>
      <c r="AD62" s="361" t="s">
        <v>1418</v>
      </c>
      <c r="AE62" s="358"/>
      <c r="AF62" s="358"/>
      <c r="AG62" s="358"/>
      <c r="AH62" s="358"/>
      <c r="AI62" s="358"/>
      <c r="AJ62" s="358"/>
      <c r="AK62" s="358"/>
      <c r="AL62" s="358"/>
      <c r="AM62" s="358"/>
      <c r="AN62" s="358"/>
      <c r="AO62" s="358"/>
      <c r="AP62" s="358"/>
      <c r="AQ62" s="358"/>
      <c r="AR62" s="358"/>
    </row>
    <row r="63" spans="1:44" ht="12.75" customHeight="1" x14ac:dyDescent="0.25">
      <c r="A63" s="358"/>
      <c r="B63" s="358"/>
      <c r="C63" s="358"/>
      <c r="D63" s="358"/>
      <c r="E63" s="358"/>
      <c r="F63" s="358"/>
      <c r="G63" s="358"/>
      <c r="H63" s="358"/>
      <c r="I63" s="359"/>
      <c r="J63" s="358"/>
      <c r="K63" s="358"/>
      <c r="L63" s="358"/>
      <c r="M63" s="358"/>
      <c r="N63" s="358"/>
      <c r="O63" s="358"/>
      <c r="P63" s="358"/>
      <c r="Q63" s="358"/>
      <c r="R63" s="358"/>
      <c r="S63" s="358"/>
      <c r="T63" s="358"/>
      <c r="U63" s="358"/>
      <c r="V63" s="358"/>
      <c r="W63" s="358"/>
      <c r="X63" s="358"/>
      <c r="Y63" s="358"/>
      <c r="Z63" s="358"/>
      <c r="AA63" s="358"/>
      <c r="AB63" s="358"/>
      <c r="AC63" s="358"/>
      <c r="AD63" s="361" t="s">
        <v>1419</v>
      </c>
      <c r="AE63" s="358"/>
      <c r="AF63" s="358"/>
      <c r="AG63" s="358"/>
      <c r="AH63" s="358"/>
      <c r="AI63" s="358"/>
      <c r="AJ63" s="358"/>
      <c r="AK63" s="358"/>
      <c r="AL63" s="358"/>
      <c r="AM63" s="358"/>
      <c r="AN63" s="358"/>
      <c r="AO63" s="358"/>
      <c r="AP63" s="358"/>
      <c r="AQ63" s="358"/>
      <c r="AR63" s="358"/>
    </row>
    <row r="64" spans="1:44" ht="12.75" customHeight="1" x14ac:dyDescent="0.25">
      <c r="A64" s="358"/>
      <c r="B64" s="358"/>
      <c r="C64" s="358"/>
      <c r="D64" s="358"/>
      <c r="E64" s="358"/>
      <c r="F64" s="358"/>
      <c r="G64" s="358"/>
      <c r="H64" s="358"/>
      <c r="I64" s="359"/>
      <c r="J64" s="358"/>
      <c r="K64" s="358"/>
      <c r="L64" s="358"/>
      <c r="M64" s="358"/>
      <c r="N64" s="358"/>
      <c r="O64" s="358"/>
      <c r="P64" s="358"/>
      <c r="Q64" s="358"/>
      <c r="R64" s="358"/>
      <c r="S64" s="358"/>
      <c r="T64" s="358"/>
      <c r="U64" s="358"/>
      <c r="V64" s="358"/>
      <c r="W64" s="358"/>
      <c r="X64" s="358"/>
      <c r="Y64" s="358"/>
      <c r="Z64" s="358"/>
      <c r="AA64" s="358"/>
      <c r="AB64" s="358"/>
      <c r="AC64" s="358"/>
      <c r="AD64" s="361" t="s">
        <v>1420</v>
      </c>
      <c r="AE64" s="358"/>
      <c r="AF64" s="358"/>
      <c r="AG64" s="358"/>
      <c r="AH64" s="358"/>
      <c r="AI64" s="358"/>
      <c r="AJ64" s="358"/>
      <c r="AK64" s="358"/>
      <c r="AL64" s="358"/>
      <c r="AM64" s="358"/>
      <c r="AN64" s="358"/>
      <c r="AO64" s="358"/>
      <c r="AP64" s="358"/>
      <c r="AQ64" s="358"/>
      <c r="AR64" s="358"/>
    </row>
    <row r="65" spans="1:44" ht="12.75" customHeight="1" x14ac:dyDescent="0.25">
      <c r="A65" s="358"/>
      <c r="B65" s="358"/>
      <c r="C65" s="358"/>
      <c r="D65" s="358"/>
      <c r="E65" s="358"/>
      <c r="F65" s="358"/>
      <c r="G65" s="358"/>
      <c r="H65" s="358"/>
      <c r="I65" s="359"/>
      <c r="J65" s="358"/>
      <c r="K65" s="358"/>
      <c r="L65" s="358"/>
      <c r="M65" s="358"/>
      <c r="N65" s="358"/>
      <c r="O65" s="358"/>
      <c r="P65" s="358"/>
      <c r="Q65" s="358"/>
      <c r="R65" s="358"/>
      <c r="S65" s="358"/>
      <c r="T65" s="358"/>
      <c r="U65" s="358"/>
      <c r="V65" s="358"/>
      <c r="W65" s="358"/>
      <c r="X65" s="358"/>
      <c r="Y65" s="358"/>
      <c r="Z65" s="358"/>
      <c r="AA65" s="358"/>
      <c r="AB65" s="358"/>
      <c r="AC65" s="358"/>
      <c r="AD65" s="361" t="s">
        <v>1421</v>
      </c>
      <c r="AE65" s="358"/>
      <c r="AF65" s="358"/>
      <c r="AG65" s="358"/>
      <c r="AH65" s="358"/>
      <c r="AI65" s="358"/>
      <c r="AJ65" s="358"/>
      <c r="AK65" s="358"/>
      <c r="AL65" s="358"/>
      <c r="AM65" s="358"/>
      <c r="AN65" s="358"/>
      <c r="AO65" s="358"/>
      <c r="AP65" s="358"/>
      <c r="AQ65" s="358"/>
      <c r="AR65" s="358"/>
    </row>
    <row r="66" spans="1:44" ht="12.75" customHeight="1" x14ac:dyDescent="0.25">
      <c r="A66" s="358"/>
      <c r="B66" s="358"/>
      <c r="C66" s="358"/>
      <c r="D66" s="358"/>
      <c r="E66" s="358"/>
      <c r="F66" s="358"/>
      <c r="G66" s="358"/>
      <c r="H66" s="358"/>
      <c r="I66" s="359"/>
      <c r="J66" s="358"/>
      <c r="K66" s="358"/>
      <c r="L66" s="358"/>
      <c r="M66" s="358"/>
      <c r="N66" s="358"/>
      <c r="O66" s="358"/>
      <c r="P66" s="358"/>
      <c r="Q66" s="358"/>
      <c r="R66" s="358"/>
      <c r="S66" s="358"/>
      <c r="T66" s="358"/>
      <c r="U66" s="358"/>
      <c r="V66" s="358"/>
      <c r="W66" s="358"/>
      <c r="X66" s="358"/>
      <c r="Y66" s="358"/>
      <c r="Z66" s="358"/>
      <c r="AA66" s="358"/>
      <c r="AB66" s="358"/>
      <c r="AC66" s="358"/>
      <c r="AD66" s="361" t="s">
        <v>1422</v>
      </c>
      <c r="AE66" s="358"/>
      <c r="AF66" s="358"/>
      <c r="AG66" s="358"/>
      <c r="AH66" s="358"/>
      <c r="AI66" s="358"/>
      <c r="AJ66" s="358"/>
      <c r="AK66" s="358"/>
      <c r="AL66" s="358"/>
      <c r="AM66" s="358"/>
      <c r="AN66" s="358"/>
      <c r="AO66" s="358"/>
      <c r="AP66" s="358"/>
      <c r="AQ66" s="358"/>
      <c r="AR66" s="358"/>
    </row>
    <row r="67" spans="1:44" ht="12.75" customHeight="1" x14ac:dyDescent="0.25">
      <c r="A67" s="358"/>
      <c r="B67" s="358"/>
      <c r="C67" s="358"/>
      <c r="D67" s="358"/>
      <c r="E67" s="358"/>
      <c r="F67" s="358"/>
      <c r="G67" s="358"/>
      <c r="H67" s="358"/>
      <c r="I67" s="359"/>
      <c r="J67" s="358"/>
      <c r="K67" s="358"/>
      <c r="L67" s="358"/>
      <c r="M67" s="358"/>
      <c r="N67" s="358"/>
      <c r="O67" s="358"/>
      <c r="P67" s="358"/>
      <c r="Q67" s="358"/>
      <c r="R67" s="358"/>
      <c r="S67" s="358"/>
      <c r="T67" s="358"/>
      <c r="U67" s="358"/>
      <c r="V67" s="358"/>
      <c r="W67" s="358"/>
      <c r="X67" s="358"/>
      <c r="Y67" s="358"/>
      <c r="Z67" s="358"/>
      <c r="AA67" s="358"/>
      <c r="AB67" s="358"/>
      <c r="AC67" s="358"/>
      <c r="AD67" s="361" t="s">
        <v>1423</v>
      </c>
      <c r="AE67" s="358"/>
      <c r="AF67" s="358"/>
      <c r="AG67" s="358"/>
      <c r="AH67" s="358"/>
      <c r="AI67" s="358"/>
      <c r="AJ67" s="358"/>
      <c r="AK67" s="358"/>
      <c r="AL67" s="358"/>
      <c r="AM67" s="358"/>
      <c r="AN67" s="358"/>
      <c r="AO67" s="358"/>
      <c r="AP67" s="358"/>
      <c r="AQ67" s="358"/>
      <c r="AR67" s="358"/>
    </row>
    <row r="68" spans="1:44" ht="12.75" customHeight="1" x14ac:dyDescent="0.25">
      <c r="A68" s="358"/>
      <c r="B68" s="358"/>
      <c r="C68" s="358"/>
      <c r="D68" s="358"/>
      <c r="E68" s="358"/>
      <c r="F68" s="358"/>
      <c r="G68" s="358"/>
      <c r="H68" s="358"/>
      <c r="I68" s="359"/>
      <c r="J68" s="358"/>
      <c r="K68" s="358"/>
      <c r="L68" s="358"/>
      <c r="M68" s="358"/>
      <c r="N68" s="358"/>
      <c r="O68" s="358"/>
      <c r="P68" s="358"/>
      <c r="Q68" s="358"/>
      <c r="R68" s="358"/>
      <c r="S68" s="358"/>
      <c r="T68" s="358"/>
      <c r="U68" s="358"/>
      <c r="V68" s="358"/>
      <c r="W68" s="358"/>
      <c r="X68" s="358"/>
      <c r="Y68" s="358"/>
      <c r="Z68" s="358"/>
      <c r="AA68" s="358"/>
      <c r="AB68" s="358"/>
      <c r="AC68" s="358"/>
      <c r="AD68" s="361" t="s">
        <v>1424</v>
      </c>
      <c r="AE68" s="358"/>
      <c r="AF68" s="358"/>
      <c r="AG68" s="358"/>
      <c r="AH68" s="358"/>
      <c r="AI68" s="358"/>
      <c r="AJ68" s="358"/>
      <c r="AK68" s="358"/>
      <c r="AL68" s="358"/>
      <c r="AM68" s="358"/>
      <c r="AN68" s="358"/>
      <c r="AO68" s="358"/>
      <c r="AP68" s="358"/>
      <c r="AQ68" s="358"/>
      <c r="AR68" s="358"/>
    </row>
    <row r="69" spans="1:44" ht="12.75" customHeight="1" x14ac:dyDescent="0.25">
      <c r="A69" s="358"/>
      <c r="B69" s="358"/>
      <c r="C69" s="358"/>
      <c r="D69" s="358"/>
      <c r="E69" s="358"/>
      <c r="F69" s="358"/>
      <c r="G69" s="358"/>
      <c r="H69" s="358"/>
      <c r="I69" s="359"/>
      <c r="J69" s="358"/>
      <c r="K69" s="358"/>
      <c r="L69" s="358"/>
      <c r="M69" s="358"/>
      <c r="N69" s="358"/>
      <c r="O69" s="358"/>
      <c r="P69" s="358"/>
      <c r="Q69" s="358"/>
      <c r="R69" s="358"/>
      <c r="S69" s="358"/>
      <c r="T69" s="358"/>
      <c r="U69" s="358"/>
      <c r="V69" s="358"/>
      <c r="W69" s="358"/>
      <c r="X69" s="358"/>
      <c r="Y69" s="358"/>
      <c r="Z69" s="358"/>
      <c r="AA69" s="358"/>
      <c r="AB69" s="358"/>
      <c r="AC69" s="358"/>
      <c r="AD69" s="361" t="s">
        <v>1425</v>
      </c>
      <c r="AE69" s="358"/>
      <c r="AF69" s="358"/>
      <c r="AG69" s="358"/>
      <c r="AH69" s="358"/>
      <c r="AI69" s="358"/>
      <c r="AJ69" s="358"/>
      <c r="AK69" s="358"/>
      <c r="AL69" s="358"/>
      <c r="AM69" s="358"/>
      <c r="AN69" s="358"/>
      <c r="AO69" s="358"/>
      <c r="AP69" s="358"/>
      <c r="AQ69" s="358"/>
      <c r="AR69" s="358"/>
    </row>
    <row r="70" spans="1:44" ht="12.75" customHeight="1" x14ac:dyDescent="0.25">
      <c r="A70" s="358"/>
      <c r="B70" s="358"/>
      <c r="C70" s="358"/>
      <c r="D70" s="358"/>
      <c r="E70" s="358"/>
      <c r="F70" s="358"/>
      <c r="G70" s="358"/>
      <c r="H70" s="358"/>
      <c r="I70" s="359"/>
      <c r="J70" s="358"/>
      <c r="K70" s="358"/>
      <c r="L70" s="358"/>
      <c r="M70" s="358"/>
      <c r="N70" s="358"/>
      <c r="O70" s="358"/>
      <c r="P70" s="358"/>
      <c r="Q70" s="358"/>
      <c r="R70" s="358"/>
      <c r="S70" s="358"/>
      <c r="T70" s="358"/>
      <c r="U70" s="358"/>
      <c r="V70" s="358"/>
      <c r="W70" s="358"/>
      <c r="X70" s="358"/>
      <c r="Y70" s="358"/>
      <c r="Z70" s="358"/>
      <c r="AA70" s="358"/>
      <c r="AB70" s="358"/>
      <c r="AC70" s="358"/>
      <c r="AD70" s="361" t="s">
        <v>1426</v>
      </c>
      <c r="AE70" s="358"/>
      <c r="AF70" s="358"/>
      <c r="AG70" s="358"/>
      <c r="AH70" s="358"/>
      <c r="AI70" s="358"/>
      <c r="AJ70" s="358"/>
      <c r="AK70" s="358"/>
      <c r="AL70" s="358"/>
      <c r="AM70" s="358"/>
      <c r="AN70" s="358"/>
      <c r="AO70" s="358"/>
      <c r="AP70" s="358"/>
      <c r="AQ70" s="358"/>
      <c r="AR70" s="358"/>
    </row>
    <row r="71" spans="1:44" ht="12.75" customHeight="1" x14ac:dyDescent="0.25">
      <c r="A71" s="358"/>
      <c r="B71" s="358"/>
      <c r="C71" s="358"/>
      <c r="D71" s="358"/>
      <c r="E71" s="358"/>
      <c r="F71" s="358"/>
      <c r="G71" s="358"/>
      <c r="H71" s="358"/>
      <c r="I71" s="359"/>
      <c r="J71" s="358"/>
      <c r="K71" s="358"/>
      <c r="L71" s="358"/>
      <c r="M71" s="358"/>
      <c r="N71" s="358"/>
      <c r="O71" s="358"/>
      <c r="P71" s="358"/>
      <c r="Q71" s="358"/>
      <c r="R71" s="358"/>
      <c r="S71" s="358"/>
      <c r="T71" s="358"/>
      <c r="U71" s="358"/>
      <c r="V71" s="358"/>
      <c r="W71" s="358"/>
      <c r="X71" s="358"/>
      <c r="Y71" s="358"/>
      <c r="Z71" s="358"/>
      <c r="AA71" s="358"/>
      <c r="AB71" s="358"/>
      <c r="AC71" s="358"/>
      <c r="AD71" s="361" t="s">
        <v>1427</v>
      </c>
      <c r="AE71" s="358"/>
      <c r="AF71" s="358"/>
      <c r="AG71" s="358"/>
      <c r="AH71" s="358"/>
      <c r="AI71" s="358"/>
      <c r="AJ71" s="358"/>
      <c r="AK71" s="358"/>
      <c r="AL71" s="358"/>
      <c r="AM71" s="358"/>
      <c r="AN71" s="358"/>
      <c r="AO71" s="358"/>
      <c r="AP71" s="358"/>
      <c r="AQ71" s="358"/>
      <c r="AR71" s="358"/>
    </row>
    <row r="72" spans="1:44" ht="12.75" customHeight="1" x14ac:dyDescent="0.25">
      <c r="A72" s="358"/>
      <c r="B72" s="358"/>
      <c r="C72" s="358"/>
      <c r="D72" s="358"/>
      <c r="E72" s="358"/>
      <c r="F72" s="358"/>
      <c r="G72" s="358"/>
      <c r="H72" s="358"/>
      <c r="I72" s="359"/>
      <c r="J72" s="358"/>
      <c r="K72" s="358"/>
      <c r="L72" s="358"/>
      <c r="M72" s="358"/>
      <c r="N72" s="358"/>
      <c r="O72" s="358"/>
      <c r="P72" s="358"/>
      <c r="Q72" s="358"/>
      <c r="R72" s="358"/>
      <c r="S72" s="358"/>
      <c r="T72" s="358"/>
      <c r="U72" s="358"/>
      <c r="V72" s="358"/>
      <c r="W72" s="358"/>
      <c r="X72" s="358"/>
      <c r="Y72" s="358"/>
      <c r="Z72" s="358"/>
      <c r="AA72" s="358"/>
      <c r="AB72" s="358"/>
      <c r="AC72" s="358"/>
      <c r="AD72" s="361" t="s">
        <v>1428</v>
      </c>
      <c r="AE72" s="358"/>
      <c r="AF72" s="358"/>
      <c r="AG72" s="358"/>
      <c r="AH72" s="358"/>
      <c r="AI72" s="358"/>
      <c r="AJ72" s="358"/>
      <c r="AK72" s="358"/>
      <c r="AL72" s="358"/>
      <c r="AM72" s="358"/>
      <c r="AN72" s="358"/>
      <c r="AO72" s="358"/>
      <c r="AP72" s="358"/>
      <c r="AQ72" s="358"/>
      <c r="AR72" s="358"/>
    </row>
    <row r="73" spans="1:44" ht="12.75" customHeight="1" x14ac:dyDescent="0.25">
      <c r="A73" s="358"/>
      <c r="B73" s="358"/>
      <c r="C73" s="358"/>
      <c r="D73" s="358"/>
      <c r="E73" s="358"/>
      <c r="F73" s="358"/>
      <c r="G73" s="358"/>
      <c r="H73" s="358"/>
      <c r="I73" s="359"/>
      <c r="J73" s="358"/>
      <c r="K73" s="358"/>
      <c r="L73" s="358"/>
      <c r="M73" s="358"/>
      <c r="N73" s="358"/>
      <c r="O73" s="358"/>
      <c r="P73" s="358"/>
      <c r="Q73" s="358"/>
      <c r="R73" s="358"/>
      <c r="S73" s="358"/>
      <c r="T73" s="358"/>
      <c r="U73" s="358"/>
      <c r="V73" s="358"/>
      <c r="W73" s="358"/>
      <c r="X73" s="358"/>
      <c r="Y73" s="358"/>
      <c r="Z73" s="358"/>
      <c r="AA73" s="358"/>
      <c r="AB73" s="358"/>
      <c r="AC73" s="358"/>
      <c r="AD73" s="361" t="s">
        <v>1429</v>
      </c>
      <c r="AE73" s="358"/>
      <c r="AF73" s="358"/>
      <c r="AG73" s="358"/>
      <c r="AH73" s="358"/>
      <c r="AI73" s="358"/>
      <c r="AJ73" s="358"/>
      <c r="AK73" s="358"/>
      <c r="AL73" s="358"/>
      <c r="AM73" s="358"/>
      <c r="AN73" s="358"/>
      <c r="AO73" s="358"/>
      <c r="AP73" s="358"/>
      <c r="AQ73" s="358"/>
      <c r="AR73" s="358"/>
    </row>
    <row r="74" spans="1:44" ht="12.75" customHeight="1" x14ac:dyDescent="0.25">
      <c r="A74" s="358"/>
      <c r="B74" s="358"/>
      <c r="C74" s="358"/>
      <c r="D74" s="358"/>
      <c r="E74" s="358"/>
      <c r="F74" s="358"/>
      <c r="G74" s="358"/>
      <c r="H74" s="358"/>
      <c r="I74" s="359"/>
      <c r="J74" s="358"/>
      <c r="K74" s="358"/>
      <c r="L74" s="358"/>
      <c r="M74" s="358"/>
      <c r="N74" s="358"/>
      <c r="O74" s="358"/>
      <c r="P74" s="358"/>
      <c r="Q74" s="358"/>
      <c r="R74" s="358"/>
      <c r="S74" s="358"/>
      <c r="T74" s="358"/>
      <c r="U74" s="358"/>
      <c r="V74" s="358"/>
      <c r="W74" s="358"/>
      <c r="X74" s="358"/>
      <c r="Y74" s="358"/>
      <c r="Z74" s="358"/>
      <c r="AA74" s="358"/>
      <c r="AB74" s="358"/>
      <c r="AC74" s="358"/>
      <c r="AD74" s="361" t="s">
        <v>1430</v>
      </c>
      <c r="AE74" s="358"/>
      <c r="AF74" s="358"/>
      <c r="AG74" s="358"/>
      <c r="AH74" s="358"/>
      <c r="AI74" s="358"/>
      <c r="AJ74" s="358"/>
      <c r="AK74" s="358"/>
      <c r="AL74" s="358"/>
      <c r="AM74" s="358"/>
      <c r="AN74" s="358"/>
      <c r="AO74" s="358"/>
      <c r="AP74" s="358"/>
      <c r="AQ74" s="358"/>
      <c r="AR74" s="358"/>
    </row>
    <row r="75" spans="1:44" ht="12.75" customHeight="1" x14ac:dyDescent="0.25">
      <c r="A75" s="358"/>
      <c r="B75" s="358"/>
      <c r="C75" s="358"/>
      <c r="D75" s="358"/>
      <c r="E75" s="358"/>
      <c r="F75" s="358"/>
      <c r="G75" s="358"/>
      <c r="H75" s="358"/>
      <c r="I75" s="359"/>
      <c r="J75" s="358"/>
      <c r="K75" s="358"/>
      <c r="L75" s="358"/>
      <c r="M75" s="358"/>
      <c r="N75" s="358"/>
      <c r="O75" s="358"/>
      <c r="P75" s="358"/>
      <c r="Q75" s="358"/>
      <c r="R75" s="358"/>
      <c r="S75" s="358"/>
      <c r="T75" s="358"/>
      <c r="U75" s="358"/>
      <c r="V75" s="358"/>
      <c r="W75" s="358"/>
      <c r="X75" s="358"/>
      <c r="Y75" s="358"/>
      <c r="Z75" s="358"/>
      <c r="AA75" s="358"/>
      <c r="AB75" s="358"/>
      <c r="AC75" s="358"/>
      <c r="AD75" s="361" t="s">
        <v>1431</v>
      </c>
      <c r="AE75" s="358"/>
      <c r="AF75" s="358"/>
      <c r="AG75" s="358"/>
      <c r="AH75" s="358"/>
      <c r="AI75" s="358"/>
      <c r="AJ75" s="358"/>
      <c r="AK75" s="358"/>
      <c r="AL75" s="358"/>
      <c r="AM75" s="358"/>
      <c r="AN75" s="358"/>
      <c r="AO75" s="358"/>
      <c r="AP75" s="358"/>
      <c r="AQ75" s="358"/>
      <c r="AR75" s="358"/>
    </row>
    <row r="76" spans="1:44" ht="12.75" customHeight="1" x14ac:dyDescent="0.25">
      <c r="A76" s="358"/>
      <c r="B76" s="358"/>
      <c r="C76" s="358"/>
      <c r="D76" s="358"/>
      <c r="E76" s="358"/>
      <c r="F76" s="358"/>
      <c r="G76" s="358"/>
      <c r="H76" s="358"/>
      <c r="I76" s="359"/>
      <c r="J76" s="358"/>
      <c r="K76" s="358"/>
      <c r="L76" s="358"/>
      <c r="M76" s="358"/>
      <c r="N76" s="358"/>
      <c r="O76" s="358"/>
      <c r="P76" s="358"/>
      <c r="Q76" s="358"/>
      <c r="R76" s="358"/>
      <c r="S76" s="358"/>
      <c r="T76" s="358"/>
      <c r="U76" s="358"/>
      <c r="V76" s="358"/>
      <c r="W76" s="358"/>
      <c r="X76" s="358"/>
      <c r="Y76" s="358"/>
      <c r="Z76" s="358"/>
      <c r="AA76" s="358"/>
      <c r="AB76" s="358"/>
      <c r="AC76" s="358"/>
      <c r="AD76" s="361" t="s">
        <v>1432</v>
      </c>
      <c r="AE76" s="358"/>
      <c r="AF76" s="358"/>
      <c r="AG76" s="358"/>
      <c r="AH76" s="358"/>
      <c r="AI76" s="358"/>
      <c r="AJ76" s="358"/>
      <c r="AK76" s="358"/>
      <c r="AL76" s="358"/>
      <c r="AM76" s="358"/>
      <c r="AN76" s="358"/>
      <c r="AO76" s="358"/>
      <c r="AP76" s="358"/>
      <c r="AQ76" s="358"/>
      <c r="AR76" s="358"/>
    </row>
    <row r="77" spans="1:44" ht="12.75" customHeight="1" x14ac:dyDescent="0.25">
      <c r="A77" s="358"/>
      <c r="B77" s="358"/>
      <c r="C77" s="358"/>
      <c r="D77" s="358"/>
      <c r="E77" s="358"/>
      <c r="F77" s="358"/>
      <c r="G77" s="358"/>
      <c r="H77" s="358"/>
      <c r="I77" s="359"/>
      <c r="J77" s="358"/>
      <c r="K77" s="358"/>
      <c r="L77" s="358"/>
      <c r="M77" s="358"/>
      <c r="N77" s="358"/>
      <c r="O77" s="358"/>
      <c r="P77" s="358"/>
      <c r="Q77" s="358"/>
      <c r="R77" s="358"/>
      <c r="S77" s="358"/>
      <c r="T77" s="358"/>
      <c r="U77" s="358"/>
      <c r="V77" s="358"/>
      <c r="W77" s="358"/>
      <c r="X77" s="358"/>
      <c r="Y77" s="358"/>
      <c r="Z77" s="358"/>
      <c r="AA77" s="358"/>
      <c r="AB77" s="358"/>
      <c r="AC77" s="358"/>
      <c r="AD77" s="361" t="s">
        <v>1433</v>
      </c>
      <c r="AE77" s="358"/>
      <c r="AF77" s="358"/>
      <c r="AG77" s="358"/>
      <c r="AH77" s="358"/>
      <c r="AI77" s="358"/>
      <c r="AJ77" s="358"/>
      <c r="AK77" s="358"/>
      <c r="AL77" s="358"/>
      <c r="AM77" s="358"/>
      <c r="AN77" s="358"/>
      <c r="AO77" s="358"/>
      <c r="AP77" s="358"/>
      <c r="AQ77" s="358"/>
      <c r="AR77" s="358"/>
    </row>
    <row r="78" spans="1:44" ht="12.75" customHeight="1" x14ac:dyDescent="0.25">
      <c r="A78" s="358"/>
      <c r="B78" s="358"/>
      <c r="C78" s="358"/>
      <c r="D78" s="358"/>
      <c r="E78" s="358"/>
      <c r="F78" s="358"/>
      <c r="G78" s="358"/>
      <c r="H78" s="358"/>
      <c r="I78" s="359"/>
      <c r="J78" s="358"/>
      <c r="K78" s="358"/>
      <c r="L78" s="358"/>
      <c r="M78" s="358"/>
      <c r="N78" s="358"/>
      <c r="O78" s="358"/>
      <c r="P78" s="358"/>
      <c r="Q78" s="358"/>
      <c r="R78" s="358"/>
      <c r="S78" s="358"/>
      <c r="T78" s="358"/>
      <c r="U78" s="358"/>
      <c r="V78" s="358"/>
      <c r="W78" s="358"/>
      <c r="X78" s="358"/>
      <c r="Y78" s="358"/>
      <c r="Z78" s="358"/>
      <c r="AA78" s="358"/>
      <c r="AB78" s="358"/>
      <c r="AC78" s="358"/>
      <c r="AD78" s="361" t="s">
        <v>1434</v>
      </c>
      <c r="AE78" s="358"/>
      <c r="AF78" s="358"/>
      <c r="AG78" s="358"/>
      <c r="AH78" s="358"/>
      <c r="AI78" s="358"/>
      <c r="AJ78" s="358"/>
      <c r="AK78" s="358"/>
      <c r="AL78" s="358"/>
      <c r="AM78" s="358"/>
      <c r="AN78" s="358"/>
      <c r="AO78" s="358"/>
      <c r="AP78" s="358"/>
      <c r="AQ78" s="358"/>
      <c r="AR78" s="358"/>
    </row>
    <row r="79" spans="1:44" ht="12.75" customHeight="1" x14ac:dyDescent="0.25">
      <c r="A79" s="358"/>
      <c r="B79" s="358"/>
      <c r="C79" s="358"/>
      <c r="D79" s="358"/>
      <c r="E79" s="358"/>
      <c r="F79" s="358"/>
      <c r="G79" s="358"/>
      <c r="H79" s="358"/>
      <c r="I79" s="359"/>
      <c r="J79" s="358"/>
      <c r="K79" s="358"/>
      <c r="L79" s="358"/>
      <c r="M79" s="358"/>
      <c r="N79" s="358"/>
      <c r="O79" s="358"/>
      <c r="P79" s="358"/>
      <c r="Q79" s="358"/>
      <c r="R79" s="358"/>
      <c r="S79" s="358"/>
      <c r="T79" s="358"/>
      <c r="U79" s="358"/>
      <c r="V79" s="358"/>
      <c r="W79" s="358"/>
      <c r="X79" s="358"/>
      <c r="Y79" s="358"/>
      <c r="Z79" s="358"/>
      <c r="AA79" s="358"/>
      <c r="AB79" s="358"/>
      <c r="AC79" s="358"/>
      <c r="AD79" s="361" t="s">
        <v>1435</v>
      </c>
      <c r="AE79" s="358"/>
      <c r="AF79" s="358"/>
      <c r="AG79" s="358"/>
      <c r="AH79" s="358"/>
      <c r="AI79" s="358"/>
      <c r="AJ79" s="358"/>
      <c r="AK79" s="358"/>
      <c r="AL79" s="358"/>
      <c r="AM79" s="358"/>
      <c r="AN79" s="358"/>
      <c r="AO79" s="358"/>
      <c r="AP79" s="358"/>
      <c r="AQ79" s="358"/>
      <c r="AR79" s="358"/>
    </row>
    <row r="80" spans="1:44" ht="12.75" customHeight="1" x14ac:dyDescent="0.25">
      <c r="A80" s="358"/>
      <c r="B80" s="358"/>
      <c r="C80" s="358"/>
      <c r="D80" s="358"/>
      <c r="E80" s="358"/>
      <c r="F80" s="358"/>
      <c r="G80" s="358"/>
      <c r="H80" s="358"/>
      <c r="I80" s="359"/>
      <c r="J80" s="358"/>
      <c r="K80" s="358"/>
      <c r="L80" s="358"/>
      <c r="M80" s="358"/>
      <c r="N80" s="358"/>
      <c r="O80" s="358"/>
      <c r="P80" s="358"/>
      <c r="Q80" s="358"/>
      <c r="R80" s="358"/>
      <c r="S80" s="358"/>
      <c r="T80" s="358"/>
      <c r="U80" s="358"/>
      <c r="V80" s="358"/>
      <c r="W80" s="358"/>
      <c r="X80" s="358"/>
      <c r="Y80" s="358"/>
      <c r="Z80" s="358"/>
      <c r="AA80" s="358"/>
      <c r="AB80" s="358"/>
      <c r="AC80" s="358"/>
      <c r="AD80" s="361" t="s">
        <v>1436</v>
      </c>
      <c r="AE80" s="358"/>
      <c r="AF80" s="358"/>
      <c r="AG80" s="358"/>
      <c r="AH80" s="358"/>
      <c r="AI80" s="358"/>
      <c r="AJ80" s="358"/>
      <c r="AK80" s="358"/>
      <c r="AL80" s="358"/>
      <c r="AM80" s="358"/>
      <c r="AN80" s="358"/>
      <c r="AO80" s="358"/>
      <c r="AP80" s="358"/>
      <c r="AQ80" s="358"/>
      <c r="AR80" s="358"/>
    </row>
    <row r="81" spans="1:44" ht="12.75" customHeight="1" x14ac:dyDescent="0.25">
      <c r="A81" s="358"/>
      <c r="B81" s="358"/>
      <c r="C81" s="358"/>
      <c r="D81" s="358"/>
      <c r="E81" s="358"/>
      <c r="F81" s="358"/>
      <c r="G81" s="358"/>
      <c r="H81" s="358"/>
      <c r="I81" s="359"/>
      <c r="J81" s="358"/>
      <c r="K81" s="358"/>
      <c r="L81" s="358"/>
      <c r="M81" s="358"/>
      <c r="N81" s="358"/>
      <c r="O81" s="358"/>
      <c r="P81" s="358"/>
      <c r="Q81" s="358"/>
      <c r="R81" s="358"/>
      <c r="S81" s="358"/>
      <c r="T81" s="358"/>
      <c r="U81" s="358"/>
      <c r="V81" s="358"/>
      <c r="W81" s="358"/>
      <c r="X81" s="358"/>
      <c r="Y81" s="358"/>
      <c r="Z81" s="358"/>
      <c r="AA81" s="358"/>
      <c r="AB81" s="358"/>
      <c r="AC81" s="358"/>
      <c r="AD81" s="361" t="s">
        <v>1437</v>
      </c>
      <c r="AE81" s="358"/>
      <c r="AF81" s="358"/>
      <c r="AG81" s="358"/>
      <c r="AH81" s="358"/>
      <c r="AI81" s="358"/>
      <c r="AJ81" s="358"/>
      <c r="AK81" s="358"/>
      <c r="AL81" s="358"/>
      <c r="AM81" s="358"/>
      <c r="AN81" s="358"/>
      <c r="AO81" s="358"/>
      <c r="AP81" s="358"/>
      <c r="AQ81" s="358"/>
      <c r="AR81" s="358"/>
    </row>
    <row r="82" spans="1:44" ht="12.75" customHeight="1" x14ac:dyDescent="0.25">
      <c r="A82" s="358"/>
      <c r="B82" s="358"/>
      <c r="C82" s="358"/>
      <c r="D82" s="358"/>
      <c r="E82" s="358"/>
      <c r="F82" s="358"/>
      <c r="G82" s="358"/>
      <c r="H82" s="358"/>
      <c r="I82" s="359"/>
      <c r="J82" s="358"/>
      <c r="K82" s="358"/>
      <c r="L82" s="358"/>
      <c r="M82" s="358"/>
      <c r="N82" s="358"/>
      <c r="O82" s="358"/>
      <c r="P82" s="358"/>
      <c r="Q82" s="358"/>
      <c r="R82" s="358"/>
      <c r="S82" s="358"/>
      <c r="T82" s="358"/>
      <c r="U82" s="358"/>
      <c r="V82" s="358"/>
      <c r="W82" s="358"/>
      <c r="X82" s="358"/>
      <c r="Y82" s="358"/>
      <c r="Z82" s="358"/>
      <c r="AA82" s="358"/>
      <c r="AB82" s="358"/>
      <c r="AC82" s="358"/>
      <c r="AD82" s="361" t="s">
        <v>1438</v>
      </c>
      <c r="AE82" s="358"/>
      <c r="AF82" s="358"/>
      <c r="AG82" s="358"/>
      <c r="AH82" s="358"/>
      <c r="AI82" s="358"/>
      <c r="AJ82" s="358"/>
      <c r="AK82" s="358"/>
      <c r="AL82" s="358"/>
      <c r="AM82" s="358"/>
      <c r="AN82" s="358"/>
      <c r="AO82" s="358"/>
      <c r="AP82" s="358"/>
      <c r="AQ82" s="358"/>
      <c r="AR82" s="358"/>
    </row>
    <row r="83" spans="1:44" ht="12.75" customHeight="1" x14ac:dyDescent="0.25">
      <c r="A83" s="358"/>
      <c r="B83" s="358"/>
      <c r="C83" s="358"/>
      <c r="D83" s="358"/>
      <c r="E83" s="358"/>
      <c r="F83" s="358"/>
      <c r="G83" s="358"/>
      <c r="H83" s="358"/>
      <c r="I83" s="359"/>
      <c r="J83" s="358"/>
      <c r="K83" s="358"/>
      <c r="L83" s="358"/>
      <c r="M83" s="358"/>
      <c r="N83" s="358"/>
      <c r="O83" s="358"/>
      <c r="P83" s="358"/>
      <c r="Q83" s="358"/>
      <c r="R83" s="358"/>
      <c r="S83" s="358"/>
      <c r="T83" s="358"/>
      <c r="U83" s="358"/>
      <c r="V83" s="358"/>
      <c r="W83" s="358"/>
      <c r="X83" s="358"/>
      <c r="Y83" s="358"/>
      <c r="Z83" s="358"/>
      <c r="AA83" s="358"/>
      <c r="AB83" s="358"/>
      <c r="AC83" s="358"/>
      <c r="AD83" s="361" t="s">
        <v>1439</v>
      </c>
      <c r="AE83" s="358"/>
      <c r="AF83" s="358"/>
      <c r="AG83" s="358"/>
      <c r="AH83" s="358"/>
      <c r="AI83" s="358"/>
      <c r="AJ83" s="358"/>
      <c r="AK83" s="358"/>
      <c r="AL83" s="358"/>
      <c r="AM83" s="358"/>
      <c r="AN83" s="358"/>
      <c r="AO83" s="358"/>
      <c r="AP83" s="358"/>
      <c r="AQ83" s="358"/>
      <c r="AR83" s="358"/>
    </row>
    <row r="84" spans="1:44" ht="12.75" customHeight="1" x14ac:dyDescent="0.25">
      <c r="A84" s="358"/>
      <c r="B84" s="358"/>
      <c r="C84" s="358"/>
      <c r="D84" s="358"/>
      <c r="E84" s="358"/>
      <c r="F84" s="358"/>
      <c r="G84" s="358"/>
      <c r="H84" s="358"/>
      <c r="I84" s="359"/>
      <c r="J84" s="358"/>
      <c r="K84" s="358"/>
      <c r="L84" s="358"/>
      <c r="M84" s="358"/>
      <c r="N84" s="358"/>
      <c r="O84" s="358"/>
      <c r="P84" s="358"/>
      <c r="Q84" s="358"/>
      <c r="R84" s="358"/>
      <c r="S84" s="358"/>
      <c r="T84" s="358"/>
      <c r="U84" s="358"/>
      <c r="V84" s="358"/>
      <c r="W84" s="358"/>
      <c r="X84" s="358"/>
      <c r="Y84" s="358"/>
      <c r="Z84" s="358"/>
      <c r="AA84" s="358"/>
      <c r="AB84" s="358"/>
      <c r="AC84" s="358"/>
      <c r="AD84" s="361" t="s">
        <v>1440</v>
      </c>
      <c r="AE84" s="358"/>
      <c r="AF84" s="358"/>
      <c r="AG84" s="358"/>
      <c r="AH84" s="358"/>
      <c r="AI84" s="358"/>
      <c r="AJ84" s="358"/>
      <c r="AK84" s="358"/>
      <c r="AL84" s="358"/>
      <c r="AM84" s="358"/>
      <c r="AN84" s="358"/>
      <c r="AO84" s="358"/>
      <c r="AP84" s="358"/>
      <c r="AQ84" s="358"/>
      <c r="AR84" s="358"/>
    </row>
    <row r="85" spans="1:44" ht="12.75" customHeight="1" x14ac:dyDescent="0.25">
      <c r="A85" s="358"/>
      <c r="B85" s="358"/>
      <c r="C85" s="358"/>
      <c r="D85" s="358"/>
      <c r="E85" s="358"/>
      <c r="F85" s="358"/>
      <c r="G85" s="358"/>
      <c r="H85" s="358"/>
      <c r="I85" s="359"/>
      <c r="J85" s="358"/>
      <c r="K85" s="358"/>
      <c r="L85" s="358"/>
      <c r="M85" s="358"/>
      <c r="N85" s="358"/>
      <c r="O85" s="358"/>
      <c r="P85" s="358"/>
      <c r="Q85" s="358"/>
      <c r="R85" s="358"/>
      <c r="S85" s="358"/>
      <c r="T85" s="358"/>
      <c r="U85" s="358"/>
      <c r="V85" s="358"/>
      <c r="W85" s="358"/>
      <c r="X85" s="358"/>
      <c r="Y85" s="358"/>
      <c r="Z85" s="358"/>
      <c r="AA85" s="358"/>
      <c r="AB85" s="358"/>
      <c r="AC85" s="358"/>
      <c r="AD85" s="358" t="s">
        <v>65</v>
      </c>
      <c r="AE85" s="358"/>
      <c r="AF85" s="358"/>
      <c r="AG85" s="358"/>
      <c r="AH85" s="358"/>
      <c r="AI85" s="358"/>
      <c r="AJ85" s="358"/>
      <c r="AK85" s="358"/>
      <c r="AL85" s="358"/>
      <c r="AM85" s="358"/>
      <c r="AN85" s="358"/>
      <c r="AO85" s="358"/>
      <c r="AP85" s="358"/>
      <c r="AQ85" s="358"/>
      <c r="AR85" s="358"/>
    </row>
    <row r="86" spans="1:44" ht="37.5" customHeight="1" x14ac:dyDescent="0.25">
      <c r="A86" s="358"/>
      <c r="B86" s="358"/>
      <c r="C86" s="358"/>
      <c r="D86" s="358"/>
      <c r="E86" s="358"/>
      <c r="F86" s="358"/>
      <c r="G86" s="358"/>
      <c r="H86" s="358"/>
      <c r="I86" s="359"/>
      <c r="J86" s="358"/>
      <c r="K86" s="358"/>
      <c r="L86" s="358"/>
      <c r="M86" s="358"/>
      <c r="N86" s="358"/>
      <c r="O86" s="358"/>
      <c r="P86" s="358"/>
      <c r="Q86" s="358"/>
      <c r="R86" s="358"/>
      <c r="S86" s="358"/>
      <c r="T86" s="358"/>
      <c r="U86" s="358"/>
      <c r="V86" s="358"/>
      <c r="W86" s="358"/>
      <c r="X86" s="358"/>
      <c r="Y86" s="358"/>
      <c r="Z86" s="358"/>
      <c r="AA86" s="358"/>
      <c r="AB86" s="358"/>
      <c r="AC86" s="358"/>
      <c r="AD86" s="358"/>
      <c r="AE86" s="358"/>
      <c r="AF86" s="358"/>
      <c r="AG86" s="358"/>
      <c r="AH86" s="358"/>
      <c r="AI86" s="358"/>
      <c r="AJ86" s="358"/>
      <c r="AK86" s="358"/>
      <c r="AL86" s="358"/>
      <c r="AM86" s="358"/>
      <c r="AN86" s="358"/>
      <c r="AO86" s="358"/>
      <c r="AP86" s="358"/>
      <c r="AQ86" s="358"/>
      <c r="AR86" s="358"/>
    </row>
    <row r="87" spans="1:44" ht="37.5" customHeight="1" x14ac:dyDescent="0.25">
      <c r="A87" s="358"/>
      <c r="B87" s="358"/>
      <c r="C87" s="358"/>
      <c r="D87" s="358"/>
      <c r="E87" s="358"/>
      <c r="F87" s="358"/>
      <c r="G87" s="358"/>
      <c r="H87" s="358"/>
      <c r="I87" s="359"/>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row>
    <row r="88" spans="1:44" ht="37.5" customHeight="1" x14ac:dyDescent="0.25">
      <c r="A88" s="358"/>
      <c r="B88" s="358"/>
      <c r="C88" s="358"/>
      <c r="D88" s="358"/>
      <c r="E88" s="358"/>
      <c r="F88" s="358"/>
      <c r="G88" s="358"/>
      <c r="H88" s="358"/>
      <c r="I88" s="359"/>
      <c r="J88" s="358"/>
      <c r="K88" s="358"/>
      <c r="L88" s="358"/>
      <c r="M88" s="358"/>
      <c r="N88" s="358"/>
      <c r="O88" s="358"/>
      <c r="P88" s="358"/>
      <c r="Q88" s="358"/>
      <c r="R88" s="358"/>
      <c r="S88" s="358"/>
      <c r="T88" s="358"/>
      <c r="U88" s="358"/>
      <c r="V88" s="358"/>
      <c r="W88" s="358"/>
      <c r="X88" s="358"/>
      <c r="Y88" s="358"/>
      <c r="Z88" s="358"/>
      <c r="AA88" s="358"/>
      <c r="AB88" s="358"/>
      <c r="AC88" s="358"/>
      <c r="AD88" s="358"/>
      <c r="AE88" s="358"/>
      <c r="AF88" s="358"/>
      <c r="AG88" s="358"/>
      <c r="AH88" s="358"/>
      <c r="AI88" s="358"/>
      <c r="AJ88" s="358"/>
      <c r="AK88" s="358"/>
      <c r="AL88" s="358"/>
      <c r="AM88" s="358"/>
      <c r="AN88" s="358"/>
      <c r="AO88" s="358"/>
      <c r="AP88" s="358"/>
      <c r="AQ88" s="358"/>
      <c r="AR88" s="358"/>
    </row>
    <row r="89" spans="1:44" ht="37.5" customHeight="1" x14ac:dyDescent="0.25">
      <c r="A89" s="358"/>
      <c r="B89" s="358"/>
      <c r="C89" s="358"/>
      <c r="D89" s="358"/>
      <c r="E89" s="358"/>
      <c r="F89" s="358"/>
      <c r="G89" s="358"/>
      <c r="H89" s="358"/>
      <c r="I89" s="359"/>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row>
    <row r="90" spans="1:44" ht="37.5" customHeight="1" x14ac:dyDescent="0.25">
      <c r="A90" s="358"/>
      <c r="B90" s="358"/>
      <c r="C90" s="358"/>
      <c r="D90" s="358"/>
      <c r="E90" s="358"/>
      <c r="F90" s="358"/>
      <c r="G90" s="358"/>
      <c r="H90" s="358"/>
      <c r="I90" s="359"/>
      <c r="J90" s="358"/>
      <c r="K90" s="358"/>
      <c r="L90" s="358"/>
      <c r="M90" s="358"/>
      <c r="N90" s="358"/>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58"/>
      <c r="AN90" s="358"/>
      <c r="AO90" s="358"/>
      <c r="AP90" s="358"/>
      <c r="AQ90" s="358"/>
      <c r="AR90" s="358"/>
    </row>
    <row r="91" spans="1:44" ht="37.5" customHeight="1" x14ac:dyDescent="0.25">
      <c r="A91" s="358"/>
      <c r="B91" s="358"/>
      <c r="C91" s="358"/>
      <c r="D91" s="358"/>
      <c r="E91" s="358"/>
      <c r="F91" s="358"/>
      <c r="G91" s="358"/>
      <c r="H91" s="358"/>
      <c r="I91" s="359"/>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row>
    <row r="92" spans="1:44" ht="37.5" customHeight="1" x14ac:dyDescent="0.25">
      <c r="A92" s="358"/>
      <c r="B92" s="358"/>
      <c r="C92" s="358"/>
      <c r="D92" s="358"/>
      <c r="E92" s="358"/>
      <c r="F92" s="358"/>
      <c r="G92" s="358"/>
      <c r="H92" s="358"/>
      <c r="I92" s="359"/>
      <c r="J92" s="358"/>
      <c r="K92" s="358"/>
      <c r="L92" s="358"/>
      <c r="M92" s="358"/>
      <c r="N92" s="358"/>
      <c r="O92" s="358"/>
      <c r="P92" s="358"/>
      <c r="Q92" s="358"/>
      <c r="R92" s="358"/>
      <c r="S92" s="358"/>
      <c r="T92" s="358"/>
      <c r="U92" s="358"/>
      <c r="V92" s="358"/>
      <c r="W92" s="358"/>
      <c r="X92" s="358"/>
      <c r="Y92" s="358"/>
      <c r="Z92" s="358"/>
      <c r="AA92" s="358"/>
      <c r="AB92" s="358"/>
      <c r="AC92" s="358"/>
      <c r="AD92" s="358"/>
      <c r="AE92" s="358"/>
      <c r="AF92" s="358"/>
      <c r="AG92" s="358"/>
      <c r="AH92" s="358"/>
      <c r="AI92" s="358"/>
      <c r="AJ92" s="358"/>
      <c r="AK92" s="358"/>
      <c r="AL92" s="358"/>
      <c r="AM92" s="358"/>
      <c r="AN92" s="358"/>
      <c r="AO92" s="358"/>
      <c r="AP92" s="358"/>
      <c r="AQ92" s="358"/>
      <c r="AR92" s="358"/>
    </row>
    <row r="93" spans="1:44" ht="37.5" customHeight="1" x14ac:dyDescent="0.25">
      <c r="A93" s="358"/>
      <c r="B93" s="358"/>
      <c r="C93" s="358"/>
      <c r="D93" s="358"/>
      <c r="E93" s="358"/>
      <c r="F93" s="358"/>
      <c r="G93" s="358"/>
      <c r="H93" s="358"/>
      <c r="I93" s="359"/>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row>
    <row r="94" spans="1:44" ht="37.5" customHeight="1" x14ac:dyDescent="0.25">
      <c r="A94" s="358"/>
      <c r="B94" s="358"/>
      <c r="C94" s="358"/>
      <c r="D94" s="358"/>
      <c r="E94" s="358"/>
      <c r="F94" s="358"/>
      <c r="G94" s="358"/>
      <c r="H94" s="358"/>
      <c r="I94" s="359"/>
      <c r="J94" s="358"/>
      <c r="K94" s="358"/>
      <c r="L94" s="358"/>
      <c r="M94" s="358"/>
      <c r="N94" s="358"/>
      <c r="O94" s="358"/>
      <c r="P94" s="358"/>
      <c r="Q94" s="358"/>
      <c r="R94" s="358"/>
      <c r="S94" s="358"/>
      <c r="T94" s="358"/>
      <c r="U94" s="358"/>
      <c r="V94" s="358"/>
      <c r="W94" s="358"/>
      <c r="X94" s="358"/>
      <c r="Y94" s="358"/>
      <c r="Z94" s="358"/>
      <c r="AA94" s="358"/>
      <c r="AB94" s="358"/>
      <c r="AC94" s="358"/>
      <c r="AD94" s="358"/>
      <c r="AE94" s="358"/>
      <c r="AF94" s="358"/>
      <c r="AG94" s="358"/>
      <c r="AH94" s="358"/>
      <c r="AI94" s="358"/>
      <c r="AJ94" s="358"/>
      <c r="AK94" s="358"/>
      <c r="AL94" s="358"/>
      <c r="AM94" s="358"/>
      <c r="AN94" s="358"/>
      <c r="AO94" s="358"/>
      <c r="AP94" s="358"/>
      <c r="AQ94" s="358"/>
      <c r="AR94" s="358"/>
    </row>
    <row r="95" spans="1:44" ht="37.5" customHeight="1" x14ac:dyDescent="0.25">
      <c r="A95" s="358"/>
      <c r="B95" s="358"/>
      <c r="C95" s="358"/>
      <c r="D95" s="358"/>
      <c r="E95" s="358"/>
      <c r="F95" s="358"/>
      <c r="G95" s="358"/>
      <c r="H95" s="358"/>
      <c r="I95" s="359"/>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row>
    <row r="96" spans="1:44" ht="37.5" customHeight="1" x14ac:dyDescent="0.25">
      <c r="A96" s="358"/>
      <c r="B96" s="358"/>
      <c r="C96" s="358"/>
      <c r="D96" s="358"/>
      <c r="E96" s="358"/>
      <c r="F96" s="358"/>
      <c r="G96" s="358"/>
      <c r="H96" s="358"/>
      <c r="I96" s="359"/>
      <c r="J96" s="358"/>
      <c r="K96" s="358"/>
      <c r="L96" s="358"/>
      <c r="M96" s="358"/>
      <c r="N96" s="358"/>
      <c r="O96" s="358"/>
      <c r="P96" s="358"/>
      <c r="Q96" s="358"/>
      <c r="R96" s="358"/>
      <c r="S96" s="358"/>
      <c r="T96" s="358"/>
      <c r="U96" s="358"/>
      <c r="V96" s="358"/>
      <c r="W96" s="358"/>
      <c r="X96" s="358"/>
      <c r="Y96" s="358"/>
      <c r="Z96" s="358"/>
      <c r="AA96" s="358"/>
      <c r="AB96" s="358"/>
      <c r="AC96" s="358"/>
      <c r="AD96" s="358"/>
      <c r="AE96" s="358"/>
      <c r="AF96" s="358"/>
      <c r="AG96" s="358"/>
      <c r="AH96" s="358"/>
      <c r="AI96" s="358"/>
      <c r="AJ96" s="358"/>
      <c r="AK96" s="358"/>
      <c r="AL96" s="358"/>
      <c r="AM96" s="358"/>
      <c r="AN96" s="358"/>
      <c r="AO96" s="358"/>
      <c r="AP96" s="358"/>
      <c r="AQ96" s="358"/>
      <c r="AR96" s="358"/>
    </row>
    <row r="97" spans="1:44" ht="37.5" customHeight="1" x14ac:dyDescent="0.25">
      <c r="A97" s="358"/>
      <c r="B97" s="358"/>
      <c r="C97" s="358"/>
      <c r="D97" s="358"/>
      <c r="E97" s="358"/>
      <c r="F97" s="358"/>
      <c r="G97" s="358"/>
      <c r="H97" s="358"/>
      <c r="I97" s="359"/>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row>
    <row r="98" spans="1:44" ht="37.5" customHeight="1" x14ac:dyDescent="0.25">
      <c r="A98" s="358"/>
      <c r="B98" s="358"/>
      <c r="C98" s="358"/>
      <c r="D98" s="358"/>
      <c r="E98" s="358"/>
      <c r="F98" s="358"/>
      <c r="G98" s="358"/>
      <c r="H98" s="358"/>
      <c r="I98" s="359"/>
      <c r="J98" s="358"/>
      <c r="K98" s="358"/>
      <c r="L98" s="358"/>
      <c r="M98" s="358"/>
      <c r="N98" s="358"/>
      <c r="O98" s="358"/>
      <c r="P98" s="358"/>
      <c r="Q98" s="358"/>
      <c r="R98" s="358"/>
      <c r="S98" s="358"/>
      <c r="T98" s="358"/>
      <c r="U98" s="358"/>
      <c r="V98" s="358"/>
      <c r="W98" s="358"/>
      <c r="X98" s="358"/>
      <c r="Y98" s="358"/>
      <c r="Z98" s="358"/>
      <c r="AA98" s="358"/>
      <c r="AB98" s="358"/>
      <c r="AC98" s="358"/>
      <c r="AD98" s="358"/>
      <c r="AE98" s="358"/>
      <c r="AF98" s="358"/>
      <c r="AG98" s="358"/>
      <c r="AH98" s="358"/>
      <c r="AI98" s="358"/>
      <c r="AJ98" s="358"/>
      <c r="AK98" s="358"/>
      <c r="AL98" s="358"/>
      <c r="AM98" s="358"/>
      <c r="AN98" s="358"/>
      <c r="AO98" s="358"/>
      <c r="AP98" s="358"/>
      <c r="AQ98" s="358"/>
      <c r="AR98" s="358"/>
    </row>
    <row r="99" spans="1:44" ht="37.5" customHeight="1" x14ac:dyDescent="0.25">
      <c r="A99" s="358"/>
      <c r="B99" s="358"/>
      <c r="C99" s="358"/>
      <c r="D99" s="358"/>
      <c r="E99" s="358"/>
      <c r="F99" s="358"/>
      <c r="G99" s="358"/>
      <c r="H99" s="358"/>
      <c r="I99" s="359"/>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row>
    <row r="100" spans="1:44" ht="37.5" customHeight="1" x14ac:dyDescent="0.25">
      <c r="A100" s="358"/>
      <c r="B100" s="358"/>
      <c r="C100" s="358"/>
      <c r="D100" s="358"/>
      <c r="E100" s="358"/>
      <c r="F100" s="358"/>
      <c r="G100" s="358"/>
      <c r="H100" s="358"/>
      <c r="I100" s="359"/>
      <c r="J100" s="358"/>
      <c r="K100" s="358"/>
      <c r="L100" s="358"/>
      <c r="M100" s="358"/>
      <c r="N100" s="358"/>
      <c r="O100" s="358"/>
      <c r="P100" s="358"/>
      <c r="Q100" s="358"/>
      <c r="R100" s="358"/>
      <c r="S100" s="358"/>
      <c r="T100" s="358"/>
      <c r="U100" s="358"/>
      <c r="V100" s="358"/>
      <c r="W100" s="358"/>
      <c r="X100" s="358"/>
      <c r="Y100" s="358"/>
      <c r="Z100" s="358"/>
      <c r="AA100" s="358"/>
      <c r="AB100" s="358"/>
      <c r="AC100" s="358"/>
      <c r="AD100" s="358"/>
      <c r="AE100" s="358"/>
      <c r="AF100" s="358"/>
      <c r="AG100" s="358"/>
      <c r="AH100" s="358"/>
      <c r="AI100" s="358"/>
      <c r="AJ100" s="358"/>
      <c r="AK100" s="358"/>
      <c r="AL100" s="358"/>
      <c r="AM100" s="358"/>
      <c r="AN100" s="358"/>
      <c r="AO100" s="358"/>
      <c r="AP100" s="358"/>
      <c r="AQ100" s="358"/>
      <c r="AR100" s="358"/>
    </row>
    <row r="101" spans="1:44" ht="37.5" customHeight="1" x14ac:dyDescent="0.25">
      <c r="A101" s="358"/>
      <c r="B101" s="358"/>
      <c r="C101" s="358"/>
      <c r="D101" s="358"/>
      <c r="E101" s="358"/>
      <c r="F101" s="358"/>
      <c r="G101" s="358"/>
      <c r="H101" s="358"/>
      <c r="I101" s="359"/>
      <c r="J101" s="358"/>
      <c r="K101" s="358"/>
      <c r="L101" s="358"/>
      <c r="M101" s="358"/>
      <c r="N101" s="358"/>
      <c r="O101" s="358"/>
      <c r="P101" s="358"/>
      <c r="Q101" s="358"/>
      <c r="R101" s="358"/>
      <c r="S101" s="358"/>
      <c r="T101" s="358"/>
      <c r="U101" s="358"/>
      <c r="V101" s="358"/>
      <c r="W101" s="358"/>
      <c r="X101" s="358"/>
      <c r="Y101" s="358"/>
      <c r="Z101" s="358"/>
      <c r="AA101" s="358"/>
      <c r="AB101" s="358"/>
      <c r="AC101" s="358"/>
      <c r="AD101" s="358"/>
      <c r="AE101" s="358"/>
      <c r="AF101" s="358"/>
      <c r="AG101" s="358"/>
      <c r="AH101" s="358"/>
      <c r="AI101" s="358"/>
      <c r="AJ101" s="358"/>
      <c r="AK101" s="358"/>
      <c r="AL101" s="358"/>
      <c r="AM101" s="358"/>
      <c r="AN101" s="358"/>
      <c r="AO101" s="358"/>
      <c r="AP101" s="358"/>
      <c r="AQ101" s="358"/>
      <c r="AR101" s="358"/>
    </row>
    <row r="102" spans="1:44" ht="37.5" customHeight="1" x14ac:dyDescent="0.25">
      <c r="A102" s="358"/>
      <c r="B102" s="358"/>
      <c r="C102" s="358"/>
      <c r="D102" s="358"/>
      <c r="E102" s="358"/>
      <c r="F102" s="358"/>
      <c r="G102" s="358"/>
      <c r="H102" s="358"/>
      <c r="I102" s="359"/>
      <c r="J102" s="358"/>
      <c r="K102" s="358"/>
      <c r="L102" s="358"/>
      <c r="M102" s="358"/>
      <c r="N102" s="358"/>
      <c r="O102" s="358"/>
      <c r="P102" s="358"/>
      <c r="Q102" s="358"/>
      <c r="R102" s="358"/>
      <c r="S102" s="358"/>
      <c r="T102" s="358"/>
      <c r="U102" s="358"/>
      <c r="V102" s="358"/>
      <c r="W102" s="358"/>
      <c r="X102" s="358"/>
      <c r="Y102" s="358"/>
      <c r="Z102" s="358"/>
      <c r="AA102" s="358"/>
      <c r="AB102" s="358"/>
      <c r="AC102" s="358"/>
      <c r="AD102" s="358"/>
      <c r="AE102" s="358"/>
      <c r="AF102" s="358"/>
      <c r="AG102" s="358"/>
      <c r="AH102" s="358"/>
      <c r="AI102" s="358"/>
      <c r="AJ102" s="358"/>
      <c r="AK102" s="358"/>
      <c r="AL102" s="358"/>
      <c r="AM102" s="358"/>
      <c r="AN102" s="358"/>
      <c r="AO102" s="358"/>
      <c r="AP102" s="358"/>
      <c r="AQ102" s="358"/>
      <c r="AR102" s="358"/>
    </row>
    <row r="103" spans="1:44" ht="37.5" customHeight="1" x14ac:dyDescent="0.25">
      <c r="A103" s="358"/>
      <c r="B103" s="358"/>
      <c r="C103" s="358"/>
      <c r="D103" s="358"/>
      <c r="E103" s="358"/>
      <c r="F103" s="358"/>
      <c r="G103" s="358"/>
      <c r="H103" s="358"/>
      <c r="I103" s="359"/>
      <c r="J103" s="358"/>
      <c r="K103" s="358"/>
      <c r="L103" s="358"/>
      <c r="M103" s="358"/>
      <c r="N103" s="358"/>
      <c r="O103" s="358"/>
      <c r="P103" s="358"/>
      <c r="Q103" s="358"/>
      <c r="R103" s="358"/>
      <c r="S103" s="358"/>
      <c r="T103" s="358"/>
      <c r="U103" s="358"/>
      <c r="V103" s="358"/>
      <c r="W103" s="358"/>
      <c r="X103" s="358"/>
      <c r="Y103" s="358"/>
      <c r="Z103" s="358"/>
      <c r="AA103" s="358"/>
      <c r="AB103" s="358"/>
      <c r="AC103" s="358"/>
      <c r="AD103" s="358"/>
      <c r="AE103" s="358"/>
      <c r="AF103" s="358"/>
      <c r="AG103" s="358"/>
      <c r="AH103" s="358"/>
      <c r="AI103" s="358"/>
      <c r="AJ103" s="358"/>
      <c r="AK103" s="358"/>
      <c r="AL103" s="358"/>
      <c r="AM103" s="358"/>
      <c r="AN103" s="358"/>
      <c r="AO103" s="358"/>
      <c r="AP103" s="358"/>
      <c r="AQ103" s="358"/>
      <c r="AR103" s="358"/>
    </row>
    <row r="104" spans="1:44" ht="37.5" customHeight="1" x14ac:dyDescent="0.25">
      <c r="A104" s="358"/>
      <c r="B104" s="358"/>
      <c r="C104" s="358"/>
      <c r="D104" s="358"/>
      <c r="E104" s="358"/>
      <c r="F104" s="358"/>
      <c r="G104" s="358"/>
      <c r="H104" s="358"/>
      <c r="I104" s="359"/>
      <c r="J104" s="358"/>
      <c r="K104" s="358"/>
      <c r="L104" s="358"/>
      <c r="M104" s="358"/>
      <c r="N104" s="358"/>
      <c r="O104" s="358"/>
      <c r="P104" s="358"/>
      <c r="Q104" s="358"/>
      <c r="R104" s="358"/>
      <c r="S104" s="358"/>
      <c r="T104" s="358"/>
      <c r="U104" s="358"/>
      <c r="V104" s="358"/>
      <c r="W104" s="358"/>
      <c r="X104" s="358"/>
      <c r="Y104" s="358"/>
      <c r="Z104" s="358"/>
      <c r="AA104" s="358"/>
      <c r="AB104" s="358"/>
      <c r="AC104" s="358"/>
      <c r="AD104" s="358"/>
      <c r="AE104" s="358"/>
      <c r="AF104" s="358"/>
      <c r="AG104" s="358"/>
      <c r="AH104" s="358"/>
      <c r="AI104" s="358"/>
      <c r="AJ104" s="358"/>
      <c r="AK104" s="358"/>
      <c r="AL104" s="358"/>
      <c r="AM104" s="358"/>
      <c r="AN104" s="358"/>
      <c r="AO104" s="358"/>
      <c r="AP104" s="358"/>
      <c r="AQ104" s="358"/>
      <c r="AR104" s="358"/>
    </row>
    <row r="105" spans="1:44" ht="37.5" customHeight="1" x14ac:dyDescent="0.25">
      <c r="A105" s="358"/>
      <c r="B105" s="358"/>
      <c r="C105" s="358"/>
      <c r="D105" s="358"/>
      <c r="E105" s="358"/>
      <c r="F105" s="358"/>
      <c r="G105" s="358"/>
      <c r="H105" s="358"/>
      <c r="I105" s="359"/>
      <c r="J105" s="358"/>
      <c r="K105" s="358"/>
      <c r="L105" s="358"/>
      <c r="M105" s="358"/>
      <c r="N105" s="358"/>
      <c r="O105" s="358"/>
      <c r="P105" s="358"/>
      <c r="Q105" s="358"/>
      <c r="R105" s="358"/>
      <c r="S105" s="358"/>
      <c r="T105" s="358"/>
      <c r="U105" s="358"/>
      <c r="V105" s="358"/>
      <c r="W105" s="358"/>
      <c r="X105" s="358"/>
      <c r="Y105" s="358"/>
      <c r="Z105" s="358"/>
      <c r="AA105" s="358"/>
      <c r="AB105" s="358"/>
      <c r="AC105" s="358"/>
      <c r="AD105" s="358"/>
      <c r="AE105" s="358"/>
      <c r="AF105" s="358"/>
      <c r="AG105" s="358"/>
      <c r="AH105" s="358"/>
      <c r="AI105" s="358"/>
      <c r="AJ105" s="358"/>
      <c r="AK105" s="358"/>
      <c r="AL105" s="358"/>
      <c r="AM105" s="358"/>
      <c r="AN105" s="358"/>
      <c r="AO105" s="358"/>
      <c r="AP105" s="358"/>
      <c r="AQ105" s="358"/>
      <c r="AR105" s="358"/>
    </row>
    <row r="106" spans="1:44" ht="37.5" customHeight="1" x14ac:dyDescent="0.25">
      <c r="A106" s="358"/>
      <c r="B106" s="358"/>
      <c r="C106" s="358"/>
      <c r="D106" s="358"/>
      <c r="E106" s="358"/>
      <c r="F106" s="358"/>
      <c r="G106" s="358"/>
      <c r="H106" s="358"/>
      <c r="I106" s="359"/>
      <c r="J106" s="358"/>
      <c r="K106" s="358"/>
      <c r="L106" s="358"/>
      <c r="M106" s="358"/>
      <c r="N106" s="358"/>
      <c r="O106" s="358"/>
      <c r="P106" s="358"/>
      <c r="Q106" s="358"/>
      <c r="R106" s="358"/>
      <c r="S106" s="358"/>
      <c r="T106" s="358"/>
      <c r="U106" s="358"/>
      <c r="V106" s="358"/>
      <c r="W106" s="358"/>
      <c r="X106" s="358"/>
      <c r="Y106" s="358"/>
      <c r="Z106" s="358"/>
      <c r="AA106" s="358"/>
      <c r="AB106" s="358"/>
      <c r="AC106" s="358"/>
      <c r="AD106" s="358"/>
      <c r="AE106" s="358"/>
      <c r="AF106" s="358"/>
      <c r="AG106" s="358"/>
      <c r="AH106" s="358"/>
      <c r="AI106" s="358"/>
      <c r="AJ106" s="358"/>
      <c r="AK106" s="358"/>
      <c r="AL106" s="358"/>
      <c r="AM106" s="358"/>
      <c r="AN106" s="358"/>
      <c r="AO106" s="358"/>
      <c r="AP106" s="358"/>
      <c r="AQ106" s="358"/>
      <c r="AR106" s="358"/>
    </row>
    <row r="107" spans="1:44" ht="37.5" customHeight="1" x14ac:dyDescent="0.25">
      <c r="A107" s="358"/>
      <c r="B107" s="358"/>
      <c r="C107" s="358"/>
      <c r="D107" s="358"/>
      <c r="E107" s="358"/>
      <c r="F107" s="358"/>
      <c r="G107" s="358"/>
      <c r="H107" s="358"/>
      <c r="I107" s="359"/>
      <c r="J107" s="358"/>
      <c r="K107" s="358"/>
      <c r="L107" s="358"/>
      <c r="M107" s="358"/>
      <c r="N107" s="358"/>
      <c r="O107" s="358"/>
      <c r="P107" s="358"/>
      <c r="Q107" s="358"/>
      <c r="R107" s="358"/>
      <c r="S107" s="358"/>
      <c r="T107" s="358"/>
      <c r="U107" s="358"/>
      <c r="V107" s="358"/>
      <c r="W107" s="358"/>
      <c r="X107" s="358"/>
      <c r="Y107" s="358"/>
      <c r="Z107" s="358"/>
      <c r="AA107" s="358"/>
      <c r="AB107" s="358"/>
      <c r="AC107" s="358"/>
      <c r="AD107" s="358"/>
      <c r="AE107" s="358"/>
      <c r="AF107" s="358"/>
      <c r="AG107" s="358"/>
      <c r="AH107" s="358"/>
      <c r="AI107" s="358"/>
      <c r="AJ107" s="358"/>
      <c r="AK107" s="358"/>
      <c r="AL107" s="358"/>
      <c r="AM107" s="358"/>
      <c r="AN107" s="358"/>
      <c r="AO107" s="358"/>
      <c r="AP107" s="358"/>
      <c r="AQ107" s="358"/>
      <c r="AR107" s="358"/>
    </row>
    <row r="108" spans="1:44" ht="37.5" customHeight="1" x14ac:dyDescent="0.25">
      <c r="A108" s="358"/>
      <c r="B108" s="358"/>
      <c r="C108" s="358"/>
      <c r="D108" s="358"/>
      <c r="E108" s="358"/>
      <c r="F108" s="358"/>
      <c r="G108" s="358"/>
      <c r="H108" s="358"/>
      <c r="I108" s="359"/>
      <c r="J108" s="358"/>
      <c r="K108" s="358"/>
      <c r="L108" s="358"/>
      <c r="M108" s="358"/>
      <c r="N108" s="358"/>
      <c r="O108" s="358"/>
      <c r="P108" s="358"/>
      <c r="Q108" s="358"/>
      <c r="R108" s="358"/>
      <c r="S108" s="358"/>
      <c r="T108" s="358"/>
      <c r="U108" s="358"/>
      <c r="V108" s="358"/>
      <c r="W108" s="358"/>
      <c r="X108" s="358"/>
      <c r="Y108" s="358"/>
      <c r="Z108" s="358"/>
      <c r="AA108" s="358"/>
      <c r="AB108" s="358"/>
      <c r="AC108" s="358"/>
      <c r="AD108" s="358"/>
      <c r="AE108" s="358"/>
      <c r="AF108" s="358"/>
      <c r="AG108" s="358"/>
      <c r="AH108" s="358"/>
      <c r="AI108" s="358"/>
      <c r="AJ108" s="358"/>
      <c r="AK108" s="358"/>
      <c r="AL108" s="358"/>
      <c r="AM108" s="358"/>
      <c r="AN108" s="358"/>
      <c r="AO108" s="358"/>
      <c r="AP108" s="358"/>
      <c r="AQ108" s="358"/>
      <c r="AR108" s="358"/>
    </row>
    <row r="109" spans="1:44" ht="37.5" customHeight="1" x14ac:dyDescent="0.25">
      <c r="A109" s="358"/>
      <c r="B109" s="358"/>
      <c r="C109" s="358"/>
      <c r="D109" s="358"/>
      <c r="E109" s="358"/>
      <c r="F109" s="358"/>
      <c r="G109" s="358"/>
      <c r="H109" s="358"/>
      <c r="I109" s="359"/>
      <c r="J109" s="358"/>
      <c r="K109" s="358"/>
      <c r="L109" s="358"/>
      <c r="M109" s="358"/>
      <c r="N109" s="358"/>
      <c r="O109" s="358"/>
      <c r="P109" s="358"/>
      <c r="Q109" s="358"/>
      <c r="R109" s="358"/>
      <c r="S109" s="358"/>
      <c r="T109" s="358"/>
      <c r="U109" s="358"/>
      <c r="V109" s="358"/>
      <c r="W109" s="358"/>
      <c r="X109" s="358"/>
      <c r="Y109" s="358"/>
      <c r="Z109" s="358"/>
      <c r="AA109" s="358"/>
      <c r="AB109" s="358"/>
      <c r="AC109" s="358"/>
      <c r="AD109" s="358"/>
      <c r="AE109" s="358"/>
      <c r="AF109" s="358"/>
      <c r="AG109" s="358"/>
      <c r="AH109" s="358"/>
      <c r="AI109" s="358"/>
      <c r="AJ109" s="358"/>
      <c r="AK109" s="358"/>
      <c r="AL109" s="358"/>
      <c r="AM109" s="358"/>
      <c r="AN109" s="358"/>
      <c r="AO109" s="358"/>
      <c r="AP109" s="358"/>
      <c r="AQ109" s="358"/>
      <c r="AR109" s="358"/>
    </row>
    <row r="110" spans="1:44" ht="37.5" customHeight="1" x14ac:dyDescent="0.25">
      <c r="A110" s="358"/>
      <c r="B110" s="358"/>
      <c r="C110" s="358"/>
      <c r="D110" s="358"/>
      <c r="E110" s="358"/>
      <c r="F110" s="358"/>
      <c r="G110" s="358"/>
      <c r="H110" s="358"/>
      <c r="I110" s="359"/>
      <c r="J110" s="358"/>
      <c r="K110" s="358"/>
      <c r="L110" s="358"/>
      <c r="M110" s="358"/>
      <c r="N110" s="358"/>
      <c r="O110" s="358"/>
      <c r="P110" s="358"/>
      <c r="Q110" s="358"/>
      <c r="R110" s="358"/>
      <c r="S110" s="358"/>
      <c r="T110" s="358"/>
      <c r="U110" s="358"/>
      <c r="V110" s="358"/>
      <c r="W110" s="358"/>
      <c r="X110" s="358"/>
      <c r="Y110" s="358"/>
      <c r="Z110" s="358"/>
      <c r="AA110" s="358"/>
      <c r="AB110" s="358"/>
      <c r="AC110" s="358"/>
      <c r="AD110" s="358"/>
      <c r="AE110" s="358"/>
      <c r="AF110" s="358"/>
      <c r="AG110" s="358"/>
      <c r="AH110" s="358"/>
      <c r="AI110" s="358"/>
      <c r="AJ110" s="358"/>
      <c r="AK110" s="358"/>
      <c r="AL110" s="358"/>
      <c r="AM110" s="358"/>
      <c r="AN110" s="358"/>
      <c r="AO110" s="358"/>
      <c r="AP110" s="358"/>
      <c r="AQ110" s="358"/>
      <c r="AR110" s="358"/>
    </row>
    <row r="111" spans="1:44" ht="37.5" customHeight="1" x14ac:dyDescent="0.25">
      <c r="A111" s="358"/>
      <c r="B111" s="358"/>
      <c r="C111" s="358"/>
      <c r="D111" s="358"/>
      <c r="E111" s="358"/>
      <c r="F111" s="358"/>
      <c r="G111" s="358"/>
      <c r="H111" s="358"/>
      <c r="I111" s="359"/>
      <c r="J111" s="358"/>
      <c r="K111" s="358"/>
      <c r="L111" s="358"/>
      <c r="M111" s="358"/>
      <c r="N111" s="358"/>
      <c r="O111" s="358"/>
      <c r="P111" s="358"/>
      <c r="Q111" s="358"/>
      <c r="R111" s="358"/>
      <c r="S111" s="358"/>
      <c r="T111" s="358"/>
      <c r="U111" s="358"/>
      <c r="V111" s="358"/>
      <c r="W111" s="358"/>
      <c r="X111" s="358"/>
      <c r="Y111" s="358"/>
      <c r="Z111" s="358"/>
      <c r="AA111" s="358"/>
      <c r="AB111" s="358"/>
      <c r="AC111" s="358"/>
      <c r="AD111" s="358"/>
      <c r="AE111" s="358"/>
      <c r="AF111" s="358"/>
      <c r="AG111" s="358"/>
      <c r="AH111" s="358"/>
      <c r="AI111" s="358"/>
      <c r="AJ111" s="358"/>
      <c r="AK111" s="358"/>
      <c r="AL111" s="358"/>
      <c r="AM111" s="358"/>
      <c r="AN111" s="358"/>
      <c r="AO111" s="358"/>
      <c r="AP111" s="358"/>
      <c r="AQ111" s="358"/>
      <c r="AR111" s="358"/>
    </row>
    <row r="112" spans="1:44" ht="37.5" customHeight="1" x14ac:dyDescent="0.25">
      <c r="A112" s="358"/>
      <c r="B112" s="358"/>
      <c r="C112" s="358"/>
      <c r="D112" s="358"/>
      <c r="E112" s="358"/>
      <c r="F112" s="358"/>
      <c r="G112" s="358"/>
      <c r="H112" s="358"/>
      <c r="I112" s="359"/>
      <c r="J112" s="358"/>
      <c r="K112" s="358"/>
      <c r="L112" s="358"/>
      <c r="M112" s="358"/>
      <c r="N112" s="358"/>
      <c r="O112" s="358"/>
      <c r="P112" s="358"/>
      <c r="Q112" s="358"/>
      <c r="R112" s="358"/>
      <c r="S112" s="358"/>
      <c r="T112" s="358"/>
      <c r="U112" s="358"/>
      <c r="V112" s="358"/>
      <c r="W112" s="358"/>
      <c r="X112" s="358"/>
      <c r="Y112" s="358"/>
      <c r="Z112" s="358"/>
      <c r="AA112" s="358"/>
      <c r="AB112" s="358"/>
      <c r="AC112" s="358"/>
      <c r="AD112" s="358"/>
      <c r="AE112" s="358"/>
      <c r="AF112" s="358"/>
      <c r="AG112" s="358"/>
      <c r="AH112" s="358"/>
      <c r="AI112" s="358"/>
      <c r="AJ112" s="358"/>
      <c r="AK112" s="358"/>
      <c r="AL112" s="358"/>
      <c r="AM112" s="358"/>
      <c r="AN112" s="358"/>
      <c r="AO112" s="358"/>
      <c r="AP112" s="358"/>
      <c r="AQ112" s="358"/>
      <c r="AR112" s="358"/>
    </row>
    <row r="113" spans="1:44" ht="37.5" customHeight="1" x14ac:dyDescent="0.25">
      <c r="A113" s="358"/>
      <c r="B113" s="358"/>
      <c r="C113" s="358"/>
      <c r="D113" s="358"/>
      <c r="E113" s="358"/>
      <c r="F113" s="358"/>
      <c r="G113" s="358"/>
      <c r="H113" s="358"/>
      <c r="I113" s="359"/>
      <c r="J113" s="358"/>
      <c r="K113" s="358"/>
      <c r="L113" s="358"/>
      <c r="M113" s="358"/>
      <c r="N113" s="358"/>
      <c r="O113" s="358"/>
      <c r="P113" s="358"/>
      <c r="Q113" s="358"/>
      <c r="R113" s="358"/>
      <c r="S113" s="358"/>
      <c r="T113" s="358"/>
      <c r="U113" s="358"/>
      <c r="V113" s="358"/>
      <c r="W113" s="358"/>
      <c r="X113" s="358"/>
      <c r="Y113" s="358"/>
      <c r="Z113" s="358"/>
      <c r="AA113" s="358"/>
      <c r="AB113" s="358"/>
      <c r="AC113" s="358"/>
      <c r="AD113" s="358"/>
      <c r="AE113" s="358"/>
      <c r="AF113" s="358"/>
      <c r="AG113" s="358"/>
      <c r="AH113" s="358"/>
      <c r="AI113" s="358"/>
      <c r="AJ113" s="358"/>
      <c r="AK113" s="358"/>
      <c r="AL113" s="358"/>
      <c r="AM113" s="358"/>
      <c r="AN113" s="358"/>
      <c r="AO113" s="358"/>
      <c r="AP113" s="358"/>
      <c r="AQ113" s="358"/>
      <c r="AR113" s="358"/>
    </row>
    <row r="114" spans="1:44" ht="37.5" customHeight="1" x14ac:dyDescent="0.25">
      <c r="A114" s="358"/>
      <c r="B114" s="358"/>
      <c r="C114" s="358"/>
      <c r="D114" s="358"/>
      <c r="E114" s="358"/>
      <c r="F114" s="358"/>
      <c r="G114" s="358"/>
      <c r="H114" s="358"/>
      <c r="I114" s="359"/>
      <c r="J114" s="358"/>
      <c r="K114" s="358"/>
      <c r="L114" s="358"/>
      <c r="M114" s="358"/>
      <c r="N114" s="358"/>
      <c r="O114" s="358"/>
      <c r="P114" s="358"/>
      <c r="Q114" s="358"/>
      <c r="R114" s="358"/>
      <c r="S114" s="358"/>
      <c r="T114" s="358"/>
      <c r="U114" s="358"/>
      <c r="V114" s="358"/>
      <c r="W114" s="358"/>
      <c r="X114" s="358"/>
      <c r="Y114" s="358"/>
      <c r="Z114" s="358"/>
      <c r="AA114" s="358"/>
      <c r="AB114" s="358"/>
      <c r="AC114" s="358"/>
      <c r="AD114" s="358"/>
      <c r="AE114" s="358"/>
      <c r="AF114" s="358"/>
      <c r="AG114" s="358"/>
      <c r="AH114" s="358"/>
      <c r="AI114" s="358"/>
      <c r="AJ114" s="358"/>
      <c r="AK114" s="358"/>
      <c r="AL114" s="358"/>
      <c r="AM114" s="358"/>
      <c r="AN114" s="358"/>
      <c r="AO114" s="358"/>
      <c r="AP114" s="358"/>
      <c r="AQ114" s="358"/>
      <c r="AR114" s="358"/>
    </row>
    <row r="115" spans="1:44" ht="37.5" customHeight="1" x14ac:dyDescent="0.25">
      <c r="A115" s="358"/>
      <c r="B115" s="358"/>
      <c r="C115" s="358"/>
      <c r="D115" s="358"/>
      <c r="E115" s="358"/>
      <c r="F115" s="358"/>
      <c r="G115" s="358"/>
      <c r="H115" s="358"/>
      <c r="I115" s="359"/>
      <c r="J115" s="358"/>
      <c r="K115" s="358"/>
      <c r="L115" s="358"/>
      <c r="M115" s="358"/>
      <c r="N115" s="358"/>
      <c r="O115" s="358"/>
      <c r="P115" s="358"/>
      <c r="Q115" s="358"/>
      <c r="R115" s="358"/>
      <c r="S115" s="358"/>
      <c r="T115" s="358"/>
      <c r="U115" s="358"/>
      <c r="V115" s="358"/>
      <c r="W115" s="358"/>
      <c r="X115" s="358"/>
      <c r="Y115" s="358"/>
      <c r="Z115" s="358"/>
      <c r="AA115" s="358"/>
      <c r="AB115" s="358"/>
      <c r="AC115" s="358"/>
      <c r="AD115" s="358"/>
      <c r="AE115" s="358"/>
      <c r="AF115" s="358"/>
      <c r="AG115" s="358"/>
      <c r="AH115" s="358"/>
      <c r="AI115" s="358"/>
      <c r="AJ115" s="358"/>
      <c r="AK115" s="358"/>
      <c r="AL115" s="358"/>
      <c r="AM115" s="358"/>
      <c r="AN115" s="358"/>
      <c r="AO115" s="358"/>
      <c r="AP115" s="358"/>
      <c r="AQ115" s="358"/>
      <c r="AR115" s="358"/>
    </row>
    <row r="116" spans="1:44" ht="37.5" customHeight="1" x14ac:dyDescent="0.25">
      <c r="A116" s="358"/>
      <c r="B116" s="358"/>
      <c r="C116" s="358"/>
      <c r="D116" s="358"/>
      <c r="E116" s="358"/>
      <c r="F116" s="358"/>
      <c r="G116" s="358"/>
      <c r="H116" s="358"/>
      <c r="I116" s="359"/>
      <c r="J116" s="358"/>
      <c r="K116" s="358"/>
      <c r="L116" s="358"/>
      <c r="M116" s="358"/>
      <c r="N116" s="358"/>
      <c r="O116" s="358"/>
      <c r="P116" s="358"/>
      <c r="Q116" s="358"/>
      <c r="R116" s="358"/>
      <c r="S116" s="358"/>
      <c r="T116" s="358"/>
      <c r="U116" s="358"/>
      <c r="V116" s="358"/>
      <c r="W116" s="358"/>
      <c r="X116" s="358"/>
      <c r="Y116" s="358"/>
      <c r="Z116" s="358"/>
      <c r="AA116" s="358"/>
      <c r="AB116" s="358"/>
      <c r="AC116" s="358"/>
      <c r="AD116" s="358"/>
      <c r="AE116" s="358"/>
      <c r="AF116" s="358"/>
      <c r="AG116" s="358"/>
      <c r="AH116" s="358"/>
      <c r="AI116" s="358"/>
      <c r="AJ116" s="358"/>
      <c r="AK116" s="358"/>
      <c r="AL116" s="358"/>
      <c r="AM116" s="358"/>
      <c r="AN116" s="358"/>
      <c r="AO116" s="358"/>
      <c r="AP116" s="358"/>
      <c r="AQ116" s="358"/>
      <c r="AR116" s="358"/>
    </row>
    <row r="117" spans="1:44" ht="37.5" customHeight="1" x14ac:dyDescent="0.25">
      <c r="A117" s="358"/>
      <c r="B117" s="358"/>
      <c r="C117" s="358"/>
      <c r="D117" s="358"/>
      <c r="E117" s="358"/>
      <c r="F117" s="358"/>
      <c r="G117" s="358"/>
      <c r="H117" s="358"/>
      <c r="I117" s="359"/>
      <c r="J117" s="358"/>
      <c r="K117" s="358"/>
      <c r="L117" s="358"/>
      <c r="M117" s="358"/>
      <c r="N117" s="358"/>
      <c r="O117" s="358"/>
      <c r="P117" s="358"/>
      <c r="Q117" s="358"/>
      <c r="R117" s="358"/>
      <c r="S117" s="358"/>
      <c r="T117" s="358"/>
      <c r="U117" s="358"/>
      <c r="V117" s="358"/>
      <c r="W117" s="358"/>
      <c r="X117" s="358"/>
      <c r="Y117" s="358"/>
      <c r="Z117" s="358"/>
      <c r="AA117" s="358"/>
      <c r="AB117" s="358"/>
      <c r="AC117" s="358"/>
      <c r="AD117" s="358"/>
      <c r="AE117" s="358"/>
      <c r="AF117" s="358"/>
      <c r="AG117" s="358"/>
      <c r="AH117" s="358"/>
      <c r="AI117" s="358"/>
      <c r="AJ117" s="358"/>
      <c r="AK117" s="358"/>
      <c r="AL117" s="358"/>
      <c r="AM117" s="358"/>
      <c r="AN117" s="358"/>
      <c r="AO117" s="358"/>
      <c r="AP117" s="358"/>
      <c r="AQ117" s="358"/>
      <c r="AR117" s="358"/>
    </row>
    <row r="118" spans="1:44" ht="37.5" customHeight="1" x14ac:dyDescent="0.25">
      <c r="A118" s="358"/>
      <c r="B118" s="358"/>
      <c r="C118" s="358"/>
      <c r="D118" s="358"/>
      <c r="E118" s="358"/>
      <c r="F118" s="358"/>
      <c r="G118" s="358"/>
      <c r="H118" s="358"/>
      <c r="I118" s="359"/>
      <c r="J118" s="358"/>
      <c r="K118" s="358"/>
      <c r="L118" s="358"/>
      <c r="M118" s="358"/>
      <c r="N118" s="358"/>
      <c r="O118" s="358"/>
      <c r="P118" s="358"/>
      <c r="Q118" s="358"/>
      <c r="R118" s="358"/>
      <c r="S118" s="358"/>
      <c r="T118" s="358"/>
      <c r="U118" s="358"/>
      <c r="V118" s="358"/>
      <c r="W118" s="358"/>
      <c r="X118" s="358"/>
      <c r="Y118" s="358"/>
      <c r="Z118" s="358"/>
      <c r="AA118" s="358"/>
      <c r="AB118" s="358"/>
      <c r="AC118" s="358"/>
      <c r="AD118" s="358"/>
      <c r="AE118" s="358"/>
      <c r="AF118" s="358"/>
      <c r="AG118" s="358"/>
      <c r="AH118" s="358"/>
      <c r="AI118" s="358"/>
      <c r="AJ118" s="358"/>
      <c r="AK118" s="358"/>
      <c r="AL118" s="358"/>
      <c r="AM118" s="358"/>
      <c r="AN118" s="358"/>
      <c r="AO118" s="358"/>
      <c r="AP118" s="358"/>
      <c r="AQ118" s="358"/>
      <c r="AR118" s="358"/>
    </row>
    <row r="119" spans="1:44" ht="37.5" customHeight="1" x14ac:dyDescent="0.25">
      <c r="A119" s="358"/>
      <c r="B119" s="358"/>
      <c r="C119" s="358"/>
      <c r="D119" s="358"/>
      <c r="E119" s="358"/>
      <c r="F119" s="358"/>
      <c r="G119" s="358"/>
      <c r="H119" s="358"/>
      <c r="I119" s="359"/>
      <c r="J119" s="358"/>
      <c r="K119" s="358"/>
      <c r="L119" s="358"/>
      <c r="M119" s="358"/>
      <c r="N119" s="358"/>
      <c r="O119" s="358"/>
      <c r="P119" s="358"/>
      <c r="Q119" s="358"/>
      <c r="R119" s="358"/>
      <c r="S119" s="358"/>
      <c r="T119" s="358"/>
      <c r="U119" s="358"/>
      <c r="V119" s="358"/>
      <c r="W119" s="358"/>
      <c r="X119" s="358"/>
      <c r="Y119" s="358"/>
      <c r="Z119" s="358"/>
      <c r="AA119" s="358"/>
      <c r="AB119" s="358"/>
      <c r="AC119" s="358"/>
      <c r="AD119" s="358"/>
      <c r="AE119" s="358"/>
      <c r="AF119" s="358"/>
      <c r="AG119" s="358"/>
      <c r="AH119" s="358"/>
      <c r="AI119" s="358"/>
      <c r="AJ119" s="358"/>
      <c r="AK119" s="358"/>
      <c r="AL119" s="358"/>
      <c r="AM119" s="358"/>
      <c r="AN119" s="358"/>
      <c r="AO119" s="358"/>
      <c r="AP119" s="358"/>
      <c r="AQ119" s="358"/>
      <c r="AR119" s="358"/>
    </row>
    <row r="120" spans="1:44" ht="37.5" customHeight="1" x14ac:dyDescent="0.25">
      <c r="A120" s="358"/>
      <c r="B120" s="358"/>
      <c r="C120" s="358"/>
      <c r="D120" s="358"/>
      <c r="E120" s="358"/>
      <c r="F120" s="358"/>
      <c r="G120" s="358"/>
      <c r="H120" s="358"/>
      <c r="I120" s="359"/>
      <c r="J120" s="358"/>
      <c r="K120" s="358"/>
      <c r="L120" s="358"/>
      <c r="M120" s="358"/>
      <c r="N120" s="358"/>
      <c r="O120" s="358"/>
      <c r="P120" s="358"/>
      <c r="Q120" s="358"/>
      <c r="R120" s="358"/>
      <c r="S120" s="358"/>
      <c r="T120" s="358"/>
      <c r="U120" s="358"/>
      <c r="V120" s="358"/>
      <c r="W120" s="358"/>
      <c r="X120" s="358"/>
      <c r="Y120" s="358"/>
      <c r="Z120" s="358"/>
      <c r="AA120" s="358"/>
      <c r="AB120" s="358"/>
      <c r="AC120" s="358"/>
      <c r="AD120" s="358"/>
      <c r="AE120" s="358"/>
      <c r="AF120" s="358"/>
      <c r="AG120" s="358"/>
      <c r="AH120" s="358"/>
      <c r="AI120" s="358"/>
      <c r="AJ120" s="358"/>
      <c r="AK120" s="358"/>
      <c r="AL120" s="358"/>
      <c r="AM120" s="358"/>
      <c r="AN120" s="358"/>
      <c r="AO120" s="358"/>
      <c r="AP120" s="358"/>
      <c r="AQ120" s="358"/>
      <c r="AR120" s="358"/>
    </row>
    <row r="121" spans="1:44" ht="37.5" customHeight="1" x14ac:dyDescent="0.25">
      <c r="A121" s="358"/>
      <c r="B121" s="358"/>
      <c r="C121" s="358"/>
      <c r="D121" s="358"/>
      <c r="E121" s="358"/>
      <c r="F121" s="358"/>
      <c r="G121" s="358"/>
      <c r="H121" s="358"/>
      <c r="I121" s="359"/>
      <c r="J121" s="358"/>
      <c r="K121" s="358"/>
      <c r="L121" s="358"/>
      <c r="M121" s="358"/>
      <c r="N121" s="358"/>
      <c r="O121" s="358"/>
      <c r="P121" s="358"/>
      <c r="Q121" s="358"/>
      <c r="R121" s="358"/>
      <c r="S121" s="358"/>
      <c r="T121" s="358"/>
      <c r="U121" s="358"/>
      <c r="V121" s="358"/>
      <c r="W121" s="358"/>
      <c r="X121" s="358"/>
      <c r="Y121" s="358"/>
      <c r="Z121" s="358"/>
      <c r="AA121" s="358"/>
      <c r="AB121" s="358"/>
      <c r="AC121" s="358"/>
      <c r="AD121" s="358"/>
      <c r="AE121" s="358"/>
      <c r="AF121" s="358"/>
      <c r="AG121" s="358"/>
      <c r="AH121" s="358"/>
      <c r="AI121" s="358"/>
      <c r="AJ121" s="358"/>
      <c r="AK121" s="358"/>
      <c r="AL121" s="358"/>
      <c r="AM121" s="358"/>
      <c r="AN121" s="358"/>
      <c r="AO121" s="358"/>
      <c r="AP121" s="358"/>
      <c r="AQ121" s="358"/>
      <c r="AR121" s="358"/>
    </row>
    <row r="122" spans="1:44" ht="37.5" customHeight="1" x14ac:dyDescent="0.25">
      <c r="A122" s="358"/>
      <c r="B122" s="358"/>
      <c r="C122" s="358"/>
      <c r="D122" s="358"/>
      <c r="E122" s="358"/>
      <c r="F122" s="358"/>
      <c r="G122" s="358"/>
      <c r="H122" s="358"/>
      <c r="I122" s="359"/>
      <c r="J122" s="358"/>
      <c r="K122" s="358"/>
      <c r="L122" s="358"/>
      <c r="M122" s="358"/>
      <c r="N122" s="358"/>
      <c r="O122" s="358"/>
      <c r="P122" s="358"/>
      <c r="Q122" s="358"/>
      <c r="R122" s="358"/>
      <c r="S122" s="358"/>
      <c r="T122" s="358"/>
      <c r="U122" s="358"/>
      <c r="V122" s="358"/>
      <c r="W122" s="358"/>
      <c r="X122" s="358"/>
      <c r="Y122" s="358"/>
      <c r="Z122" s="358"/>
      <c r="AA122" s="358"/>
      <c r="AB122" s="358"/>
      <c r="AC122" s="358"/>
      <c r="AD122" s="358"/>
      <c r="AE122" s="358"/>
      <c r="AF122" s="358"/>
      <c r="AG122" s="358"/>
      <c r="AH122" s="358"/>
      <c r="AI122" s="358"/>
      <c r="AJ122" s="358"/>
      <c r="AK122" s="358"/>
      <c r="AL122" s="358"/>
      <c r="AM122" s="358"/>
      <c r="AN122" s="358"/>
      <c r="AO122" s="358"/>
      <c r="AP122" s="358"/>
      <c r="AQ122" s="358"/>
      <c r="AR122" s="358"/>
    </row>
    <row r="123" spans="1:44" ht="37.5" customHeight="1" x14ac:dyDescent="0.25">
      <c r="A123" s="358"/>
      <c r="B123" s="358"/>
      <c r="C123" s="358"/>
      <c r="D123" s="358"/>
      <c r="E123" s="358"/>
      <c r="F123" s="358"/>
      <c r="G123" s="358"/>
      <c r="H123" s="358"/>
      <c r="I123" s="359"/>
      <c r="J123" s="358"/>
      <c r="K123" s="358"/>
      <c r="L123" s="358"/>
      <c r="M123" s="358"/>
      <c r="N123" s="358"/>
      <c r="O123" s="358"/>
      <c r="P123" s="358"/>
      <c r="Q123" s="358"/>
      <c r="R123" s="358"/>
      <c r="S123" s="358"/>
      <c r="T123" s="358"/>
      <c r="U123" s="358"/>
      <c r="V123" s="358"/>
      <c r="W123" s="358"/>
      <c r="X123" s="358"/>
      <c r="Y123" s="358"/>
      <c r="Z123" s="358"/>
      <c r="AA123" s="358"/>
      <c r="AB123" s="358"/>
      <c r="AC123" s="358"/>
      <c r="AD123" s="358"/>
      <c r="AE123" s="358"/>
      <c r="AF123" s="358"/>
      <c r="AG123" s="358"/>
      <c r="AH123" s="358"/>
      <c r="AI123" s="358"/>
      <c r="AJ123" s="358"/>
      <c r="AK123" s="358"/>
      <c r="AL123" s="358"/>
      <c r="AM123" s="358"/>
      <c r="AN123" s="358"/>
      <c r="AO123" s="358"/>
      <c r="AP123" s="358"/>
      <c r="AQ123" s="358"/>
      <c r="AR123" s="358"/>
    </row>
    <row r="124" spans="1:44" ht="37.5" customHeight="1" x14ac:dyDescent="0.25">
      <c r="A124" s="358"/>
      <c r="B124" s="358"/>
      <c r="C124" s="358"/>
      <c r="D124" s="358"/>
      <c r="E124" s="358"/>
      <c r="F124" s="358"/>
      <c r="G124" s="358"/>
      <c r="H124" s="358"/>
      <c r="I124" s="359"/>
      <c r="J124" s="358"/>
      <c r="K124" s="358"/>
      <c r="L124" s="358"/>
      <c r="M124" s="358"/>
      <c r="N124" s="358"/>
      <c r="O124" s="358"/>
      <c r="P124" s="358"/>
      <c r="Q124" s="358"/>
      <c r="R124" s="358"/>
      <c r="S124" s="358"/>
      <c r="T124" s="358"/>
      <c r="U124" s="358"/>
      <c r="V124" s="358"/>
      <c r="W124" s="358"/>
      <c r="X124" s="358"/>
      <c r="Y124" s="358"/>
      <c r="Z124" s="358"/>
      <c r="AA124" s="358"/>
      <c r="AB124" s="358"/>
      <c r="AC124" s="358"/>
      <c r="AD124" s="358"/>
      <c r="AE124" s="358"/>
      <c r="AF124" s="358"/>
      <c r="AG124" s="358"/>
      <c r="AH124" s="358"/>
      <c r="AI124" s="358"/>
      <c r="AJ124" s="358"/>
      <c r="AK124" s="358"/>
      <c r="AL124" s="358"/>
      <c r="AM124" s="358"/>
      <c r="AN124" s="358"/>
      <c r="AO124" s="358"/>
      <c r="AP124" s="358"/>
      <c r="AQ124" s="358"/>
      <c r="AR124" s="358"/>
    </row>
    <row r="125" spans="1:44" ht="37.5" customHeight="1" x14ac:dyDescent="0.25">
      <c r="A125" s="358"/>
      <c r="B125" s="358"/>
      <c r="C125" s="358"/>
      <c r="D125" s="358"/>
      <c r="E125" s="358"/>
      <c r="F125" s="358"/>
      <c r="G125" s="358"/>
      <c r="H125" s="358"/>
      <c r="I125" s="359"/>
      <c r="J125" s="358"/>
      <c r="K125" s="358"/>
      <c r="L125" s="358"/>
      <c r="M125" s="358"/>
      <c r="N125" s="358"/>
      <c r="O125" s="358"/>
      <c r="P125" s="358"/>
      <c r="Q125" s="358"/>
      <c r="R125" s="358"/>
      <c r="S125" s="358"/>
      <c r="T125" s="358"/>
      <c r="U125" s="358"/>
      <c r="V125" s="358"/>
      <c r="W125" s="358"/>
      <c r="X125" s="358"/>
      <c r="Y125" s="358"/>
      <c r="Z125" s="358"/>
      <c r="AA125" s="358"/>
      <c r="AB125" s="358"/>
      <c r="AC125" s="358"/>
      <c r="AD125" s="358"/>
      <c r="AE125" s="358"/>
      <c r="AF125" s="358"/>
      <c r="AG125" s="358"/>
      <c r="AH125" s="358"/>
      <c r="AI125" s="358"/>
      <c r="AJ125" s="358"/>
      <c r="AK125" s="358"/>
      <c r="AL125" s="358"/>
      <c r="AM125" s="358"/>
      <c r="AN125" s="358"/>
      <c r="AO125" s="358"/>
      <c r="AP125" s="358"/>
      <c r="AQ125" s="358"/>
      <c r="AR125" s="358"/>
    </row>
    <row r="126" spans="1:44" ht="37.5" customHeight="1" x14ac:dyDescent="0.25">
      <c r="A126" s="358"/>
      <c r="B126" s="358"/>
      <c r="C126" s="358"/>
      <c r="D126" s="358"/>
      <c r="E126" s="358"/>
      <c r="F126" s="358"/>
      <c r="G126" s="358"/>
      <c r="H126" s="358"/>
      <c r="I126" s="359"/>
      <c r="J126" s="358"/>
      <c r="K126" s="358"/>
      <c r="L126" s="358"/>
      <c r="M126" s="358"/>
      <c r="N126" s="358"/>
      <c r="O126" s="358"/>
      <c r="P126" s="358"/>
      <c r="Q126" s="358"/>
      <c r="R126" s="358"/>
      <c r="S126" s="358"/>
      <c r="T126" s="358"/>
      <c r="U126" s="358"/>
      <c r="V126" s="358"/>
      <c r="W126" s="358"/>
      <c r="X126" s="358"/>
      <c r="Y126" s="358"/>
      <c r="Z126" s="358"/>
      <c r="AA126" s="358"/>
      <c r="AB126" s="358"/>
      <c r="AC126" s="358"/>
      <c r="AD126" s="358"/>
      <c r="AE126" s="358"/>
      <c r="AF126" s="358"/>
      <c r="AG126" s="358"/>
      <c r="AH126" s="358"/>
      <c r="AI126" s="358"/>
      <c r="AJ126" s="358"/>
      <c r="AK126" s="358"/>
      <c r="AL126" s="358"/>
      <c r="AM126" s="358"/>
      <c r="AN126" s="358"/>
      <c r="AO126" s="358"/>
      <c r="AP126" s="358"/>
      <c r="AQ126" s="358"/>
      <c r="AR126" s="358"/>
    </row>
    <row r="127" spans="1:44" ht="37.5" customHeight="1" x14ac:dyDescent="0.25">
      <c r="A127" s="358"/>
      <c r="B127" s="358"/>
      <c r="C127" s="358"/>
      <c r="D127" s="358"/>
      <c r="E127" s="358"/>
      <c r="F127" s="358"/>
      <c r="G127" s="358"/>
      <c r="H127" s="358"/>
      <c r="I127" s="359"/>
      <c r="J127" s="358"/>
      <c r="K127" s="358"/>
      <c r="L127" s="358"/>
      <c r="M127" s="358"/>
      <c r="N127" s="358"/>
      <c r="O127" s="358"/>
      <c r="P127" s="358"/>
      <c r="Q127" s="358"/>
      <c r="R127" s="358"/>
      <c r="S127" s="358"/>
      <c r="T127" s="358"/>
      <c r="U127" s="358"/>
      <c r="V127" s="358"/>
      <c r="W127" s="358"/>
      <c r="X127" s="358"/>
      <c r="Y127" s="358"/>
      <c r="Z127" s="358"/>
      <c r="AA127" s="358"/>
      <c r="AB127" s="358"/>
      <c r="AC127" s="358"/>
      <c r="AD127" s="358"/>
      <c r="AE127" s="358"/>
      <c r="AF127" s="358"/>
      <c r="AG127" s="358"/>
      <c r="AH127" s="358"/>
      <c r="AI127" s="358"/>
      <c r="AJ127" s="358"/>
      <c r="AK127" s="358"/>
      <c r="AL127" s="358"/>
      <c r="AM127" s="358"/>
      <c r="AN127" s="358"/>
      <c r="AO127" s="358"/>
      <c r="AP127" s="358"/>
      <c r="AQ127" s="358"/>
      <c r="AR127" s="358"/>
    </row>
    <row r="128" spans="1:44" ht="37.5" customHeight="1" x14ac:dyDescent="0.25">
      <c r="A128" s="358"/>
      <c r="B128" s="358"/>
      <c r="C128" s="358"/>
      <c r="D128" s="358"/>
      <c r="E128" s="358"/>
      <c r="F128" s="358"/>
      <c r="G128" s="358"/>
      <c r="H128" s="358"/>
      <c r="I128" s="359"/>
      <c r="J128" s="358"/>
      <c r="K128" s="358"/>
      <c r="L128" s="358"/>
      <c r="M128" s="358"/>
      <c r="N128" s="358"/>
      <c r="O128" s="358"/>
      <c r="P128" s="358"/>
      <c r="Q128" s="358"/>
      <c r="R128" s="358"/>
      <c r="S128" s="358"/>
      <c r="T128" s="358"/>
      <c r="U128" s="358"/>
      <c r="V128" s="358"/>
      <c r="W128" s="358"/>
      <c r="X128" s="358"/>
      <c r="Y128" s="358"/>
      <c r="Z128" s="358"/>
      <c r="AA128" s="358"/>
      <c r="AB128" s="358"/>
      <c r="AC128" s="358"/>
      <c r="AD128" s="358"/>
      <c r="AE128" s="358"/>
      <c r="AF128" s="358"/>
      <c r="AG128" s="358"/>
      <c r="AH128" s="358"/>
      <c r="AI128" s="358"/>
      <c r="AJ128" s="358"/>
      <c r="AK128" s="358"/>
      <c r="AL128" s="358"/>
      <c r="AM128" s="358"/>
      <c r="AN128" s="358"/>
      <c r="AO128" s="358"/>
      <c r="AP128" s="358"/>
      <c r="AQ128" s="358"/>
      <c r="AR128" s="358"/>
    </row>
    <row r="129" spans="1:44" ht="37.5" customHeight="1" x14ac:dyDescent="0.25">
      <c r="A129" s="358"/>
      <c r="B129" s="358"/>
      <c r="C129" s="358"/>
      <c r="D129" s="358"/>
      <c r="E129" s="358"/>
      <c r="F129" s="358"/>
      <c r="G129" s="358"/>
      <c r="H129" s="358"/>
      <c r="I129" s="359"/>
      <c r="J129" s="358"/>
      <c r="K129" s="358"/>
      <c r="L129" s="358"/>
      <c r="M129" s="358"/>
      <c r="N129" s="358"/>
      <c r="O129" s="358"/>
      <c r="P129" s="358"/>
      <c r="Q129" s="358"/>
      <c r="R129" s="358"/>
      <c r="S129" s="358"/>
      <c r="T129" s="358"/>
      <c r="U129" s="358"/>
      <c r="V129" s="358"/>
      <c r="W129" s="358"/>
      <c r="X129" s="358"/>
      <c r="Y129" s="358"/>
      <c r="Z129" s="358"/>
      <c r="AA129" s="358"/>
      <c r="AB129" s="358"/>
      <c r="AC129" s="358"/>
      <c r="AD129" s="358"/>
      <c r="AE129" s="358"/>
      <c r="AF129" s="358"/>
      <c r="AG129" s="358"/>
      <c r="AH129" s="358"/>
      <c r="AI129" s="358"/>
      <c r="AJ129" s="358"/>
      <c r="AK129" s="358"/>
      <c r="AL129" s="358"/>
      <c r="AM129" s="358"/>
      <c r="AN129" s="358"/>
      <c r="AO129" s="358"/>
      <c r="AP129" s="358"/>
      <c r="AQ129" s="358"/>
      <c r="AR129" s="358"/>
    </row>
    <row r="130" spans="1:44" ht="37.5" customHeight="1" x14ac:dyDescent="0.25">
      <c r="A130" s="358"/>
      <c r="B130" s="358"/>
      <c r="C130" s="358"/>
      <c r="D130" s="358"/>
      <c r="E130" s="358"/>
      <c r="F130" s="358"/>
      <c r="G130" s="358"/>
      <c r="H130" s="358"/>
      <c r="I130" s="359"/>
      <c r="J130" s="358"/>
      <c r="K130" s="358"/>
      <c r="L130" s="358"/>
      <c r="M130" s="358"/>
      <c r="N130" s="358"/>
      <c r="O130" s="358"/>
      <c r="P130" s="358"/>
      <c r="Q130" s="358"/>
      <c r="R130" s="358"/>
      <c r="S130" s="358"/>
      <c r="T130" s="358"/>
      <c r="U130" s="358"/>
      <c r="V130" s="358"/>
      <c r="W130" s="358"/>
      <c r="X130" s="358"/>
      <c r="Y130" s="358"/>
      <c r="Z130" s="358"/>
      <c r="AA130" s="358"/>
      <c r="AB130" s="358"/>
      <c r="AC130" s="358"/>
      <c r="AD130" s="358"/>
      <c r="AE130" s="358"/>
      <c r="AF130" s="358"/>
      <c r="AG130" s="358"/>
      <c r="AH130" s="358"/>
      <c r="AI130" s="358"/>
      <c r="AJ130" s="358"/>
      <c r="AK130" s="358"/>
      <c r="AL130" s="358"/>
      <c r="AM130" s="358"/>
      <c r="AN130" s="358"/>
      <c r="AO130" s="358"/>
      <c r="AP130" s="358"/>
      <c r="AQ130" s="358"/>
      <c r="AR130" s="358"/>
    </row>
    <row r="131" spans="1:44" ht="37.5" customHeight="1" x14ac:dyDescent="0.25">
      <c r="A131" s="358"/>
      <c r="B131" s="358"/>
      <c r="C131" s="358"/>
      <c r="D131" s="358"/>
      <c r="E131" s="358"/>
      <c r="F131" s="358"/>
      <c r="G131" s="358"/>
      <c r="H131" s="358"/>
      <c r="I131" s="359"/>
      <c r="J131" s="358"/>
      <c r="K131" s="358"/>
      <c r="L131" s="358"/>
      <c r="M131" s="358"/>
      <c r="N131" s="358"/>
      <c r="O131" s="358"/>
      <c r="P131" s="358"/>
      <c r="Q131" s="358"/>
      <c r="R131" s="358"/>
      <c r="S131" s="358"/>
      <c r="T131" s="358"/>
      <c r="U131" s="358"/>
      <c r="V131" s="358"/>
      <c r="W131" s="358"/>
      <c r="X131" s="358"/>
      <c r="Y131" s="358"/>
      <c r="Z131" s="358"/>
      <c r="AA131" s="358"/>
      <c r="AB131" s="358"/>
      <c r="AC131" s="358"/>
      <c r="AD131" s="358"/>
      <c r="AE131" s="358"/>
      <c r="AF131" s="358"/>
      <c r="AG131" s="358"/>
      <c r="AH131" s="358"/>
      <c r="AI131" s="358"/>
      <c r="AJ131" s="358"/>
      <c r="AK131" s="358"/>
      <c r="AL131" s="358"/>
      <c r="AM131" s="358"/>
      <c r="AN131" s="358"/>
      <c r="AO131" s="358"/>
      <c r="AP131" s="358"/>
      <c r="AQ131" s="358"/>
      <c r="AR131" s="358"/>
    </row>
    <row r="132" spans="1:44" ht="37.5" customHeight="1" x14ac:dyDescent="0.25">
      <c r="A132" s="358"/>
      <c r="B132" s="358"/>
      <c r="C132" s="358"/>
      <c r="D132" s="358"/>
      <c r="E132" s="358"/>
      <c r="F132" s="358"/>
      <c r="G132" s="358"/>
      <c r="H132" s="358"/>
      <c r="I132" s="359"/>
      <c r="J132" s="358"/>
      <c r="K132" s="358"/>
      <c r="L132" s="358"/>
      <c r="M132" s="358"/>
      <c r="N132" s="358"/>
      <c r="O132" s="358"/>
      <c r="P132" s="358"/>
      <c r="Q132" s="358"/>
      <c r="R132" s="358"/>
      <c r="S132" s="358"/>
      <c r="T132" s="358"/>
      <c r="U132" s="358"/>
      <c r="V132" s="358"/>
      <c r="W132" s="358"/>
      <c r="X132" s="358"/>
      <c r="Y132" s="358"/>
      <c r="Z132" s="358"/>
      <c r="AA132" s="358"/>
      <c r="AB132" s="358"/>
      <c r="AC132" s="358"/>
      <c r="AD132" s="358"/>
      <c r="AE132" s="358"/>
      <c r="AF132" s="358"/>
      <c r="AG132" s="358"/>
      <c r="AH132" s="358"/>
      <c r="AI132" s="358"/>
      <c r="AJ132" s="358"/>
      <c r="AK132" s="358"/>
      <c r="AL132" s="358"/>
      <c r="AM132" s="358"/>
      <c r="AN132" s="358"/>
      <c r="AO132" s="358"/>
      <c r="AP132" s="358"/>
      <c r="AQ132" s="358"/>
      <c r="AR132" s="358"/>
    </row>
    <row r="133" spans="1:44" ht="37.5" customHeight="1" x14ac:dyDescent="0.25">
      <c r="A133" s="358"/>
      <c r="B133" s="358"/>
      <c r="C133" s="358"/>
      <c r="D133" s="358"/>
      <c r="E133" s="358"/>
      <c r="F133" s="358"/>
      <c r="G133" s="358"/>
      <c r="H133" s="358"/>
      <c r="I133" s="359"/>
      <c r="J133" s="358"/>
      <c r="K133" s="358"/>
      <c r="L133" s="358"/>
      <c r="M133" s="358"/>
      <c r="N133" s="358"/>
      <c r="O133" s="358"/>
      <c r="P133" s="358"/>
      <c r="Q133" s="358"/>
      <c r="R133" s="358"/>
      <c r="S133" s="358"/>
      <c r="T133" s="358"/>
      <c r="U133" s="358"/>
      <c r="V133" s="358"/>
      <c r="W133" s="358"/>
      <c r="X133" s="358"/>
      <c r="Y133" s="358"/>
      <c r="Z133" s="358"/>
      <c r="AA133" s="358"/>
      <c r="AB133" s="358"/>
      <c r="AC133" s="358"/>
      <c r="AD133" s="358"/>
      <c r="AE133" s="358"/>
      <c r="AF133" s="358"/>
      <c r="AG133" s="358"/>
      <c r="AH133" s="358"/>
      <c r="AI133" s="358"/>
      <c r="AJ133" s="358"/>
      <c r="AK133" s="358"/>
      <c r="AL133" s="358"/>
      <c r="AM133" s="358"/>
      <c r="AN133" s="358"/>
      <c r="AO133" s="358"/>
      <c r="AP133" s="358"/>
      <c r="AQ133" s="358"/>
      <c r="AR133" s="358"/>
    </row>
    <row r="134" spans="1:44" ht="37.5" customHeight="1" x14ac:dyDescent="0.25">
      <c r="A134" s="358"/>
      <c r="B134" s="358"/>
      <c r="C134" s="358"/>
      <c r="D134" s="358"/>
      <c r="E134" s="358"/>
      <c r="F134" s="358"/>
      <c r="G134" s="358"/>
      <c r="H134" s="358"/>
      <c r="I134" s="359"/>
      <c r="J134" s="358"/>
      <c r="K134" s="358"/>
      <c r="L134" s="358"/>
      <c r="M134" s="358"/>
      <c r="N134" s="358"/>
      <c r="O134" s="358"/>
      <c r="P134" s="358"/>
      <c r="Q134" s="358"/>
      <c r="R134" s="358"/>
      <c r="S134" s="358"/>
      <c r="T134" s="358"/>
      <c r="U134" s="358"/>
      <c r="V134" s="358"/>
      <c r="W134" s="358"/>
      <c r="X134" s="358"/>
      <c r="Y134" s="358"/>
      <c r="Z134" s="358"/>
      <c r="AA134" s="358"/>
      <c r="AB134" s="358"/>
      <c r="AC134" s="358"/>
      <c r="AD134" s="358"/>
      <c r="AE134" s="358"/>
      <c r="AF134" s="358"/>
      <c r="AG134" s="358"/>
      <c r="AH134" s="358"/>
      <c r="AI134" s="358"/>
      <c r="AJ134" s="358"/>
      <c r="AK134" s="358"/>
      <c r="AL134" s="358"/>
      <c r="AM134" s="358"/>
      <c r="AN134" s="358"/>
      <c r="AO134" s="358"/>
      <c r="AP134" s="358"/>
      <c r="AQ134" s="358"/>
      <c r="AR134" s="358"/>
    </row>
    <row r="135" spans="1:44" ht="37.5" customHeight="1" x14ac:dyDescent="0.25">
      <c r="A135" s="358"/>
      <c r="B135" s="358"/>
      <c r="C135" s="358"/>
      <c r="D135" s="358"/>
      <c r="E135" s="358"/>
      <c r="F135" s="358"/>
      <c r="G135" s="358"/>
      <c r="H135" s="358"/>
      <c r="I135" s="359"/>
      <c r="J135" s="358"/>
      <c r="K135" s="358"/>
      <c r="L135" s="358"/>
      <c r="M135" s="358"/>
      <c r="N135" s="358"/>
      <c r="O135" s="358"/>
      <c r="P135" s="358"/>
      <c r="Q135" s="358"/>
      <c r="R135" s="358"/>
      <c r="S135" s="358"/>
      <c r="T135" s="358"/>
      <c r="U135" s="358"/>
      <c r="V135" s="358"/>
      <c r="W135" s="358"/>
      <c r="X135" s="358"/>
      <c r="Y135" s="358"/>
      <c r="Z135" s="358"/>
      <c r="AA135" s="358"/>
      <c r="AB135" s="358"/>
      <c r="AC135" s="358"/>
      <c r="AD135" s="358"/>
      <c r="AE135" s="358"/>
      <c r="AF135" s="358"/>
      <c r="AG135" s="358"/>
      <c r="AH135" s="358"/>
      <c r="AI135" s="358"/>
      <c r="AJ135" s="358"/>
      <c r="AK135" s="358"/>
      <c r="AL135" s="358"/>
      <c r="AM135" s="358"/>
      <c r="AN135" s="358"/>
      <c r="AO135" s="358"/>
      <c r="AP135" s="358"/>
      <c r="AQ135" s="358"/>
      <c r="AR135" s="358"/>
    </row>
    <row r="136" spans="1:44" ht="37.5" customHeight="1" x14ac:dyDescent="0.25">
      <c r="A136" s="358"/>
      <c r="B136" s="358"/>
      <c r="C136" s="358"/>
      <c r="D136" s="358"/>
      <c r="E136" s="358"/>
      <c r="F136" s="358"/>
      <c r="G136" s="358"/>
      <c r="H136" s="358"/>
      <c r="I136" s="359"/>
      <c r="J136" s="358"/>
      <c r="K136" s="358"/>
      <c r="L136" s="358"/>
      <c r="M136" s="358"/>
      <c r="N136" s="358"/>
      <c r="O136" s="358"/>
      <c r="P136" s="358"/>
      <c r="Q136" s="358"/>
      <c r="R136" s="358"/>
      <c r="S136" s="358"/>
      <c r="T136" s="358"/>
      <c r="U136" s="358"/>
      <c r="V136" s="358"/>
      <c r="W136" s="358"/>
      <c r="X136" s="358"/>
      <c r="Y136" s="358"/>
      <c r="Z136" s="358"/>
      <c r="AA136" s="358"/>
      <c r="AB136" s="358"/>
      <c r="AC136" s="358"/>
      <c r="AD136" s="358"/>
      <c r="AE136" s="358"/>
      <c r="AF136" s="358"/>
      <c r="AG136" s="358"/>
      <c r="AH136" s="358"/>
      <c r="AI136" s="358"/>
      <c r="AJ136" s="358"/>
      <c r="AK136" s="358"/>
      <c r="AL136" s="358"/>
      <c r="AM136" s="358"/>
      <c r="AN136" s="358"/>
      <c r="AO136" s="358"/>
      <c r="AP136" s="358"/>
      <c r="AQ136" s="358"/>
      <c r="AR136" s="358"/>
    </row>
    <row r="137" spans="1:44" ht="37.5" customHeight="1" x14ac:dyDescent="0.25">
      <c r="A137" s="358"/>
      <c r="B137" s="358"/>
      <c r="C137" s="358"/>
      <c r="D137" s="358"/>
      <c r="E137" s="358"/>
      <c r="F137" s="358"/>
      <c r="G137" s="358"/>
      <c r="H137" s="358"/>
      <c r="I137" s="359"/>
      <c r="J137" s="358"/>
      <c r="K137" s="358"/>
      <c r="L137" s="358"/>
      <c r="M137" s="358"/>
      <c r="N137" s="358"/>
      <c r="O137" s="358"/>
      <c r="P137" s="358"/>
      <c r="Q137" s="358"/>
      <c r="R137" s="358"/>
      <c r="S137" s="358"/>
      <c r="T137" s="358"/>
      <c r="U137" s="358"/>
      <c r="V137" s="358"/>
      <c r="W137" s="358"/>
      <c r="X137" s="358"/>
      <c r="Y137" s="358"/>
      <c r="Z137" s="358"/>
      <c r="AA137" s="358"/>
      <c r="AB137" s="358"/>
      <c r="AC137" s="358"/>
      <c r="AD137" s="358"/>
      <c r="AE137" s="358"/>
      <c r="AF137" s="358"/>
      <c r="AG137" s="358"/>
      <c r="AH137" s="358"/>
      <c r="AI137" s="358"/>
      <c r="AJ137" s="358"/>
      <c r="AK137" s="358"/>
      <c r="AL137" s="358"/>
      <c r="AM137" s="358"/>
      <c r="AN137" s="358"/>
      <c r="AO137" s="358"/>
      <c r="AP137" s="358"/>
      <c r="AQ137" s="358"/>
      <c r="AR137" s="358"/>
    </row>
    <row r="138" spans="1:44" ht="37.5" customHeight="1" x14ac:dyDescent="0.25">
      <c r="A138" s="358"/>
      <c r="B138" s="358"/>
      <c r="C138" s="358"/>
      <c r="D138" s="358"/>
      <c r="E138" s="358"/>
      <c r="F138" s="358"/>
      <c r="G138" s="358"/>
      <c r="H138" s="358"/>
      <c r="I138" s="359"/>
      <c r="J138" s="358"/>
      <c r="K138" s="358"/>
      <c r="L138" s="358"/>
      <c r="M138" s="358"/>
      <c r="N138" s="358"/>
      <c r="O138" s="358"/>
      <c r="P138" s="358"/>
      <c r="Q138" s="358"/>
      <c r="R138" s="358"/>
      <c r="S138" s="358"/>
      <c r="T138" s="358"/>
      <c r="U138" s="358"/>
      <c r="V138" s="358"/>
      <c r="W138" s="358"/>
      <c r="X138" s="358"/>
      <c r="Y138" s="358"/>
      <c r="Z138" s="358"/>
      <c r="AA138" s="358"/>
      <c r="AB138" s="358"/>
      <c r="AC138" s="358"/>
      <c r="AD138" s="358"/>
      <c r="AE138" s="358"/>
      <c r="AF138" s="358"/>
      <c r="AG138" s="358"/>
      <c r="AH138" s="358"/>
      <c r="AI138" s="358"/>
      <c r="AJ138" s="358"/>
      <c r="AK138" s="358"/>
      <c r="AL138" s="358"/>
      <c r="AM138" s="358"/>
      <c r="AN138" s="358"/>
      <c r="AO138" s="358"/>
      <c r="AP138" s="358"/>
      <c r="AQ138" s="358"/>
      <c r="AR138" s="358"/>
    </row>
    <row r="139" spans="1:44" ht="37.5" customHeight="1" x14ac:dyDescent="0.25">
      <c r="A139" s="358"/>
      <c r="B139" s="358"/>
      <c r="C139" s="358"/>
      <c r="D139" s="358"/>
      <c r="E139" s="358"/>
      <c r="F139" s="358"/>
      <c r="G139" s="358"/>
      <c r="H139" s="358"/>
      <c r="I139" s="359"/>
      <c r="J139" s="358"/>
      <c r="K139" s="358"/>
      <c r="L139" s="358"/>
      <c r="M139" s="358"/>
      <c r="N139" s="358"/>
      <c r="O139" s="358"/>
      <c r="P139" s="358"/>
      <c r="Q139" s="358"/>
      <c r="R139" s="358"/>
      <c r="S139" s="358"/>
      <c r="T139" s="358"/>
      <c r="U139" s="358"/>
      <c r="V139" s="358"/>
      <c r="W139" s="358"/>
      <c r="X139" s="358"/>
      <c r="Y139" s="358"/>
      <c r="Z139" s="358"/>
      <c r="AA139" s="358"/>
      <c r="AB139" s="358"/>
      <c r="AC139" s="358"/>
      <c r="AD139" s="358"/>
      <c r="AE139" s="358"/>
      <c r="AF139" s="358"/>
      <c r="AG139" s="358"/>
      <c r="AH139" s="358"/>
      <c r="AI139" s="358"/>
      <c r="AJ139" s="358"/>
      <c r="AK139" s="358"/>
      <c r="AL139" s="358"/>
      <c r="AM139" s="358"/>
      <c r="AN139" s="358"/>
      <c r="AO139" s="358"/>
      <c r="AP139" s="358"/>
      <c r="AQ139" s="358"/>
      <c r="AR139" s="358"/>
    </row>
    <row r="140" spans="1:44" ht="37.5" customHeight="1" x14ac:dyDescent="0.25">
      <c r="A140" s="358"/>
      <c r="B140" s="358"/>
      <c r="C140" s="358"/>
      <c r="D140" s="358"/>
      <c r="E140" s="358"/>
      <c r="F140" s="358"/>
      <c r="G140" s="358"/>
      <c r="H140" s="358"/>
      <c r="I140" s="359"/>
      <c r="J140" s="358"/>
      <c r="K140" s="358"/>
      <c r="L140" s="358"/>
      <c r="M140" s="358"/>
      <c r="N140" s="358"/>
      <c r="O140" s="358"/>
      <c r="P140" s="358"/>
      <c r="Q140" s="358"/>
      <c r="R140" s="358"/>
      <c r="S140" s="358"/>
      <c r="T140" s="358"/>
      <c r="U140" s="358"/>
      <c r="V140" s="358"/>
      <c r="W140" s="358"/>
      <c r="X140" s="358"/>
      <c r="Y140" s="358"/>
      <c r="Z140" s="358"/>
      <c r="AA140" s="358"/>
      <c r="AB140" s="358"/>
      <c r="AC140" s="358"/>
      <c r="AD140" s="358"/>
      <c r="AE140" s="358"/>
      <c r="AF140" s="358"/>
      <c r="AG140" s="358"/>
      <c r="AH140" s="358"/>
      <c r="AI140" s="358"/>
      <c r="AJ140" s="358"/>
      <c r="AK140" s="358"/>
      <c r="AL140" s="358"/>
      <c r="AM140" s="358"/>
      <c r="AN140" s="358"/>
      <c r="AO140" s="358"/>
      <c r="AP140" s="358"/>
      <c r="AQ140" s="358"/>
      <c r="AR140" s="358"/>
    </row>
    <row r="141" spans="1:44" ht="37.5" customHeight="1" x14ac:dyDescent="0.25">
      <c r="A141" s="358"/>
      <c r="B141" s="358"/>
      <c r="C141" s="358"/>
      <c r="D141" s="358"/>
      <c r="E141" s="358"/>
      <c r="F141" s="358"/>
      <c r="G141" s="358"/>
      <c r="H141" s="358"/>
      <c r="I141" s="359"/>
      <c r="J141" s="358"/>
      <c r="K141" s="358"/>
      <c r="L141" s="358"/>
      <c r="M141" s="358"/>
      <c r="N141" s="358"/>
      <c r="O141" s="358"/>
      <c r="P141" s="358"/>
      <c r="Q141" s="358"/>
      <c r="R141" s="358"/>
      <c r="S141" s="358"/>
      <c r="T141" s="358"/>
      <c r="U141" s="358"/>
      <c r="V141" s="358"/>
      <c r="W141" s="358"/>
      <c r="X141" s="358"/>
      <c r="Y141" s="358"/>
      <c r="Z141" s="358"/>
      <c r="AA141" s="358"/>
      <c r="AB141" s="358"/>
      <c r="AC141" s="358"/>
      <c r="AD141" s="358"/>
      <c r="AE141" s="358"/>
      <c r="AF141" s="358"/>
      <c r="AG141" s="358"/>
      <c r="AH141" s="358"/>
      <c r="AI141" s="358"/>
      <c r="AJ141" s="358"/>
      <c r="AK141" s="358"/>
      <c r="AL141" s="358"/>
      <c r="AM141" s="358"/>
      <c r="AN141" s="358"/>
      <c r="AO141" s="358"/>
      <c r="AP141" s="358"/>
      <c r="AQ141" s="358"/>
      <c r="AR141" s="358"/>
    </row>
    <row r="142" spans="1:44" ht="37.5" customHeight="1" x14ac:dyDescent="0.25">
      <c r="A142" s="358"/>
      <c r="B142" s="358"/>
      <c r="C142" s="358"/>
      <c r="D142" s="358"/>
      <c r="E142" s="358"/>
      <c r="F142" s="358"/>
      <c r="G142" s="358"/>
      <c r="H142" s="358"/>
      <c r="I142" s="359"/>
      <c r="J142" s="358"/>
      <c r="K142" s="358"/>
      <c r="L142" s="358"/>
      <c r="M142" s="358"/>
      <c r="N142" s="358"/>
      <c r="O142" s="358"/>
      <c r="P142" s="358"/>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58"/>
      <c r="AL142" s="358"/>
      <c r="AM142" s="358"/>
      <c r="AN142" s="358"/>
      <c r="AO142" s="358"/>
      <c r="AP142" s="358"/>
      <c r="AQ142" s="358"/>
      <c r="AR142" s="358"/>
    </row>
    <row r="143" spans="1:44" ht="37.5" customHeight="1" x14ac:dyDescent="0.25">
      <c r="A143" s="358"/>
      <c r="B143" s="358"/>
      <c r="C143" s="358"/>
      <c r="D143" s="358"/>
      <c r="E143" s="358"/>
      <c r="F143" s="358"/>
      <c r="G143" s="358"/>
      <c r="H143" s="358"/>
      <c r="I143" s="359"/>
      <c r="J143" s="358"/>
      <c r="K143" s="358"/>
      <c r="L143" s="358"/>
      <c r="M143" s="358"/>
      <c r="N143" s="358"/>
      <c r="O143" s="358"/>
      <c r="P143" s="358"/>
      <c r="Q143" s="358"/>
      <c r="R143" s="358"/>
      <c r="S143" s="358"/>
      <c r="T143" s="358"/>
      <c r="U143" s="358"/>
      <c r="V143" s="358"/>
      <c r="W143" s="358"/>
      <c r="X143" s="358"/>
      <c r="Y143" s="358"/>
      <c r="Z143" s="358"/>
      <c r="AA143" s="358"/>
      <c r="AB143" s="358"/>
      <c r="AC143" s="358"/>
      <c r="AD143" s="358"/>
      <c r="AE143" s="358"/>
      <c r="AF143" s="358"/>
      <c r="AG143" s="358"/>
      <c r="AH143" s="358"/>
      <c r="AI143" s="358"/>
      <c r="AJ143" s="358"/>
      <c r="AK143" s="358"/>
      <c r="AL143" s="358"/>
      <c r="AM143" s="358"/>
      <c r="AN143" s="358"/>
      <c r="AO143" s="358"/>
      <c r="AP143" s="358"/>
      <c r="AQ143" s="358"/>
      <c r="AR143" s="358"/>
    </row>
    <row r="144" spans="1:44" ht="37.5" customHeight="1" x14ac:dyDescent="0.25">
      <c r="A144" s="358"/>
      <c r="B144" s="358"/>
      <c r="C144" s="358"/>
      <c r="D144" s="358"/>
      <c r="E144" s="358"/>
      <c r="F144" s="358"/>
      <c r="G144" s="358"/>
      <c r="H144" s="358"/>
      <c r="I144" s="359"/>
      <c r="J144" s="358"/>
      <c r="K144" s="358"/>
      <c r="L144" s="358"/>
      <c r="M144" s="358"/>
      <c r="N144" s="358"/>
      <c r="O144" s="358"/>
      <c r="P144" s="358"/>
      <c r="Q144" s="358"/>
      <c r="R144" s="358"/>
      <c r="S144" s="358"/>
      <c r="T144" s="358"/>
      <c r="U144" s="358"/>
      <c r="V144" s="358"/>
      <c r="W144" s="358"/>
      <c r="X144" s="358"/>
      <c r="Y144" s="358"/>
      <c r="Z144" s="358"/>
      <c r="AA144" s="358"/>
      <c r="AB144" s="358"/>
      <c r="AC144" s="358"/>
      <c r="AD144" s="358"/>
      <c r="AE144" s="358"/>
      <c r="AF144" s="358"/>
      <c r="AG144" s="358"/>
      <c r="AH144" s="358"/>
      <c r="AI144" s="358"/>
      <c r="AJ144" s="358"/>
      <c r="AK144" s="358"/>
      <c r="AL144" s="358"/>
      <c r="AM144" s="358"/>
      <c r="AN144" s="358"/>
      <c r="AO144" s="358"/>
      <c r="AP144" s="358"/>
      <c r="AQ144" s="358"/>
      <c r="AR144" s="358"/>
    </row>
    <row r="145" spans="1:44" ht="37.5" customHeight="1" x14ac:dyDescent="0.25">
      <c r="A145" s="358"/>
      <c r="B145" s="358"/>
      <c r="C145" s="358"/>
      <c r="D145" s="358"/>
      <c r="E145" s="358"/>
      <c r="F145" s="358"/>
      <c r="G145" s="358"/>
      <c r="H145" s="358"/>
      <c r="I145" s="359"/>
      <c r="J145" s="358"/>
      <c r="K145" s="358"/>
      <c r="L145" s="358"/>
      <c r="M145" s="358"/>
      <c r="N145" s="358"/>
      <c r="O145" s="358"/>
      <c r="P145" s="358"/>
      <c r="Q145" s="358"/>
      <c r="R145" s="358"/>
      <c r="S145" s="358"/>
      <c r="T145" s="358"/>
      <c r="U145" s="358"/>
      <c r="V145" s="358"/>
      <c r="W145" s="358"/>
      <c r="X145" s="358"/>
      <c r="Y145" s="358"/>
      <c r="Z145" s="358"/>
      <c r="AA145" s="358"/>
      <c r="AB145" s="358"/>
      <c r="AC145" s="358"/>
      <c r="AD145" s="358"/>
      <c r="AE145" s="358"/>
      <c r="AF145" s="358"/>
      <c r="AG145" s="358"/>
      <c r="AH145" s="358"/>
      <c r="AI145" s="358"/>
      <c r="AJ145" s="358"/>
      <c r="AK145" s="358"/>
      <c r="AL145" s="358"/>
      <c r="AM145" s="358"/>
      <c r="AN145" s="358"/>
      <c r="AO145" s="358"/>
      <c r="AP145" s="358"/>
      <c r="AQ145" s="358"/>
      <c r="AR145" s="358"/>
    </row>
    <row r="146" spans="1:44" ht="37.5" customHeight="1" x14ac:dyDescent="0.25">
      <c r="A146" s="358"/>
      <c r="B146" s="358"/>
      <c r="C146" s="358"/>
      <c r="D146" s="358"/>
      <c r="E146" s="358"/>
      <c r="F146" s="358"/>
      <c r="G146" s="358"/>
      <c r="H146" s="358"/>
      <c r="I146" s="359"/>
      <c r="J146" s="358"/>
      <c r="K146" s="358"/>
      <c r="L146" s="358"/>
      <c r="M146" s="358"/>
      <c r="N146" s="358"/>
      <c r="O146" s="358"/>
      <c r="P146" s="358"/>
      <c r="Q146" s="358"/>
      <c r="R146" s="358"/>
      <c r="S146" s="358"/>
      <c r="T146" s="358"/>
      <c r="U146" s="358"/>
      <c r="V146" s="358"/>
      <c r="W146" s="358"/>
      <c r="X146" s="358"/>
      <c r="Y146" s="358"/>
      <c r="Z146" s="358"/>
      <c r="AA146" s="358"/>
      <c r="AB146" s="358"/>
      <c r="AC146" s="358"/>
      <c r="AD146" s="358"/>
      <c r="AE146" s="358"/>
      <c r="AF146" s="358"/>
      <c r="AG146" s="358"/>
      <c r="AH146" s="358"/>
      <c r="AI146" s="358"/>
      <c r="AJ146" s="358"/>
      <c r="AK146" s="358"/>
      <c r="AL146" s="358"/>
      <c r="AM146" s="358"/>
      <c r="AN146" s="358"/>
      <c r="AO146" s="358"/>
      <c r="AP146" s="358"/>
      <c r="AQ146" s="358"/>
      <c r="AR146" s="358"/>
    </row>
    <row r="147" spans="1:44" ht="37.5" customHeight="1" x14ac:dyDescent="0.25">
      <c r="A147" s="358"/>
      <c r="B147" s="358"/>
      <c r="C147" s="358"/>
      <c r="D147" s="358"/>
      <c r="E147" s="358"/>
      <c r="F147" s="358"/>
      <c r="G147" s="358"/>
      <c r="H147" s="358"/>
      <c r="I147" s="359"/>
      <c r="J147" s="358"/>
      <c r="K147" s="358"/>
      <c r="L147" s="358"/>
      <c r="M147" s="358"/>
      <c r="N147" s="358"/>
      <c r="O147" s="358"/>
      <c r="P147" s="358"/>
      <c r="Q147" s="358"/>
      <c r="R147" s="358"/>
      <c r="S147" s="358"/>
      <c r="T147" s="358"/>
      <c r="U147" s="358"/>
      <c r="V147" s="358"/>
      <c r="W147" s="358"/>
      <c r="X147" s="358"/>
      <c r="Y147" s="358"/>
      <c r="Z147" s="358"/>
      <c r="AA147" s="358"/>
      <c r="AB147" s="358"/>
      <c r="AC147" s="358"/>
      <c r="AD147" s="358"/>
      <c r="AE147" s="358"/>
      <c r="AF147" s="358"/>
      <c r="AG147" s="358"/>
      <c r="AH147" s="358"/>
      <c r="AI147" s="358"/>
      <c r="AJ147" s="358"/>
      <c r="AK147" s="358"/>
      <c r="AL147" s="358"/>
      <c r="AM147" s="358"/>
      <c r="AN147" s="358"/>
      <c r="AO147" s="358"/>
      <c r="AP147" s="358"/>
      <c r="AQ147" s="358"/>
      <c r="AR147" s="358"/>
    </row>
    <row r="148" spans="1:44" ht="37.5" customHeight="1" x14ac:dyDescent="0.25">
      <c r="A148" s="358"/>
      <c r="B148" s="358"/>
      <c r="C148" s="358"/>
      <c r="D148" s="358"/>
      <c r="E148" s="358"/>
      <c r="F148" s="358"/>
      <c r="G148" s="358"/>
      <c r="H148" s="358"/>
      <c r="I148" s="359"/>
      <c r="J148" s="358"/>
      <c r="K148" s="358"/>
      <c r="L148" s="358"/>
      <c r="M148" s="358"/>
      <c r="N148" s="358"/>
      <c r="O148" s="358"/>
      <c r="P148" s="358"/>
      <c r="Q148" s="358"/>
      <c r="R148" s="358"/>
      <c r="S148" s="358"/>
      <c r="T148" s="358"/>
      <c r="U148" s="358"/>
      <c r="V148" s="358"/>
      <c r="W148" s="358"/>
      <c r="X148" s="358"/>
      <c r="Y148" s="358"/>
      <c r="Z148" s="358"/>
      <c r="AA148" s="358"/>
      <c r="AB148" s="358"/>
      <c r="AC148" s="358"/>
      <c r="AD148" s="358"/>
      <c r="AE148" s="358"/>
      <c r="AF148" s="358"/>
      <c r="AG148" s="358"/>
      <c r="AH148" s="358"/>
      <c r="AI148" s="358"/>
      <c r="AJ148" s="358"/>
      <c r="AK148" s="358"/>
      <c r="AL148" s="358"/>
      <c r="AM148" s="358"/>
      <c r="AN148" s="358"/>
      <c r="AO148" s="358"/>
      <c r="AP148" s="358"/>
      <c r="AQ148" s="358"/>
      <c r="AR148" s="358"/>
    </row>
    <row r="149" spans="1:44" ht="37.5" customHeight="1" x14ac:dyDescent="0.25">
      <c r="A149" s="358"/>
      <c r="B149" s="358"/>
      <c r="C149" s="358"/>
      <c r="D149" s="358"/>
      <c r="E149" s="358"/>
      <c r="F149" s="358"/>
      <c r="G149" s="358"/>
      <c r="H149" s="358"/>
      <c r="I149" s="359"/>
      <c r="J149" s="358"/>
      <c r="K149" s="358"/>
      <c r="L149" s="358"/>
      <c r="M149" s="358"/>
      <c r="N149" s="358"/>
      <c r="O149" s="358"/>
      <c r="P149" s="358"/>
      <c r="Q149" s="358"/>
      <c r="R149" s="358"/>
      <c r="S149" s="358"/>
      <c r="T149" s="358"/>
      <c r="U149" s="358"/>
      <c r="V149" s="358"/>
      <c r="W149" s="358"/>
      <c r="X149" s="358"/>
      <c r="Y149" s="358"/>
      <c r="Z149" s="358"/>
      <c r="AA149" s="358"/>
      <c r="AB149" s="358"/>
      <c r="AC149" s="358"/>
      <c r="AD149" s="358"/>
      <c r="AE149" s="358"/>
      <c r="AF149" s="358"/>
      <c r="AG149" s="358"/>
      <c r="AH149" s="358"/>
      <c r="AI149" s="358"/>
      <c r="AJ149" s="358"/>
      <c r="AK149" s="358"/>
      <c r="AL149" s="358"/>
      <c r="AM149" s="358"/>
      <c r="AN149" s="358"/>
      <c r="AO149" s="358"/>
      <c r="AP149" s="358"/>
      <c r="AQ149" s="358"/>
      <c r="AR149" s="358"/>
    </row>
    <row r="150" spans="1:44" ht="37.5" customHeight="1" x14ac:dyDescent="0.25">
      <c r="A150" s="358"/>
      <c r="B150" s="358"/>
      <c r="C150" s="358"/>
      <c r="D150" s="358"/>
      <c r="E150" s="358"/>
      <c r="F150" s="358"/>
      <c r="G150" s="358"/>
      <c r="H150" s="358"/>
      <c r="I150" s="359"/>
      <c r="J150" s="358"/>
      <c r="K150" s="358"/>
      <c r="L150" s="358"/>
      <c r="M150" s="358"/>
      <c r="N150" s="358"/>
      <c r="O150" s="358"/>
      <c r="P150" s="358"/>
      <c r="Q150" s="358"/>
      <c r="R150" s="358"/>
      <c r="S150" s="358"/>
      <c r="T150" s="358"/>
      <c r="U150" s="358"/>
      <c r="V150" s="358"/>
      <c r="W150" s="358"/>
      <c r="X150" s="358"/>
      <c r="Y150" s="358"/>
      <c r="Z150" s="358"/>
      <c r="AA150" s="358"/>
      <c r="AB150" s="358"/>
      <c r="AC150" s="358"/>
      <c r="AD150" s="358"/>
      <c r="AE150" s="358"/>
      <c r="AF150" s="358"/>
      <c r="AG150" s="358"/>
      <c r="AH150" s="358"/>
      <c r="AI150" s="358"/>
      <c r="AJ150" s="358"/>
      <c r="AK150" s="358"/>
      <c r="AL150" s="358"/>
      <c r="AM150" s="358"/>
      <c r="AN150" s="358"/>
      <c r="AO150" s="358"/>
      <c r="AP150" s="358"/>
      <c r="AQ150" s="358"/>
      <c r="AR150" s="358"/>
    </row>
    <row r="151" spans="1:44" ht="37.5" customHeight="1" x14ac:dyDescent="0.25">
      <c r="A151" s="358"/>
      <c r="B151" s="358"/>
      <c r="C151" s="358"/>
      <c r="D151" s="358"/>
      <c r="E151" s="358"/>
      <c r="F151" s="358"/>
      <c r="G151" s="358"/>
      <c r="H151" s="358"/>
      <c r="I151" s="359"/>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358"/>
      <c r="AG151" s="358"/>
      <c r="AH151" s="358"/>
      <c r="AI151" s="358"/>
      <c r="AJ151" s="358"/>
      <c r="AK151" s="358"/>
      <c r="AL151" s="358"/>
      <c r="AM151" s="358"/>
      <c r="AN151" s="358"/>
      <c r="AO151" s="358"/>
      <c r="AP151" s="358"/>
      <c r="AQ151" s="358"/>
      <c r="AR151" s="358"/>
    </row>
    <row r="152" spans="1:44" ht="37.5" customHeight="1" x14ac:dyDescent="0.25">
      <c r="A152" s="358"/>
      <c r="B152" s="358"/>
      <c r="C152" s="358"/>
      <c r="D152" s="358"/>
      <c r="E152" s="358"/>
      <c r="F152" s="358"/>
      <c r="G152" s="358"/>
      <c r="H152" s="358"/>
      <c r="I152" s="359"/>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358"/>
      <c r="AM152" s="358"/>
      <c r="AN152" s="358"/>
      <c r="AO152" s="358"/>
      <c r="AP152" s="358"/>
      <c r="AQ152" s="358"/>
      <c r="AR152" s="358"/>
    </row>
    <row r="153" spans="1:44" ht="37.5" customHeight="1" x14ac:dyDescent="0.25">
      <c r="A153" s="358"/>
      <c r="B153" s="358"/>
      <c r="C153" s="358"/>
      <c r="D153" s="358"/>
      <c r="E153" s="358"/>
      <c r="F153" s="358"/>
      <c r="G153" s="358"/>
      <c r="H153" s="358"/>
      <c r="I153" s="359"/>
      <c r="J153" s="358"/>
      <c r="K153" s="358"/>
      <c r="L153" s="358"/>
      <c r="M153" s="358"/>
      <c r="N153" s="358"/>
      <c r="O153" s="358"/>
      <c r="P153" s="358"/>
      <c r="Q153" s="358"/>
      <c r="R153" s="358"/>
      <c r="S153" s="358"/>
      <c r="T153" s="358"/>
      <c r="U153" s="358"/>
      <c r="V153" s="358"/>
      <c r="W153" s="358"/>
      <c r="X153" s="358"/>
      <c r="Y153" s="358"/>
      <c r="Z153" s="358"/>
      <c r="AA153" s="358"/>
      <c r="AB153" s="358"/>
      <c r="AC153" s="358"/>
      <c r="AD153" s="358"/>
      <c r="AE153" s="358"/>
      <c r="AF153" s="358"/>
      <c r="AG153" s="358"/>
      <c r="AH153" s="358"/>
      <c r="AI153" s="358"/>
      <c r="AJ153" s="358"/>
      <c r="AK153" s="358"/>
      <c r="AL153" s="358"/>
      <c r="AM153" s="358"/>
      <c r="AN153" s="358"/>
      <c r="AO153" s="358"/>
      <c r="AP153" s="358"/>
      <c r="AQ153" s="358"/>
      <c r="AR153" s="358"/>
    </row>
    <row r="154" spans="1:44" ht="37.5" customHeight="1" x14ac:dyDescent="0.25">
      <c r="A154" s="358"/>
      <c r="B154" s="358"/>
      <c r="C154" s="358"/>
      <c r="D154" s="358"/>
      <c r="E154" s="358"/>
      <c r="F154" s="358"/>
      <c r="G154" s="358"/>
      <c r="H154" s="358"/>
      <c r="I154" s="359"/>
      <c r="J154" s="358"/>
      <c r="K154" s="358"/>
      <c r="L154" s="358"/>
      <c r="M154" s="358"/>
      <c r="N154" s="358"/>
      <c r="O154" s="358"/>
      <c r="P154" s="358"/>
      <c r="Q154" s="358"/>
      <c r="R154" s="358"/>
      <c r="S154" s="358"/>
      <c r="T154" s="358"/>
      <c r="U154" s="358"/>
      <c r="V154" s="358"/>
      <c r="W154" s="358"/>
      <c r="X154" s="358"/>
      <c r="Y154" s="358"/>
      <c r="Z154" s="358"/>
      <c r="AA154" s="358"/>
      <c r="AB154" s="358"/>
      <c r="AC154" s="358"/>
      <c r="AD154" s="358"/>
      <c r="AE154" s="358"/>
      <c r="AF154" s="358"/>
      <c r="AG154" s="358"/>
      <c r="AH154" s="358"/>
      <c r="AI154" s="358"/>
      <c r="AJ154" s="358"/>
      <c r="AK154" s="358"/>
      <c r="AL154" s="358"/>
      <c r="AM154" s="358"/>
      <c r="AN154" s="358"/>
      <c r="AO154" s="358"/>
      <c r="AP154" s="358"/>
      <c r="AQ154" s="358"/>
      <c r="AR154" s="358"/>
    </row>
    <row r="155" spans="1:44" ht="37.5" customHeight="1" x14ac:dyDescent="0.25">
      <c r="A155" s="358"/>
      <c r="B155" s="358"/>
      <c r="C155" s="358"/>
      <c r="D155" s="358"/>
      <c r="E155" s="358"/>
      <c r="F155" s="358"/>
      <c r="G155" s="358"/>
      <c r="H155" s="358"/>
      <c r="I155" s="359"/>
      <c r="J155" s="358"/>
      <c r="K155" s="358"/>
      <c r="L155" s="358"/>
      <c r="M155" s="358"/>
      <c r="N155" s="358"/>
      <c r="O155" s="358"/>
      <c r="P155" s="358"/>
      <c r="Q155" s="358"/>
      <c r="R155" s="358"/>
      <c r="S155" s="358"/>
      <c r="T155" s="358"/>
      <c r="U155" s="358"/>
      <c r="V155" s="358"/>
      <c r="W155" s="358"/>
      <c r="X155" s="358"/>
      <c r="Y155" s="358"/>
      <c r="Z155" s="358"/>
      <c r="AA155" s="358"/>
      <c r="AB155" s="358"/>
      <c r="AC155" s="358"/>
      <c r="AD155" s="358"/>
      <c r="AE155" s="358"/>
      <c r="AF155" s="358"/>
      <c r="AG155" s="358"/>
      <c r="AH155" s="358"/>
      <c r="AI155" s="358"/>
      <c r="AJ155" s="358"/>
      <c r="AK155" s="358"/>
      <c r="AL155" s="358"/>
      <c r="AM155" s="358"/>
      <c r="AN155" s="358"/>
      <c r="AO155" s="358"/>
      <c r="AP155" s="358"/>
      <c r="AQ155" s="358"/>
      <c r="AR155" s="358"/>
    </row>
    <row r="156" spans="1:44" ht="37.5" customHeight="1" x14ac:dyDescent="0.25">
      <c r="A156" s="358"/>
      <c r="B156" s="358"/>
      <c r="C156" s="358"/>
      <c r="D156" s="358"/>
      <c r="E156" s="358"/>
      <c r="F156" s="358"/>
      <c r="G156" s="358"/>
      <c r="H156" s="358"/>
      <c r="I156" s="359"/>
      <c r="J156" s="358"/>
      <c r="K156" s="358"/>
      <c r="L156" s="358"/>
      <c r="M156" s="358"/>
      <c r="N156" s="358"/>
      <c r="O156" s="358"/>
      <c r="P156" s="358"/>
      <c r="Q156" s="358"/>
      <c r="R156" s="358"/>
      <c r="S156" s="358"/>
      <c r="T156" s="358"/>
      <c r="U156" s="358"/>
      <c r="V156" s="358"/>
      <c r="W156" s="358"/>
      <c r="X156" s="358"/>
      <c r="Y156" s="358"/>
      <c r="Z156" s="358"/>
      <c r="AA156" s="358"/>
      <c r="AB156" s="358"/>
      <c r="AC156" s="358"/>
      <c r="AD156" s="358"/>
      <c r="AE156" s="358"/>
      <c r="AF156" s="358"/>
      <c r="AG156" s="358"/>
      <c r="AH156" s="358"/>
      <c r="AI156" s="358"/>
      <c r="AJ156" s="358"/>
      <c r="AK156" s="358"/>
      <c r="AL156" s="358"/>
      <c r="AM156" s="358"/>
      <c r="AN156" s="358"/>
      <c r="AO156" s="358"/>
      <c r="AP156" s="358"/>
      <c r="AQ156" s="358"/>
      <c r="AR156" s="358"/>
    </row>
    <row r="157" spans="1:44" ht="37.5" customHeight="1" x14ac:dyDescent="0.25">
      <c r="A157" s="358"/>
      <c r="B157" s="358"/>
      <c r="C157" s="358"/>
      <c r="D157" s="358"/>
      <c r="E157" s="358"/>
      <c r="F157" s="358"/>
      <c r="G157" s="358"/>
      <c r="H157" s="358"/>
      <c r="I157" s="359"/>
      <c r="J157" s="358"/>
      <c r="K157" s="358"/>
      <c r="L157" s="358"/>
      <c r="M157" s="358"/>
      <c r="N157" s="358"/>
      <c r="O157" s="358"/>
      <c r="P157" s="358"/>
      <c r="Q157" s="358"/>
      <c r="R157" s="358"/>
      <c r="S157" s="358"/>
      <c r="T157" s="358"/>
      <c r="U157" s="358"/>
      <c r="V157" s="358"/>
      <c r="W157" s="358"/>
      <c r="X157" s="358"/>
      <c r="Y157" s="358"/>
      <c r="Z157" s="358"/>
      <c r="AA157" s="358"/>
      <c r="AB157" s="358"/>
      <c r="AC157" s="358"/>
      <c r="AD157" s="358"/>
      <c r="AE157" s="358"/>
      <c r="AF157" s="358"/>
      <c r="AG157" s="358"/>
      <c r="AH157" s="358"/>
      <c r="AI157" s="358"/>
      <c r="AJ157" s="358"/>
      <c r="AK157" s="358"/>
      <c r="AL157" s="358"/>
      <c r="AM157" s="358"/>
      <c r="AN157" s="358"/>
      <c r="AO157" s="358"/>
      <c r="AP157" s="358"/>
      <c r="AQ157" s="358"/>
      <c r="AR157" s="358"/>
    </row>
    <row r="158" spans="1:44" ht="37.5" customHeight="1" x14ac:dyDescent="0.25">
      <c r="A158" s="358"/>
      <c r="B158" s="358"/>
      <c r="C158" s="358"/>
      <c r="D158" s="358"/>
      <c r="E158" s="358"/>
      <c r="F158" s="358"/>
      <c r="G158" s="358"/>
      <c r="H158" s="358"/>
      <c r="I158" s="359"/>
      <c r="J158" s="358"/>
      <c r="K158" s="358"/>
      <c r="L158" s="358"/>
      <c r="M158" s="358"/>
      <c r="N158" s="358"/>
      <c r="O158" s="358"/>
      <c r="P158" s="358"/>
      <c r="Q158" s="358"/>
      <c r="R158" s="358"/>
      <c r="S158" s="358"/>
      <c r="T158" s="358"/>
      <c r="U158" s="358"/>
      <c r="V158" s="358"/>
      <c r="W158" s="358"/>
      <c r="X158" s="358"/>
      <c r="Y158" s="358"/>
      <c r="Z158" s="358"/>
      <c r="AA158" s="358"/>
      <c r="AB158" s="358"/>
      <c r="AC158" s="358"/>
      <c r="AD158" s="358"/>
      <c r="AE158" s="358"/>
      <c r="AF158" s="358"/>
      <c r="AG158" s="358"/>
      <c r="AH158" s="358"/>
      <c r="AI158" s="358"/>
      <c r="AJ158" s="358"/>
      <c r="AK158" s="358"/>
      <c r="AL158" s="358"/>
      <c r="AM158" s="358"/>
      <c r="AN158" s="358"/>
      <c r="AO158" s="358"/>
      <c r="AP158" s="358"/>
      <c r="AQ158" s="358"/>
      <c r="AR158" s="358"/>
    </row>
    <row r="159" spans="1:44" ht="37.5" customHeight="1" x14ac:dyDescent="0.25">
      <c r="A159" s="358"/>
      <c r="B159" s="358"/>
      <c r="C159" s="358"/>
      <c r="D159" s="358"/>
      <c r="E159" s="358"/>
      <c r="F159" s="358"/>
      <c r="G159" s="358"/>
      <c r="H159" s="358"/>
      <c r="I159" s="359"/>
      <c r="J159" s="358"/>
      <c r="K159" s="358"/>
      <c r="L159" s="358"/>
      <c r="M159" s="358"/>
      <c r="N159" s="358"/>
      <c r="O159" s="358"/>
      <c r="P159" s="358"/>
      <c r="Q159" s="358"/>
      <c r="R159" s="358"/>
      <c r="S159" s="358"/>
      <c r="T159" s="358"/>
      <c r="U159" s="358"/>
      <c r="V159" s="358"/>
      <c r="W159" s="358"/>
      <c r="X159" s="358"/>
      <c r="Y159" s="358"/>
      <c r="Z159" s="358"/>
      <c r="AA159" s="358"/>
      <c r="AB159" s="358"/>
      <c r="AC159" s="358"/>
      <c r="AD159" s="358"/>
      <c r="AE159" s="358"/>
      <c r="AF159" s="358"/>
      <c r="AG159" s="358"/>
      <c r="AH159" s="358"/>
      <c r="AI159" s="358"/>
      <c r="AJ159" s="358"/>
      <c r="AK159" s="358"/>
      <c r="AL159" s="358"/>
      <c r="AM159" s="358"/>
      <c r="AN159" s="358"/>
      <c r="AO159" s="358"/>
      <c r="AP159" s="358"/>
      <c r="AQ159" s="358"/>
      <c r="AR159" s="358"/>
    </row>
    <row r="160" spans="1:44" ht="37.5" customHeight="1" x14ac:dyDescent="0.25">
      <c r="A160" s="358"/>
      <c r="B160" s="358"/>
      <c r="C160" s="358"/>
      <c r="D160" s="358"/>
      <c r="E160" s="358"/>
      <c r="F160" s="358"/>
      <c r="G160" s="358"/>
      <c r="H160" s="358"/>
      <c r="I160" s="359"/>
      <c r="J160" s="358"/>
      <c r="K160" s="358"/>
      <c r="L160" s="358"/>
      <c r="M160" s="358"/>
      <c r="N160" s="358"/>
      <c r="O160" s="358"/>
      <c r="P160" s="358"/>
      <c r="Q160" s="358"/>
      <c r="R160" s="358"/>
      <c r="S160" s="358"/>
      <c r="T160" s="358"/>
      <c r="U160" s="358"/>
      <c r="V160" s="358"/>
      <c r="W160" s="358"/>
      <c r="X160" s="358"/>
      <c r="Y160" s="358"/>
      <c r="Z160" s="358"/>
      <c r="AA160" s="358"/>
      <c r="AB160" s="358"/>
      <c r="AC160" s="358"/>
      <c r="AD160" s="358"/>
      <c r="AE160" s="358"/>
      <c r="AF160" s="358"/>
      <c r="AG160" s="358"/>
      <c r="AH160" s="358"/>
      <c r="AI160" s="358"/>
      <c r="AJ160" s="358"/>
      <c r="AK160" s="358"/>
      <c r="AL160" s="358"/>
      <c r="AM160" s="358"/>
      <c r="AN160" s="358"/>
      <c r="AO160" s="358"/>
      <c r="AP160" s="358"/>
      <c r="AQ160" s="358"/>
      <c r="AR160" s="358"/>
    </row>
    <row r="161" spans="1:44" ht="37.5" customHeight="1" x14ac:dyDescent="0.25">
      <c r="A161" s="358"/>
      <c r="B161" s="358"/>
      <c r="C161" s="358"/>
      <c r="D161" s="358"/>
      <c r="E161" s="358"/>
      <c r="F161" s="358"/>
      <c r="G161" s="358"/>
      <c r="H161" s="358"/>
      <c r="I161" s="359"/>
      <c r="J161" s="358"/>
      <c r="K161" s="358"/>
      <c r="L161" s="358"/>
      <c r="M161" s="358"/>
      <c r="N161" s="358"/>
      <c r="O161" s="358"/>
      <c r="P161" s="358"/>
      <c r="Q161" s="358"/>
      <c r="R161" s="358"/>
      <c r="S161" s="358"/>
      <c r="T161" s="358"/>
      <c r="U161" s="358"/>
      <c r="V161" s="358"/>
      <c r="W161" s="358"/>
      <c r="X161" s="358"/>
      <c r="Y161" s="358"/>
      <c r="Z161" s="358"/>
      <c r="AA161" s="358"/>
      <c r="AB161" s="358"/>
      <c r="AC161" s="358"/>
      <c r="AD161" s="358"/>
      <c r="AE161" s="358"/>
      <c r="AF161" s="358"/>
      <c r="AG161" s="358"/>
      <c r="AH161" s="358"/>
      <c r="AI161" s="358"/>
      <c r="AJ161" s="358"/>
      <c r="AK161" s="358"/>
      <c r="AL161" s="358"/>
      <c r="AM161" s="358"/>
      <c r="AN161" s="358"/>
      <c r="AO161" s="358"/>
      <c r="AP161" s="358"/>
      <c r="AQ161" s="358"/>
      <c r="AR161" s="358"/>
    </row>
    <row r="162" spans="1:44" ht="37.5" customHeight="1" x14ac:dyDescent="0.25">
      <c r="A162" s="358"/>
      <c r="B162" s="358"/>
      <c r="C162" s="358"/>
      <c r="D162" s="358"/>
      <c r="E162" s="358"/>
      <c r="F162" s="358"/>
      <c r="G162" s="358"/>
      <c r="H162" s="358"/>
      <c r="I162" s="359"/>
      <c r="J162" s="358"/>
      <c r="K162" s="358"/>
      <c r="L162" s="358"/>
      <c r="M162" s="358"/>
      <c r="N162" s="358"/>
      <c r="O162" s="358"/>
      <c r="P162" s="358"/>
      <c r="Q162" s="358"/>
      <c r="R162" s="358"/>
      <c r="S162" s="358"/>
      <c r="T162" s="358"/>
      <c r="U162" s="358"/>
      <c r="V162" s="358"/>
      <c r="W162" s="358"/>
      <c r="X162" s="358"/>
      <c r="Y162" s="358"/>
      <c r="Z162" s="358"/>
      <c r="AA162" s="358"/>
      <c r="AB162" s="358"/>
      <c r="AC162" s="358"/>
      <c r="AD162" s="358"/>
      <c r="AE162" s="358"/>
      <c r="AF162" s="358"/>
      <c r="AG162" s="358"/>
      <c r="AH162" s="358"/>
      <c r="AI162" s="358"/>
      <c r="AJ162" s="358"/>
      <c r="AK162" s="358"/>
      <c r="AL162" s="358"/>
      <c r="AM162" s="358"/>
      <c r="AN162" s="358"/>
      <c r="AO162" s="358"/>
      <c r="AP162" s="358"/>
      <c r="AQ162" s="358"/>
      <c r="AR162" s="358"/>
    </row>
    <row r="163" spans="1:44" ht="37.5" customHeight="1" x14ac:dyDescent="0.25">
      <c r="A163" s="358"/>
      <c r="B163" s="358"/>
      <c r="C163" s="358"/>
      <c r="D163" s="358"/>
      <c r="E163" s="358"/>
      <c r="F163" s="358"/>
      <c r="G163" s="358"/>
      <c r="H163" s="358"/>
      <c r="I163" s="359"/>
      <c r="J163" s="358"/>
      <c r="K163" s="358"/>
      <c r="L163" s="358"/>
      <c r="M163" s="358"/>
      <c r="N163" s="358"/>
      <c r="O163" s="358"/>
      <c r="P163" s="358"/>
      <c r="Q163" s="358"/>
      <c r="R163" s="358"/>
      <c r="S163" s="358"/>
      <c r="T163" s="358"/>
      <c r="U163" s="358"/>
      <c r="V163" s="358"/>
      <c r="W163" s="358"/>
      <c r="X163" s="358"/>
      <c r="Y163" s="358"/>
      <c r="Z163" s="358"/>
      <c r="AA163" s="358"/>
      <c r="AB163" s="358"/>
      <c r="AC163" s="358"/>
      <c r="AD163" s="358"/>
      <c r="AE163" s="358"/>
      <c r="AF163" s="358"/>
      <c r="AG163" s="358"/>
      <c r="AH163" s="358"/>
      <c r="AI163" s="358"/>
      <c r="AJ163" s="358"/>
      <c r="AK163" s="358"/>
      <c r="AL163" s="358"/>
      <c r="AM163" s="358"/>
      <c r="AN163" s="358"/>
      <c r="AO163" s="358"/>
      <c r="AP163" s="358"/>
      <c r="AQ163" s="358"/>
      <c r="AR163" s="358"/>
    </row>
    <row r="164" spans="1:44" ht="37.5" customHeight="1" x14ac:dyDescent="0.25">
      <c r="A164" s="358"/>
      <c r="B164" s="358"/>
      <c r="C164" s="358"/>
      <c r="D164" s="358"/>
      <c r="E164" s="358"/>
      <c r="F164" s="358"/>
      <c r="G164" s="358"/>
      <c r="H164" s="358"/>
      <c r="I164" s="359"/>
      <c r="J164" s="358"/>
      <c r="K164" s="358"/>
      <c r="L164" s="358"/>
      <c r="M164" s="358"/>
      <c r="N164" s="358"/>
      <c r="O164" s="358"/>
      <c r="P164" s="358"/>
      <c r="Q164" s="358"/>
      <c r="R164" s="358"/>
      <c r="S164" s="358"/>
      <c r="T164" s="358"/>
      <c r="U164" s="358"/>
      <c r="V164" s="358"/>
      <c r="W164" s="358"/>
      <c r="X164" s="358"/>
      <c r="Y164" s="358"/>
      <c r="Z164" s="358"/>
      <c r="AA164" s="358"/>
      <c r="AB164" s="358"/>
      <c r="AC164" s="358"/>
      <c r="AD164" s="358"/>
      <c r="AE164" s="358"/>
      <c r="AF164" s="358"/>
      <c r="AG164" s="358"/>
      <c r="AH164" s="358"/>
      <c r="AI164" s="358"/>
      <c r="AJ164" s="358"/>
      <c r="AK164" s="358"/>
      <c r="AL164" s="358"/>
      <c r="AM164" s="358"/>
      <c r="AN164" s="358"/>
      <c r="AO164" s="358"/>
      <c r="AP164" s="358"/>
      <c r="AQ164" s="358"/>
      <c r="AR164" s="358"/>
    </row>
    <row r="165" spans="1:44" ht="37.5" customHeight="1" x14ac:dyDescent="0.25">
      <c r="A165" s="358"/>
      <c r="B165" s="358"/>
      <c r="C165" s="358"/>
      <c r="D165" s="358"/>
      <c r="E165" s="358"/>
      <c r="F165" s="358"/>
      <c r="G165" s="358"/>
      <c r="H165" s="358"/>
      <c r="I165" s="359"/>
      <c r="J165" s="358"/>
      <c r="K165" s="358"/>
      <c r="L165" s="358"/>
      <c r="M165" s="358"/>
      <c r="N165" s="358"/>
      <c r="O165" s="358"/>
      <c r="P165" s="358"/>
      <c r="Q165" s="358"/>
      <c r="R165" s="358"/>
      <c r="S165" s="358"/>
      <c r="T165" s="358"/>
      <c r="U165" s="358"/>
      <c r="V165" s="358"/>
      <c r="W165" s="358"/>
      <c r="X165" s="358"/>
      <c r="Y165" s="358"/>
      <c r="Z165" s="358"/>
      <c r="AA165" s="358"/>
      <c r="AB165" s="358"/>
      <c r="AC165" s="358"/>
      <c r="AD165" s="358"/>
      <c r="AE165" s="358"/>
      <c r="AF165" s="358"/>
      <c r="AG165" s="358"/>
      <c r="AH165" s="358"/>
      <c r="AI165" s="358"/>
      <c r="AJ165" s="358"/>
      <c r="AK165" s="358"/>
      <c r="AL165" s="358"/>
      <c r="AM165" s="358"/>
      <c r="AN165" s="358"/>
      <c r="AO165" s="358"/>
      <c r="AP165" s="358"/>
      <c r="AQ165" s="358"/>
      <c r="AR165" s="358"/>
    </row>
    <row r="166" spans="1:44" ht="37.5" customHeight="1" x14ac:dyDescent="0.25">
      <c r="A166" s="358"/>
      <c r="B166" s="358"/>
      <c r="C166" s="358"/>
      <c r="D166" s="358"/>
      <c r="E166" s="358"/>
      <c r="F166" s="358"/>
      <c r="G166" s="358"/>
      <c r="H166" s="358"/>
      <c r="I166" s="359"/>
      <c r="J166" s="358"/>
      <c r="K166" s="358"/>
      <c r="L166" s="358"/>
      <c r="M166" s="358"/>
      <c r="N166" s="358"/>
      <c r="O166" s="358"/>
      <c r="P166" s="358"/>
      <c r="Q166" s="358"/>
      <c r="R166" s="358"/>
      <c r="S166" s="358"/>
      <c r="T166" s="358"/>
      <c r="U166" s="358"/>
      <c r="V166" s="358"/>
      <c r="W166" s="358"/>
      <c r="X166" s="358"/>
      <c r="Y166" s="358"/>
      <c r="Z166" s="358"/>
      <c r="AA166" s="358"/>
      <c r="AB166" s="358"/>
      <c r="AC166" s="358"/>
      <c r="AD166" s="358"/>
      <c r="AE166" s="358"/>
      <c r="AF166" s="358"/>
      <c r="AG166" s="358"/>
      <c r="AH166" s="358"/>
      <c r="AI166" s="358"/>
      <c r="AJ166" s="358"/>
      <c r="AK166" s="358"/>
      <c r="AL166" s="358"/>
      <c r="AM166" s="358"/>
      <c r="AN166" s="358"/>
      <c r="AO166" s="358"/>
      <c r="AP166" s="358"/>
      <c r="AQ166" s="358"/>
      <c r="AR166" s="358"/>
    </row>
    <row r="167" spans="1:44" ht="37.5" customHeight="1" x14ac:dyDescent="0.25">
      <c r="A167" s="358"/>
      <c r="B167" s="358"/>
      <c r="C167" s="358"/>
      <c r="D167" s="358"/>
      <c r="E167" s="358"/>
      <c r="F167" s="358"/>
      <c r="G167" s="358"/>
      <c r="H167" s="358"/>
      <c r="I167" s="359"/>
      <c r="J167" s="358"/>
      <c r="K167" s="358"/>
      <c r="L167" s="358"/>
      <c r="M167" s="358"/>
      <c r="N167" s="358"/>
      <c r="O167" s="358"/>
      <c r="P167" s="358"/>
      <c r="Q167" s="358"/>
      <c r="R167" s="358"/>
      <c r="S167" s="358"/>
      <c r="T167" s="358"/>
      <c r="U167" s="358"/>
      <c r="V167" s="358"/>
      <c r="W167" s="358"/>
      <c r="X167" s="358"/>
      <c r="Y167" s="358"/>
      <c r="Z167" s="358"/>
      <c r="AA167" s="358"/>
      <c r="AB167" s="358"/>
      <c r="AC167" s="358"/>
      <c r="AD167" s="358"/>
      <c r="AE167" s="358"/>
      <c r="AF167" s="358"/>
      <c r="AG167" s="358"/>
      <c r="AH167" s="358"/>
      <c r="AI167" s="358"/>
      <c r="AJ167" s="358"/>
      <c r="AK167" s="358"/>
      <c r="AL167" s="358"/>
      <c r="AM167" s="358"/>
      <c r="AN167" s="358"/>
      <c r="AO167" s="358"/>
      <c r="AP167" s="358"/>
      <c r="AQ167" s="358"/>
      <c r="AR167" s="358"/>
    </row>
    <row r="168" spans="1:44" ht="37.5" customHeight="1" x14ac:dyDescent="0.25">
      <c r="A168" s="358"/>
      <c r="B168" s="358"/>
      <c r="C168" s="358"/>
      <c r="D168" s="358"/>
      <c r="E168" s="358"/>
      <c r="F168" s="358"/>
      <c r="G168" s="358"/>
      <c r="H168" s="358"/>
      <c r="I168" s="359"/>
      <c r="J168" s="358"/>
      <c r="K168" s="358"/>
      <c r="L168" s="358"/>
      <c r="M168" s="358"/>
      <c r="N168" s="358"/>
      <c r="O168" s="358"/>
      <c r="P168" s="358"/>
      <c r="Q168" s="358"/>
      <c r="R168" s="358"/>
      <c r="S168" s="358"/>
      <c r="T168" s="358"/>
      <c r="U168" s="358"/>
      <c r="V168" s="358"/>
      <c r="W168" s="358"/>
      <c r="X168" s="358"/>
      <c r="Y168" s="358"/>
      <c r="Z168" s="358"/>
      <c r="AA168" s="358"/>
      <c r="AB168" s="358"/>
      <c r="AC168" s="358"/>
      <c r="AD168" s="358"/>
      <c r="AE168" s="358"/>
      <c r="AF168" s="358"/>
      <c r="AG168" s="358"/>
      <c r="AH168" s="358"/>
      <c r="AI168" s="358"/>
      <c r="AJ168" s="358"/>
      <c r="AK168" s="358"/>
      <c r="AL168" s="358"/>
      <c r="AM168" s="358"/>
      <c r="AN168" s="358"/>
      <c r="AO168" s="358"/>
      <c r="AP168" s="358"/>
      <c r="AQ168" s="358"/>
      <c r="AR168" s="358"/>
    </row>
    <row r="169" spans="1:44" ht="37.5" customHeight="1" x14ac:dyDescent="0.25">
      <c r="A169" s="358"/>
      <c r="B169" s="358"/>
      <c r="C169" s="358"/>
      <c r="D169" s="358"/>
      <c r="E169" s="358"/>
      <c r="F169" s="358"/>
      <c r="G169" s="358"/>
      <c r="H169" s="358"/>
      <c r="I169" s="359"/>
      <c r="J169" s="358"/>
      <c r="K169" s="358"/>
      <c r="L169" s="358"/>
      <c r="M169" s="358"/>
      <c r="N169" s="358"/>
      <c r="O169" s="358"/>
      <c r="P169" s="358"/>
      <c r="Q169" s="358"/>
      <c r="R169" s="358"/>
      <c r="S169" s="358"/>
      <c r="T169" s="358"/>
      <c r="U169" s="358"/>
      <c r="V169" s="358"/>
      <c r="W169" s="358"/>
      <c r="X169" s="358"/>
      <c r="Y169" s="358"/>
      <c r="Z169" s="358"/>
      <c r="AA169" s="358"/>
      <c r="AB169" s="358"/>
      <c r="AC169" s="358"/>
      <c r="AD169" s="358"/>
      <c r="AE169" s="358"/>
      <c r="AF169" s="358"/>
      <c r="AG169" s="358"/>
      <c r="AH169" s="358"/>
      <c r="AI169" s="358"/>
      <c r="AJ169" s="358"/>
      <c r="AK169" s="358"/>
      <c r="AL169" s="358"/>
      <c r="AM169" s="358"/>
      <c r="AN169" s="358"/>
      <c r="AO169" s="358"/>
      <c r="AP169" s="358"/>
      <c r="AQ169" s="358"/>
      <c r="AR169" s="358"/>
    </row>
    <row r="170" spans="1:44" ht="37.5" customHeight="1" x14ac:dyDescent="0.25">
      <c r="A170" s="358"/>
      <c r="B170" s="358"/>
      <c r="C170" s="358"/>
      <c r="D170" s="358"/>
      <c r="E170" s="358"/>
      <c r="F170" s="358"/>
      <c r="G170" s="358"/>
      <c r="H170" s="358"/>
      <c r="I170" s="359"/>
      <c r="J170" s="358"/>
      <c r="K170" s="358"/>
      <c r="L170" s="358"/>
      <c r="M170" s="358"/>
      <c r="N170" s="358"/>
      <c r="O170" s="358"/>
      <c r="P170" s="358"/>
      <c r="Q170" s="358"/>
      <c r="R170" s="358"/>
      <c r="S170" s="358"/>
      <c r="T170" s="358"/>
      <c r="U170" s="358"/>
      <c r="V170" s="358"/>
      <c r="W170" s="358"/>
      <c r="X170" s="358"/>
      <c r="Y170" s="358"/>
      <c r="Z170" s="358"/>
      <c r="AA170" s="358"/>
      <c r="AB170" s="358"/>
      <c r="AC170" s="358"/>
      <c r="AD170" s="358"/>
      <c r="AE170" s="358"/>
      <c r="AF170" s="358"/>
      <c r="AG170" s="358"/>
      <c r="AH170" s="358"/>
      <c r="AI170" s="358"/>
      <c r="AJ170" s="358"/>
      <c r="AK170" s="358"/>
      <c r="AL170" s="358"/>
      <c r="AM170" s="358"/>
      <c r="AN170" s="358"/>
      <c r="AO170" s="358"/>
      <c r="AP170" s="358"/>
      <c r="AQ170" s="358"/>
      <c r="AR170" s="358"/>
    </row>
    <row r="171" spans="1:44" ht="37.5" customHeight="1" x14ac:dyDescent="0.25">
      <c r="A171" s="358"/>
      <c r="B171" s="358"/>
      <c r="C171" s="358"/>
      <c r="D171" s="358"/>
      <c r="E171" s="358"/>
      <c r="F171" s="358"/>
      <c r="G171" s="358"/>
      <c r="H171" s="358"/>
      <c r="I171" s="359"/>
      <c r="J171" s="358"/>
      <c r="K171" s="358"/>
      <c r="L171" s="358"/>
      <c r="M171" s="358"/>
      <c r="N171" s="358"/>
      <c r="O171" s="358"/>
      <c r="P171" s="358"/>
      <c r="Q171" s="358"/>
      <c r="R171" s="358"/>
      <c r="S171" s="358"/>
      <c r="T171" s="358"/>
      <c r="U171" s="358"/>
      <c r="V171" s="358"/>
      <c r="W171" s="358"/>
      <c r="X171" s="358"/>
      <c r="Y171" s="358"/>
      <c r="Z171" s="358"/>
      <c r="AA171" s="358"/>
      <c r="AB171" s="358"/>
      <c r="AC171" s="358"/>
      <c r="AD171" s="358"/>
      <c r="AE171" s="358"/>
      <c r="AF171" s="358"/>
      <c r="AG171" s="358"/>
      <c r="AH171" s="358"/>
      <c r="AI171" s="358"/>
      <c r="AJ171" s="358"/>
      <c r="AK171" s="358"/>
      <c r="AL171" s="358"/>
      <c r="AM171" s="358"/>
      <c r="AN171" s="358"/>
      <c r="AO171" s="358"/>
      <c r="AP171" s="358"/>
      <c r="AQ171" s="358"/>
      <c r="AR171" s="358"/>
    </row>
    <row r="172" spans="1:44" ht="37.5" customHeight="1" x14ac:dyDescent="0.25">
      <c r="A172" s="358"/>
      <c r="B172" s="358"/>
      <c r="C172" s="358"/>
      <c r="D172" s="358"/>
      <c r="E172" s="358"/>
      <c r="F172" s="358"/>
      <c r="G172" s="358"/>
      <c r="H172" s="358"/>
      <c r="I172" s="359"/>
      <c r="J172" s="358"/>
      <c r="K172" s="358"/>
      <c r="L172" s="358"/>
      <c r="M172" s="358"/>
      <c r="N172" s="358"/>
      <c r="O172" s="358"/>
      <c r="P172" s="358"/>
      <c r="Q172" s="358"/>
      <c r="R172" s="358"/>
      <c r="S172" s="358"/>
      <c r="T172" s="358"/>
      <c r="U172" s="358"/>
      <c r="V172" s="358"/>
      <c r="W172" s="358"/>
      <c r="X172" s="358"/>
      <c r="Y172" s="358"/>
      <c r="Z172" s="358"/>
      <c r="AA172" s="358"/>
      <c r="AB172" s="358"/>
      <c r="AC172" s="358"/>
      <c r="AD172" s="358"/>
      <c r="AE172" s="358"/>
      <c r="AF172" s="358"/>
      <c r="AG172" s="358"/>
      <c r="AH172" s="358"/>
      <c r="AI172" s="358"/>
      <c r="AJ172" s="358"/>
      <c r="AK172" s="358"/>
      <c r="AL172" s="358"/>
      <c r="AM172" s="358"/>
      <c r="AN172" s="358"/>
      <c r="AO172" s="358"/>
      <c r="AP172" s="358"/>
      <c r="AQ172" s="358"/>
      <c r="AR172" s="358"/>
    </row>
    <row r="173" spans="1:44" ht="37.5" customHeight="1" x14ac:dyDescent="0.25">
      <c r="A173" s="358"/>
      <c r="B173" s="358"/>
      <c r="C173" s="358"/>
      <c r="D173" s="358"/>
      <c r="E173" s="358"/>
      <c r="F173" s="358"/>
      <c r="G173" s="358"/>
      <c r="H173" s="358"/>
      <c r="I173" s="359"/>
      <c r="J173" s="358"/>
      <c r="K173" s="358"/>
      <c r="L173" s="358"/>
      <c r="M173" s="358"/>
      <c r="N173" s="358"/>
      <c r="O173" s="358"/>
      <c r="P173" s="358"/>
      <c r="Q173" s="358"/>
      <c r="R173" s="358"/>
      <c r="S173" s="358"/>
      <c r="T173" s="358"/>
      <c r="U173" s="358"/>
      <c r="V173" s="358"/>
      <c r="W173" s="358"/>
      <c r="X173" s="358"/>
      <c r="Y173" s="358"/>
      <c r="Z173" s="358"/>
      <c r="AA173" s="358"/>
      <c r="AB173" s="358"/>
      <c r="AC173" s="358"/>
      <c r="AD173" s="358"/>
      <c r="AE173" s="358"/>
      <c r="AF173" s="358"/>
      <c r="AG173" s="358"/>
      <c r="AH173" s="358"/>
      <c r="AI173" s="358"/>
      <c r="AJ173" s="358"/>
      <c r="AK173" s="358"/>
      <c r="AL173" s="358"/>
      <c r="AM173" s="358"/>
      <c r="AN173" s="358"/>
      <c r="AO173" s="358"/>
      <c r="AP173" s="358"/>
      <c r="AQ173" s="358"/>
      <c r="AR173" s="358"/>
    </row>
    <row r="174" spans="1:44" ht="37.5" customHeight="1" x14ac:dyDescent="0.25">
      <c r="A174" s="358"/>
      <c r="B174" s="358"/>
      <c r="C174" s="358"/>
      <c r="D174" s="358"/>
      <c r="E174" s="358"/>
      <c r="F174" s="358"/>
      <c r="G174" s="358"/>
      <c r="H174" s="358"/>
      <c r="I174" s="359"/>
      <c r="J174" s="358"/>
      <c r="K174" s="358"/>
      <c r="L174" s="358"/>
      <c r="M174" s="358"/>
      <c r="N174" s="358"/>
      <c r="O174" s="358"/>
      <c r="P174" s="358"/>
      <c r="Q174" s="358"/>
      <c r="R174" s="358"/>
      <c r="S174" s="358"/>
      <c r="T174" s="358"/>
      <c r="U174" s="358"/>
      <c r="V174" s="358"/>
      <c r="W174" s="358"/>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row>
    <row r="175" spans="1:44" ht="37.5" customHeight="1" x14ac:dyDescent="0.25">
      <c r="A175" s="358"/>
      <c r="B175" s="358"/>
      <c r="C175" s="358"/>
      <c r="D175" s="358"/>
      <c r="E175" s="358"/>
      <c r="F175" s="358"/>
      <c r="G175" s="358"/>
      <c r="H175" s="358"/>
      <c r="I175" s="359"/>
      <c r="J175" s="358"/>
      <c r="K175" s="358"/>
      <c r="L175" s="358"/>
      <c r="M175" s="358"/>
      <c r="N175" s="358"/>
      <c r="O175" s="358"/>
      <c r="P175" s="358"/>
      <c r="Q175" s="358"/>
      <c r="R175" s="358"/>
      <c r="S175" s="358"/>
      <c r="T175" s="358"/>
      <c r="U175" s="358"/>
      <c r="V175" s="358"/>
      <c r="W175" s="358"/>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row>
    <row r="176" spans="1:44" ht="37.5" customHeight="1" x14ac:dyDescent="0.25">
      <c r="A176" s="358"/>
      <c r="B176" s="358"/>
      <c r="C176" s="358"/>
      <c r="D176" s="358"/>
      <c r="E176" s="358"/>
      <c r="F176" s="358"/>
      <c r="G176" s="358"/>
      <c r="H176" s="358"/>
      <c r="I176" s="359"/>
      <c r="J176" s="358"/>
      <c r="K176" s="358"/>
      <c r="L176" s="358"/>
      <c r="M176" s="358"/>
      <c r="N176" s="358"/>
      <c r="O176" s="358"/>
      <c r="P176" s="358"/>
      <c r="Q176" s="358"/>
      <c r="R176" s="358"/>
      <c r="S176" s="358"/>
      <c r="T176" s="358"/>
      <c r="U176" s="358"/>
      <c r="V176" s="358"/>
      <c r="W176" s="358"/>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row>
    <row r="177" spans="1:44" ht="37.5" customHeight="1" x14ac:dyDescent="0.25">
      <c r="A177" s="358"/>
      <c r="B177" s="358"/>
      <c r="C177" s="358"/>
      <c r="D177" s="358"/>
      <c r="E177" s="358"/>
      <c r="F177" s="358"/>
      <c r="G177" s="358"/>
      <c r="H177" s="358"/>
      <c r="I177" s="359"/>
      <c r="J177" s="358"/>
      <c r="K177" s="358"/>
      <c r="L177" s="358"/>
      <c r="M177" s="358"/>
      <c r="N177" s="358"/>
      <c r="O177" s="358"/>
      <c r="P177" s="358"/>
      <c r="Q177" s="358"/>
      <c r="R177" s="358"/>
      <c r="S177" s="358"/>
      <c r="T177" s="358"/>
      <c r="U177" s="358"/>
      <c r="V177" s="358"/>
      <c r="W177" s="358"/>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row>
    <row r="178" spans="1:44" ht="37.5" customHeight="1" x14ac:dyDescent="0.25">
      <c r="A178" s="358"/>
      <c r="B178" s="358"/>
      <c r="C178" s="358"/>
      <c r="D178" s="358"/>
      <c r="E178" s="358"/>
      <c r="F178" s="358"/>
      <c r="G178" s="358"/>
      <c r="H178" s="358"/>
      <c r="I178" s="359"/>
      <c r="J178" s="358"/>
      <c r="K178" s="358"/>
      <c r="L178" s="358"/>
      <c r="M178" s="358"/>
      <c r="N178" s="358"/>
      <c r="O178" s="358"/>
      <c r="P178" s="358"/>
      <c r="Q178" s="358"/>
      <c r="R178" s="358"/>
      <c r="S178" s="358"/>
      <c r="T178" s="358"/>
      <c r="U178" s="358"/>
      <c r="V178" s="358"/>
      <c r="W178" s="358"/>
      <c r="X178" s="358"/>
      <c r="Y178" s="358"/>
      <c r="Z178" s="358"/>
      <c r="AA178" s="358"/>
      <c r="AB178" s="358"/>
      <c r="AC178" s="358"/>
      <c r="AD178" s="358"/>
      <c r="AE178" s="358"/>
      <c r="AF178" s="358"/>
      <c r="AG178" s="358"/>
      <c r="AH178" s="358"/>
      <c r="AI178" s="358"/>
      <c r="AJ178" s="358"/>
      <c r="AK178" s="358"/>
      <c r="AL178" s="358"/>
      <c r="AM178" s="358"/>
      <c r="AN178" s="358"/>
      <c r="AO178" s="358"/>
      <c r="AP178" s="358"/>
      <c r="AQ178" s="358"/>
      <c r="AR178" s="358"/>
    </row>
    <row r="179" spans="1:44" ht="37.5" customHeight="1" x14ac:dyDescent="0.25">
      <c r="A179" s="358"/>
      <c r="B179" s="358"/>
      <c r="C179" s="358"/>
      <c r="D179" s="358"/>
      <c r="E179" s="358"/>
      <c r="F179" s="358"/>
      <c r="G179" s="358"/>
      <c r="H179" s="358"/>
      <c r="I179" s="359"/>
      <c r="J179" s="358"/>
      <c r="K179" s="358"/>
      <c r="L179" s="358"/>
      <c r="M179" s="358"/>
      <c r="N179" s="358"/>
      <c r="O179" s="358"/>
      <c r="P179" s="358"/>
      <c r="Q179" s="358"/>
      <c r="R179" s="358"/>
      <c r="S179" s="358"/>
      <c r="T179" s="358"/>
      <c r="U179" s="358"/>
      <c r="V179" s="358"/>
      <c r="W179" s="358"/>
      <c r="X179" s="358"/>
      <c r="Y179" s="358"/>
      <c r="Z179" s="358"/>
      <c r="AA179" s="358"/>
      <c r="AB179" s="358"/>
      <c r="AC179" s="358"/>
      <c r="AD179" s="358"/>
      <c r="AE179" s="358"/>
      <c r="AF179" s="358"/>
      <c r="AG179" s="358"/>
      <c r="AH179" s="358"/>
      <c r="AI179" s="358"/>
      <c r="AJ179" s="358"/>
      <c r="AK179" s="358"/>
      <c r="AL179" s="358"/>
      <c r="AM179" s="358"/>
      <c r="AN179" s="358"/>
      <c r="AO179" s="358"/>
      <c r="AP179" s="358"/>
      <c r="AQ179" s="358"/>
      <c r="AR179" s="358"/>
    </row>
    <row r="180" spans="1:44" ht="37.5" customHeight="1" x14ac:dyDescent="0.25">
      <c r="A180" s="358"/>
      <c r="B180" s="358"/>
      <c r="C180" s="358"/>
      <c r="D180" s="358"/>
      <c r="E180" s="358"/>
      <c r="F180" s="358"/>
      <c r="G180" s="358"/>
      <c r="H180" s="358"/>
      <c r="I180" s="359"/>
      <c r="J180" s="358"/>
      <c r="K180" s="358"/>
      <c r="L180" s="358"/>
      <c r="M180" s="358"/>
      <c r="N180" s="358"/>
      <c r="O180" s="358"/>
      <c r="P180" s="358"/>
      <c r="Q180" s="358"/>
      <c r="R180" s="358"/>
      <c r="S180" s="358"/>
      <c r="T180" s="358"/>
      <c r="U180" s="358"/>
      <c r="V180" s="358"/>
      <c r="W180" s="358"/>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row>
    <row r="181" spans="1:44" ht="37.5" customHeight="1" x14ac:dyDescent="0.25">
      <c r="A181" s="358"/>
      <c r="B181" s="358"/>
      <c r="C181" s="358"/>
      <c r="D181" s="358"/>
      <c r="E181" s="358"/>
      <c r="F181" s="358"/>
      <c r="G181" s="358"/>
      <c r="H181" s="358"/>
      <c r="I181" s="359"/>
      <c r="J181" s="358"/>
      <c r="K181" s="358"/>
      <c r="L181" s="358"/>
      <c r="M181" s="358"/>
      <c r="N181" s="358"/>
      <c r="O181" s="358"/>
      <c r="P181" s="358"/>
      <c r="Q181" s="358"/>
      <c r="R181" s="358"/>
      <c r="S181" s="358"/>
      <c r="T181" s="358"/>
      <c r="U181" s="358"/>
      <c r="V181" s="358"/>
      <c r="W181" s="358"/>
      <c r="X181" s="358"/>
      <c r="Y181" s="358"/>
      <c r="Z181" s="358"/>
      <c r="AA181" s="358"/>
      <c r="AB181" s="358"/>
      <c r="AC181" s="358"/>
      <c r="AD181" s="358"/>
      <c r="AE181" s="358"/>
      <c r="AF181" s="358"/>
      <c r="AG181" s="358"/>
      <c r="AH181" s="358"/>
      <c r="AI181" s="358"/>
      <c r="AJ181" s="358"/>
      <c r="AK181" s="358"/>
      <c r="AL181" s="358"/>
      <c r="AM181" s="358"/>
      <c r="AN181" s="358"/>
      <c r="AO181" s="358"/>
      <c r="AP181" s="358"/>
      <c r="AQ181" s="358"/>
      <c r="AR181" s="358"/>
    </row>
    <row r="182" spans="1:44" ht="37.5" customHeight="1" x14ac:dyDescent="0.25">
      <c r="A182" s="358"/>
      <c r="B182" s="358"/>
      <c r="C182" s="358"/>
      <c r="D182" s="358"/>
      <c r="E182" s="358"/>
      <c r="F182" s="358"/>
      <c r="G182" s="358"/>
      <c r="H182" s="358"/>
      <c r="I182" s="359"/>
      <c r="J182" s="358"/>
      <c r="K182" s="358"/>
      <c r="L182" s="358"/>
      <c r="M182" s="358"/>
      <c r="N182" s="358"/>
      <c r="O182" s="358"/>
      <c r="P182" s="358"/>
      <c r="Q182" s="358"/>
      <c r="R182" s="358"/>
      <c r="S182" s="358"/>
      <c r="T182" s="358"/>
      <c r="U182" s="358"/>
      <c r="V182" s="358"/>
      <c r="W182" s="358"/>
      <c r="X182" s="358"/>
      <c r="Y182" s="358"/>
      <c r="Z182" s="358"/>
      <c r="AA182" s="358"/>
      <c r="AB182" s="358"/>
      <c r="AC182" s="358"/>
      <c r="AD182" s="358"/>
      <c r="AE182" s="358"/>
      <c r="AF182" s="358"/>
      <c r="AG182" s="358"/>
      <c r="AH182" s="358"/>
      <c r="AI182" s="358"/>
      <c r="AJ182" s="358"/>
      <c r="AK182" s="358"/>
      <c r="AL182" s="358"/>
      <c r="AM182" s="358"/>
      <c r="AN182" s="358"/>
      <c r="AO182" s="358"/>
      <c r="AP182" s="358"/>
      <c r="AQ182" s="358"/>
      <c r="AR182" s="358"/>
    </row>
    <row r="183" spans="1:44" ht="37.5" customHeight="1" x14ac:dyDescent="0.25">
      <c r="A183" s="358"/>
      <c r="B183" s="358"/>
      <c r="C183" s="358"/>
      <c r="D183" s="358"/>
      <c r="E183" s="358"/>
      <c r="F183" s="358"/>
      <c r="G183" s="358"/>
      <c r="H183" s="358"/>
      <c r="I183" s="359"/>
      <c r="J183" s="358"/>
      <c r="K183" s="358"/>
      <c r="L183" s="358"/>
      <c r="M183" s="358"/>
      <c r="N183" s="358"/>
      <c r="O183" s="358"/>
      <c r="P183" s="358"/>
      <c r="Q183" s="358"/>
      <c r="R183" s="358"/>
      <c r="S183" s="358"/>
      <c r="T183" s="358"/>
      <c r="U183" s="358"/>
      <c r="V183" s="358"/>
      <c r="W183" s="358"/>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row>
    <row r="184" spans="1:44" ht="37.5" customHeight="1" x14ac:dyDescent="0.25">
      <c r="A184" s="358"/>
      <c r="B184" s="358"/>
      <c r="C184" s="358"/>
      <c r="D184" s="358"/>
      <c r="E184" s="358"/>
      <c r="F184" s="358"/>
      <c r="G184" s="358"/>
      <c r="H184" s="358"/>
      <c r="I184" s="359"/>
      <c r="J184" s="358"/>
      <c r="K184" s="358"/>
      <c r="L184" s="358"/>
      <c r="M184" s="358"/>
      <c r="N184" s="358"/>
      <c r="O184" s="358"/>
      <c r="P184" s="358"/>
      <c r="Q184" s="358"/>
      <c r="R184" s="358"/>
      <c r="S184" s="358"/>
      <c r="T184" s="358"/>
      <c r="U184" s="358"/>
      <c r="V184" s="358"/>
      <c r="W184" s="358"/>
      <c r="X184" s="358"/>
      <c r="Y184" s="358"/>
      <c r="Z184" s="358"/>
      <c r="AA184" s="358"/>
      <c r="AB184" s="358"/>
      <c r="AC184" s="358"/>
      <c r="AD184" s="358"/>
      <c r="AE184" s="358"/>
      <c r="AF184" s="358"/>
      <c r="AG184" s="358"/>
      <c r="AH184" s="358"/>
      <c r="AI184" s="358"/>
      <c r="AJ184" s="358"/>
      <c r="AK184" s="358"/>
      <c r="AL184" s="358"/>
      <c r="AM184" s="358"/>
      <c r="AN184" s="358"/>
      <c r="AO184" s="358"/>
      <c r="AP184" s="358"/>
      <c r="AQ184" s="358"/>
      <c r="AR184" s="358"/>
    </row>
    <row r="185" spans="1:44" ht="37.5" customHeight="1" x14ac:dyDescent="0.25">
      <c r="A185" s="358"/>
      <c r="B185" s="358"/>
      <c r="C185" s="358"/>
      <c r="D185" s="358"/>
      <c r="E185" s="358"/>
      <c r="F185" s="358"/>
      <c r="G185" s="358"/>
      <c r="H185" s="358"/>
      <c r="I185" s="359"/>
      <c r="J185" s="358"/>
      <c r="K185" s="358"/>
      <c r="L185" s="358"/>
      <c r="M185" s="358"/>
      <c r="N185" s="358"/>
      <c r="O185" s="358"/>
      <c r="P185" s="358"/>
      <c r="Q185" s="358"/>
      <c r="R185" s="358"/>
      <c r="S185" s="358"/>
      <c r="T185" s="358"/>
      <c r="U185" s="358"/>
      <c r="V185" s="358"/>
      <c r="W185" s="358"/>
      <c r="X185" s="358"/>
      <c r="Y185" s="358"/>
      <c r="Z185" s="358"/>
      <c r="AA185" s="358"/>
      <c r="AB185" s="358"/>
      <c r="AC185" s="358"/>
      <c r="AD185" s="358"/>
      <c r="AE185" s="358"/>
      <c r="AF185" s="358"/>
      <c r="AG185" s="358"/>
      <c r="AH185" s="358"/>
      <c r="AI185" s="358"/>
      <c r="AJ185" s="358"/>
      <c r="AK185" s="358"/>
      <c r="AL185" s="358"/>
      <c r="AM185" s="358"/>
      <c r="AN185" s="358"/>
      <c r="AO185" s="358"/>
      <c r="AP185" s="358"/>
      <c r="AQ185" s="358"/>
      <c r="AR185" s="358"/>
    </row>
    <row r="186" spans="1:44" ht="37.5" customHeight="1" x14ac:dyDescent="0.25">
      <c r="A186" s="358"/>
      <c r="B186" s="358"/>
      <c r="C186" s="358"/>
      <c r="D186" s="358"/>
      <c r="E186" s="358"/>
      <c r="F186" s="358"/>
      <c r="G186" s="358"/>
      <c r="H186" s="358"/>
      <c r="I186" s="359"/>
      <c r="J186" s="358"/>
      <c r="K186" s="358"/>
      <c r="L186" s="358"/>
      <c r="M186" s="358"/>
      <c r="N186" s="358"/>
      <c r="O186" s="358"/>
      <c r="P186" s="358"/>
      <c r="Q186" s="358"/>
      <c r="R186" s="358"/>
      <c r="S186" s="358"/>
      <c r="T186" s="358"/>
      <c r="U186" s="358"/>
      <c r="V186" s="358"/>
      <c r="W186" s="358"/>
      <c r="X186" s="358"/>
      <c r="Y186" s="358"/>
      <c r="Z186" s="358"/>
      <c r="AA186" s="358"/>
      <c r="AB186" s="358"/>
      <c r="AC186" s="358"/>
      <c r="AD186" s="358"/>
      <c r="AE186" s="358"/>
      <c r="AF186" s="358"/>
      <c r="AG186" s="358"/>
      <c r="AH186" s="358"/>
      <c r="AI186" s="358"/>
      <c r="AJ186" s="358"/>
      <c r="AK186" s="358"/>
      <c r="AL186" s="358"/>
      <c r="AM186" s="358"/>
      <c r="AN186" s="358"/>
      <c r="AO186" s="358"/>
      <c r="AP186" s="358"/>
      <c r="AQ186" s="358"/>
      <c r="AR186" s="358"/>
    </row>
    <row r="187" spans="1:44" ht="37.5" customHeight="1" x14ac:dyDescent="0.25">
      <c r="A187" s="358"/>
      <c r="B187" s="358"/>
      <c r="C187" s="358"/>
      <c r="D187" s="358"/>
      <c r="E187" s="358"/>
      <c r="F187" s="358"/>
      <c r="G187" s="358"/>
      <c r="H187" s="358"/>
      <c r="I187" s="359"/>
      <c r="J187" s="358"/>
      <c r="K187" s="358"/>
      <c r="L187" s="358"/>
      <c r="M187" s="358"/>
      <c r="N187" s="358"/>
      <c r="O187" s="358"/>
      <c r="P187" s="358"/>
      <c r="Q187" s="358"/>
      <c r="R187" s="358"/>
      <c r="S187" s="358"/>
      <c r="T187" s="358"/>
      <c r="U187" s="358"/>
      <c r="V187" s="358"/>
      <c r="W187" s="358"/>
      <c r="X187" s="358"/>
      <c r="Y187" s="358"/>
      <c r="Z187" s="358"/>
      <c r="AA187" s="358"/>
      <c r="AB187" s="358"/>
      <c r="AC187" s="358"/>
      <c r="AD187" s="358"/>
      <c r="AE187" s="358"/>
      <c r="AF187" s="358"/>
      <c r="AG187" s="358"/>
      <c r="AH187" s="358"/>
      <c r="AI187" s="358"/>
      <c r="AJ187" s="358"/>
      <c r="AK187" s="358"/>
      <c r="AL187" s="358"/>
      <c r="AM187" s="358"/>
      <c r="AN187" s="358"/>
      <c r="AO187" s="358"/>
      <c r="AP187" s="358"/>
      <c r="AQ187" s="358"/>
      <c r="AR187" s="358"/>
    </row>
    <row r="188" spans="1:44" ht="37.5" customHeight="1" x14ac:dyDescent="0.25">
      <c r="A188" s="358"/>
      <c r="B188" s="358"/>
      <c r="C188" s="358"/>
      <c r="D188" s="358"/>
      <c r="E188" s="358"/>
      <c r="F188" s="358"/>
      <c r="G188" s="358"/>
      <c r="H188" s="358"/>
      <c r="I188" s="359"/>
      <c r="J188" s="358"/>
      <c r="K188" s="358"/>
      <c r="L188" s="358"/>
      <c r="M188" s="358"/>
      <c r="N188" s="358"/>
      <c r="O188" s="358"/>
      <c r="P188" s="358"/>
      <c r="Q188" s="358"/>
      <c r="R188" s="358"/>
      <c r="S188" s="358"/>
      <c r="T188" s="358"/>
      <c r="U188" s="358"/>
      <c r="V188" s="358"/>
      <c r="W188" s="358"/>
      <c r="X188" s="358"/>
      <c r="Y188" s="358"/>
      <c r="Z188" s="358"/>
      <c r="AA188" s="358"/>
      <c r="AB188" s="358"/>
      <c r="AC188" s="358"/>
      <c r="AD188" s="358"/>
      <c r="AE188" s="358"/>
      <c r="AF188" s="358"/>
      <c r="AG188" s="358"/>
      <c r="AH188" s="358"/>
      <c r="AI188" s="358"/>
      <c r="AJ188" s="358"/>
      <c r="AK188" s="358"/>
      <c r="AL188" s="358"/>
      <c r="AM188" s="358"/>
      <c r="AN188" s="358"/>
      <c r="AO188" s="358"/>
      <c r="AP188" s="358"/>
      <c r="AQ188" s="358"/>
      <c r="AR188" s="358"/>
    </row>
    <row r="189" spans="1:44" ht="37.5" customHeight="1" x14ac:dyDescent="0.25">
      <c r="A189" s="358"/>
      <c r="B189" s="358"/>
      <c r="C189" s="358"/>
      <c r="D189" s="358"/>
      <c r="E189" s="358"/>
      <c r="F189" s="358"/>
      <c r="G189" s="358"/>
      <c r="H189" s="358"/>
      <c r="I189" s="359"/>
      <c r="J189" s="358"/>
      <c r="K189" s="358"/>
      <c r="L189" s="358"/>
      <c r="M189" s="358"/>
      <c r="N189" s="358"/>
      <c r="O189" s="358"/>
      <c r="P189" s="358"/>
      <c r="Q189" s="358"/>
      <c r="R189" s="358"/>
      <c r="S189" s="358"/>
      <c r="T189" s="358"/>
      <c r="U189" s="358"/>
      <c r="V189" s="358"/>
      <c r="W189" s="358"/>
      <c r="X189" s="358"/>
      <c r="Y189" s="358"/>
      <c r="Z189" s="358"/>
      <c r="AA189" s="358"/>
      <c r="AB189" s="358"/>
      <c r="AC189" s="358"/>
      <c r="AD189" s="358"/>
      <c r="AE189" s="358"/>
      <c r="AF189" s="358"/>
      <c r="AG189" s="358"/>
      <c r="AH189" s="358"/>
      <c r="AI189" s="358"/>
      <c r="AJ189" s="358"/>
      <c r="AK189" s="358"/>
      <c r="AL189" s="358"/>
      <c r="AM189" s="358"/>
      <c r="AN189" s="358"/>
      <c r="AO189" s="358"/>
      <c r="AP189" s="358"/>
      <c r="AQ189" s="358"/>
      <c r="AR189" s="358"/>
    </row>
    <row r="190" spans="1:44" ht="37.5" customHeight="1" x14ac:dyDescent="0.25">
      <c r="A190" s="358"/>
      <c r="B190" s="358"/>
      <c r="C190" s="358"/>
      <c r="D190" s="358"/>
      <c r="E190" s="358"/>
      <c r="F190" s="358"/>
      <c r="G190" s="358"/>
      <c r="H190" s="358"/>
      <c r="I190" s="359"/>
      <c r="J190" s="358"/>
      <c r="K190" s="358"/>
      <c r="L190" s="358"/>
      <c r="M190" s="358"/>
      <c r="N190" s="358"/>
      <c r="O190" s="358"/>
      <c r="P190" s="358"/>
      <c r="Q190" s="358"/>
      <c r="R190" s="358"/>
      <c r="S190" s="358"/>
      <c r="T190" s="358"/>
      <c r="U190" s="358"/>
      <c r="V190" s="358"/>
      <c r="W190" s="358"/>
      <c r="X190" s="358"/>
      <c r="Y190" s="358"/>
      <c r="Z190" s="358"/>
      <c r="AA190" s="358"/>
      <c r="AB190" s="358"/>
      <c r="AC190" s="358"/>
      <c r="AD190" s="358"/>
      <c r="AE190" s="358"/>
      <c r="AF190" s="358"/>
      <c r="AG190" s="358"/>
      <c r="AH190" s="358"/>
      <c r="AI190" s="358"/>
      <c r="AJ190" s="358"/>
      <c r="AK190" s="358"/>
      <c r="AL190" s="358"/>
      <c r="AM190" s="358"/>
      <c r="AN190" s="358"/>
      <c r="AO190" s="358"/>
      <c r="AP190" s="358"/>
      <c r="AQ190" s="358"/>
      <c r="AR190" s="358"/>
    </row>
    <row r="191" spans="1:44" ht="37.5" customHeight="1" x14ac:dyDescent="0.25">
      <c r="A191" s="358"/>
      <c r="B191" s="358"/>
      <c r="C191" s="358"/>
      <c r="D191" s="358"/>
      <c r="E191" s="358"/>
      <c r="F191" s="358"/>
      <c r="G191" s="358"/>
      <c r="H191" s="358"/>
      <c r="I191" s="359"/>
      <c r="J191" s="358"/>
      <c r="K191" s="358"/>
      <c r="L191" s="358"/>
      <c r="M191" s="358"/>
      <c r="N191" s="358"/>
      <c r="O191" s="358"/>
      <c r="P191" s="358"/>
      <c r="Q191" s="358"/>
      <c r="R191" s="358"/>
      <c r="S191" s="358"/>
      <c r="T191" s="358"/>
      <c r="U191" s="358"/>
      <c r="V191" s="358"/>
      <c r="W191" s="358"/>
      <c r="X191" s="358"/>
      <c r="Y191" s="358"/>
      <c r="Z191" s="358"/>
      <c r="AA191" s="358"/>
      <c r="AB191" s="358"/>
      <c r="AC191" s="358"/>
      <c r="AD191" s="358"/>
      <c r="AE191" s="358"/>
      <c r="AF191" s="358"/>
      <c r="AG191" s="358"/>
      <c r="AH191" s="358"/>
      <c r="AI191" s="358"/>
      <c r="AJ191" s="358"/>
      <c r="AK191" s="358"/>
      <c r="AL191" s="358"/>
      <c r="AM191" s="358"/>
      <c r="AN191" s="358"/>
      <c r="AO191" s="358"/>
      <c r="AP191" s="358"/>
      <c r="AQ191" s="358"/>
      <c r="AR191" s="358"/>
    </row>
    <row r="192" spans="1:44" ht="37.5" customHeight="1" x14ac:dyDescent="0.25">
      <c r="A192" s="358"/>
      <c r="B192" s="358"/>
      <c r="C192" s="358"/>
      <c r="D192" s="358"/>
      <c r="E192" s="358"/>
      <c r="F192" s="358"/>
      <c r="G192" s="358"/>
      <c r="H192" s="358"/>
      <c r="I192" s="359"/>
      <c r="J192" s="358"/>
      <c r="K192" s="358"/>
      <c r="L192" s="358"/>
      <c r="M192" s="358"/>
      <c r="N192" s="358"/>
      <c r="O192" s="358"/>
      <c r="P192" s="358"/>
      <c r="Q192" s="358"/>
      <c r="R192" s="358"/>
      <c r="S192" s="358"/>
      <c r="T192" s="358"/>
      <c r="U192" s="358"/>
      <c r="V192" s="358"/>
      <c r="W192" s="358"/>
      <c r="X192" s="358"/>
      <c r="Y192" s="358"/>
      <c r="Z192" s="358"/>
      <c r="AA192" s="358"/>
      <c r="AB192" s="358"/>
      <c r="AC192" s="358"/>
      <c r="AD192" s="358"/>
      <c r="AE192" s="358"/>
      <c r="AF192" s="358"/>
      <c r="AG192" s="358"/>
      <c r="AH192" s="358"/>
      <c r="AI192" s="358"/>
      <c r="AJ192" s="358"/>
      <c r="AK192" s="358"/>
      <c r="AL192" s="358"/>
      <c r="AM192" s="358"/>
      <c r="AN192" s="358"/>
      <c r="AO192" s="358"/>
      <c r="AP192" s="358"/>
      <c r="AQ192" s="358"/>
      <c r="AR192" s="358"/>
    </row>
    <row r="193" spans="1:44" ht="37.5" customHeight="1" x14ac:dyDescent="0.25">
      <c r="A193" s="358"/>
      <c r="B193" s="358"/>
      <c r="C193" s="358"/>
      <c r="D193" s="358"/>
      <c r="E193" s="358"/>
      <c r="F193" s="358"/>
      <c r="G193" s="358"/>
      <c r="H193" s="358"/>
      <c r="I193" s="359"/>
      <c r="J193" s="358"/>
      <c r="K193" s="358"/>
      <c r="L193" s="358"/>
      <c r="M193" s="358"/>
      <c r="N193" s="358"/>
      <c r="O193" s="358"/>
      <c r="P193" s="358"/>
      <c r="Q193" s="358"/>
      <c r="R193" s="358"/>
      <c r="S193" s="358"/>
      <c r="T193" s="358"/>
      <c r="U193" s="358"/>
      <c r="V193" s="358"/>
      <c r="W193" s="358"/>
      <c r="X193" s="358"/>
      <c r="Y193" s="358"/>
      <c r="Z193" s="358"/>
      <c r="AA193" s="358"/>
      <c r="AB193" s="358"/>
      <c r="AC193" s="358"/>
      <c r="AD193" s="358"/>
      <c r="AE193" s="358"/>
      <c r="AF193" s="358"/>
      <c r="AG193" s="358"/>
      <c r="AH193" s="358"/>
      <c r="AI193" s="358"/>
      <c r="AJ193" s="358"/>
      <c r="AK193" s="358"/>
      <c r="AL193" s="358"/>
      <c r="AM193" s="358"/>
      <c r="AN193" s="358"/>
      <c r="AO193" s="358"/>
      <c r="AP193" s="358"/>
      <c r="AQ193" s="358"/>
      <c r="AR193" s="358"/>
    </row>
    <row r="194" spans="1:44" ht="37.5" customHeight="1" x14ac:dyDescent="0.25">
      <c r="A194" s="358"/>
      <c r="B194" s="358"/>
      <c r="C194" s="358"/>
      <c r="D194" s="358"/>
      <c r="E194" s="358"/>
      <c r="F194" s="358"/>
      <c r="G194" s="358"/>
      <c r="H194" s="358"/>
      <c r="I194" s="359"/>
      <c r="J194" s="358"/>
      <c r="K194" s="358"/>
      <c r="L194" s="358"/>
      <c r="M194" s="358"/>
      <c r="N194" s="358"/>
      <c r="O194" s="358"/>
      <c r="P194" s="358"/>
      <c r="Q194" s="358"/>
      <c r="R194" s="358"/>
      <c r="S194" s="358"/>
      <c r="T194" s="358"/>
      <c r="U194" s="358"/>
      <c r="V194" s="358"/>
      <c r="W194" s="358"/>
      <c r="X194" s="358"/>
      <c r="Y194" s="358"/>
      <c r="Z194" s="358"/>
      <c r="AA194" s="358"/>
      <c r="AB194" s="358"/>
      <c r="AC194" s="358"/>
      <c r="AD194" s="358"/>
      <c r="AE194" s="358"/>
      <c r="AF194" s="358"/>
      <c r="AG194" s="358"/>
      <c r="AH194" s="358"/>
      <c r="AI194" s="358"/>
      <c r="AJ194" s="358"/>
      <c r="AK194" s="358"/>
      <c r="AL194" s="358"/>
      <c r="AM194" s="358"/>
      <c r="AN194" s="358"/>
      <c r="AO194" s="358"/>
      <c r="AP194" s="358"/>
      <c r="AQ194" s="358"/>
      <c r="AR194" s="358"/>
    </row>
    <row r="195" spans="1:44" ht="37.5" customHeight="1" x14ac:dyDescent="0.25">
      <c r="A195" s="358"/>
      <c r="B195" s="358"/>
      <c r="C195" s="358"/>
      <c r="D195" s="358"/>
      <c r="E195" s="358"/>
      <c r="F195" s="358"/>
      <c r="G195" s="358"/>
      <c r="H195" s="358"/>
      <c r="I195" s="359"/>
      <c r="J195" s="358"/>
      <c r="K195" s="358"/>
      <c r="L195" s="358"/>
      <c r="M195" s="358"/>
      <c r="N195" s="358"/>
      <c r="O195" s="358"/>
      <c r="P195" s="358"/>
      <c r="Q195" s="358"/>
      <c r="R195" s="358"/>
      <c r="S195" s="358"/>
      <c r="T195" s="358"/>
      <c r="U195" s="358"/>
      <c r="V195" s="358"/>
      <c r="W195" s="358"/>
      <c r="X195" s="358"/>
      <c r="Y195" s="358"/>
      <c r="Z195" s="358"/>
      <c r="AA195" s="358"/>
      <c r="AB195" s="358"/>
      <c r="AC195" s="358"/>
      <c r="AD195" s="358"/>
      <c r="AE195" s="358"/>
      <c r="AF195" s="358"/>
      <c r="AG195" s="358"/>
      <c r="AH195" s="358"/>
      <c r="AI195" s="358"/>
      <c r="AJ195" s="358"/>
      <c r="AK195" s="358"/>
      <c r="AL195" s="358"/>
      <c r="AM195" s="358"/>
      <c r="AN195" s="358"/>
      <c r="AO195" s="358"/>
      <c r="AP195" s="358"/>
      <c r="AQ195" s="358"/>
      <c r="AR195" s="358"/>
    </row>
    <row r="196" spans="1:44" ht="37.5" customHeight="1" x14ac:dyDescent="0.25">
      <c r="A196" s="358"/>
      <c r="B196" s="358"/>
      <c r="C196" s="358"/>
      <c r="D196" s="358"/>
      <c r="E196" s="358"/>
      <c r="F196" s="358"/>
      <c r="G196" s="358"/>
      <c r="H196" s="358"/>
      <c r="I196" s="359"/>
      <c r="J196" s="358"/>
      <c r="K196" s="358"/>
      <c r="L196" s="358"/>
      <c r="M196" s="358"/>
      <c r="N196" s="358"/>
      <c r="O196" s="358"/>
      <c r="P196" s="358"/>
      <c r="Q196" s="358"/>
      <c r="R196" s="358"/>
      <c r="S196" s="358"/>
      <c r="T196" s="358"/>
      <c r="U196" s="358"/>
      <c r="V196" s="358"/>
      <c r="W196" s="358"/>
      <c r="X196" s="358"/>
      <c r="Y196" s="358"/>
      <c r="Z196" s="358"/>
      <c r="AA196" s="358"/>
      <c r="AB196" s="358"/>
      <c r="AC196" s="358"/>
      <c r="AD196" s="358"/>
      <c r="AE196" s="358"/>
      <c r="AF196" s="358"/>
      <c r="AG196" s="358"/>
      <c r="AH196" s="358"/>
      <c r="AI196" s="358"/>
      <c r="AJ196" s="358"/>
      <c r="AK196" s="358"/>
      <c r="AL196" s="358"/>
      <c r="AM196" s="358"/>
      <c r="AN196" s="358"/>
      <c r="AO196" s="358"/>
      <c r="AP196" s="358"/>
      <c r="AQ196" s="358"/>
      <c r="AR196" s="358"/>
    </row>
    <row r="197" spans="1:44" ht="37.5" customHeight="1" x14ac:dyDescent="0.25">
      <c r="A197" s="358"/>
      <c r="B197" s="358"/>
      <c r="C197" s="358"/>
      <c r="D197" s="358"/>
      <c r="E197" s="358"/>
      <c r="F197" s="358"/>
      <c r="G197" s="358"/>
      <c r="H197" s="358"/>
      <c r="I197" s="359"/>
      <c r="J197" s="358"/>
      <c r="K197" s="358"/>
      <c r="L197" s="358"/>
      <c r="M197" s="358"/>
      <c r="N197" s="358"/>
      <c r="O197" s="358"/>
      <c r="P197" s="358"/>
      <c r="Q197" s="358"/>
      <c r="R197" s="358"/>
      <c r="S197" s="358"/>
      <c r="T197" s="358"/>
      <c r="U197" s="358"/>
      <c r="V197" s="358"/>
      <c r="W197" s="358"/>
      <c r="X197" s="358"/>
      <c r="Y197" s="358"/>
      <c r="Z197" s="358"/>
      <c r="AA197" s="358"/>
      <c r="AB197" s="358"/>
      <c r="AC197" s="358"/>
      <c r="AD197" s="358"/>
      <c r="AE197" s="358"/>
      <c r="AF197" s="358"/>
      <c r="AG197" s="358"/>
      <c r="AH197" s="358"/>
      <c r="AI197" s="358"/>
      <c r="AJ197" s="358"/>
      <c r="AK197" s="358"/>
      <c r="AL197" s="358"/>
      <c r="AM197" s="358"/>
      <c r="AN197" s="358"/>
      <c r="AO197" s="358"/>
      <c r="AP197" s="358"/>
      <c r="AQ197" s="358"/>
      <c r="AR197" s="358"/>
    </row>
    <row r="198" spans="1:44" ht="37.5" customHeight="1" x14ac:dyDescent="0.25">
      <c r="A198" s="358"/>
      <c r="B198" s="358"/>
      <c r="C198" s="358"/>
      <c r="D198" s="358"/>
      <c r="E198" s="358"/>
      <c r="F198" s="358"/>
      <c r="G198" s="358"/>
      <c r="H198" s="358"/>
      <c r="I198" s="359"/>
      <c r="J198" s="358"/>
      <c r="K198" s="358"/>
      <c r="L198" s="358"/>
      <c r="M198" s="358"/>
      <c r="N198" s="358"/>
      <c r="O198" s="358"/>
      <c r="P198" s="358"/>
      <c r="Q198" s="358"/>
      <c r="R198" s="358"/>
      <c r="S198" s="358"/>
      <c r="T198" s="358"/>
      <c r="U198" s="358"/>
      <c r="V198" s="358"/>
      <c r="W198" s="358"/>
      <c r="X198" s="358"/>
      <c r="Y198" s="358"/>
      <c r="Z198" s="358"/>
      <c r="AA198" s="358"/>
      <c r="AB198" s="358"/>
      <c r="AC198" s="358"/>
      <c r="AD198" s="358"/>
      <c r="AE198" s="358"/>
      <c r="AF198" s="358"/>
      <c r="AG198" s="358"/>
      <c r="AH198" s="358"/>
      <c r="AI198" s="358"/>
      <c r="AJ198" s="358"/>
      <c r="AK198" s="358"/>
      <c r="AL198" s="358"/>
      <c r="AM198" s="358"/>
      <c r="AN198" s="358"/>
      <c r="AO198" s="358"/>
      <c r="AP198" s="358"/>
      <c r="AQ198" s="358"/>
      <c r="AR198" s="358"/>
    </row>
    <row r="199" spans="1:44" ht="37.5" customHeight="1" x14ac:dyDescent="0.25">
      <c r="A199" s="358"/>
      <c r="B199" s="358"/>
      <c r="C199" s="358"/>
      <c r="D199" s="358"/>
      <c r="E199" s="358"/>
      <c r="F199" s="358"/>
      <c r="G199" s="358"/>
      <c r="H199" s="358"/>
      <c r="I199" s="359"/>
      <c r="J199" s="358"/>
      <c r="K199" s="358"/>
      <c r="L199" s="358"/>
      <c r="M199" s="358"/>
      <c r="N199" s="358"/>
      <c r="O199" s="358"/>
      <c r="P199" s="358"/>
      <c r="Q199" s="358"/>
      <c r="R199" s="358"/>
      <c r="S199" s="358"/>
      <c r="T199" s="358"/>
      <c r="U199" s="358"/>
      <c r="V199" s="358"/>
      <c r="W199" s="358"/>
      <c r="X199" s="358"/>
      <c r="Y199" s="358"/>
      <c r="Z199" s="358"/>
      <c r="AA199" s="358"/>
      <c r="AB199" s="358"/>
      <c r="AC199" s="358"/>
      <c r="AD199" s="358"/>
      <c r="AE199" s="358"/>
      <c r="AF199" s="358"/>
      <c r="AG199" s="358"/>
      <c r="AH199" s="358"/>
      <c r="AI199" s="358"/>
      <c r="AJ199" s="358"/>
      <c r="AK199" s="358"/>
      <c r="AL199" s="358"/>
      <c r="AM199" s="358"/>
      <c r="AN199" s="358"/>
      <c r="AO199" s="358"/>
      <c r="AP199" s="358"/>
      <c r="AQ199" s="358"/>
      <c r="AR199" s="358"/>
    </row>
    <row r="200" spans="1:44" ht="37.5" customHeight="1" x14ac:dyDescent="0.25">
      <c r="A200" s="358"/>
      <c r="B200" s="358"/>
      <c r="C200" s="358"/>
      <c r="D200" s="358"/>
      <c r="E200" s="358"/>
      <c r="F200" s="358"/>
      <c r="G200" s="358"/>
      <c r="H200" s="358"/>
      <c r="I200" s="359"/>
      <c r="J200" s="358"/>
      <c r="K200" s="358"/>
      <c r="L200" s="358"/>
      <c r="M200" s="358"/>
      <c r="N200" s="358"/>
      <c r="O200" s="358"/>
      <c r="P200" s="358"/>
      <c r="Q200" s="358"/>
      <c r="R200" s="358"/>
      <c r="S200" s="358"/>
      <c r="T200" s="358"/>
      <c r="U200" s="358"/>
      <c r="V200" s="358"/>
      <c r="W200" s="358"/>
      <c r="X200" s="358"/>
      <c r="Y200" s="358"/>
      <c r="Z200" s="358"/>
      <c r="AA200" s="358"/>
      <c r="AB200" s="358"/>
      <c r="AC200" s="358"/>
      <c r="AD200" s="358"/>
      <c r="AE200" s="358"/>
      <c r="AF200" s="358"/>
      <c r="AG200" s="358"/>
      <c r="AH200" s="358"/>
      <c r="AI200" s="358"/>
      <c r="AJ200" s="358"/>
      <c r="AK200" s="358"/>
      <c r="AL200" s="358"/>
      <c r="AM200" s="358"/>
      <c r="AN200" s="358"/>
      <c r="AO200" s="358"/>
      <c r="AP200" s="358"/>
      <c r="AQ200" s="358"/>
      <c r="AR200" s="358"/>
    </row>
    <row r="201" spans="1:44" ht="37.5" customHeight="1" x14ac:dyDescent="0.25">
      <c r="A201" s="358"/>
      <c r="B201" s="358"/>
      <c r="C201" s="358"/>
      <c r="D201" s="358"/>
      <c r="E201" s="358"/>
      <c r="F201" s="358"/>
      <c r="G201" s="358"/>
      <c r="H201" s="358"/>
      <c r="I201" s="359"/>
      <c r="J201" s="358"/>
      <c r="K201" s="358"/>
      <c r="L201" s="358"/>
      <c r="M201" s="358"/>
      <c r="N201" s="358"/>
      <c r="O201" s="358"/>
      <c r="P201" s="358"/>
      <c r="Q201" s="358"/>
      <c r="R201" s="358"/>
      <c r="S201" s="358"/>
      <c r="T201" s="358"/>
      <c r="U201" s="358"/>
      <c r="V201" s="358"/>
      <c r="W201" s="358"/>
      <c r="X201" s="358"/>
      <c r="Y201" s="358"/>
      <c r="Z201" s="358"/>
      <c r="AA201" s="358"/>
      <c r="AB201" s="358"/>
      <c r="AC201" s="358"/>
      <c r="AD201" s="358"/>
      <c r="AE201" s="358"/>
      <c r="AF201" s="358"/>
      <c r="AG201" s="358"/>
      <c r="AH201" s="358"/>
      <c r="AI201" s="358"/>
      <c r="AJ201" s="358"/>
      <c r="AK201" s="358"/>
      <c r="AL201" s="358"/>
      <c r="AM201" s="358"/>
      <c r="AN201" s="358"/>
      <c r="AO201" s="358"/>
      <c r="AP201" s="358"/>
      <c r="AQ201" s="358"/>
      <c r="AR201" s="358"/>
    </row>
    <row r="202" spans="1:44" ht="37.5" customHeight="1" x14ac:dyDescent="0.25">
      <c r="A202" s="358"/>
      <c r="B202" s="358"/>
      <c r="C202" s="358"/>
      <c r="D202" s="358"/>
      <c r="E202" s="358"/>
      <c r="F202" s="358"/>
      <c r="G202" s="358"/>
      <c r="H202" s="358"/>
      <c r="I202" s="359"/>
      <c r="J202" s="358"/>
      <c r="K202" s="358"/>
      <c r="L202" s="358"/>
      <c r="M202" s="358"/>
      <c r="N202" s="358"/>
      <c r="O202" s="358"/>
      <c r="P202" s="358"/>
      <c r="Q202" s="358"/>
      <c r="R202" s="358"/>
      <c r="S202" s="358"/>
      <c r="T202" s="358"/>
      <c r="U202" s="358"/>
      <c r="V202" s="358"/>
      <c r="W202" s="358"/>
      <c r="X202" s="358"/>
      <c r="Y202" s="358"/>
      <c r="Z202" s="358"/>
      <c r="AA202" s="358"/>
      <c r="AB202" s="358"/>
      <c r="AC202" s="358"/>
      <c r="AD202" s="358"/>
      <c r="AE202" s="358"/>
      <c r="AF202" s="358"/>
      <c r="AG202" s="358"/>
      <c r="AH202" s="358"/>
      <c r="AI202" s="358"/>
      <c r="AJ202" s="358"/>
      <c r="AK202" s="358"/>
      <c r="AL202" s="358"/>
      <c r="AM202" s="358"/>
      <c r="AN202" s="358"/>
      <c r="AO202" s="358"/>
      <c r="AP202" s="358"/>
      <c r="AQ202" s="358"/>
      <c r="AR202" s="358"/>
    </row>
    <row r="203" spans="1:44" ht="37.5" customHeight="1" x14ac:dyDescent="0.25">
      <c r="A203" s="358"/>
      <c r="B203" s="358"/>
      <c r="C203" s="358"/>
      <c r="D203" s="358"/>
      <c r="E203" s="358"/>
      <c r="F203" s="358"/>
      <c r="G203" s="358"/>
      <c r="H203" s="358"/>
      <c r="I203" s="359"/>
      <c r="J203" s="358"/>
      <c r="K203" s="358"/>
      <c r="L203" s="358"/>
      <c r="M203" s="358"/>
      <c r="N203" s="358"/>
      <c r="O203" s="358"/>
      <c r="P203" s="358"/>
      <c r="Q203" s="358"/>
      <c r="R203" s="358"/>
      <c r="S203" s="358"/>
      <c r="T203" s="358"/>
      <c r="U203" s="358"/>
      <c r="V203" s="358"/>
      <c r="W203" s="358"/>
      <c r="X203" s="358"/>
      <c r="Y203" s="358"/>
      <c r="Z203" s="358"/>
      <c r="AA203" s="358"/>
      <c r="AB203" s="358"/>
      <c r="AC203" s="358"/>
      <c r="AD203" s="358"/>
      <c r="AE203" s="358"/>
      <c r="AF203" s="358"/>
      <c r="AG203" s="358"/>
      <c r="AH203" s="358"/>
      <c r="AI203" s="358"/>
      <c r="AJ203" s="358"/>
      <c r="AK203" s="358"/>
      <c r="AL203" s="358"/>
      <c r="AM203" s="358"/>
      <c r="AN203" s="358"/>
      <c r="AO203" s="358"/>
      <c r="AP203" s="358"/>
      <c r="AQ203" s="358"/>
      <c r="AR203" s="358"/>
    </row>
    <row r="204" spans="1:44" ht="37.5" customHeight="1" x14ac:dyDescent="0.25">
      <c r="A204" s="358"/>
      <c r="B204" s="358"/>
      <c r="C204" s="358"/>
      <c r="D204" s="358"/>
      <c r="E204" s="358"/>
      <c r="F204" s="358"/>
      <c r="G204" s="358"/>
      <c r="H204" s="358"/>
      <c r="I204" s="359"/>
      <c r="J204" s="358"/>
      <c r="K204" s="358"/>
      <c r="L204" s="358"/>
      <c r="M204" s="358"/>
      <c r="N204" s="358"/>
      <c r="O204" s="358"/>
      <c r="P204" s="358"/>
      <c r="Q204" s="358"/>
      <c r="R204" s="358"/>
      <c r="S204" s="358"/>
      <c r="T204" s="358"/>
      <c r="U204" s="358"/>
      <c r="V204" s="358"/>
      <c r="W204" s="358"/>
      <c r="X204" s="358"/>
      <c r="Y204" s="358"/>
      <c r="Z204" s="358"/>
      <c r="AA204" s="358"/>
      <c r="AB204" s="358"/>
      <c r="AC204" s="358"/>
      <c r="AD204" s="358"/>
      <c r="AE204" s="358"/>
      <c r="AF204" s="358"/>
      <c r="AG204" s="358"/>
      <c r="AH204" s="358"/>
      <c r="AI204" s="358"/>
      <c r="AJ204" s="358"/>
      <c r="AK204" s="358"/>
      <c r="AL204" s="358"/>
      <c r="AM204" s="358"/>
      <c r="AN204" s="358"/>
      <c r="AO204" s="358"/>
      <c r="AP204" s="358"/>
      <c r="AQ204" s="358"/>
      <c r="AR204" s="358"/>
    </row>
    <row r="205" spans="1:44" ht="37.5" customHeight="1" x14ac:dyDescent="0.25">
      <c r="A205" s="358"/>
      <c r="B205" s="358"/>
      <c r="C205" s="358"/>
      <c r="D205" s="358"/>
      <c r="E205" s="358"/>
      <c r="F205" s="358"/>
      <c r="G205" s="358"/>
      <c r="H205" s="358"/>
      <c r="I205" s="359"/>
      <c r="J205" s="358"/>
      <c r="K205" s="358"/>
      <c r="L205" s="358"/>
      <c r="M205" s="358"/>
      <c r="N205" s="358"/>
      <c r="O205" s="358"/>
      <c r="P205" s="358"/>
      <c r="Q205" s="358"/>
      <c r="R205" s="358"/>
      <c r="S205" s="358"/>
      <c r="T205" s="358"/>
      <c r="U205" s="358"/>
      <c r="V205" s="358"/>
      <c r="W205" s="358"/>
      <c r="X205" s="358"/>
      <c r="Y205" s="358"/>
      <c r="Z205" s="358"/>
      <c r="AA205" s="358"/>
      <c r="AB205" s="358"/>
      <c r="AC205" s="358"/>
      <c r="AD205" s="358"/>
      <c r="AE205" s="358"/>
      <c r="AF205" s="358"/>
      <c r="AG205" s="358"/>
      <c r="AH205" s="358"/>
      <c r="AI205" s="358"/>
      <c r="AJ205" s="358"/>
      <c r="AK205" s="358"/>
      <c r="AL205" s="358"/>
      <c r="AM205" s="358"/>
      <c r="AN205" s="358"/>
      <c r="AO205" s="358"/>
      <c r="AP205" s="358"/>
      <c r="AQ205" s="358"/>
      <c r="AR205" s="358"/>
    </row>
    <row r="206" spans="1:44" ht="37.5" customHeight="1" x14ac:dyDescent="0.25">
      <c r="A206" s="358"/>
      <c r="B206" s="358"/>
      <c r="C206" s="358"/>
      <c r="D206" s="358"/>
      <c r="E206" s="358"/>
      <c r="F206" s="358"/>
      <c r="G206" s="358"/>
      <c r="H206" s="358"/>
      <c r="I206" s="359"/>
      <c r="J206" s="358"/>
      <c r="K206" s="358"/>
      <c r="L206" s="358"/>
      <c r="M206" s="358"/>
      <c r="N206" s="358"/>
      <c r="O206" s="358"/>
      <c r="P206" s="358"/>
      <c r="Q206" s="358"/>
      <c r="R206" s="358"/>
      <c r="S206" s="358"/>
      <c r="T206" s="358"/>
      <c r="U206" s="358"/>
      <c r="V206" s="358"/>
      <c r="W206" s="358"/>
      <c r="X206" s="358"/>
      <c r="Y206" s="358"/>
      <c r="Z206" s="358"/>
      <c r="AA206" s="358"/>
      <c r="AB206" s="358"/>
      <c r="AC206" s="358"/>
      <c r="AD206" s="358"/>
      <c r="AE206" s="358"/>
      <c r="AF206" s="358"/>
      <c r="AG206" s="358"/>
      <c r="AH206" s="358"/>
      <c r="AI206" s="358"/>
      <c r="AJ206" s="358"/>
      <c r="AK206" s="358"/>
      <c r="AL206" s="358"/>
      <c r="AM206" s="358"/>
      <c r="AN206" s="358"/>
      <c r="AO206" s="358"/>
      <c r="AP206" s="358"/>
      <c r="AQ206" s="358"/>
      <c r="AR206" s="358"/>
    </row>
    <row r="207" spans="1:44" ht="37.5" customHeight="1" x14ac:dyDescent="0.25">
      <c r="A207" s="358"/>
      <c r="B207" s="358"/>
      <c r="C207" s="358"/>
      <c r="D207" s="358"/>
      <c r="E207" s="358"/>
      <c r="F207" s="358"/>
      <c r="G207" s="358"/>
      <c r="H207" s="358"/>
      <c r="I207" s="359"/>
      <c r="J207" s="358"/>
      <c r="K207" s="358"/>
      <c r="L207" s="358"/>
      <c r="M207" s="358"/>
      <c r="N207" s="358"/>
      <c r="O207" s="358"/>
      <c r="P207" s="358"/>
      <c r="Q207" s="358"/>
      <c r="R207" s="358"/>
      <c r="S207" s="358"/>
      <c r="T207" s="358"/>
      <c r="U207" s="358"/>
      <c r="V207" s="358"/>
      <c r="W207" s="358"/>
      <c r="X207" s="358"/>
      <c r="Y207" s="358"/>
      <c r="Z207" s="358"/>
      <c r="AA207" s="358"/>
      <c r="AB207" s="358"/>
      <c r="AC207" s="358"/>
      <c r="AD207" s="358"/>
      <c r="AE207" s="358"/>
      <c r="AF207" s="358"/>
      <c r="AG207" s="358"/>
      <c r="AH207" s="358"/>
      <c r="AI207" s="358"/>
      <c r="AJ207" s="358"/>
      <c r="AK207" s="358"/>
      <c r="AL207" s="358"/>
      <c r="AM207" s="358"/>
      <c r="AN207" s="358"/>
      <c r="AO207" s="358"/>
      <c r="AP207" s="358"/>
      <c r="AQ207" s="358"/>
      <c r="AR207" s="358"/>
    </row>
    <row r="208" spans="1:44" ht="37.5" customHeight="1" x14ac:dyDescent="0.25">
      <c r="A208" s="358"/>
      <c r="B208" s="358"/>
      <c r="C208" s="358"/>
      <c r="D208" s="358"/>
      <c r="E208" s="358"/>
      <c r="F208" s="358"/>
      <c r="G208" s="358"/>
      <c r="H208" s="358"/>
      <c r="I208" s="359"/>
      <c r="J208" s="358"/>
      <c r="K208" s="358"/>
      <c r="L208" s="358"/>
      <c r="M208" s="358"/>
      <c r="N208" s="358"/>
      <c r="O208" s="358"/>
      <c r="P208" s="358"/>
      <c r="Q208" s="358"/>
      <c r="R208" s="358"/>
      <c r="S208" s="358"/>
      <c r="T208" s="358"/>
      <c r="U208" s="358"/>
      <c r="V208" s="358"/>
      <c r="W208" s="358"/>
      <c r="X208" s="358"/>
      <c r="Y208" s="358"/>
      <c r="Z208" s="358"/>
      <c r="AA208" s="358"/>
      <c r="AB208" s="358"/>
      <c r="AC208" s="358"/>
      <c r="AD208" s="358"/>
      <c r="AE208" s="358"/>
      <c r="AF208" s="358"/>
      <c r="AG208" s="358"/>
      <c r="AH208" s="358"/>
      <c r="AI208" s="358"/>
      <c r="AJ208" s="358"/>
      <c r="AK208" s="358"/>
      <c r="AL208" s="358"/>
      <c r="AM208" s="358"/>
      <c r="AN208" s="358"/>
      <c r="AO208" s="358"/>
      <c r="AP208" s="358"/>
      <c r="AQ208" s="358"/>
      <c r="AR208" s="358"/>
    </row>
    <row r="209" spans="1:44" ht="37.5" customHeight="1" x14ac:dyDescent="0.25">
      <c r="A209" s="358"/>
      <c r="B209" s="358"/>
      <c r="C209" s="358"/>
      <c r="D209" s="358"/>
      <c r="E209" s="358"/>
      <c r="F209" s="358"/>
      <c r="G209" s="358"/>
      <c r="H209" s="358"/>
      <c r="I209" s="359"/>
      <c r="J209" s="358"/>
      <c r="K209" s="358"/>
      <c r="L209" s="358"/>
      <c r="M209" s="358"/>
      <c r="N209" s="358"/>
      <c r="O209" s="358"/>
      <c r="P209" s="358"/>
      <c r="Q209" s="358"/>
      <c r="R209" s="358"/>
      <c r="S209" s="358"/>
      <c r="T209" s="358"/>
      <c r="U209" s="358"/>
      <c r="V209" s="358"/>
      <c r="W209" s="358"/>
      <c r="X209" s="358"/>
      <c r="Y209" s="358"/>
      <c r="Z209" s="358"/>
      <c r="AA209" s="358"/>
      <c r="AB209" s="358"/>
      <c r="AC209" s="358"/>
      <c r="AD209" s="358"/>
      <c r="AE209" s="358"/>
      <c r="AF209" s="358"/>
      <c r="AG209" s="358"/>
      <c r="AH209" s="358"/>
      <c r="AI209" s="358"/>
      <c r="AJ209" s="358"/>
      <c r="AK209" s="358"/>
      <c r="AL209" s="358"/>
      <c r="AM209" s="358"/>
      <c r="AN209" s="358"/>
      <c r="AO209" s="358"/>
      <c r="AP209" s="358"/>
      <c r="AQ209" s="358"/>
      <c r="AR209" s="358"/>
    </row>
    <row r="210" spans="1:44" ht="37.5" customHeight="1" x14ac:dyDescent="0.25">
      <c r="A210" s="358"/>
      <c r="B210" s="358"/>
      <c r="C210" s="358"/>
      <c r="D210" s="358"/>
      <c r="E210" s="358"/>
      <c r="F210" s="358"/>
      <c r="G210" s="358"/>
      <c r="H210" s="358"/>
      <c r="I210" s="359"/>
      <c r="J210" s="358"/>
      <c r="K210" s="358"/>
      <c r="L210" s="358"/>
      <c r="M210" s="358"/>
      <c r="N210" s="358"/>
      <c r="O210" s="358"/>
      <c r="P210" s="358"/>
      <c r="Q210" s="358"/>
      <c r="R210" s="358"/>
      <c r="S210" s="358"/>
      <c r="T210" s="358"/>
      <c r="U210" s="358"/>
      <c r="V210" s="358"/>
      <c r="W210" s="358"/>
      <c r="X210" s="358"/>
      <c r="Y210" s="358"/>
      <c r="Z210" s="358"/>
      <c r="AA210" s="358"/>
      <c r="AB210" s="358"/>
      <c r="AC210" s="358"/>
      <c r="AD210" s="358"/>
      <c r="AE210" s="358"/>
      <c r="AF210" s="358"/>
      <c r="AG210" s="358"/>
      <c r="AH210" s="358"/>
      <c r="AI210" s="358"/>
      <c r="AJ210" s="358"/>
      <c r="AK210" s="358"/>
      <c r="AL210" s="358"/>
      <c r="AM210" s="358"/>
      <c r="AN210" s="358"/>
      <c r="AO210" s="358"/>
      <c r="AP210" s="358"/>
      <c r="AQ210" s="358"/>
      <c r="AR210" s="358"/>
    </row>
    <row r="211" spans="1:44" ht="37.5" customHeight="1" x14ac:dyDescent="0.25">
      <c r="A211" s="358"/>
      <c r="B211" s="358"/>
      <c r="C211" s="358"/>
      <c r="D211" s="358"/>
      <c r="E211" s="358"/>
      <c r="F211" s="358"/>
      <c r="G211" s="358"/>
      <c r="H211" s="358"/>
      <c r="I211" s="359"/>
      <c r="J211" s="358"/>
      <c r="K211" s="358"/>
      <c r="L211" s="358"/>
      <c r="M211" s="358"/>
      <c r="N211" s="358"/>
      <c r="O211" s="358"/>
      <c r="P211" s="358"/>
      <c r="Q211" s="358"/>
      <c r="R211" s="358"/>
      <c r="S211" s="358"/>
      <c r="T211" s="358"/>
      <c r="U211" s="358"/>
      <c r="V211" s="358"/>
      <c r="W211" s="358"/>
      <c r="X211" s="358"/>
      <c r="Y211" s="358"/>
      <c r="Z211" s="358"/>
      <c r="AA211" s="358"/>
      <c r="AB211" s="358"/>
      <c r="AC211" s="358"/>
      <c r="AD211" s="358"/>
      <c r="AE211" s="358"/>
      <c r="AF211" s="358"/>
      <c r="AG211" s="358"/>
      <c r="AH211" s="358"/>
      <c r="AI211" s="358"/>
      <c r="AJ211" s="358"/>
      <c r="AK211" s="358"/>
      <c r="AL211" s="358"/>
      <c r="AM211" s="358"/>
      <c r="AN211" s="358"/>
      <c r="AO211" s="358"/>
      <c r="AP211" s="358"/>
      <c r="AQ211" s="358"/>
      <c r="AR211" s="358"/>
    </row>
    <row r="212" spans="1:44" ht="37.5" customHeight="1" x14ac:dyDescent="0.25">
      <c r="A212" s="358"/>
      <c r="B212" s="358"/>
      <c r="C212" s="358"/>
      <c r="D212" s="358"/>
      <c r="E212" s="358"/>
      <c r="F212" s="358"/>
      <c r="G212" s="358"/>
      <c r="H212" s="358"/>
      <c r="I212" s="359"/>
      <c r="J212" s="358"/>
      <c r="K212" s="358"/>
      <c r="L212" s="358"/>
      <c r="M212" s="358"/>
      <c r="N212" s="358"/>
      <c r="O212" s="358"/>
      <c r="P212" s="358"/>
      <c r="Q212" s="358"/>
      <c r="R212" s="358"/>
      <c r="S212" s="358"/>
      <c r="T212" s="358"/>
      <c r="U212" s="358"/>
      <c r="V212" s="358"/>
      <c r="W212" s="358"/>
      <c r="X212" s="358"/>
      <c r="Y212" s="358"/>
      <c r="Z212" s="358"/>
      <c r="AA212" s="358"/>
      <c r="AB212" s="358"/>
      <c r="AC212" s="358"/>
      <c r="AD212" s="358"/>
      <c r="AE212" s="358"/>
      <c r="AF212" s="358"/>
      <c r="AG212" s="358"/>
      <c r="AH212" s="358"/>
      <c r="AI212" s="358"/>
      <c r="AJ212" s="358"/>
      <c r="AK212" s="358"/>
      <c r="AL212" s="358"/>
      <c r="AM212" s="358"/>
      <c r="AN212" s="358"/>
      <c r="AO212" s="358"/>
      <c r="AP212" s="358"/>
      <c r="AQ212" s="358"/>
      <c r="AR212" s="358"/>
    </row>
    <row r="213" spans="1:44" ht="37.5" customHeight="1" x14ac:dyDescent="0.25">
      <c r="A213" s="358"/>
      <c r="B213" s="358"/>
      <c r="C213" s="358"/>
      <c r="D213" s="358"/>
      <c r="E213" s="358"/>
      <c r="F213" s="358"/>
      <c r="G213" s="358"/>
      <c r="H213" s="358"/>
      <c r="I213" s="359"/>
      <c r="J213" s="358"/>
      <c r="K213" s="358"/>
      <c r="L213" s="358"/>
      <c r="M213" s="358"/>
      <c r="N213" s="358"/>
      <c r="O213" s="358"/>
      <c r="P213" s="358"/>
      <c r="Q213" s="358"/>
      <c r="R213" s="358"/>
      <c r="S213" s="358"/>
      <c r="T213" s="358"/>
      <c r="U213" s="358"/>
      <c r="V213" s="358"/>
      <c r="W213" s="358"/>
      <c r="X213" s="358"/>
      <c r="Y213" s="358"/>
      <c r="Z213" s="358"/>
      <c r="AA213" s="358"/>
      <c r="AB213" s="358"/>
      <c r="AC213" s="358"/>
      <c r="AD213" s="358"/>
      <c r="AE213" s="358"/>
      <c r="AF213" s="358"/>
      <c r="AG213" s="358"/>
      <c r="AH213" s="358"/>
      <c r="AI213" s="358"/>
      <c r="AJ213" s="358"/>
      <c r="AK213" s="358"/>
      <c r="AL213" s="358"/>
      <c r="AM213" s="358"/>
      <c r="AN213" s="358"/>
      <c r="AO213" s="358"/>
      <c r="AP213" s="358"/>
      <c r="AQ213" s="358"/>
      <c r="AR213" s="358"/>
    </row>
    <row r="214" spans="1:44" ht="37.5" customHeight="1" x14ac:dyDescent="0.25">
      <c r="A214" s="358"/>
      <c r="B214" s="358"/>
      <c r="C214" s="358"/>
      <c r="D214" s="358"/>
      <c r="E214" s="358"/>
      <c r="F214" s="358"/>
      <c r="G214" s="358"/>
      <c r="H214" s="358"/>
      <c r="I214" s="359"/>
      <c r="J214" s="358"/>
      <c r="K214" s="358"/>
      <c r="L214" s="358"/>
      <c r="M214" s="358"/>
      <c r="N214" s="358"/>
      <c r="O214" s="358"/>
      <c r="P214" s="358"/>
      <c r="Q214" s="358"/>
      <c r="R214" s="358"/>
      <c r="S214" s="358"/>
      <c r="T214" s="358"/>
      <c r="U214" s="358"/>
      <c r="V214" s="358"/>
      <c r="W214" s="358"/>
      <c r="X214" s="358"/>
      <c r="Y214" s="358"/>
      <c r="Z214" s="358"/>
      <c r="AA214" s="358"/>
      <c r="AB214" s="358"/>
      <c r="AC214" s="358"/>
      <c r="AD214" s="358"/>
      <c r="AE214" s="358"/>
      <c r="AF214" s="358"/>
      <c r="AG214" s="358"/>
      <c r="AH214" s="358"/>
      <c r="AI214" s="358"/>
      <c r="AJ214" s="358"/>
      <c r="AK214" s="358"/>
      <c r="AL214" s="358"/>
      <c r="AM214" s="358"/>
      <c r="AN214" s="358"/>
      <c r="AO214" s="358"/>
      <c r="AP214" s="358"/>
      <c r="AQ214" s="358"/>
      <c r="AR214" s="358"/>
    </row>
    <row r="215" spans="1:44" ht="37.5" customHeight="1" x14ac:dyDescent="0.25">
      <c r="A215" s="358"/>
      <c r="B215" s="358"/>
      <c r="C215" s="358"/>
      <c r="D215" s="358"/>
      <c r="E215" s="358"/>
      <c r="F215" s="358"/>
      <c r="G215" s="358"/>
      <c r="H215" s="358"/>
      <c r="I215" s="359"/>
      <c r="J215" s="358"/>
      <c r="K215" s="358"/>
      <c r="L215" s="358"/>
      <c r="M215" s="358"/>
      <c r="N215" s="358"/>
      <c r="O215" s="358"/>
      <c r="P215" s="358"/>
      <c r="Q215" s="358"/>
      <c r="R215" s="358"/>
      <c r="S215" s="358"/>
      <c r="T215" s="358"/>
      <c r="U215" s="358"/>
      <c r="V215" s="358"/>
      <c r="W215" s="358"/>
      <c r="X215" s="358"/>
      <c r="Y215" s="358"/>
      <c r="Z215" s="358"/>
      <c r="AA215" s="358"/>
      <c r="AB215" s="358"/>
      <c r="AC215" s="358"/>
      <c r="AD215" s="358"/>
      <c r="AE215" s="358"/>
      <c r="AF215" s="358"/>
      <c r="AG215" s="358"/>
      <c r="AH215" s="358"/>
      <c r="AI215" s="358"/>
      <c r="AJ215" s="358"/>
      <c r="AK215" s="358"/>
      <c r="AL215" s="358"/>
      <c r="AM215" s="358"/>
      <c r="AN215" s="358"/>
      <c r="AO215" s="358"/>
      <c r="AP215" s="358"/>
      <c r="AQ215" s="358"/>
      <c r="AR215" s="358"/>
    </row>
    <row r="216" spans="1:44" ht="37.5" customHeight="1" x14ac:dyDescent="0.25">
      <c r="A216" s="358"/>
      <c r="B216" s="358"/>
      <c r="C216" s="358"/>
      <c r="D216" s="358"/>
      <c r="E216" s="358"/>
      <c r="F216" s="358"/>
      <c r="G216" s="358"/>
      <c r="H216" s="358"/>
      <c r="I216" s="359"/>
      <c r="J216" s="358"/>
      <c r="K216" s="358"/>
      <c r="L216" s="358"/>
      <c r="M216" s="358"/>
      <c r="N216" s="358"/>
      <c r="O216" s="358"/>
      <c r="P216" s="358"/>
      <c r="Q216" s="358"/>
      <c r="R216" s="358"/>
      <c r="S216" s="358"/>
      <c r="T216" s="358"/>
      <c r="U216" s="358"/>
      <c r="V216" s="358"/>
      <c r="W216" s="358"/>
      <c r="X216" s="358"/>
      <c r="Y216" s="358"/>
      <c r="Z216" s="358"/>
      <c r="AA216" s="358"/>
      <c r="AB216" s="358"/>
      <c r="AC216" s="358"/>
      <c r="AD216" s="358"/>
      <c r="AE216" s="358"/>
      <c r="AF216" s="358"/>
      <c r="AG216" s="358"/>
      <c r="AH216" s="358"/>
      <c r="AI216" s="358"/>
      <c r="AJ216" s="358"/>
      <c r="AK216" s="358"/>
      <c r="AL216" s="358"/>
      <c r="AM216" s="358"/>
      <c r="AN216" s="358"/>
      <c r="AO216" s="358"/>
      <c r="AP216" s="358"/>
      <c r="AQ216" s="358"/>
      <c r="AR216" s="358"/>
    </row>
    <row r="217" spans="1:44" ht="37.5" customHeight="1" x14ac:dyDescent="0.25">
      <c r="A217" s="358"/>
      <c r="B217" s="358"/>
      <c r="C217" s="358"/>
      <c r="D217" s="358"/>
      <c r="E217" s="358"/>
      <c r="F217" s="358"/>
      <c r="G217" s="358"/>
      <c r="H217" s="358"/>
      <c r="I217" s="359"/>
      <c r="J217" s="358"/>
      <c r="K217" s="358"/>
      <c r="L217" s="358"/>
      <c r="M217" s="358"/>
      <c r="N217" s="358"/>
      <c r="O217" s="358"/>
      <c r="P217" s="358"/>
      <c r="Q217" s="358"/>
      <c r="R217" s="358"/>
      <c r="S217" s="358"/>
      <c r="T217" s="358"/>
      <c r="U217" s="358"/>
      <c r="V217" s="358"/>
      <c r="W217" s="358"/>
      <c r="X217" s="358"/>
      <c r="Y217" s="358"/>
      <c r="Z217" s="358"/>
      <c r="AA217" s="358"/>
      <c r="AB217" s="358"/>
      <c r="AC217" s="358"/>
      <c r="AD217" s="358"/>
      <c r="AE217" s="358"/>
      <c r="AF217" s="358"/>
      <c r="AG217" s="358"/>
      <c r="AH217" s="358"/>
      <c r="AI217" s="358"/>
      <c r="AJ217" s="358"/>
      <c r="AK217" s="358"/>
      <c r="AL217" s="358"/>
      <c r="AM217" s="358"/>
      <c r="AN217" s="358"/>
      <c r="AO217" s="358"/>
      <c r="AP217" s="358"/>
      <c r="AQ217" s="358"/>
      <c r="AR217" s="358"/>
    </row>
    <row r="218" spans="1:44" ht="37.5" customHeight="1" x14ac:dyDescent="0.25">
      <c r="A218" s="358"/>
      <c r="B218" s="358"/>
      <c r="C218" s="358"/>
      <c r="D218" s="358"/>
      <c r="E218" s="358"/>
      <c r="F218" s="358"/>
      <c r="G218" s="358"/>
      <c r="H218" s="358"/>
      <c r="I218" s="359"/>
      <c r="J218" s="358"/>
      <c r="K218" s="358"/>
      <c r="L218" s="358"/>
      <c r="M218" s="358"/>
      <c r="N218" s="358"/>
      <c r="O218" s="358"/>
      <c r="P218" s="358"/>
      <c r="Q218" s="358"/>
      <c r="R218" s="358"/>
      <c r="S218" s="358"/>
      <c r="T218" s="358"/>
      <c r="U218" s="358"/>
      <c r="V218" s="358"/>
      <c r="W218" s="358"/>
      <c r="X218" s="358"/>
      <c r="Y218" s="358"/>
      <c r="Z218" s="358"/>
      <c r="AA218" s="358"/>
      <c r="AB218" s="358"/>
      <c r="AC218" s="358"/>
      <c r="AD218" s="358"/>
      <c r="AE218" s="358"/>
      <c r="AF218" s="358"/>
      <c r="AG218" s="358"/>
      <c r="AH218" s="358"/>
      <c r="AI218" s="358"/>
      <c r="AJ218" s="358"/>
      <c r="AK218" s="358"/>
      <c r="AL218" s="358"/>
      <c r="AM218" s="358"/>
      <c r="AN218" s="358"/>
      <c r="AO218" s="358"/>
      <c r="AP218" s="358"/>
      <c r="AQ218" s="358"/>
      <c r="AR218" s="358"/>
    </row>
    <row r="219" spans="1:44" ht="37.5" customHeight="1" x14ac:dyDescent="0.25">
      <c r="A219" s="358"/>
      <c r="B219" s="358"/>
      <c r="C219" s="358"/>
      <c r="D219" s="358"/>
      <c r="E219" s="358"/>
      <c r="F219" s="358"/>
      <c r="G219" s="358"/>
      <c r="H219" s="358"/>
      <c r="I219" s="359"/>
      <c r="J219" s="358"/>
      <c r="K219" s="358"/>
      <c r="L219" s="358"/>
      <c r="M219" s="358"/>
      <c r="N219" s="358"/>
      <c r="O219" s="358"/>
      <c r="P219" s="358"/>
      <c r="Q219" s="358"/>
      <c r="R219" s="358"/>
      <c r="S219" s="358"/>
      <c r="T219" s="358"/>
      <c r="U219" s="358"/>
      <c r="V219" s="358"/>
      <c r="W219" s="358"/>
      <c r="X219" s="358"/>
      <c r="Y219" s="358"/>
      <c r="Z219" s="358"/>
      <c r="AA219" s="358"/>
      <c r="AB219" s="358"/>
      <c r="AC219" s="358"/>
      <c r="AD219" s="358"/>
      <c r="AE219" s="358"/>
      <c r="AF219" s="358"/>
      <c r="AG219" s="358"/>
      <c r="AH219" s="358"/>
      <c r="AI219" s="358"/>
      <c r="AJ219" s="358"/>
      <c r="AK219" s="358"/>
      <c r="AL219" s="358"/>
      <c r="AM219" s="358"/>
      <c r="AN219" s="358"/>
      <c r="AO219" s="358"/>
      <c r="AP219" s="358"/>
      <c r="AQ219" s="358"/>
      <c r="AR219" s="358"/>
    </row>
    <row r="220" spans="1:44" ht="37.5" customHeight="1" x14ac:dyDescent="0.25">
      <c r="A220" s="358"/>
      <c r="B220" s="358"/>
      <c r="C220" s="358"/>
      <c r="D220" s="358"/>
      <c r="E220" s="358"/>
      <c r="F220" s="358"/>
      <c r="G220" s="358"/>
      <c r="H220" s="358"/>
      <c r="I220" s="359"/>
      <c r="J220" s="358"/>
      <c r="K220" s="358"/>
      <c r="L220" s="358"/>
      <c r="M220" s="358"/>
      <c r="N220" s="358"/>
      <c r="O220" s="358"/>
      <c r="P220" s="358"/>
      <c r="Q220" s="358"/>
      <c r="R220" s="358"/>
      <c r="S220" s="358"/>
      <c r="T220" s="358"/>
      <c r="U220" s="358"/>
      <c r="V220" s="358"/>
      <c r="W220" s="358"/>
      <c r="X220" s="358"/>
      <c r="Y220" s="358"/>
      <c r="Z220" s="358"/>
      <c r="AA220" s="358"/>
      <c r="AB220" s="358"/>
      <c r="AC220" s="358"/>
      <c r="AD220" s="358"/>
      <c r="AE220" s="358"/>
      <c r="AF220" s="358"/>
      <c r="AG220" s="358"/>
      <c r="AH220" s="358"/>
      <c r="AI220" s="358"/>
      <c r="AJ220" s="358"/>
      <c r="AK220" s="358"/>
      <c r="AL220" s="358"/>
      <c r="AM220" s="358"/>
      <c r="AN220" s="358"/>
      <c r="AO220" s="358"/>
      <c r="AP220" s="358"/>
      <c r="AQ220" s="358"/>
      <c r="AR220" s="358"/>
    </row>
    <row r="221" spans="1:44" ht="37.5" customHeight="1" x14ac:dyDescent="0.25">
      <c r="A221" s="358"/>
      <c r="B221" s="358"/>
      <c r="C221" s="358"/>
      <c r="D221" s="358"/>
      <c r="E221" s="358"/>
      <c r="F221" s="358"/>
      <c r="G221" s="358"/>
      <c r="H221" s="358"/>
      <c r="I221" s="359"/>
      <c r="J221" s="358"/>
      <c r="K221" s="358"/>
      <c r="L221" s="358"/>
      <c r="M221" s="358"/>
      <c r="N221" s="358"/>
      <c r="O221" s="358"/>
      <c r="P221" s="358"/>
      <c r="Q221" s="358"/>
      <c r="R221" s="358"/>
      <c r="S221" s="358"/>
      <c r="T221" s="358"/>
      <c r="U221" s="358"/>
      <c r="V221" s="358"/>
      <c r="W221" s="358"/>
      <c r="X221" s="358"/>
      <c r="Y221" s="358"/>
      <c r="Z221" s="358"/>
      <c r="AA221" s="358"/>
      <c r="AB221" s="358"/>
      <c r="AC221" s="358"/>
      <c r="AD221" s="358"/>
      <c r="AE221" s="358"/>
      <c r="AF221" s="358"/>
      <c r="AG221" s="358"/>
      <c r="AH221" s="358"/>
      <c r="AI221" s="358"/>
      <c r="AJ221" s="358"/>
      <c r="AK221" s="358"/>
      <c r="AL221" s="358"/>
      <c r="AM221" s="358"/>
      <c r="AN221" s="358"/>
      <c r="AO221" s="358"/>
      <c r="AP221" s="358"/>
      <c r="AQ221" s="358"/>
      <c r="AR221" s="358"/>
    </row>
    <row r="222" spans="1:44" ht="37.5" customHeight="1" x14ac:dyDescent="0.25">
      <c r="A222" s="358"/>
      <c r="B222" s="358"/>
      <c r="C222" s="358"/>
      <c r="D222" s="358"/>
      <c r="E222" s="358"/>
      <c r="F222" s="358"/>
      <c r="G222" s="358"/>
      <c r="H222" s="358"/>
      <c r="I222" s="359"/>
      <c r="J222" s="358"/>
      <c r="K222" s="358"/>
      <c r="L222" s="358"/>
      <c r="M222" s="358"/>
      <c r="N222" s="358"/>
      <c r="O222" s="358"/>
      <c r="P222" s="358"/>
      <c r="Q222" s="358"/>
      <c r="R222" s="358"/>
      <c r="S222" s="358"/>
      <c r="T222" s="358"/>
      <c r="U222" s="358"/>
      <c r="V222" s="358"/>
      <c r="W222" s="358"/>
      <c r="X222" s="358"/>
      <c r="Y222" s="358"/>
      <c r="Z222" s="358"/>
      <c r="AA222" s="358"/>
      <c r="AB222" s="358"/>
      <c r="AC222" s="358"/>
      <c r="AD222" s="358"/>
      <c r="AE222" s="358"/>
      <c r="AF222" s="358"/>
      <c r="AG222" s="358"/>
      <c r="AH222" s="358"/>
      <c r="AI222" s="358"/>
      <c r="AJ222" s="358"/>
      <c r="AK222" s="358"/>
      <c r="AL222" s="358"/>
      <c r="AM222" s="358"/>
      <c r="AN222" s="358"/>
      <c r="AO222" s="358"/>
      <c r="AP222" s="358"/>
      <c r="AQ222" s="358"/>
      <c r="AR222" s="358"/>
    </row>
    <row r="223" spans="1:44" ht="37.5" customHeight="1" x14ac:dyDescent="0.25">
      <c r="A223" s="358"/>
      <c r="B223" s="358"/>
      <c r="C223" s="358"/>
      <c r="D223" s="358"/>
      <c r="E223" s="358"/>
      <c r="F223" s="358"/>
      <c r="G223" s="358"/>
      <c r="H223" s="358"/>
      <c r="I223" s="359"/>
      <c r="J223" s="358"/>
      <c r="K223" s="358"/>
      <c r="L223" s="358"/>
      <c r="M223" s="358"/>
      <c r="N223" s="358"/>
      <c r="O223" s="358"/>
      <c r="P223" s="358"/>
      <c r="Q223" s="358"/>
      <c r="R223" s="358"/>
      <c r="S223" s="358"/>
      <c r="T223" s="358"/>
      <c r="U223" s="358"/>
      <c r="V223" s="358"/>
      <c r="W223" s="358"/>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row>
    <row r="224" spans="1:44" ht="37.5" customHeight="1" x14ac:dyDescent="0.25">
      <c r="A224" s="358"/>
      <c r="B224" s="358"/>
      <c r="C224" s="358"/>
      <c r="D224" s="358"/>
      <c r="E224" s="358"/>
      <c r="F224" s="358"/>
      <c r="G224" s="358"/>
      <c r="H224" s="358"/>
      <c r="I224" s="359"/>
      <c r="J224" s="358"/>
      <c r="K224" s="358"/>
      <c r="L224" s="358"/>
      <c r="M224" s="358"/>
      <c r="N224" s="358"/>
      <c r="O224" s="358"/>
      <c r="P224" s="358"/>
      <c r="Q224" s="358"/>
      <c r="R224" s="358"/>
      <c r="S224" s="358"/>
      <c r="T224" s="358"/>
      <c r="U224" s="358"/>
      <c r="V224" s="358"/>
      <c r="W224" s="358"/>
      <c r="X224" s="358"/>
      <c r="Y224" s="358"/>
      <c r="Z224" s="358"/>
      <c r="AA224" s="358"/>
      <c r="AB224" s="358"/>
      <c r="AC224" s="358"/>
      <c r="AD224" s="358"/>
      <c r="AE224" s="358"/>
      <c r="AF224" s="358"/>
      <c r="AG224" s="358"/>
      <c r="AH224" s="358"/>
      <c r="AI224" s="358"/>
      <c r="AJ224" s="358"/>
      <c r="AK224" s="358"/>
      <c r="AL224" s="358"/>
      <c r="AM224" s="358"/>
      <c r="AN224" s="358"/>
      <c r="AO224" s="358"/>
      <c r="AP224" s="358"/>
      <c r="AQ224" s="358"/>
      <c r="AR224" s="358"/>
    </row>
    <row r="225" spans="1:44" ht="37.5" customHeight="1" x14ac:dyDescent="0.25">
      <c r="A225" s="358"/>
      <c r="B225" s="358"/>
      <c r="C225" s="358"/>
      <c r="D225" s="358"/>
      <c r="E225" s="358"/>
      <c r="F225" s="358"/>
      <c r="G225" s="358"/>
      <c r="H225" s="358"/>
      <c r="I225" s="359"/>
      <c r="J225" s="358"/>
      <c r="K225" s="358"/>
      <c r="L225" s="358"/>
      <c r="M225" s="358"/>
      <c r="N225" s="358"/>
      <c r="O225" s="358"/>
      <c r="P225" s="358"/>
      <c r="Q225" s="358"/>
      <c r="R225" s="358"/>
      <c r="S225" s="358"/>
      <c r="T225" s="358"/>
      <c r="U225" s="358"/>
      <c r="V225" s="358"/>
      <c r="W225" s="358"/>
      <c r="X225" s="358"/>
      <c r="Y225" s="358"/>
      <c r="Z225" s="358"/>
      <c r="AA225" s="358"/>
      <c r="AB225" s="358"/>
      <c r="AC225" s="358"/>
      <c r="AD225" s="358"/>
      <c r="AE225" s="358"/>
      <c r="AF225" s="358"/>
      <c r="AG225" s="358"/>
      <c r="AH225" s="358"/>
      <c r="AI225" s="358"/>
      <c r="AJ225" s="358"/>
      <c r="AK225" s="358"/>
      <c r="AL225" s="358"/>
      <c r="AM225" s="358"/>
      <c r="AN225" s="358"/>
      <c r="AO225" s="358"/>
      <c r="AP225" s="358"/>
      <c r="AQ225" s="358"/>
      <c r="AR225" s="358"/>
    </row>
    <row r="226" spans="1:44" ht="37.5" customHeight="1" x14ac:dyDescent="0.25">
      <c r="A226" s="358"/>
      <c r="B226" s="358"/>
      <c r="C226" s="358"/>
      <c r="D226" s="358"/>
      <c r="E226" s="358"/>
      <c r="F226" s="358"/>
      <c r="G226" s="358"/>
      <c r="H226" s="358"/>
      <c r="I226" s="359"/>
      <c r="J226" s="358"/>
      <c r="K226" s="358"/>
      <c r="L226" s="358"/>
      <c r="M226" s="358"/>
      <c r="N226" s="358"/>
      <c r="O226" s="358"/>
      <c r="P226" s="358"/>
      <c r="Q226" s="358"/>
      <c r="R226" s="358"/>
      <c r="S226" s="358"/>
      <c r="T226" s="358"/>
      <c r="U226" s="358"/>
      <c r="V226" s="358"/>
      <c r="W226" s="358"/>
      <c r="X226" s="358"/>
      <c r="Y226" s="358"/>
      <c r="Z226" s="358"/>
      <c r="AA226" s="358"/>
      <c r="AB226" s="358"/>
      <c r="AC226" s="358"/>
      <c r="AD226" s="358"/>
      <c r="AE226" s="358"/>
      <c r="AF226" s="358"/>
      <c r="AG226" s="358"/>
      <c r="AH226" s="358"/>
      <c r="AI226" s="358"/>
      <c r="AJ226" s="358"/>
      <c r="AK226" s="358"/>
      <c r="AL226" s="358"/>
      <c r="AM226" s="358"/>
      <c r="AN226" s="358"/>
      <c r="AO226" s="358"/>
      <c r="AP226" s="358"/>
      <c r="AQ226" s="358"/>
      <c r="AR226" s="358"/>
    </row>
    <row r="227" spans="1:44" ht="37.5" customHeight="1" x14ac:dyDescent="0.25">
      <c r="A227" s="358"/>
      <c r="B227" s="358"/>
      <c r="C227" s="358"/>
      <c r="D227" s="358"/>
      <c r="E227" s="358"/>
      <c r="F227" s="358"/>
      <c r="G227" s="358"/>
      <c r="H227" s="358"/>
      <c r="I227" s="359"/>
      <c r="J227" s="358"/>
      <c r="K227" s="358"/>
      <c r="L227" s="358"/>
      <c r="M227" s="358"/>
      <c r="N227" s="358"/>
      <c r="O227" s="358"/>
      <c r="P227" s="358"/>
      <c r="Q227" s="358"/>
      <c r="R227" s="358"/>
      <c r="S227" s="358"/>
      <c r="T227" s="358"/>
      <c r="U227" s="358"/>
      <c r="V227" s="358"/>
      <c r="W227" s="358"/>
      <c r="X227" s="358"/>
      <c r="Y227" s="358"/>
      <c r="Z227" s="358"/>
      <c r="AA227" s="358"/>
      <c r="AB227" s="358"/>
      <c r="AC227" s="358"/>
      <c r="AD227" s="358"/>
      <c r="AE227" s="358"/>
      <c r="AF227" s="358"/>
      <c r="AG227" s="358"/>
      <c r="AH227" s="358"/>
      <c r="AI227" s="358"/>
      <c r="AJ227" s="358"/>
      <c r="AK227" s="358"/>
      <c r="AL227" s="358"/>
      <c r="AM227" s="358"/>
      <c r="AN227" s="358"/>
      <c r="AO227" s="358"/>
      <c r="AP227" s="358"/>
      <c r="AQ227" s="358"/>
      <c r="AR227" s="358"/>
    </row>
    <row r="228" spans="1:44" ht="37.5" customHeight="1" x14ac:dyDescent="0.25">
      <c r="A228" s="358"/>
      <c r="B228" s="358"/>
      <c r="C228" s="358"/>
      <c r="D228" s="358"/>
      <c r="E228" s="358"/>
      <c r="F228" s="358"/>
      <c r="G228" s="358"/>
      <c r="H228" s="358"/>
      <c r="I228" s="359"/>
      <c r="J228" s="358"/>
      <c r="K228" s="358"/>
      <c r="L228" s="358"/>
      <c r="M228" s="358"/>
      <c r="N228" s="358"/>
      <c r="O228" s="358"/>
      <c r="P228" s="358"/>
      <c r="Q228" s="358"/>
      <c r="R228" s="358"/>
      <c r="S228" s="358"/>
      <c r="T228" s="358"/>
      <c r="U228" s="358"/>
      <c r="V228" s="358"/>
      <c r="W228" s="358"/>
      <c r="X228" s="358"/>
      <c r="Y228" s="358"/>
      <c r="Z228" s="358"/>
      <c r="AA228" s="358"/>
      <c r="AB228" s="358"/>
      <c r="AC228" s="358"/>
      <c r="AD228" s="358"/>
      <c r="AE228" s="358"/>
      <c r="AF228" s="358"/>
      <c r="AG228" s="358"/>
      <c r="AH228" s="358"/>
      <c r="AI228" s="358"/>
      <c r="AJ228" s="358"/>
      <c r="AK228" s="358"/>
      <c r="AL228" s="358"/>
      <c r="AM228" s="358"/>
      <c r="AN228" s="358"/>
      <c r="AO228" s="358"/>
      <c r="AP228" s="358"/>
      <c r="AQ228" s="358"/>
      <c r="AR228" s="358"/>
    </row>
    <row r="229" spans="1:44" ht="37.5" customHeight="1" x14ac:dyDescent="0.25">
      <c r="A229" s="358"/>
      <c r="B229" s="358"/>
      <c r="C229" s="358"/>
      <c r="D229" s="358"/>
      <c r="E229" s="358"/>
      <c r="F229" s="358"/>
      <c r="G229" s="358"/>
      <c r="H229" s="358"/>
      <c r="I229" s="359"/>
      <c r="J229" s="358"/>
      <c r="K229" s="358"/>
      <c r="L229" s="358"/>
      <c r="M229" s="358"/>
      <c r="N229" s="358"/>
      <c r="O229" s="358"/>
      <c r="P229" s="358"/>
      <c r="Q229" s="358"/>
      <c r="R229" s="358"/>
      <c r="S229" s="358"/>
      <c r="T229" s="358"/>
      <c r="U229" s="358"/>
      <c r="V229" s="358"/>
      <c r="W229" s="358"/>
      <c r="X229" s="358"/>
      <c r="Y229" s="358"/>
      <c r="Z229" s="358"/>
      <c r="AA229" s="358"/>
      <c r="AB229" s="358"/>
      <c r="AC229" s="358"/>
      <c r="AD229" s="358"/>
      <c r="AE229" s="358"/>
      <c r="AF229" s="358"/>
      <c r="AG229" s="358"/>
      <c r="AH229" s="358"/>
      <c r="AI229" s="358"/>
      <c r="AJ229" s="358"/>
      <c r="AK229" s="358"/>
      <c r="AL229" s="358"/>
      <c r="AM229" s="358"/>
      <c r="AN229" s="358"/>
      <c r="AO229" s="358"/>
      <c r="AP229" s="358"/>
      <c r="AQ229" s="358"/>
      <c r="AR229" s="358"/>
    </row>
    <row r="230" spans="1:44" ht="37.5" customHeight="1" x14ac:dyDescent="0.25">
      <c r="A230" s="358"/>
      <c r="B230" s="358"/>
      <c r="C230" s="358"/>
      <c r="D230" s="358"/>
      <c r="E230" s="358"/>
      <c r="F230" s="358"/>
      <c r="G230" s="358"/>
      <c r="H230" s="358"/>
      <c r="I230" s="359"/>
      <c r="J230" s="358"/>
      <c r="K230" s="358"/>
      <c r="L230" s="358"/>
      <c r="M230" s="358"/>
      <c r="N230" s="358"/>
      <c r="O230" s="358"/>
      <c r="P230" s="358"/>
      <c r="Q230" s="358"/>
      <c r="R230" s="358"/>
      <c r="S230" s="358"/>
      <c r="T230" s="358"/>
      <c r="U230" s="358"/>
      <c r="V230" s="358"/>
      <c r="W230" s="358"/>
      <c r="X230" s="358"/>
      <c r="Y230" s="358"/>
      <c r="Z230" s="358"/>
      <c r="AA230" s="358"/>
      <c r="AB230" s="358"/>
      <c r="AC230" s="358"/>
      <c r="AD230" s="358"/>
      <c r="AE230" s="358"/>
      <c r="AF230" s="358"/>
      <c r="AG230" s="358"/>
      <c r="AH230" s="358"/>
      <c r="AI230" s="358"/>
      <c r="AJ230" s="358"/>
      <c r="AK230" s="358"/>
      <c r="AL230" s="358"/>
      <c r="AM230" s="358"/>
      <c r="AN230" s="358"/>
      <c r="AO230" s="358"/>
      <c r="AP230" s="358"/>
      <c r="AQ230" s="358"/>
      <c r="AR230" s="358"/>
    </row>
    <row r="231" spans="1:44" ht="37.5" customHeight="1" x14ac:dyDescent="0.25">
      <c r="A231" s="358"/>
      <c r="B231" s="358"/>
      <c r="C231" s="358"/>
      <c r="D231" s="358"/>
      <c r="E231" s="358"/>
      <c r="F231" s="358"/>
      <c r="G231" s="358"/>
      <c r="H231" s="358"/>
      <c r="I231" s="359"/>
      <c r="J231" s="358"/>
      <c r="K231" s="358"/>
      <c r="L231" s="358"/>
      <c r="M231" s="358"/>
      <c r="N231" s="358"/>
      <c r="O231" s="358"/>
      <c r="P231" s="358"/>
      <c r="Q231" s="358"/>
      <c r="R231" s="358"/>
      <c r="S231" s="358"/>
      <c r="T231" s="358"/>
      <c r="U231" s="358"/>
      <c r="V231" s="358"/>
      <c r="W231" s="358"/>
      <c r="X231" s="358"/>
      <c r="Y231" s="358"/>
      <c r="Z231" s="358"/>
      <c r="AA231" s="358"/>
      <c r="AB231" s="358"/>
      <c r="AC231" s="358"/>
      <c r="AD231" s="358"/>
      <c r="AE231" s="358"/>
      <c r="AF231" s="358"/>
      <c r="AG231" s="358"/>
      <c r="AH231" s="358"/>
      <c r="AI231" s="358"/>
      <c r="AJ231" s="358"/>
      <c r="AK231" s="358"/>
      <c r="AL231" s="358"/>
      <c r="AM231" s="358"/>
      <c r="AN231" s="358"/>
      <c r="AO231" s="358"/>
      <c r="AP231" s="358"/>
      <c r="AQ231" s="358"/>
      <c r="AR231" s="358"/>
    </row>
    <row r="232" spans="1:44" ht="37.5" customHeight="1" x14ac:dyDescent="0.25">
      <c r="A232" s="358"/>
      <c r="B232" s="358"/>
      <c r="C232" s="358"/>
      <c r="D232" s="358"/>
      <c r="E232" s="358"/>
      <c r="F232" s="358"/>
      <c r="G232" s="358"/>
      <c r="H232" s="358"/>
      <c r="I232" s="359"/>
      <c r="J232" s="358"/>
      <c r="K232" s="358"/>
      <c r="L232" s="358"/>
      <c r="M232" s="358"/>
      <c r="N232" s="358"/>
      <c r="O232" s="358"/>
      <c r="P232" s="358"/>
      <c r="Q232" s="358"/>
      <c r="R232" s="358"/>
      <c r="S232" s="358"/>
      <c r="T232" s="358"/>
      <c r="U232" s="358"/>
      <c r="V232" s="358"/>
      <c r="W232" s="358"/>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row>
    <row r="233" spans="1:44" ht="37.5" customHeight="1" x14ac:dyDescent="0.25">
      <c r="A233" s="358"/>
      <c r="B233" s="358"/>
      <c r="C233" s="358"/>
      <c r="D233" s="358"/>
      <c r="E233" s="358"/>
      <c r="F233" s="358"/>
      <c r="G233" s="358"/>
      <c r="H233" s="358"/>
      <c r="I233" s="359"/>
      <c r="J233" s="358"/>
      <c r="K233" s="358"/>
      <c r="L233" s="358"/>
      <c r="M233" s="358"/>
      <c r="N233" s="358"/>
      <c r="O233" s="358"/>
      <c r="P233" s="358"/>
      <c r="Q233" s="358"/>
      <c r="R233" s="358"/>
      <c r="S233" s="358"/>
      <c r="T233" s="358"/>
      <c r="U233" s="358"/>
      <c r="V233" s="358"/>
      <c r="W233" s="358"/>
      <c r="X233" s="358"/>
      <c r="Y233" s="358"/>
      <c r="Z233" s="358"/>
      <c r="AA233" s="358"/>
      <c r="AB233" s="358"/>
      <c r="AC233" s="358"/>
      <c r="AD233" s="358"/>
      <c r="AE233" s="358"/>
      <c r="AF233" s="358"/>
      <c r="AG233" s="358"/>
      <c r="AH233" s="358"/>
      <c r="AI233" s="358"/>
      <c r="AJ233" s="358"/>
      <c r="AK233" s="358"/>
      <c r="AL233" s="358"/>
      <c r="AM233" s="358"/>
      <c r="AN233" s="358"/>
      <c r="AO233" s="358"/>
      <c r="AP233" s="358"/>
      <c r="AQ233" s="358"/>
      <c r="AR233" s="358"/>
    </row>
    <row r="234" spans="1:44" ht="37.5" customHeight="1" x14ac:dyDescent="0.25">
      <c r="A234" s="358"/>
      <c r="B234" s="358"/>
      <c r="C234" s="358"/>
      <c r="D234" s="358"/>
      <c r="E234" s="358"/>
      <c r="F234" s="358"/>
      <c r="G234" s="358"/>
      <c r="H234" s="358"/>
      <c r="I234" s="359"/>
      <c r="J234" s="358"/>
      <c r="K234" s="358"/>
      <c r="L234" s="358"/>
      <c r="M234" s="358"/>
      <c r="N234" s="358"/>
      <c r="O234" s="358"/>
      <c r="P234" s="358"/>
      <c r="Q234" s="358"/>
      <c r="R234" s="358"/>
      <c r="S234" s="358"/>
      <c r="T234" s="358"/>
      <c r="U234" s="358"/>
      <c r="V234" s="358"/>
      <c r="W234" s="358"/>
      <c r="X234" s="358"/>
      <c r="Y234" s="358"/>
      <c r="Z234" s="358"/>
      <c r="AA234" s="358"/>
      <c r="AB234" s="358"/>
      <c r="AC234" s="358"/>
      <c r="AD234" s="358"/>
      <c r="AE234" s="358"/>
      <c r="AF234" s="358"/>
      <c r="AG234" s="358"/>
      <c r="AH234" s="358"/>
      <c r="AI234" s="358"/>
      <c r="AJ234" s="358"/>
      <c r="AK234" s="358"/>
      <c r="AL234" s="358"/>
      <c r="AM234" s="358"/>
      <c r="AN234" s="358"/>
      <c r="AO234" s="358"/>
      <c r="AP234" s="358"/>
      <c r="AQ234" s="358"/>
      <c r="AR234" s="358"/>
    </row>
    <row r="235" spans="1:44" ht="37.5" customHeight="1" x14ac:dyDescent="0.25">
      <c r="A235" s="358"/>
      <c r="B235" s="358"/>
      <c r="C235" s="358"/>
      <c r="D235" s="358"/>
      <c r="E235" s="358"/>
      <c r="F235" s="358"/>
      <c r="G235" s="358"/>
      <c r="H235" s="358"/>
      <c r="I235" s="359"/>
      <c r="J235" s="358"/>
      <c r="K235" s="358"/>
      <c r="L235" s="358"/>
      <c r="M235" s="358"/>
      <c r="N235" s="358"/>
      <c r="O235" s="358"/>
      <c r="P235" s="358"/>
      <c r="Q235" s="358"/>
      <c r="R235" s="358"/>
      <c r="S235" s="358"/>
      <c r="T235" s="358"/>
      <c r="U235" s="358"/>
      <c r="V235" s="358"/>
      <c r="W235" s="358"/>
      <c r="X235" s="358"/>
      <c r="Y235" s="358"/>
      <c r="Z235" s="358"/>
      <c r="AA235" s="358"/>
      <c r="AB235" s="358"/>
      <c r="AC235" s="358"/>
      <c r="AD235" s="358"/>
      <c r="AE235" s="358"/>
      <c r="AF235" s="358"/>
      <c r="AG235" s="358"/>
      <c r="AH235" s="358"/>
      <c r="AI235" s="358"/>
      <c r="AJ235" s="358"/>
      <c r="AK235" s="358"/>
      <c r="AL235" s="358"/>
      <c r="AM235" s="358"/>
      <c r="AN235" s="358"/>
      <c r="AO235" s="358"/>
      <c r="AP235" s="358"/>
      <c r="AQ235" s="358"/>
      <c r="AR235" s="358"/>
    </row>
    <row r="236" spans="1:44" ht="37.5" customHeight="1" x14ac:dyDescent="0.25">
      <c r="A236" s="358"/>
      <c r="B236" s="358"/>
      <c r="C236" s="358"/>
      <c r="D236" s="358"/>
      <c r="E236" s="358"/>
      <c r="F236" s="358"/>
      <c r="G236" s="358"/>
      <c r="H236" s="358"/>
      <c r="I236" s="359"/>
      <c r="J236" s="358"/>
      <c r="K236" s="358"/>
      <c r="L236" s="358"/>
      <c r="M236" s="358"/>
      <c r="N236" s="358"/>
      <c r="O236" s="358"/>
      <c r="P236" s="358"/>
      <c r="Q236" s="358"/>
      <c r="R236" s="358"/>
      <c r="S236" s="358"/>
      <c r="T236" s="358"/>
      <c r="U236" s="358"/>
      <c r="V236" s="358"/>
      <c r="W236" s="358"/>
      <c r="X236" s="358"/>
      <c r="Y236" s="358"/>
      <c r="Z236" s="358"/>
      <c r="AA236" s="358"/>
      <c r="AB236" s="358"/>
      <c r="AC236" s="358"/>
      <c r="AD236" s="358"/>
      <c r="AE236" s="358"/>
      <c r="AF236" s="358"/>
      <c r="AG236" s="358"/>
      <c r="AH236" s="358"/>
      <c r="AI236" s="358"/>
      <c r="AJ236" s="358"/>
      <c r="AK236" s="358"/>
      <c r="AL236" s="358"/>
      <c r="AM236" s="358"/>
      <c r="AN236" s="358"/>
      <c r="AO236" s="358"/>
      <c r="AP236" s="358"/>
      <c r="AQ236" s="358"/>
      <c r="AR236" s="358"/>
    </row>
    <row r="237" spans="1:44" ht="37.5" customHeight="1" x14ac:dyDescent="0.25">
      <c r="A237" s="358"/>
      <c r="B237" s="358"/>
      <c r="C237" s="358"/>
      <c r="D237" s="358"/>
      <c r="E237" s="358"/>
      <c r="F237" s="358"/>
      <c r="G237" s="358"/>
      <c r="H237" s="358"/>
      <c r="I237" s="359"/>
      <c r="J237" s="358"/>
      <c r="K237" s="358"/>
      <c r="L237" s="358"/>
      <c r="M237" s="358"/>
      <c r="N237" s="358"/>
      <c r="O237" s="358"/>
      <c r="P237" s="358"/>
      <c r="Q237" s="358"/>
      <c r="R237" s="358"/>
      <c r="S237" s="358"/>
      <c r="T237" s="358"/>
      <c r="U237" s="358"/>
      <c r="V237" s="358"/>
      <c r="W237" s="358"/>
      <c r="X237" s="358"/>
      <c r="Y237" s="358"/>
      <c r="Z237" s="358"/>
      <c r="AA237" s="358"/>
      <c r="AB237" s="358"/>
      <c r="AC237" s="358"/>
      <c r="AD237" s="358"/>
      <c r="AE237" s="358"/>
      <c r="AF237" s="358"/>
      <c r="AG237" s="358"/>
      <c r="AH237" s="358"/>
      <c r="AI237" s="358"/>
      <c r="AJ237" s="358"/>
      <c r="AK237" s="358"/>
      <c r="AL237" s="358"/>
      <c r="AM237" s="358"/>
      <c r="AN237" s="358"/>
      <c r="AO237" s="358"/>
      <c r="AP237" s="358"/>
      <c r="AQ237" s="358"/>
      <c r="AR237" s="358"/>
    </row>
    <row r="238" spans="1:44" ht="37.5" customHeight="1" x14ac:dyDescent="0.25">
      <c r="A238" s="358"/>
      <c r="B238" s="358"/>
      <c r="C238" s="358"/>
      <c r="D238" s="358"/>
      <c r="E238" s="358"/>
      <c r="F238" s="358"/>
      <c r="G238" s="358"/>
      <c r="H238" s="358"/>
      <c r="I238" s="359"/>
      <c r="J238" s="358"/>
      <c r="K238" s="358"/>
      <c r="L238" s="358"/>
      <c r="M238" s="358"/>
      <c r="N238" s="358"/>
      <c r="O238" s="358"/>
      <c r="P238" s="358"/>
      <c r="Q238" s="358"/>
      <c r="R238" s="358"/>
      <c r="S238" s="358"/>
      <c r="T238" s="358"/>
      <c r="U238" s="358"/>
      <c r="V238" s="358"/>
      <c r="W238" s="358"/>
      <c r="X238" s="358"/>
      <c r="Y238" s="358"/>
      <c r="Z238" s="358"/>
      <c r="AA238" s="358"/>
      <c r="AB238" s="358"/>
      <c r="AC238" s="358"/>
      <c r="AD238" s="358"/>
      <c r="AE238" s="358"/>
      <c r="AF238" s="358"/>
      <c r="AG238" s="358"/>
      <c r="AH238" s="358"/>
      <c r="AI238" s="358"/>
      <c r="AJ238" s="358"/>
      <c r="AK238" s="358"/>
      <c r="AL238" s="358"/>
      <c r="AM238" s="358"/>
      <c r="AN238" s="358"/>
      <c r="AO238" s="358"/>
      <c r="AP238" s="358"/>
      <c r="AQ238" s="358"/>
      <c r="AR238" s="358"/>
    </row>
    <row r="239" spans="1:44" ht="37.5" customHeight="1" x14ac:dyDescent="0.25">
      <c r="A239" s="358"/>
      <c r="B239" s="358"/>
      <c r="C239" s="358"/>
      <c r="D239" s="358"/>
      <c r="E239" s="358"/>
      <c r="F239" s="358"/>
      <c r="G239" s="358"/>
      <c r="H239" s="358"/>
      <c r="I239" s="359"/>
      <c r="J239" s="358"/>
      <c r="K239" s="358"/>
      <c r="L239" s="358"/>
      <c r="M239" s="358"/>
      <c r="N239" s="358"/>
      <c r="O239" s="358"/>
      <c r="P239" s="358"/>
      <c r="Q239" s="358"/>
      <c r="R239" s="358"/>
      <c r="S239" s="358"/>
      <c r="T239" s="358"/>
      <c r="U239" s="358"/>
      <c r="V239" s="358"/>
      <c r="W239" s="358"/>
      <c r="X239" s="358"/>
      <c r="Y239" s="358"/>
      <c r="Z239" s="358"/>
      <c r="AA239" s="358"/>
      <c r="AB239" s="358"/>
      <c r="AC239" s="358"/>
      <c r="AD239" s="358"/>
      <c r="AE239" s="358"/>
      <c r="AF239" s="358"/>
      <c r="AG239" s="358"/>
      <c r="AH239" s="358"/>
      <c r="AI239" s="358"/>
      <c r="AJ239" s="358"/>
      <c r="AK239" s="358"/>
      <c r="AL239" s="358"/>
      <c r="AM239" s="358"/>
      <c r="AN239" s="358"/>
      <c r="AO239" s="358"/>
      <c r="AP239" s="358"/>
      <c r="AQ239" s="358"/>
      <c r="AR239" s="358"/>
    </row>
    <row r="240" spans="1:44" ht="37.5" customHeight="1" x14ac:dyDescent="0.25">
      <c r="A240" s="358"/>
      <c r="B240" s="358"/>
      <c r="C240" s="358"/>
      <c r="D240" s="358"/>
      <c r="E240" s="358"/>
      <c r="F240" s="358"/>
      <c r="G240" s="358"/>
      <c r="H240" s="358"/>
      <c r="I240" s="359"/>
      <c r="J240" s="358"/>
      <c r="K240" s="358"/>
      <c r="L240" s="358"/>
      <c r="M240" s="358"/>
      <c r="N240" s="358"/>
      <c r="O240" s="358"/>
      <c r="P240" s="358"/>
      <c r="Q240" s="358"/>
      <c r="R240" s="358"/>
      <c r="S240" s="358"/>
      <c r="T240" s="358"/>
      <c r="U240" s="358"/>
      <c r="V240" s="358"/>
      <c r="W240" s="358"/>
      <c r="X240" s="358"/>
      <c r="Y240" s="358"/>
      <c r="Z240" s="358"/>
      <c r="AA240" s="358"/>
      <c r="AB240" s="358"/>
      <c r="AC240" s="358"/>
      <c r="AD240" s="358"/>
      <c r="AE240" s="358"/>
      <c r="AF240" s="358"/>
      <c r="AG240" s="358"/>
      <c r="AH240" s="358"/>
      <c r="AI240" s="358"/>
      <c r="AJ240" s="358"/>
      <c r="AK240" s="358"/>
      <c r="AL240" s="358"/>
      <c r="AM240" s="358"/>
      <c r="AN240" s="358"/>
      <c r="AO240" s="358"/>
      <c r="AP240" s="358"/>
      <c r="AQ240" s="358"/>
      <c r="AR240" s="358"/>
    </row>
    <row r="241" spans="1:44" ht="37.5" customHeight="1" x14ac:dyDescent="0.25">
      <c r="A241" s="358"/>
      <c r="B241" s="358"/>
      <c r="C241" s="358"/>
      <c r="D241" s="358"/>
      <c r="E241" s="358"/>
      <c r="F241" s="358"/>
      <c r="G241" s="358"/>
      <c r="H241" s="358"/>
      <c r="I241" s="359"/>
      <c r="J241" s="358"/>
      <c r="K241" s="358"/>
      <c r="L241" s="358"/>
      <c r="M241" s="358"/>
      <c r="N241" s="358"/>
      <c r="O241" s="358"/>
      <c r="P241" s="358"/>
      <c r="Q241" s="358"/>
      <c r="R241" s="358"/>
      <c r="S241" s="358"/>
      <c r="T241" s="358"/>
      <c r="U241" s="358"/>
      <c r="V241" s="358"/>
      <c r="W241" s="358"/>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row>
    <row r="242" spans="1:44" ht="37.5" customHeight="1" x14ac:dyDescent="0.25">
      <c r="A242" s="358"/>
      <c r="B242" s="358"/>
      <c r="C242" s="358"/>
      <c r="D242" s="358"/>
      <c r="E242" s="358"/>
      <c r="F242" s="358"/>
      <c r="G242" s="358"/>
      <c r="H242" s="358"/>
      <c r="I242" s="359"/>
      <c r="J242" s="358"/>
      <c r="K242" s="358"/>
      <c r="L242" s="358"/>
      <c r="M242" s="358"/>
      <c r="N242" s="358"/>
      <c r="O242" s="358"/>
      <c r="P242" s="358"/>
      <c r="Q242" s="358"/>
      <c r="R242" s="358"/>
      <c r="S242" s="358"/>
      <c r="T242" s="358"/>
      <c r="U242" s="358"/>
      <c r="V242" s="358"/>
      <c r="W242" s="358"/>
      <c r="X242" s="358"/>
      <c r="Y242" s="358"/>
      <c r="Z242" s="358"/>
      <c r="AA242" s="358"/>
      <c r="AB242" s="358"/>
      <c r="AC242" s="358"/>
      <c r="AD242" s="358"/>
      <c r="AE242" s="358"/>
      <c r="AF242" s="358"/>
      <c r="AG242" s="358"/>
      <c r="AH242" s="358"/>
      <c r="AI242" s="358"/>
      <c r="AJ242" s="358"/>
      <c r="AK242" s="358"/>
      <c r="AL242" s="358"/>
      <c r="AM242" s="358"/>
      <c r="AN242" s="358"/>
      <c r="AO242" s="358"/>
      <c r="AP242" s="358"/>
      <c r="AQ242" s="358"/>
      <c r="AR242" s="358"/>
    </row>
    <row r="243" spans="1:44" ht="37.5" customHeight="1" x14ac:dyDescent="0.25">
      <c r="A243" s="358"/>
      <c r="B243" s="358"/>
      <c r="C243" s="358"/>
      <c r="D243" s="358"/>
      <c r="E243" s="358"/>
      <c r="F243" s="358"/>
      <c r="G243" s="358"/>
      <c r="H243" s="358"/>
      <c r="I243" s="359"/>
      <c r="J243" s="358"/>
      <c r="K243" s="358"/>
      <c r="L243" s="358"/>
      <c r="M243" s="358"/>
      <c r="N243" s="358"/>
      <c r="O243" s="358"/>
      <c r="P243" s="358"/>
      <c r="Q243" s="358"/>
      <c r="R243" s="358"/>
      <c r="S243" s="358"/>
      <c r="T243" s="358"/>
      <c r="U243" s="358"/>
      <c r="V243" s="358"/>
      <c r="W243" s="358"/>
      <c r="X243" s="358"/>
      <c r="Y243" s="358"/>
      <c r="Z243" s="358"/>
      <c r="AA243" s="358"/>
      <c r="AB243" s="358"/>
      <c r="AC243" s="358"/>
      <c r="AD243" s="358"/>
      <c r="AE243" s="358"/>
      <c r="AF243" s="358"/>
      <c r="AG243" s="358"/>
      <c r="AH243" s="358"/>
      <c r="AI243" s="358"/>
      <c r="AJ243" s="358"/>
      <c r="AK243" s="358"/>
      <c r="AL243" s="358"/>
      <c r="AM243" s="358"/>
      <c r="AN243" s="358"/>
      <c r="AO243" s="358"/>
      <c r="AP243" s="358"/>
      <c r="AQ243" s="358"/>
      <c r="AR243" s="358"/>
    </row>
    <row r="244" spans="1:44" ht="37.5" customHeight="1" x14ac:dyDescent="0.25">
      <c r="A244" s="358"/>
      <c r="B244" s="358"/>
      <c r="C244" s="358"/>
      <c r="D244" s="358"/>
      <c r="E244" s="358"/>
      <c r="F244" s="358"/>
      <c r="G244" s="358"/>
      <c r="H244" s="358"/>
      <c r="I244" s="359"/>
      <c r="J244" s="358"/>
      <c r="K244" s="358"/>
      <c r="L244" s="358"/>
      <c r="M244" s="358"/>
      <c r="N244" s="358"/>
      <c r="O244" s="358"/>
      <c r="P244" s="358"/>
      <c r="Q244" s="358"/>
      <c r="R244" s="358"/>
      <c r="S244" s="358"/>
      <c r="T244" s="358"/>
      <c r="U244" s="358"/>
      <c r="V244" s="358"/>
      <c r="W244" s="358"/>
      <c r="X244" s="358"/>
      <c r="Y244" s="358"/>
      <c r="Z244" s="358"/>
      <c r="AA244" s="358"/>
      <c r="AB244" s="358"/>
      <c r="AC244" s="358"/>
      <c r="AD244" s="358"/>
      <c r="AE244" s="358"/>
      <c r="AF244" s="358"/>
      <c r="AG244" s="358"/>
      <c r="AH244" s="358"/>
      <c r="AI244" s="358"/>
      <c r="AJ244" s="358"/>
      <c r="AK244" s="358"/>
      <c r="AL244" s="358"/>
      <c r="AM244" s="358"/>
      <c r="AN244" s="358"/>
      <c r="AO244" s="358"/>
      <c r="AP244" s="358"/>
      <c r="AQ244" s="358"/>
      <c r="AR244" s="358"/>
    </row>
    <row r="245" spans="1:44" ht="37.5" customHeight="1" x14ac:dyDescent="0.25">
      <c r="A245" s="358"/>
      <c r="B245" s="358"/>
      <c r="C245" s="358"/>
      <c r="D245" s="358"/>
      <c r="E245" s="358"/>
      <c r="F245" s="358"/>
      <c r="G245" s="358"/>
      <c r="H245" s="358"/>
      <c r="I245" s="359"/>
      <c r="J245" s="358"/>
      <c r="K245" s="358"/>
      <c r="L245" s="358"/>
      <c r="M245" s="358"/>
      <c r="N245" s="358"/>
      <c r="O245" s="358"/>
      <c r="P245" s="358"/>
      <c r="Q245" s="358"/>
      <c r="R245" s="358"/>
      <c r="S245" s="358"/>
      <c r="T245" s="358"/>
      <c r="U245" s="358"/>
      <c r="V245" s="358"/>
      <c r="W245" s="358"/>
      <c r="X245" s="358"/>
      <c r="Y245" s="358"/>
      <c r="Z245" s="358"/>
      <c r="AA245" s="358"/>
      <c r="AB245" s="358"/>
      <c r="AC245" s="358"/>
      <c r="AD245" s="358"/>
      <c r="AE245" s="358"/>
      <c r="AF245" s="358"/>
      <c r="AG245" s="358"/>
      <c r="AH245" s="358"/>
      <c r="AI245" s="358"/>
      <c r="AJ245" s="358"/>
      <c r="AK245" s="358"/>
      <c r="AL245" s="358"/>
      <c r="AM245" s="358"/>
      <c r="AN245" s="358"/>
      <c r="AO245" s="358"/>
      <c r="AP245" s="358"/>
      <c r="AQ245" s="358"/>
      <c r="AR245" s="358"/>
    </row>
    <row r="246" spans="1:44" ht="37.5" customHeight="1" x14ac:dyDescent="0.25">
      <c r="A246" s="358"/>
      <c r="B246" s="358"/>
      <c r="C246" s="358"/>
      <c r="D246" s="358"/>
      <c r="E246" s="358"/>
      <c r="F246" s="358"/>
      <c r="G246" s="358"/>
      <c r="H246" s="358"/>
      <c r="I246" s="359"/>
      <c r="J246" s="358"/>
      <c r="K246" s="358"/>
      <c r="L246" s="358"/>
      <c r="M246" s="358"/>
      <c r="N246" s="358"/>
      <c r="O246" s="358"/>
      <c r="P246" s="358"/>
      <c r="Q246" s="358"/>
      <c r="R246" s="358"/>
      <c r="S246" s="358"/>
      <c r="T246" s="358"/>
      <c r="U246" s="358"/>
      <c r="V246" s="358"/>
      <c r="W246" s="358"/>
      <c r="X246" s="358"/>
      <c r="Y246" s="358"/>
      <c r="Z246" s="358"/>
      <c r="AA246" s="358"/>
      <c r="AB246" s="358"/>
      <c r="AC246" s="358"/>
      <c r="AD246" s="358"/>
      <c r="AE246" s="358"/>
      <c r="AF246" s="358"/>
      <c r="AG246" s="358"/>
      <c r="AH246" s="358"/>
      <c r="AI246" s="358"/>
      <c r="AJ246" s="358"/>
      <c r="AK246" s="358"/>
      <c r="AL246" s="358"/>
      <c r="AM246" s="358"/>
      <c r="AN246" s="358"/>
      <c r="AO246" s="358"/>
      <c r="AP246" s="358"/>
      <c r="AQ246" s="358"/>
      <c r="AR246" s="358"/>
    </row>
    <row r="247" spans="1:44" ht="37.5" customHeight="1" x14ac:dyDescent="0.25">
      <c r="A247" s="358"/>
      <c r="B247" s="358"/>
      <c r="C247" s="358"/>
      <c r="D247" s="358"/>
      <c r="E247" s="358"/>
      <c r="F247" s="358"/>
      <c r="G247" s="358"/>
      <c r="H247" s="358"/>
      <c r="I247" s="359"/>
      <c r="J247" s="358"/>
      <c r="K247" s="358"/>
      <c r="L247" s="358"/>
      <c r="M247" s="358"/>
      <c r="N247" s="358"/>
      <c r="O247" s="358"/>
      <c r="P247" s="358"/>
      <c r="Q247" s="358"/>
      <c r="R247" s="358"/>
      <c r="S247" s="358"/>
      <c r="T247" s="358"/>
      <c r="U247" s="358"/>
      <c r="V247" s="358"/>
      <c r="W247" s="358"/>
      <c r="X247" s="358"/>
      <c r="Y247" s="358"/>
      <c r="Z247" s="358"/>
      <c r="AA247" s="358"/>
      <c r="AB247" s="358"/>
      <c r="AC247" s="358"/>
      <c r="AD247" s="358"/>
      <c r="AE247" s="358"/>
      <c r="AF247" s="358"/>
      <c r="AG247" s="358"/>
      <c r="AH247" s="358"/>
      <c r="AI247" s="358"/>
      <c r="AJ247" s="358"/>
      <c r="AK247" s="358"/>
      <c r="AL247" s="358"/>
      <c r="AM247" s="358"/>
      <c r="AN247" s="358"/>
      <c r="AO247" s="358"/>
      <c r="AP247" s="358"/>
      <c r="AQ247" s="358"/>
      <c r="AR247" s="358"/>
    </row>
    <row r="248" spans="1:44" ht="37.5" customHeight="1" x14ac:dyDescent="0.25">
      <c r="A248" s="358"/>
      <c r="B248" s="358"/>
      <c r="C248" s="358"/>
      <c r="D248" s="358"/>
      <c r="E248" s="358"/>
      <c r="F248" s="358"/>
      <c r="G248" s="358"/>
      <c r="H248" s="358"/>
      <c r="I248" s="359"/>
      <c r="J248" s="358"/>
      <c r="K248" s="358"/>
      <c r="L248" s="358"/>
      <c r="M248" s="358"/>
      <c r="N248" s="358"/>
      <c r="O248" s="358"/>
      <c r="P248" s="358"/>
      <c r="Q248" s="358"/>
      <c r="R248" s="358"/>
      <c r="S248" s="358"/>
      <c r="T248" s="358"/>
      <c r="U248" s="358"/>
      <c r="V248" s="358"/>
      <c r="W248" s="358"/>
      <c r="X248" s="358"/>
      <c r="Y248" s="358"/>
      <c r="Z248" s="358"/>
      <c r="AA248" s="358"/>
      <c r="AB248" s="358"/>
      <c r="AC248" s="358"/>
      <c r="AD248" s="358"/>
      <c r="AE248" s="358"/>
      <c r="AF248" s="358"/>
      <c r="AG248" s="358"/>
      <c r="AH248" s="358"/>
      <c r="AI248" s="358"/>
      <c r="AJ248" s="358"/>
      <c r="AK248" s="358"/>
      <c r="AL248" s="358"/>
      <c r="AM248" s="358"/>
      <c r="AN248" s="358"/>
      <c r="AO248" s="358"/>
      <c r="AP248" s="358"/>
      <c r="AQ248" s="358"/>
      <c r="AR248" s="358"/>
    </row>
    <row r="249" spans="1:44" ht="37.5" customHeight="1" x14ac:dyDescent="0.25">
      <c r="A249" s="358"/>
      <c r="B249" s="358"/>
      <c r="C249" s="358"/>
      <c r="D249" s="358"/>
      <c r="E249" s="358"/>
      <c r="F249" s="358"/>
      <c r="G249" s="358"/>
      <c r="H249" s="358"/>
      <c r="I249" s="359"/>
      <c r="J249" s="358"/>
      <c r="K249" s="358"/>
      <c r="L249" s="358"/>
      <c r="M249" s="358"/>
      <c r="N249" s="358"/>
      <c r="O249" s="358"/>
      <c r="P249" s="358"/>
      <c r="Q249" s="358"/>
      <c r="R249" s="358"/>
      <c r="S249" s="358"/>
      <c r="T249" s="358"/>
      <c r="U249" s="358"/>
      <c r="V249" s="358"/>
      <c r="W249" s="358"/>
      <c r="X249" s="358"/>
      <c r="Y249" s="358"/>
      <c r="Z249" s="358"/>
      <c r="AA249" s="358"/>
      <c r="AB249" s="358"/>
      <c r="AC249" s="358"/>
      <c r="AD249" s="358"/>
      <c r="AE249" s="358"/>
      <c r="AF249" s="358"/>
      <c r="AG249" s="358"/>
      <c r="AH249" s="358"/>
      <c r="AI249" s="358"/>
      <c r="AJ249" s="358"/>
      <c r="AK249" s="358"/>
      <c r="AL249" s="358"/>
      <c r="AM249" s="358"/>
      <c r="AN249" s="358"/>
      <c r="AO249" s="358"/>
      <c r="AP249" s="358"/>
      <c r="AQ249" s="358"/>
      <c r="AR249" s="358"/>
    </row>
    <row r="250" spans="1:44" ht="37.5" customHeight="1" x14ac:dyDescent="0.25">
      <c r="A250" s="358"/>
      <c r="B250" s="358"/>
      <c r="C250" s="358"/>
      <c r="D250" s="358"/>
      <c r="E250" s="358"/>
      <c r="F250" s="358"/>
      <c r="G250" s="358"/>
      <c r="H250" s="358"/>
      <c r="I250" s="359"/>
      <c r="J250" s="358"/>
      <c r="K250" s="358"/>
      <c r="L250" s="358"/>
      <c r="M250" s="358"/>
      <c r="N250" s="358"/>
      <c r="O250" s="358"/>
      <c r="P250" s="358"/>
      <c r="Q250" s="358"/>
      <c r="R250" s="358"/>
      <c r="S250" s="358"/>
      <c r="T250" s="358"/>
      <c r="U250" s="358"/>
      <c r="V250" s="358"/>
      <c r="W250" s="358"/>
      <c r="X250" s="358"/>
      <c r="Y250" s="358"/>
      <c r="Z250" s="358"/>
      <c r="AA250" s="358"/>
      <c r="AB250" s="358"/>
      <c r="AC250" s="358"/>
      <c r="AD250" s="358"/>
      <c r="AE250" s="358"/>
      <c r="AF250" s="358"/>
      <c r="AG250" s="358"/>
      <c r="AH250" s="358"/>
      <c r="AI250" s="358"/>
      <c r="AJ250" s="358"/>
      <c r="AK250" s="358"/>
      <c r="AL250" s="358"/>
      <c r="AM250" s="358"/>
      <c r="AN250" s="358"/>
      <c r="AO250" s="358"/>
      <c r="AP250" s="358"/>
      <c r="AQ250" s="358"/>
      <c r="AR250" s="358"/>
    </row>
    <row r="251" spans="1:44" ht="37.5" customHeight="1" x14ac:dyDescent="0.25">
      <c r="A251" s="358"/>
      <c r="B251" s="358"/>
      <c r="C251" s="358"/>
      <c r="D251" s="358"/>
      <c r="E251" s="358"/>
      <c r="F251" s="358"/>
      <c r="G251" s="358"/>
      <c r="H251" s="358"/>
      <c r="I251" s="359"/>
      <c r="J251" s="358"/>
      <c r="K251" s="358"/>
      <c r="L251" s="358"/>
      <c r="M251" s="358"/>
      <c r="N251" s="358"/>
      <c r="O251" s="358"/>
      <c r="P251" s="358"/>
      <c r="Q251" s="358"/>
      <c r="R251" s="358"/>
      <c r="S251" s="358"/>
      <c r="T251" s="358"/>
      <c r="U251" s="358"/>
      <c r="V251" s="358"/>
      <c r="W251" s="358"/>
      <c r="X251" s="358"/>
      <c r="Y251" s="358"/>
      <c r="Z251" s="358"/>
      <c r="AA251" s="358"/>
      <c r="AB251" s="358"/>
      <c r="AC251" s="358"/>
      <c r="AD251" s="358"/>
      <c r="AE251" s="358"/>
      <c r="AF251" s="358"/>
      <c r="AG251" s="358"/>
      <c r="AH251" s="358"/>
      <c r="AI251" s="358"/>
      <c r="AJ251" s="358"/>
      <c r="AK251" s="358"/>
      <c r="AL251" s="358"/>
      <c r="AM251" s="358"/>
      <c r="AN251" s="358"/>
      <c r="AO251" s="358"/>
      <c r="AP251" s="358"/>
      <c r="AQ251" s="358"/>
      <c r="AR251" s="358"/>
    </row>
    <row r="252" spans="1:44" ht="37.5" customHeight="1" x14ac:dyDescent="0.25">
      <c r="A252" s="358"/>
      <c r="B252" s="358"/>
      <c r="C252" s="358"/>
      <c r="D252" s="358"/>
      <c r="E252" s="358"/>
      <c r="F252" s="358"/>
      <c r="G252" s="358"/>
      <c r="H252" s="358"/>
      <c r="I252" s="359"/>
      <c r="J252" s="358"/>
      <c r="K252" s="358"/>
      <c r="L252" s="358"/>
      <c r="M252" s="358"/>
      <c r="N252" s="358"/>
      <c r="O252" s="358"/>
      <c r="P252" s="358"/>
      <c r="Q252" s="358"/>
      <c r="R252" s="358"/>
      <c r="S252" s="358"/>
      <c r="T252" s="358"/>
      <c r="U252" s="358"/>
      <c r="V252" s="358"/>
      <c r="W252" s="358"/>
      <c r="X252" s="358"/>
      <c r="Y252" s="358"/>
      <c r="Z252" s="358"/>
      <c r="AA252" s="358"/>
      <c r="AB252" s="358"/>
      <c r="AC252" s="358"/>
      <c r="AD252" s="358"/>
      <c r="AE252" s="358"/>
      <c r="AF252" s="358"/>
      <c r="AG252" s="358"/>
      <c r="AH252" s="358"/>
      <c r="AI252" s="358"/>
      <c r="AJ252" s="358"/>
      <c r="AK252" s="358"/>
      <c r="AL252" s="358"/>
      <c r="AM252" s="358"/>
      <c r="AN252" s="358"/>
      <c r="AO252" s="358"/>
      <c r="AP252" s="358"/>
      <c r="AQ252" s="358"/>
      <c r="AR252" s="358"/>
    </row>
    <row r="253" spans="1:44" ht="37.5" customHeight="1" x14ac:dyDescent="0.25">
      <c r="A253" s="358"/>
      <c r="B253" s="358"/>
      <c r="C253" s="358"/>
      <c r="D253" s="358"/>
      <c r="E253" s="358"/>
      <c r="F253" s="358"/>
      <c r="G253" s="358"/>
      <c r="H253" s="358"/>
      <c r="I253" s="359"/>
      <c r="J253" s="358"/>
      <c r="K253" s="358"/>
      <c r="L253" s="358"/>
      <c r="M253" s="358"/>
      <c r="N253" s="358"/>
      <c r="O253" s="358"/>
      <c r="P253" s="358"/>
      <c r="Q253" s="358"/>
      <c r="R253" s="358"/>
      <c r="S253" s="358"/>
      <c r="T253" s="358"/>
      <c r="U253" s="358"/>
      <c r="V253" s="358"/>
      <c r="W253" s="358"/>
      <c r="X253" s="358"/>
      <c r="Y253" s="358"/>
      <c r="Z253" s="358"/>
      <c r="AA253" s="358"/>
      <c r="AB253" s="358"/>
      <c r="AC253" s="358"/>
      <c r="AD253" s="358"/>
      <c r="AE253" s="358"/>
      <c r="AF253" s="358"/>
      <c r="AG253" s="358"/>
      <c r="AH253" s="358"/>
      <c r="AI253" s="358"/>
      <c r="AJ253" s="358"/>
      <c r="AK253" s="358"/>
      <c r="AL253" s="358"/>
      <c r="AM253" s="358"/>
      <c r="AN253" s="358"/>
      <c r="AO253" s="358"/>
      <c r="AP253" s="358"/>
      <c r="AQ253" s="358"/>
      <c r="AR253" s="358"/>
    </row>
    <row r="254" spans="1:44" ht="37.5" customHeight="1" x14ac:dyDescent="0.25">
      <c r="A254" s="358"/>
      <c r="B254" s="358"/>
      <c r="C254" s="358"/>
      <c r="D254" s="358"/>
      <c r="E254" s="358"/>
      <c r="F254" s="358"/>
      <c r="G254" s="358"/>
      <c r="H254" s="358"/>
      <c r="I254" s="359"/>
      <c r="J254" s="358"/>
      <c r="K254" s="358"/>
      <c r="L254" s="358"/>
      <c r="M254" s="358"/>
      <c r="N254" s="358"/>
      <c r="O254" s="358"/>
      <c r="P254" s="358"/>
      <c r="Q254" s="358"/>
      <c r="R254" s="358"/>
      <c r="S254" s="358"/>
      <c r="T254" s="358"/>
      <c r="U254" s="358"/>
      <c r="V254" s="358"/>
      <c r="W254" s="358"/>
      <c r="X254" s="358"/>
      <c r="Y254" s="358"/>
      <c r="Z254" s="358"/>
      <c r="AA254" s="358"/>
      <c r="AB254" s="358"/>
      <c r="AC254" s="358"/>
      <c r="AD254" s="358"/>
      <c r="AE254" s="358"/>
      <c r="AF254" s="358"/>
      <c r="AG254" s="358"/>
      <c r="AH254" s="358"/>
      <c r="AI254" s="358"/>
      <c r="AJ254" s="358"/>
      <c r="AK254" s="358"/>
      <c r="AL254" s="358"/>
      <c r="AM254" s="358"/>
      <c r="AN254" s="358"/>
      <c r="AO254" s="358"/>
      <c r="AP254" s="358"/>
      <c r="AQ254" s="358"/>
      <c r="AR254" s="358"/>
    </row>
    <row r="255" spans="1:44" ht="37.5" customHeight="1" x14ac:dyDescent="0.25">
      <c r="A255" s="358"/>
      <c r="B255" s="358"/>
      <c r="C255" s="358"/>
      <c r="D255" s="358"/>
      <c r="E255" s="358"/>
      <c r="F255" s="358"/>
      <c r="G255" s="358"/>
      <c r="H255" s="358"/>
      <c r="I255" s="359"/>
      <c r="J255" s="358"/>
      <c r="K255" s="358"/>
      <c r="L255" s="358"/>
      <c r="M255" s="358"/>
      <c r="N255" s="358"/>
      <c r="O255" s="358"/>
      <c r="P255" s="358"/>
      <c r="Q255" s="358"/>
      <c r="R255" s="358"/>
      <c r="S255" s="358"/>
      <c r="T255" s="358"/>
      <c r="U255" s="358"/>
      <c r="V255" s="358"/>
      <c r="W255" s="358"/>
      <c r="X255" s="358"/>
      <c r="Y255" s="358"/>
      <c r="Z255" s="358"/>
      <c r="AA255" s="358"/>
      <c r="AB255" s="358"/>
      <c r="AC255" s="358"/>
      <c r="AD255" s="358"/>
      <c r="AE255" s="358"/>
      <c r="AF255" s="358"/>
      <c r="AG255" s="358"/>
      <c r="AH255" s="358"/>
      <c r="AI255" s="358"/>
      <c r="AJ255" s="358"/>
      <c r="AK255" s="358"/>
      <c r="AL255" s="358"/>
      <c r="AM255" s="358"/>
      <c r="AN255" s="358"/>
      <c r="AO255" s="358"/>
      <c r="AP255" s="358"/>
      <c r="AQ255" s="358"/>
      <c r="AR255" s="358"/>
    </row>
    <row r="256" spans="1:44" ht="37.5" customHeight="1" x14ac:dyDescent="0.25">
      <c r="A256" s="358"/>
      <c r="B256" s="358"/>
      <c r="C256" s="358"/>
      <c r="D256" s="358"/>
      <c r="E256" s="358"/>
      <c r="F256" s="358"/>
      <c r="G256" s="358"/>
      <c r="H256" s="358"/>
      <c r="I256" s="359"/>
      <c r="J256" s="358"/>
      <c r="K256" s="358"/>
      <c r="L256" s="358"/>
      <c r="M256" s="358"/>
      <c r="N256" s="358"/>
      <c r="O256" s="358"/>
      <c r="P256" s="358"/>
      <c r="Q256" s="358"/>
      <c r="R256" s="358"/>
      <c r="S256" s="358"/>
      <c r="T256" s="358"/>
      <c r="U256" s="358"/>
      <c r="V256" s="358"/>
      <c r="W256" s="358"/>
      <c r="X256" s="358"/>
      <c r="Y256" s="358"/>
      <c r="Z256" s="358"/>
      <c r="AA256" s="358"/>
      <c r="AB256" s="358"/>
      <c r="AC256" s="358"/>
      <c r="AD256" s="358"/>
      <c r="AE256" s="358"/>
      <c r="AF256" s="358"/>
      <c r="AG256" s="358"/>
      <c r="AH256" s="358"/>
      <c r="AI256" s="358"/>
      <c r="AJ256" s="358"/>
      <c r="AK256" s="358"/>
      <c r="AL256" s="358"/>
      <c r="AM256" s="358"/>
      <c r="AN256" s="358"/>
      <c r="AO256" s="358"/>
      <c r="AP256" s="358"/>
      <c r="AQ256" s="358"/>
      <c r="AR256" s="358"/>
    </row>
    <row r="257" spans="1:44" ht="37.5" customHeight="1" x14ac:dyDescent="0.25">
      <c r="A257" s="358"/>
      <c r="B257" s="358"/>
      <c r="C257" s="358"/>
      <c r="D257" s="358"/>
      <c r="E257" s="358"/>
      <c r="F257" s="358"/>
      <c r="G257" s="358"/>
      <c r="H257" s="358"/>
      <c r="I257" s="359"/>
      <c r="J257" s="358"/>
      <c r="K257" s="358"/>
      <c r="L257" s="358"/>
      <c r="M257" s="358"/>
      <c r="N257" s="358"/>
      <c r="O257" s="358"/>
      <c r="P257" s="358"/>
      <c r="Q257" s="358"/>
      <c r="R257" s="358"/>
      <c r="S257" s="358"/>
      <c r="T257" s="358"/>
      <c r="U257" s="358"/>
      <c r="V257" s="358"/>
      <c r="W257" s="358"/>
      <c r="X257" s="358"/>
      <c r="Y257" s="358"/>
      <c r="Z257" s="358"/>
      <c r="AA257" s="358"/>
      <c r="AB257" s="358"/>
      <c r="AC257" s="358"/>
      <c r="AD257" s="358"/>
      <c r="AE257" s="358"/>
      <c r="AF257" s="358"/>
      <c r="AG257" s="358"/>
      <c r="AH257" s="358"/>
      <c r="AI257" s="358"/>
      <c r="AJ257" s="358"/>
      <c r="AK257" s="358"/>
      <c r="AL257" s="358"/>
      <c r="AM257" s="358"/>
      <c r="AN257" s="358"/>
      <c r="AO257" s="358"/>
      <c r="AP257" s="358"/>
      <c r="AQ257" s="358"/>
      <c r="AR257" s="358"/>
    </row>
    <row r="258" spans="1:44" ht="37.5" customHeight="1" x14ac:dyDescent="0.25">
      <c r="A258" s="358"/>
      <c r="B258" s="358"/>
      <c r="C258" s="358"/>
      <c r="D258" s="358"/>
      <c r="E258" s="358"/>
      <c r="F258" s="358"/>
      <c r="G258" s="358"/>
      <c r="H258" s="358"/>
      <c r="I258" s="359"/>
      <c r="J258" s="358"/>
      <c r="K258" s="358"/>
      <c r="L258" s="358"/>
      <c r="M258" s="358"/>
      <c r="N258" s="358"/>
      <c r="O258" s="358"/>
      <c r="P258" s="358"/>
      <c r="Q258" s="358"/>
      <c r="R258" s="358"/>
      <c r="S258" s="358"/>
      <c r="T258" s="358"/>
      <c r="U258" s="358"/>
      <c r="V258" s="358"/>
      <c r="W258" s="358"/>
      <c r="X258" s="358"/>
      <c r="Y258" s="358"/>
      <c r="Z258" s="358"/>
      <c r="AA258" s="358"/>
      <c r="AB258" s="358"/>
      <c r="AC258" s="358"/>
      <c r="AD258" s="358"/>
      <c r="AE258" s="358"/>
      <c r="AF258" s="358"/>
      <c r="AG258" s="358"/>
      <c r="AH258" s="358"/>
      <c r="AI258" s="358"/>
      <c r="AJ258" s="358"/>
      <c r="AK258" s="358"/>
      <c r="AL258" s="358"/>
      <c r="AM258" s="358"/>
      <c r="AN258" s="358"/>
      <c r="AO258" s="358"/>
      <c r="AP258" s="358"/>
      <c r="AQ258" s="358"/>
      <c r="AR258" s="358"/>
    </row>
    <row r="259" spans="1:44" ht="37.5" customHeight="1" x14ac:dyDescent="0.25">
      <c r="A259" s="358"/>
      <c r="B259" s="358"/>
      <c r="C259" s="358"/>
      <c r="D259" s="358"/>
      <c r="E259" s="358"/>
      <c r="F259" s="358"/>
      <c r="G259" s="358"/>
      <c r="H259" s="358"/>
      <c r="I259" s="359"/>
      <c r="J259" s="358"/>
      <c r="K259" s="358"/>
      <c r="L259" s="358"/>
      <c r="M259" s="358"/>
      <c r="N259" s="358"/>
      <c r="O259" s="358"/>
      <c r="P259" s="358"/>
      <c r="Q259" s="358"/>
      <c r="R259" s="358"/>
      <c r="S259" s="358"/>
      <c r="T259" s="358"/>
      <c r="U259" s="358"/>
      <c r="V259" s="358"/>
      <c r="W259" s="358"/>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row>
    <row r="260" spans="1:44" ht="37.5" customHeight="1" x14ac:dyDescent="0.25">
      <c r="A260" s="358"/>
      <c r="B260" s="358"/>
      <c r="C260" s="358"/>
      <c r="D260" s="358"/>
      <c r="E260" s="358"/>
      <c r="F260" s="358"/>
      <c r="G260" s="358"/>
      <c r="H260" s="358"/>
      <c r="I260" s="359"/>
      <c r="J260" s="358"/>
      <c r="K260" s="358"/>
      <c r="L260" s="358"/>
      <c r="M260" s="358"/>
      <c r="N260" s="358"/>
      <c r="O260" s="358"/>
      <c r="P260" s="358"/>
      <c r="Q260" s="358"/>
      <c r="R260" s="358"/>
      <c r="S260" s="358"/>
      <c r="T260" s="358"/>
      <c r="U260" s="358"/>
      <c r="V260" s="358"/>
      <c r="W260" s="358"/>
      <c r="X260" s="358"/>
      <c r="Y260" s="358"/>
      <c r="Z260" s="358"/>
      <c r="AA260" s="358"/>
      <c r="AB260" s="358"/>
      <c r="AC260" s="358"/>
      <c r="AD260" s="358"/>
      <c r="AE260" s="358"/>
      <c r="AF260" s="358"/>
      <c r="AG260" s="358"/>
      <c r="AH260" s="358"/>
      <c r="AI260" s="358"/>
      <c r="AJ260" s="358"/>
      <c r="AK260" s="358"/>
      <c r="AL260" s="358"/>
      <c r="AM260" s="358"/>
      <c r="AN260" s="358"/>
      <c r="AO260" s="358"/>
      <c r="AP260" s="358"/>
      <c r="AQ260" s="358"/>
      <c r="AR260" s="358"/>
    </row>
    <row r="261" spans="1:44" ht="37.5" customHeight="1" x14ac:dyDescent="0.25">
      <c r="A261" s="358"/>
      <c r="B261" s="358"/>
      <c r="C261" s="358"/>
      <c r="D261" s="358"/>
      <c r="E261" s="358"/>
      <c r="F261" s="358"/>
      <c r="G261" s="358"/>
      <c r="H261" s="358"/>
      <c r="I261" s="359"/>
      <c r="J261" s="358"/>
      <c r="K261" s="358"/>
      <c r="L261" s="358"/>
      <c r="M261" s="358"/>
      <c r="N261" s="358"/>
      <c r="O261" s="358"/>
      <c r="P261" s="358"/>
      <c r="Q261" s="358"/>
      <c r="R261" s="358"/>
      <c r="S261" s="358"/>
      <c r="T261" s="358"/>
      <c r="U261" s="358"/>
      <c r="V261" s="358"/>
      <c r="W261" s="358"/>
      <c r="X261" s="358"/>
      <c r="Y261" s="358"/>
      <c r="Z261" s="358"/>
      <c r="AA261" s="358"/>
      <c r="AB261" s="358"/>
      <c r="AC261" s="358"/>
      <c r="AD261" s="358"/>
      <c r="AE261" s="358"/>
      <c r="AF261" s="358"/>
      <c r="AG261" s="358"/>
      <c r="AH261" s="358"/>
      <c r="AI261" s="358"/>
      <c r="AJ261" s="358"/>
      <c r="AK261" s="358"/>
      <c r="AL261" s="358"/>
      <c r="AM261" s="358"/>
      <c r="AN261" s="358"/>
      <c r="AO261" s="358"/>
      <c r="AP261" s="358"/>
      <c r="AQ261" s="358"/>
      <c r="AR261" s="358"/>
    </row>
    <row r="262" spans="1:44" ht="37.5" customHeight="1" x14ac:dyDescent="0.25">
      <c r="A262" s="358"/>
      <c r="B262" s="358"/>
      <c r="C262" s="358"/>
      <c r="D262" s="358"/>
      <c r="E262" s="358"/>
      <c r="F262" s="358"/>
      <c r="G262" s="358"/>
      <c r="H262" s="358"/>
      <c r="I262" s="359"/>
      <c r="J262" s="358"/>
      <c r="K262" s="358"/>
      <c r="L262" s="358"/>
      <c r="M262" s="358"/>
      <c r="N262" s="358"/>
      <c r="O262" s="358"/>
      <c r="P262" s="358"/>
      <c r="Q262" s="358"/>
      <c r="R262" s="358"/>
      <c r="S262" s="358"/>
      <c r="T262" s="358"/>
      <c r="U262" s="358"/>
      <c r="V262" s="358"/>
      <c r="W262" s="358"/>
      <c r="X262" s="358"/>
      <c r="Y262" s="358"/>
      <c r="Z262" s="358"/>
      <c r="AA262" s="358"/>
      <c r="AB262" s="358"/>
      <c r="AC262" s="358"/>
      <c r="AD262" s="358"/>
      <c r="AE262" s="358"/>
      <c r="AF262" s="358"/>
      <c r="AG262" s="358"/>
      <c r="AH262" s="358"/>
      <c r="AI262" s="358"/>
      <c r="AJ262" s="358"/>
      <c r="AK262" s="358"/>
      <c r="AL262" s="358"/>
      <c r="AM262" s="358"/>
      <c r="AN262" s="358"/>
      <c r="AO262" s="358"/>
      <c r="AP262" s="358"/>
      <c r="AQ262" s="358"/>
      <c r="AR262" s="358"/>
    </row>
    <row r="263" spans="1:44" ht="37.5" customHeight="1" x14ac:dyDescent="0.25">
      <c r="A263" s="358"/>
      <c r="B263" s="358"/>
      <c r="C263" s="358"/>
      <c r="D263" s="358"/>
      <c r="E263" s="358"/>
      <c r="F263" s="358"/>
      <c r="G263" s="358"/>
      <c r="H263" s="358"/>
      <c r="I263" s="359"/>
      <c r="J263" s="358"/>
      <c r="K263" s="358"/>
      <c r="L263" s="358"/>
      <c r="M263" s="358"/>
      <c r="N263" s="358"/>
      <c r="O263" s="358"/>
      <c r="P263" s="358"/>
      <c r="Q263" s="358"/>
      <c r="R263" s="358"/>
      <c r="S263" s="358"/>
      <c r="T263" s="358"/>
      <c r="U263" s="358"/>
      <c r="V263" s="358"/>
      <c r="W263" s="358"/>
      <c r="X263" s="358"/>
      <c r="Y263" s="358"/>
      <c r="Z263" s="358"/>
      <c r="AA263" s="358"/>
      <c r="AB263" s="358"/>
      <c r="AC263" s="358"/>
      <c r="AD263" s="358"/>
      <c r="AE263" s="358"/>
      <c r="AF263" s="358"/>
      <c r="AG263" s="358"/>
      <c r="AH263" s="358"/>
      <c r="AI263" s="358"/>
      <c r="AJ263" s="358"/>
      <c r="AK263" s="358"/>
      <c r="AL263" s="358"/>
      <c r="AM263" s="358"/>
      <c r="AN263" s="358"/>
      <c r="AO263" s="358"/>
      <c r="AP263" s="358"/>
      <c r="AQ263" s="358"/>
      <c r="AR263" s="358"/>
    </row>
    <row r="264" spans="1:44" ht="37.5" customHeight="1" x14ac:dyDescent="0.25">
      <c r="A264" s="358"/>
      <c r="B264" s="358"/>
      <c r="C264" s="358"/>
      <c r="D264" s="358"/>
      <c r="E264" s="358"/>
      <c r="F264" s="358"/>
      <c r="G264" s="358"/>
      <c r="H264" s="358"/>
      <c r="I264" s="359"/>
      <c r="J264" s="358"/>
      <c r="K264" s="358"/>
      <c r="L264" s="358"/>
      <c r="M264" s="358"/>
      <c r="N264" s="358"/>
      <c r="O264" s="358"/>
      <c r="P264" s="358"/>
      <c r="Q264" s="358"/>
      <c r="R264" s="358"/>
      <c r="S264" s="358"/>
      <c r="T264" s="358"/>
      <c r="U264" s="358"/>
      <c r="V264" s="358"/>
      <c r="W264" s="358"/>
      <c r="X264" s="358"/>
      <c r="Y264" s="358"/>
      <c r="Z264" s="358"/>
      <c r="AA264" s="358"/>
      <c r="AB264" s="358"/>
      <c r="AC264" s="358"/>
      <c r="AD264" s="358"/>
      <c r="AE264" s="358"/>
      <c r="AF264" s="358"/>
      <c r="AG264" s="358"/>
      <c r="AH264" s="358"/>
      <c r="AI264" s="358"/>
      <c r="AJ264" s="358"/>
      <c r="AK264" s="358"/>
      <c r="AL264" s="358"/>
      <c r="AM264" s="358"/>
      <c r="AN264" s="358"/>
      <c r="AO264" s="358"/>
      <c r="AP264" s="358"/>
      <c r="AQ264" s="358"/>
      <c r="AR264" s="358"/>
    </row>
    <row r="265" spans="1:44" ht="37.5" customHeight="1" x14ac:dyDescent="0.25">
      <c r="A265" s="358"/>
      <c r="B265" s="358"/>
      <c r="C265" s="358"/>
      <c r="D265" s="358"/>
      <c r="E265" s="358"/>
      <c r="F265" s="358"/>
      <c r="G265" s="358"/>
      <c r="H265" s="358"/>
      <c r="I265" s="359"/>
      <c r="J265" s="358"/>
      <c r="K265" s="358"/>
      <c r="L265" s="358"/>
      <c r="M265" s="358"/>
      <c r="N265" s="358"/>
      <c r="O265" s="358"/>
      <c r="P265" s="358"/>
      <c r="Q265" s="358"/>
      <c r="R265" s="358"/>
      <c r="S265" s="358"/>
      <c r="T265" s="358"/>
      <c r="U265" s="358"/>
      <c r="V265" s="358"/>
      <c r="W265" s="358"/>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row>
    <row r="266" spans="1:44" ht="37.5" customHeight="1" x14ac:dyDescent="0.25">
      <c r="A266" s="358"/>
      <c r="B266" s="358"/>
      <c r="C266" s="358"/>
      <c r="D266" s="358"/>
      <c r="E266" s="358"/>
      <c r="F266" s="358"/>
      <c r="G266" s="358"/>
      <c r="H266" s="358"/>
      <c r="I266" s="359"/>
      <c r="J266" s="358"/>
      <c r="K266" s="358"/>
      <c r="L266" s="358"/>
      <c r="M266" s="358"/>
      <c r="N266" s="358"/>
      <c r="O266" s="358"/>
      <c r="P266" s="358"/>
      <c r="Q266" s="358"/>
      <c r="R266" s="358"/>
      <c r="S266" s="358"/>
      <c r="T266" s="358"/>
      <c r="U266" s="358"/>
      <c r="V266" s="358"/>
      <c r="W266" s="358"/>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row>
    <row r="267" spans="1:44" ht="37.5" customHeight="1" x14ac:dyDescent="0.25">
      <c r="A267" s="358"/>
      <c r="B267" s="358"/>
      <c r="C267" s="358"/>
      <c r="D267" s="358"/>
      <c r="E267" s="358"/>
      <c r="F267" s="358"/>
      <c r="G267" s="358"/>
      <c r="H267" s="358"/>
      <c r="I267" s="359"/>
      <c r="J267" s="358"/>
      <c r="K267" s="358"/>
      <c r="L267" s="358"/>
      <c r="M267" s="358"/>
      <c r="N267" s="358"/>
      <c r="O267" s="358"/>
      <c r="P267" s="358"/>
      <c r="Q267" s="358"/>
      <c r="R267" s="358"/>
      <c r="S267" s="358"/>
      <c r="T267" s="358"/>
      <c r="U267" s="358"/>
      <c r="V267" s="358"/>
      <c r="W267" s="358"/>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row>
    <row r="268" spans="1:44" ht="37.5" customHeight="1" x14ac:dyDescent="0.25">
      <c r="A268" s="358"/>
      <c r="B268" s="358"/>
      <c r="C268" s="358"/>
      <c r="D268" s="358"/>
      <c r="E268" s="358"/>
      <c r="F268" s="358"/>
      <c r="G268" s="358"/>
      <c r="H268" s="358"/>
      <c r="I268" s="359"/>
      <c r="J268" s="358"/>
      <c r="K268" s="358"/>
      <c r="L268" s="358"/>
      <c r="M268" s="358"/>
      <c r="N268" s="358"/>
      <c r="O268" s="358"/>
      <c r="P268" s="358"/>
      <c r="Q268" s="358"/>
      <c r="R268" s="358"/>
      <c r="S268" s="358"/>
      <c r="T268" s="358"/>
      <c r="U268" s="358"/>
      <c r="V268" s="358"/>
      <c r="W268" s="358"/>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row>
    <row r="269" spans="1:44" ht="37.5" customHeight="1" x14ac:dyDescent="0.25">
      <c r="A269" s="358"/>
      <c r="B269" s="358"/>
      <c r="C269" s="358"/>
      <c r="D269" s="358"/>
      <c r="E269" s="358"/>
      <c r="F269" s="358"/>
      <c r="G269" s="358"/>
      <c r="H269" s="358"/>
      <c r="I269" s="359"/>
      <c r="J269" s="358"/>
      <c r="K269" s="358"/>
      <c r="L269" s="358"/>
      <c r="M269" s="358"/>
      <c r="N269" s="358"/>
      <c r="O269" s="358"/>
      <c r="P269" s="358"/>
      <c r="Q269" s="358"/>
      <c r="R269" s="358"/>
      <c r="S269" s="358"/>
      <c r="T269" s="358"/>
      <c r="U269" s="358"/>
      <c r="V269" s="358"/>
      <c r="W269" s="358"/>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row>
    <row r="270" spans="1:44" ht="37.5" customHeight="1" x14ac:dyDescent="0.25">
      <c r="A270" s="358"/>
      <c r="B270" s="358"/>
      <c r="C270" s="358"/>
      <c r="D270" s="358"/>
      <c r="E270" s="358"/>
      <c r="F270" s="358"/>
      <c r="G270" s="358"/>
      <c r="H270" s="358"/>
      <c r="I270" s="359"/>
      <c r="J270" s="358"/>
      <c r="K270" s="358"/>
      <c r="L270" s="358"/>
      <c r="M270" s="358"/>
      <c r="N270" s="358"/>
      <c r="O270" s="358"/>
      <c r="P270" s="358"/>
      <c r="Q270" s="358"/>
      <c r="R270" s="358"/>
      <c r="S270" s="358"/>
      <c r="T270" s="358"/>
      <c r="U270" s="358"/>
      <c r="V270" s="358"/>
      <c r="W270" s="358"/>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row>
    <row r="271" spans="1:44" ht="37.5" customHeight="1" x14ac:dyDescent="0.25">
      <c r="A271" s="358"/>
      <c r="B271" s="358"/>
      <c r="C271" s="358"/>
      <c r="D271" s="358"/>
      <c r="E271" s="358"/>
      <c r="F271" s="358"/>
      <c r="G271" s="358"/>
      <c r="H271" s="358"/>
      <c r="I271" s="359"/>
      <c r="J271" s="358"/>
      <c r="K271" s="358"/>
      <c r="L271" s="358"/>
      <c r="M271" s="358"/>
      <c r="N271" s="358"/>
      <c r="O271" s="358"/>
      <c r="P271" s="358"/>
      <c r="Q271" s="358"/>
      <c r="R271" s="358"/>
      <c r="S271" s="358"/>
      <c r="T271" s="358"/>
      <c r="U271" s="358"/>
      <c r="V271" s="358"/>
      <c r="W271" s="358"/>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row>
    <row r="272" spans="1:44" ht="37.5" customHeight="1" x14ac:dyDescent="0.25">
      <c r="A272" s="358"/>
      <c r="B272" s="358"/>
      <c r="C272" s="358"/>
      <c r="D272" s="358"/>
      <c r="E272" s="358"/>
      <c r="F272" s="358"/>
      <c r="G272" s="358"/>
      <c r="H272" s="358"/>
      <c r="I272" s="359"/>
      <c r="J272" s="358"/>
      <c r="K272" s="358"/>
      <c r="L272" s="358"/>
      <c r="M272" s="358"/>
      <c r="N272" s="358"/>
      <c r="O272" s="358"/>
      <c r="P272" s="358"/>
      <c r="Q272" s="358"/>
      <c r="R272" s="358"/>
      <c r="S272" s="358"/>
      <c r="T272" s="358"/>
      <c r="U272" s="358"/>
      <c r="V272" s="358"/>
      <c r="W272" s="358"/>
      <c r="X272" s="358"/>
      <c r="Y272" s="358"/>
      <c r="Z272" s="358"/>
      <c r="AA272" s="358"/>
      <c r="AB272" s="358"/>
      <c r="AC272" s="358"/>
      <c r="AD272" s="358"/>
      <c r="AE272" s="358"/>
      <c r="AF272" s="358"/>
      <c r="AG272" s="358"/>
      <c r="AH272" s="358"/>
      <c r="AI272" s="358"/>
      <c r="AJ272" s="358"/>
      <c r="AK272" s="358"/>
      <c r="AL272" s="358"/>
      <c r="AM272" s="358"/>
      <c r="AN272" s="358"/>
      <c r="AO272" s="358"/>
      <c r="AP272" s="358"/>
      <c r="AQ272" s="358"/>
      <c r="AR272" s="358"/>
    </row>
    <row r="273" spans="1:44" ht="37.5" customHeight="1" x14ac:dyDescent="0.25">
      <c r="A273" s="358"/>
      <c r="B273" s="358"/>
      <c r="C273" s="358"/>
      <c r="D273" s="358"/>
      <c r="E273" s="358"/>
      <c r="F273" s="358"/>
      <c r="G273" s="358"/>
      <c r="H273" s="358"/>
      <c r="I273" s="359"/>
      <c r="J273" s="358"/>
      <c r="K273" s="358"/>
      <c r="L273" s="358"/>
      <c r="M273" s="358"/>
      <c r="N273" s="358"/>
      <c r="O273" s="358"/>
      <c r="P273" s="358"/>
      <c r="Q273" s="358"/>
      <c r="R273" s="358"/>
      <c r="S273" s="358"/>
      <c r="T273" s="358"/>
      <c r="U273" s="358"/>
      <c r="V273" s="358"/>
      <c r="W273" s="358"/>
      <c r="X273" s="358"/>
      <c r="Y273" s="358"/>
      <c r="Z273" s="358"/>
      <c r="AA273" s="358"/>
      <c r="AB273" s="358"/>
      <c r="AC273" s="358"/>
      <c r="AD273" s="358"/>
      <c r="AE273" s="358"/>
      <c r="AF273" s="358"/>
      <c r="AG273" s="358"/>
      <c r="AH273" s="358"/>
      <c r="AI273" s="358"/>
      <c r="AJ273" s="358"/>
      <c r="AK273" s="358"/>
      <c r="AL273" s="358"/>
      <c r="AM273" s="358"/>
      <c r="AN273" s="358"/>
      <c r="AO273" s="358"/>
      <c r="AP273" s="358"/>
      <c r="AQ273" s="358"/>
      <c r="AR273" s="358"/>
    </row>
    <row r="274" spans="1:44" ht="37.5" customHeight="1" x14ac:dyDescent="0.25">
      <c r="A274" s="358"/>
      <c r="B274" s="358"/>
      <c r="C274" s="358"/>
      <c r="D274" s="358"/>
      <c r="E274" s="358"/>
      <c r="F274" s="358"/>
      <c r="G274" s="358"/>
      <c r="H274" s="358"/>
      <c r="I274" s="359"/>
      <c r="J274" s="358"/>
      <c r="K274" s="358"/>
      <c r="L274" s="358"/>
      <c r="M274" s="358"/>
      <c r="N274" s="358"/>
      <c r="O274" s="358"/>
      <c r="P274" s="358"/>
      <c r="Q274" s="358"/>
      <c r="R274" s="358"/>
      <c r="S274" s="358"/>
      <c r="T274" s="358"/>
      <c r="U274" s="358"/>
      <c r="V274" s="358"/>
      <c r="W274" s="358"/>
      <c r="X274" s="358"/>
      <c r="Y274" s="358"/>
      <c r="Z274" s="358"/>
      <c r="AA274" s="358"/>
      <c r="AB274" s="358"/>
      <c r="AC274" s="358"/>
      <c r="AD274" s="358"/>
      <c r="AE274" s="358"/>
      <c r="AF274" s="358"/>
      <c r="AG274" s="358"/>
      <c r="AH274" s="358"/>
      <c r="AI274" s="358"/>
      <c r="AJ274" s="358"/>
      <c r="AK274" s="358"/>
      <c r="AL274" s="358"/>
      <c r="AM274" s="358"/>
      <c r="AN274" s="358"/>
      <c r="AO274" s="358"/>
      <c r="AP274" s="358"/>
      <c r="AQ274" s="358"/>
      <c r="AR274" s="358"/>
    </row>
    <row r="275" spans="1:44" ht="37.5" customHeight="1" x14ac:dyDescent="0.25">
      <c r="A275" s="358"/>
      <c r="B275" s="358"/>
      <c r="C275" s="358"/>
      <c r="D275" s="358"/>
      <c r="E275" s="358"/>
      <c r="F275" s="358"/>
      <c r="G275" s="358"/>
      <c r="H275" s="358"/>
      <c r="I275" s="359"/>
      <c r="J275" s="358"/>
      <c r="K275" s="358"/>
      <c r="L275" s="358"/>
      <c r="M275" s="358"/>
      <c r="N275" s="358"/>
      <c r="O275" s="358"/>
      <c r="P275" s="358"/>
      <c r="Q275" s="358"/>
      <c r="R275" s="358"/>
      <c r="S275" s="358"/>
      <c r="T275" s="358"/>
      <c r="U275" s="358"/>
      <c r="V275" s="358"/>
      <c r="W275" s="358"/>
      <c r="X275" s="358"/>
      <c r="Y275" s="358"/>
      <c r="Z275" s="358"/>
      <c r="AA275" s="358"/>
      <c r="AB275" s="358"/>
      <c r="AC275" s="358"/>
      <c r="AD275" s="358"/>
      <c r="AE275" s="358"/>
      <c r="AF275" s="358"/>
      <c r="AG275" s="358"/>
      <c r="AH275" s="358"/>
      <c r="AI275" s="358"/>
      <c r="AJ275" s="358"/>
      <c r="AK275" s="358"/>
      <c r="AL275" s="358"/>
      <c r="AM275" s="358"/>
      <c r="AN275" s="358"/>
      <c r="AO275" s="358"/>
      <c r="AP275" s="358"/>
      <c r="AQ275" s="358"/>
      <c r="AR275" s="358"/>
    </row>
    <row r="276" spans="1:44" ht="37.5" customHeight="1" x14ac:dyDescent="0.25">
      <c r="A276" s="358"/>
      <c r="B276" s="358"/>
      <c r="C276" s="358"/>
      <c r="D276" s="358"/>
      <c r="E276" s="358"/>
      <c r="F276" s="358"/>
      <c r="G276" s="358"/>
      <c r="H276" s="358"/>
      <c r="I276" s="359"/>
      <c r="J276" s="358"/>
      <c r="K276" s="358"/>
      <c r="L276" s="358"/>
      <c r="M276" s="358"/>
      <c r="N276" s="358"/>
      <c r="O276" s="358"/>
      <c r="P276" s="358"/>
      <c r="Q276" s="358"/>
      <c r="R276" s="358"/>
      <c r="S276" s="358"/>
      <c r="T276" s="358"/>
      <c r="U276" s="358"/>
      <c r="V276" s="358"/>
      <c r="W276" s="358"/>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row>
    <row r="277" spans="1:44" ht="37.5" customHeight="1" x14ac:dyDescent="0.25">
      <c r="A277" s="358"/>
      <c r="B277" s="358"/>
      <c r="C277" s="358"/>
      <c r="D277" s="358"/>
      <c r="E277" s="358"/>
      <c r="F277" s="358"/>
      <c r="G277" s="358"/>
      <c r="H277" s="358"/>
      <c r="I277" s="359"/>
      <c r="J277" s="358"/>
      <c r="K277" s="358"/>
      <c r="L277" s="358"/>
      <c r="M277" s="358"/>
      <c r="N277" s="358"/>
      <c r="O277" s="358"/>
      <c r="P277" s="358"/>
      <c r="Q277" s="358"/>
      <c r="R277" s="358"/>
      <c r="S277" s="358"/>
      <c r="T277" s="358"/>
      <c r="U277" s="358"/>
      <c r="V277" s="358"/>
      <c r="W277" s="358"/>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row>
    <row r="278" spans="1:44" ht="37.5" customHeight="1" x14ac:dyDescent="0.25">
      <c r="A278" s="358"/>
      <c r="B278" s="358"/>
      <c r="C278" s="358"/>
      <c r="D278" s="358"/>
      <c r="E278" s="358"/>
      <c r="F278" s="358"/>
      <c r="G278" s="358"/>
      <c r="H278" s="358"/>
      <c r="I278" s="359"/>
      <c r="J278" s="358"/>
      <c r="K278" s="358"/>
      <c r="L278" s="358"/>
      <c r="M278" s="358"/>
      <c r="N278" s="358"/>
      <c r="O278" s="358"/>
      <c r="P278" s="358"/>
      <c r="Q278" s="358"/>
      <c r="R278" s="358"/>
      <c r="S278" s="358"/>
      <c r="T278" s="358"/>
      <c r="U278" s="358"/>
      <c r="V278" s="358"/>
      <c r="W278" s="358"/>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row>
    <row r="279" spans="1:44" ht="37.5" customHeight="1" x14ac:dyDescent="0.25">
      <c r="A279" s="358"/>
      <c r="B279" s="358"/>
      <c r="C279" s="358"/>
      <c r="D279" s="358"/>
      <c r="E279" s="358"/>
      <c r="F279" s="358"/>
      <c r="G279" s="358"/>
      <c r="H279" s="358"/>
      <c r="I279" s="359"/>
      <c r="J279" s="358"/>
      <c r="K279" s="358"/>
      <c r="L279" s="358"/>
      <c r="M279" s="358"/>
      <c r="N279" s="358"/>
      <c r="O279" s="358"/>
      <c r="P279" s="358"/>
      <c r="Q279" s="358"/>
      <c r="R279" s="358"/>
      <c r="S279" s="358"/>
      <c r="T279" s="358"/>
      <c r="U279" s="358"/>
      <c r="V279" s="358"/>
      <c r="W279" s="358"/>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row>
    <row r="280" spans="1:44" ht="37.5" customHeight="1" x14ac:dyDescent="0.25">
      <c r="A280" s="358"/>
      <c r="B280" s="358"/>
      <c r="C280" s="358"/>
      <c r="D280" s="358"/>
      <c r="E280" s="358"/>
      <c r="F280" s="358"/>
      <c r="G280" s="358"/>
      <c r="H280" s="358"/>
      <c r="I280" s="359"/>
      <c r="J280" s="358"/>
      <c r="K280" s="358"/>
      <c r="L280" s="358"/>
      <c r="M280" s="358"/>
      <c r="N280" s="358"/>
      <c r="O280" s="358"/>
      <c r="P280" s="358"/>
      <c r="Q280" s="358"/>
      <c r="R280" s="358"/>
      <c r="S280" s="358"/>
      <c r="T280" s="358"/>
      <c r="U280" s="358"/>
      <c r="V280" s="358"/>
      <c r="W280" s="358"/>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row>
    <row r="281" spans="1:44" ht="37.5" customHeight="1" x14ac:dyDescent="0.25">
      <c r="A281" s="358"/>
      <c r="B281" s="358"/>
      <c r="C281" s="358"/>
      <c r="D281" s="358"/>
      <c r="E281" s="358"/>
      <c r="F281" s="358"/>
      <c r="G281" s="358"/>
      <c r="H281" s="358"/>
      <c r="I281" s="359"/>
      <c r="J281" s="358"/>
      <c r="K281" s="358"/>
      <c r="L281" s="358"/>
      <c r="M281" s="358"/>
      <c r="N281" s="358"/>
      <c r="O281" s="358"/>
      <c r="P281" s="358"/>
      <c r="Q281" s="358"/>
      <c r="R281" s="358"/>
      <c r="S281" s="358"/>
      <c r="T281" s="358"/>
      <c r="U281" s="358"/>
      <c r="V281" s="358"/>
      <c r="W281" s="358"/>
      <c r="X281" s="358"/>
      <c r="Y281" s="358"/>
      <c r="Z281" s="358"/>
      <c r="AA281" s="358"/>
      <c r="AB281" s="358"/>
      <c r="AC281" s="358"/>
      <c r="AD281" s="358"/>
      <c r="AE281" s="358"/>
      <c r="AF281" s="358"/>
      <c r="AG281" s="358"/>
      <c r="AH281" s="358"/>
      <c r="AI281" s="358"/>
      <c r="AJ281" s="358"/>
      <c r="AK281" s="358"/>
      <c r="AL281" s="358"/>
      <c r="AM281" s="358"/>
      <c r="AN281" s="358"/>
      <c r="AO281" s="358"/>
      <c r="AP281" s="358"/>
      <c r="AQ281" s="358"/>
      <c r="AR281" s="358"/>
    </row>
    <row r="282" spans="1:44" ht="37.5" customHeight="1" x14ac:dyDescent="0.25">
      <c r="A282" s="358"/>
      <c r="B282" s="358"/>
      <c r="C282" s="358"/>
      <c r="D282" s="358"/>
      <c r="E282" s="358"/>
      <c r="F282" s="358"/>
      <c r="G282" s="358"/>
      <c r="H282" s="358"/>
      <c r="I282" s="359"/>
      <c r="J282" s="358"/>
      <c r="K282" s="358"/>
      <c r="L282" s="358"/>
      <c r="M282" s="358"/>
      <c r="N282" s="358"/>
      <c r="O282" s="358"/>
      <c r="P282" s="358"/>
      <c r="Q282" s="358"/>
      <c r="R282" s="358"/>
      <c r="S282" s="358"/>
      <c r="T282" s="358"/>
      <c r="U282" s="358"/>
      <c r="V282" s="358"/>
      <c r="W282" s="358"/>
      <c r="X282" s="358"/>
      <c r="Y282" s="358"/>
      <c r="Z282" s="358"/>
      <c r="AA282" s="358"/>
      <c r="AB282" s="358"/>
      <c r="AC282" s="358"/>
      <c r="AD282" s="358"/>
      <c r="AE282" s="358"/>
      <c r="AF282" s="358"/>
      <c r="AG282" s="358"/>
      <c r="AH282" s="358"/>
      <c r="AI282" s="358"/>
      <c r="AJ282" s="358"/>
      <c r="AK282" s="358"/>
      <c r="AL282" s="358"/>
      <c r="AM282" s="358"/>
      <c r="AN282" s="358"/>
      <c r="AO282" s="358"/>
      <c r="AP282" s="358"/>
      <c r="AQ282" s="358"/>
      <c r="AR282" s="358"/>
    </row>
    <row r="283" spans="1:44" ht="37.5" customHeight="1" x14ac:dyDescent="0.25">
      <c r="A283" s="358"/>
      <c r="B283" s="358"/>
      <c r="C283" s="358"/>
      <c r="D283" s="358"/>
      <c r="E283" s="358"/>
      <c r="F283" s="358"/>
      <c r="G283" s="358"/>
      <c r="H283" s="358"/>
      <c r="I283" s="359"/>
      <c r="J283" s="358"/>
      <c r="K283" s="358"/>
      <c r="L283" s="358"/>
      <c r="M283" s="358"/>
      <c r="N283" s="358"/>
      <c r="O283" s="358"/>
      <c r="P283" s="358"/>
      <c r="Q283" s="358"/>
      <c r="R283" s="358"/>
      <c r="S283" s="358"/>
      <c r="T283" s="358"/>
      <c r="U283" s="358"/>
      <c r="V283" s="358"/>
      <c r="W283" s="358"/>
      <c r="X283" s="358"/>
      <c r="Y283" s="358"/>
      <c r="Z283" s="358"/>
      <c r="AA283" s="358"/>
      <c r="AB283" s="358"/>
      <c r="AC283" s="358"/>
      <c r="AD283" s="358"/>
      <c r="AE283" s="358"/>
      <c r="AF283" s="358"/>
      <c r="AG283" s="358"/>
      <c r="AH283" s="358"/>
      <c r="AI283" s="358"/>
      <c r="AJ283" s="358"/>
      <c r="AK283" s="358"/>
      <c r="AL283" s="358"/>
      <c r="AM283" s="358"/>
      <c r="AN283" s="358"/>
      <c r="AO283" s="358"/>
      <c r="AP283" s="358"/>
      <c r="AQ283" s="358"/>
      <c r="AR283" s="358"/>
    </row>
    <row r="284" spans="1:44" ht="37.5" customHeight="1" x14ac:dyDescent="0.25">
      <c r="A284" s="358"/>
      <c r="B284" s="358"/>
      <c r="C284" s="358"/>
      <c r="D284" s="358"/>
      <c r="E284" s="358"/>
      <c r="F284" s="358"/>
      <c r="G284" s="358"/>
      <c r="H284" s="358"/>
      <c r="I284" s="359"/>
      <c r="J284" s="358"/>
      <c r="K284" s="358"/>
      <c r="L284" s="358"/>
      <c r="M284" s="358"/>
      <c r="N284" s="358"/>
      <c r="O284" s="358"/>
      <c r="P284" s="358"/>
      <c r="Q284" s="358"/>
      <c r="R284" s="358"/>
      <c r="S284" s="358"/>
      <c r="T284" s="358"/>
      <c r="U284" s="358"/>
      <c r="V284" s="358"/>
      <c r="W284" s="358"/>
      <c r="X284" s="358"/>
      <c r="Y284" s="358"/>
      <c r="Z284" s="358"/>
      <c r="AA284" s="358"/>
      <c r="AB284" s="358"/>
      <c r="AC284" s="358"/>
      <c r="AD284" s="358"/>
      <c r="AE284" s="358"/>
      <c r="AF284" s="358"/>
      <c r="AG284" s="358"/>
      <c r="AH284" s="358"/>
      <c r="AI284" s="358"/>
      <c r="AJ284" s="358"/>
      <c r="AK284" s="358"/>
      <c r="AL284" s="358"/>
      <c r="AM284" s="358"/>
      <c r="AN284" s="358"/>
      <c r="AO284" s="358"/>
      <c r="AP284" s="358"/>
      <c r="AQ284" s="358"/>
      <c r="AR284" s="358"/>
    </row>
    <row r="285" spans="1:44" ht="37.5" customHeight="1" x14ac:dyDescent="0.25">
      <c r="A285" s="358"/>
      <c r="B285" s="358"/>
      <c r="C285" s="358"/>
      <c r="D285" s="358"/>
      <c r="E285" s="358"/>
      <c r="F285" s="358"/>
      <c r="G285" s="358"/>
      <c r="H285" s="358"/>
      <c r="I285" s="359"/>
      <c r="J285" s="358"/>
      <c r="K285" s="358"/>
      <c r="L285" s="358"/>
      <c r="M285" s="358"/>
      <c r="N285" s="358"/>
      <c r="O285" s="358"/>
      <c r="P285" s="358"/>
      <c r="Q285" s="358"/>
      <c r="R285" s="358"/>
      <c r="S285" s="358"/>
      <c r="T285" s="358"/>
      <c r="U285" s="358"/>
      <c r="V285" s="358"/>
      <c r="W285" s="358"/>
      <c r="X285" s="358"/>
      <c r="Y285" s="358"/>
      <c r="Z285" s="358"/>
      <c r="AA285" s="358"/>
      <c r="AB285" s="358"/>
      <c r="AC285" s="358"/>
      <c r="AD285" s="358"/>
      <c r="AE285" s="358"/>
      <c r="AF285" s="358"/>
      <c r="AG285" s="358"/>
      <c r="AH285" s="358"/>
      <c r="AI285" s="358"/>
      <c r="AJ285" s="358"/>
      <c r="AK285" s="358"/>
      <c r="AL285" s="358"/>
      <c r="AM285" s="358"/>
      <c r="AN285" s="358"/>
      <c r="AO285" s="358"/>
      <c r="AP285" s="358"/>
      <c r="AQ285" s="358"/>
      <c r="AR285" s="358"/>
    </row>
    <row r="286" spans="1:44" ht="37.5" customHeight="1" x14ac:dyDescent="0.25">
      <c r="A286" s="358"/>
      <c r="B286" s="358"/>
      <c r="C286" s="358"/>
      <c r="D286" s="358"/>
      <c r="E286" s="358"/>
      <c r="F286" s="358"/>
      <c r="G286" s="358"/>
      <c r="H286" s="358"/>
      <c r="I286" s="359"/>
      <c r="J286" s="358"/>
      <c r="K286" s="358"/>
      <c r="L286" s="358"/>
      <c r="M286" s="358"/>
      <c r="N286" s="358"/>
      <c r="O286" s="358"/>
      <c r="P286" s="358"/>
      <c r="Q286" s="358"/>
      <c r="R286" s="358"/>
      <c r="S286" s="358"/>
      <c r="T286" s="358"/>
      <c r="U286" s="358"/>
      <c r="V286" s="358"/>
      <c r="W286" s="358"/>
      <c r="X286" s="358"/>
      <c r="Y286" s="358"/>
      <c r="Z286" s="358"/>
      <c r="AA286" s="358"/>
      <c r="AB286" s="358"/>
      <c r="AC286" s="358"/>
      <c r="AD286" s="358"/>
      <c r="AE286" s="358"/>
      <c r="AF286" s="358"/>
      <c r="AG286" s="358"/>
      <c r="AH286" s="358"/>
      <c r="AI286" s="358"/>
      <c r="AJ286" s="358"/>
      <c r="AK286" s="358"/>
      <c r="AL286" s="358"/>
      <c r="AM286" s="358"/>
      <c r="AN286" s="358"/>
      <c r="AO286" s="358"/>
      <c r="AP286" s="358"/>
      <c r="AQ286" s="358"/>
      <c r="AR286" s="358"/>
    </row>
    <row r="287" spans="1:44" ht="37.5" customHeight="1" x14ac:dyDescent="0.25">
      <c r="A287" s="358"/>
      <c r="B287" s="358"/>
      <c r="C287" s="358"/>
      <c r="D287" s="358"/>
      <c r="E287" s="358"/>
      <c r="F287" s="358"/>
      <c r="G287" s="358"/>
      <c r="H287" s="358"/>
      <c r="I287" s="359"/>
      <c r="J287" s="358"/>
      <c r="K287" s="358"/>
      <c r="L287" s="358"/>
      <c r="M287" s="358"/>
      <c r="N287" s="358"/>
      <c r="O287" s="358"/>
      <c r="P287" s="358"/>
      <c r="Q287" s="358"/>
      <c r="R287" s="358"/>
      <c r="S287" s="358"/>
      <c r="T287" s="358"/>
      <c r="U287" s="358"/>
      <c r="V287" s="358"/>
      <c r="W287" s="358"/>
      <c r="X287" s="358"/>
      <c r="Y287" s="358"/>
      <c r="Z287" s="358"/>
      <c r="AA287" s="358"/>
      <c r="AB287" s="358"/>
      <c r="AC287" s="358"/>
      <c r="AD287" s="358"/>
      <c r="AE287" s="358"/>
      <c r="AF287" s="358"/>
      <c r="AG287" s="358"/>
      <c r="AH287" s="358"/>
      <c r="AI287" s="358"/>
      <c r="AJ287" s="358"/>
      <c r="AK287" s="358"/>
      <c r="AL287" s="358"/>
      <c r="AM287" s="358"/>
      <c r="AN287" s="358"/>
      <c r="AO287" s="358"/>
      <c r="AP287" s="358"/>
      <c r="AQ287" s="358"/>
      <c r="AR287" s="358"/>
    </row>
    <row r="288" spans="1:44" ht="37.5" customHeight="1" x14ac:dyDescent="0.25">
      <c r="A288" s="358"/>
      <c r="B288" s="358"/>
      <c r="C288" s="358"/>
      <c r="D288" s="358"/>
      <c r="E288" s="358"/>
      <c r="F288" s="358"/>
      <c r="G288" s="358"/>
      <c r="H288" s="358"/>
      <c r="I288" s="359"/>
      <c r="J288" s="358"/>
      <c r="K288" s="358"/>
      <c r="L288" s="358"/>
      <c r="M288" s="358"/>
      <c r="N288" s="358"/>
      <c r="O288" s="358"/>
      <c r="P288" s="358"/>
      <c r="Q288" s="358"/>
      <c r="R288" s="358"/>
      <c r="S288" s="358"/>
      <c r="T288" s="358"/>
      <c r="U288" s="358"/>
      <c r="V288" s="358"/>
      <c r="W288" s="358"/>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row>
    <row r="289" spans="1:44" ht="37.5" customHeight="1" x14ac:dyDescent="0.25">
      <c r="A289" s="358"/>
      <c r="B289" s="358"/>
      <c r="C289" s="358"/>
      <c r="D289" s="358"/>
      <c r="E289" s="358"/>
      <c r="F289" s="358"/>
      <c r="G289" s="358"/>
      <c r="H289" s="358"/>
      <c r="I289" s="359"/>
      <c r="J289" s="358"/>
      <c r="K289" s="358"/>
      <c r="L289" s="358"/>
      <c r="M289" s="358"/>
      <c r="N289" s="358"/>
      <c r="O289" s="358"/>
      <c r="P289" s="358"/>
      <c r="Q289" s="358"/>
      <c r="R289" s="358"/>
      <c r="S289" s="358"/>
      <c r="T289" s="358"/>
      <c r="U289" s="358"/>
      <c r="V289" s="358"/>
      <c r="W289" s="358"/>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row>
    <row r="290" spans="1:44" ht="37.5" customHeight="1" x14ac:dyDescent="0.25">
      <c r="A290" s="358"/>
      <c r="B290" s="358"/>
      <c r="C290" s="358"/>
      <c r="D290" s="358"/>
      <c r="E290" s="358"/>
      <c r="F290" s="358"/>
      <c r="G290" s="358"/>
      <c r="H290" s="358"/>
      <c r="I290" s="359"/>
      <c r="J290" s="358"/>
      <c r="K290" s="358"/>
      <c r="L290" s="358"/>
      <c r="M290" s="358"/>
      <c r="N290" s="358"/>
      <c r="O290" s="358"/>
      <c r="P290" s="358"/>
      <c r="Q290" s="358"/>
      <c r="R290" s="358"/>
      <c r="S290" s="358"/>
      <c r="T290" s="358"/>
      <c r="U290" s="358"/>
      <c r="V290" s="358"/>
      <c r="W290" s="358"/>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row>
    <row r="291" spans="1:44" ht="37.5" customHeight="1" x14ac:dyDescent="0.25">
      <c r="A291" s="358"/>
      <c r="B291" s="358"/>
      <c r="C291" s="358"/>
      <c r="D291" s="358"/>
      <c r="E291" s="358"/>
      <c r="F291" s="358"/>
      <c r="G291" s="358"/>
      <c r="H291" s="358"/>
      <c r="I291" s="359"/>
      <c r="J291" s="358"/>
      <c r="K291" s="358"/>
      <c r="L291" s="358"/>
      <c r="M291" s="358"/>
      <c r="N291" s="358"/>
      <c r="O291" s="358"/>
      <c r="P291" s="358"/>
      <c r="Q291" s="358"/>
      <c r="R291" s="358"/>
      <c r="S291" s="358"/>
      <c r="T291" s="358"/>
      <c r="U291" s="358"/>
      <c r="V291" s="358"/>
      <c r="W291" s="358"/>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row>
    <row r="292" spans="1:44" ht="37.5" customHeight="1" x14ac:dyDescent="0.25">
      <c r="A292" s="358"/>
      <c r="B292" s="358"/>
      <c r="C292" s="358"/>
      <c r="D292" s="358"/>
      <c r="E292" s="358"/>
      <c r="F292" s="358"/>
      <c r="G292" s="358"/>
      <c r="H292" s="358"/>
      <c r="I292" s="359"/>
      <c r="J292" s="358"/>
      <c r="K292" s="358"/>
      <c r="L292" s="358"/>
      <c r="M292" s="358"/>
      <c r="N292" s="358"/>
      <c r="O292" s="358"/>
      <c r="P292" s="358"/>
      <c r="Q292" s="358"/>
      <c r="R292" s="358"/>
      <c r="S292" s="358"/>
      <c r="T292" s="358"/>
      <c r="U292" s="358"/>
      <c r="V292" s="358"/>
      <c r="W292" s="358"/>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row>
    <row r="293" spans="1:44" ht="37.5" customHeight="1" x14ac:dyDescent="0.25">
      <c r="A293" s="358"/>
      <c r="B293" s="358"/>
      <c r="C293" s="358"/>
      <c r="D293" s="358"/>
      <c r="E293" s="358"/>
      <c r="F293" s="358"/>
      <c r="G293" s="358"/>
      <c r="H293" s="358"/>
      <c r="I293" s="359"/>
      <c r="J293" s="358"/>
      <c r="K293" s="358"/>
      <c r="L293" s="358"/>
      <c r="M293" s="358"/>
      <c r="N293" s="358"/>
      <c r="O293" s="358"/>
      <c r="P293" s="358"/>
      <c r="Q293" s="358"/>
      <c r="R293" s="358"/>
      <c r="S293" s="358"/>
      <c r="T293" s="358"/>
      <c r="U293" s="358"/>
      <c r="V293" s="358"/>
      <c r="W293" s="358"/>
      <c r="X293" s="358"/>
      <c r="Y293" s="358"/>
      <c r="Z293" s="358"/>
      <c r="AA293" s="358"/>
      <c r="AB293" s="358"/>
      <c r="AC293" s="358"/>
      <c r="AD293" s="358"/>
      <c r="AE293" s="358"/>
      <c r="AF293" s="358"/>
      <c r="AG293" s="358"/>
      <c r="AH293" s="358"/>
      <c r="AI293" s="358"/>
      <c r="AJ293" s="358"/>
      <c r="AK293" s="358"/>
      <c r="AL293" s="358"/>
      <c r="AM293" s="358"/>
      <c r="AN293" s="358"/>
      <c r="AO293" s="358"/>
      <c r="AP293" s="358"/>
      <c r="AQ293" s="358"/>
      <c r="AR293" s="358"/>
    </row>
    <row r="294" spans="1:44" ht="37.5" customHeight="1" x14ac:dyDescent="0.25">
      <c r="A294" s="358"/>
      <c r="B294" s="358"/>
      <c r="C294" s="358"/>
      <c r="D294" s="358"/>
      <c r="E294" s="358"/>
      <c r="F294" s="358"/>
      <c r="G294" s="358"/>
      <c r="H294" s="358"/>
      <c r="I294" s="359"/>
      <c r="J294" s="358"/>
      <c r="K294" s="358"/>
      <c r="L294" s="358"/>
      <c r="M294" s="358"/>
      <c r="N294" s="358"/>
      <c r="O294" s="358"/>
      <c r="P294" s="358"/>
      <c r="Q294" s="358"/>
      <c r="R294" s="358"/>
      <c r="S294" s="358"/>
      <c r="T294" s="358"/>
      <c r="U294" s="358"/>
      <c r="V294" s="358"/>
      <c r="W294" s="358"/>
      <c r="X294" s="358"/>
      <c r="Y294" s="358"/>
      <c r="Z294" s="358"/>
      <c r="AA294" s="358"/>
      <c r="AB294" s="358"/>
      <c r="AC294" s="358"/>
      <c r="AD294" s="358"/>
      <c r="AE294" s="358"/>
      <c r="AF294" s="358"/>
      <c r="AG294" s="358"/>
      <c r="AH294" s="358"/>
      <c r="AI294" s="358"/>
      <c r="AJ294" s="358"/>
      <c r="AK294" s="358"/>
      <c r="AL294" s="358"/>
      <c r="AM294" s="358"/>
      <c r="AN294" s="358"/>
      <c r="AO294" s="358"/>
      <c r="AP294" s="358"/>
      <c r="AQ294" s="358"/>
      <c r="AR294" s="358"/>
    </row>
    <row r="295" spans="1:44" ht="37.5" customHeight="1" x14ac:dyDescent="0.25">
      <c r="A295" s="358"/>
      <c r="B295" s="358"/>
      <c r="C295" s="358"/>
      <c r="D295" s="358"/>
      <c r="E295" s="358"/>
      <c r="F295" s="358"/>
      <c r="G295" s="358"/>
      <c r="H295" s="358"/>
      <c r="I295" s="359"/>
      <c r="J295" s="358"/>
      <c r="K295" s="358"/>
      <c r="L295" s="358"/>
      <c r="M295" s="358"/>
      <c r="N295" s="358"/>
      <c r="O295" s="358"/>
      <c r="P295" s="358"/>
      <c r="Q295" s="358"/>
      <c r="R295" s="358"/>
      <c r="S295" s="358"/>
      <c r="T295" s="358"/>
      <c r="U295" s="358"/>
      <c r="V295" s="358"/>
      <c r="W295" s="358"/>
      <c r="X295" s="358"/>
      <c r="Y295" s="358"/>
      <c r="Z295" s="358"/>
      <c r="AA295" s="358"/>
      <c r="AB295" s="358"/>
      <c r="AC295" s="358"/>
      <c r="AD295" s="358"/>
      <c r="AE295" s="358"/>
      <c r="AF295" s="358"/>
      <c r="AG295" s="358"/>
      <c r="AH295" s="358"/>
      <c r="AI295" s="358"/>
      <c r="AJ295" s="358"/>
      <c r="AK295" s="358"/>
      <c r="AL295" s="358"/>
      <c r="AM295" s="358"/>
      <c r="AN295" s="358"/>
      <c r="AO295" s="358"/>
      <c r="AP295" s="358"/>
      <c r="AQ295" s="358"/>
      <c r="AR295" s="358"/>
    </row>
    <row r="296" spans="1:44" ht="37.5" customHeight="1" x14ac:dyDescent="0.25">
      <c r="A296" s="358"/>
      <c r="B296" s="358"/>
      <c r="C296" s="358"/>
      <c r="D296" s="358"/>
      <c r="E296" s="358"/>
      <c r="F296" s="358"/>
      <c r="G296" s="358"/>
      <c r="H296" s="358"/>
      <c r="I296" s="359"/>
      <c r="J296" s="358"/>
      <c r="K296" s="358"/>
      <c r="L296" s="358"/>
      <c r="M296" s="358"/>
      <c r="N296" s="358"/>
      <c r="O296" s="358"/>
      <c r="P296" s="358"/>
      <c r="Q296" s="358"/>
      <c r="R296" s="358"/>
      <c r="S296" s="358"/>
      <c r="T296" s="358"/>
      <c r="U296" s="358"/>
      <c r="V296" s="358"/>
      <c r="W296" s="358"/>
      <c r="X296" s="358"/>
      <c r="Y296" s="358"/>
      <c r="Z296" s="358"/>
      <c r="AA296" s="358"/>
      <c r="AB296" s="358"/>
      <c r="AC296" s="358"/>
      <c r="AD296" s="358"/>
      <c r="AE296" s="358"/>
      <c r="AF296" s="358"/>
      <c r="AG296" s="358"/>
      <c r="AH296" s="358"/>
      <c r="AI296" s="358"/>
      <c r="AJ296" s="358"/>
      <c r="AK296" s="358"/>
      <c r="AL296" s="358"/>
      <c r="AM296" s="358"/>
      <c r="AN296" s="358"/>
      <c r="AO296" s="358"/>
      <c r="AP296" s="358"/>
      <c r="AQ296" s="358"/>
      <c r="AR296" s="358"/>
    </row>
    <row r="297" spans="1:44" ht="37.5" customHeight="1" x14ac:dyDescent="0.25">
      <c r="A297" s="358"/>
      <c r="B297" s="358"/>
      <c r="C297" s="358"/>
      <c r="D297" s="358"/>
      <c r="E297" s="358"/>
      <c r="F297" s="358"/>
      <c r="G297" s="358"/>
      <c r="H297" s="358"/>
      <c r="I297" s="359"/>
      <c r="J297" s="358"/>
      <c r="K297" s="358"/>
      <c r="L297" s="358"/>
      <c r="M297" s="358"/>
      <c r="N297" s="358"/>
      <c r="O297" s="358"/>
      <c r="P297" s="358"/>
      <c r="Q297" s="358"/>
      <c r="R297" s="358"/>
      <c r="S297" s="358"/>
      <c r="T297" s="358"/>
      <c r="U297" s="358"/>
      <c r="V297" s="358"/>
      <c r="W297" s="358"/>
      <c r="X297" s="358"/>
      <c r="Y297" s="358"/>
      <c r="Z297" s="358"/>
      <c r="AA297" s="358"/>
      <c r="AB297" s="358"/>
      <c r="AC297" s="358"/>
      <c r="AD297" s="358"/>
      <c r="AE297" s="358"/>
      <c r="AF297" s="358"/>
      <c r="AG297" s="358"/>
      <c r="AH297" s="358"/>
      <c r="AI297" s="358"/>
      <c r="AJ297" s="358"/>
      <c r="AK297" s="358"/>
      <c r="AL297" s="358"/>
      <c r="AM297" s="358"/>
      <c r="AN297" s="358"/>
      <c r="AO297" s="358"/>
      <c r="AP297" s="358"/>
      <c r="AQ297" s="358"/>
      <c r="AR297" s="358"/>
    </row>
    <row r="298" spans="1:44" ht="37.5" customHeight="1" x14ac:dyDescent="0.25">
      <c r="A298" s="358"/>
      <c r="B298" s="358"/>
      <c r="C298" s="358"/>
      <c r="D298" s="358"/>
      <c r="E298" s="358"/>
      <c r="F298" s="358"/>
      <c r="G298" s="358"/>
      <c r="H298" s="358"/>
      <c r="I298" s="359"/>
      <c r="J298" s="358"/>
      <c r="K298" s="358"/>
      <c r="L298" s="358"/>
      <c r="M298" s="358"/>
      <c r="N298" s="358"/>
      <c r="O298" s="358"/>
      <c r="P298" s="358"/>
      <c r="Q298" s="358"/>
      <c r="R298" s="358"/>
      <c r="S298" s="358"/>
      <c r="T298" s="358"/>
      <c r="U298" s="358"/>
      <c r="V298" s="358"/>
      <c r="W298" s="358"/>
      <c r="X298" s="358"/>
      <c r="Y298" s="358"/>
      <c r="Z298" s="358"/>
      <c r="AA298" s="358"/>
      <c r="AB298" s="358"/>
      <c r="AC298" s="358"/>
      <c r="AD298" s="358"/>
      <c r="AE298" s="358"/>
      <c r="AF298" s="358"/>
      <c r="AG298" s="358"/>
      <c r="AH298" s="358"/>
      <c r="AI298" s="358"/>
      <c r="AJ298" s="358"/>
      <c r="AK298" s="358"/>
      <c r="AL298" s="358"/>
      <c r="AM298" s="358"/>
      <c r="AN298" s="358"/>
      <c r="AO298" s="358"/>
      <c r="AP298" s="358"/>
      <c r="AQ298" s="358"/>
      <c r="AR298" s="358"/>
    </row>
    <row r="299" spans="1:44" ht="37.5" customHeight="1" x14ac:dyDescent="0.25">
      <c r="A299" s="358"/>
      <c r="B299" s="358"/>
      <c r="C299" s="358"/>
      <c r="D299" s="358"/>
      <c r="E299" s="358"/>
      <c r="F299" s="358"/>
      <c r="G299" s="358"/>
      <c r="H299" s="358"/>
      <c r="I299" s="359"/>
      <c r="J299" s="358"/>
      <c r="K299" s="358"/>
      <c r="L299" s="358"/>
      <c r="M299" s="358"/>
      <c r="N299" s="358"/>
      <c r="O299" s="358"/>
      <c r="P299" s="358"/>
      <c r="Q299" s="358"/>
      <c r="R299" s="358"/>
      <c r="S299" s="358"/>
      <c r="T299" s="358"/>
      <c r="U299" s="358"/>
      <c r="V299" s="358"/>
      <c r="W299" s="358"/>
      <c r="X299" s="358"/>
      <c r="Y299" s="358"/>
      <c r="Z299" s="358"/>
      <c r="AA299" s="358"/>
      <c r="AB299" s="358"/>
      <c r="AC299" s="358"/>
      <c r="AD299" s="358"/>
      <c r="AE299" s="358"/>
      <c r="AF299" s="358"/>
      <c r="AG299" s="358"/>
      <c r="AH299" s="358"/>
      <c r="AI299" s="358"/>
      <c r="AJ299" s="358"/>
      <c r="AK299" s="358"/>
      <c r="AL299" s="358"/>
      <c r="AM299" s="358"/>
      <c r="AN299" s="358"/>
      <c r="AO299" s="358"/>
      <c r="AP299" s="358"/>
      <c r="AQ299" s="358"/>
      <c r="AR299" s="358"/>
    </row>
    <row r="300" spans="1:44" ht="37.5" customHeight="1" x14ac:dyDescent="0.25">
      <c r="A300" s="358"/>
      <c r="B300" s="358"/>
      <c r="C300" s="358"/>
      <c r="D300" s="358"/>
      <c r="E300" s="358"/>
      <c r="F300" s="358"/>
      <c r="G300" s="358"/>
      <c r="H300" s="358"/>
      <c r="I300" s="359"/>
      <c r="J300" s="358"/>
      <c r="K300" s="358"/>
      <c r="L300" s="358"/>
      <c r="M300" s="358"/>
      <c r="N300" s="358"/>
      <c r="O300" s="358"/>
      <c r="P300" s="358"/>
      <c r="Q300" s="358"/>
      <c r="R300" s="358"/>
      <c r="S300" s="358"/>
      <c r="T300" s="358"/>
      <c r="U300" s="358"/>
      <c r="V300" s="358"/>
      <c r="W300" s="358"/>
      <c r="X300" s="358"/>
      <c r="Y300" s="358"/>
      <c r="Z300" s="358"/>
      <c r="AA300" s="358"/>
      <c r="AB300" s="358"/>
      <c r="AC300" s="358"/>
      <c r="AD300" s="358"/>
      <c r="AE300" s="358"/>
      <c r="AF300" s="358"/>
      <c r="AG300" s="358"/>
      <c r="AH300" s="358"/>
      <c r="AI300" s="358"/>
      <c r="AJ300" s="358"/>
      <c r="AK300" s="358"/>
      <c r="AL300" s="358"/>
      <c r="AM300" s="358"/>
      <c r="AN300" s="358"/>
      <c r="AO300" s="358"/>
      <c r="AP300" s="358"/>
      <c r="AQ300" s="358"/>
      <c r="AR300" s="358"/>
    </row>
    <row r="301" spans="1:44" ht="37.5" customHeight="1" x14ac:dyDescent="0.25">
      <c r="A301" s="358"/>
      <c r="B301" s="358"/>
      <c r="C301" s="358"/>
      <c r="D301" s="358"/>
      <c r="E301" s="358"/>
      <c r="F301" s="358"/>
      <c r="G301" s="358"/>
      <c r="H301" s="358"/>
      <c r="I301" s="359"/>
      <c r="J301" s="358"/>
      <c r="K301" s="358"/>
      <c r="L301" s="358"/>
      <c r="M301" s="358"/>
      <c r="N301" s="358"/>
      <c r="O301" s="358"/>
      <c r="P301" s="358"/>
      <c r="Q301" s="358"/>
      <c r="R301" s="358"/>
      <c r="S301" s="358"/>
      <c r="T301" s="358"/>
      <c r="U301" s="358"/>
      <c r="V301" s="358"/>
      <c r="W301" s="358"/>
      <c r="X301" s="358"/>
      <c r="Y301" s="358"/>
      <c r="Z301" s="358"/>
      <c r="AA301" s="358"/>
      <c r="AB301" s="358"/>
      <c r="AC301" s="358"/>
      <c r="AD301" s="358"/>
      <c r="AE301" s="358"/>
      <c r="AF301" s="358"/>
      <c r="AG301" s="358"/>
      <c r="AH301" s="358"/>
      <c r="AI301" s="358"/>
      <c r="AJ301" s="358"/>
      <c r="AK301" s="358"/>
      <c r="AL301" s="358"/>
      <c r="AM301" s="358"/>
      <c r="AN301" s="358"/>
      <c r="AO301" s="358"/>
      <c r="AP301" s="358"/>
      <c r="AQ301" s="358"/>
      <c r="AR301" s="358"/>
    </row>
    <row r="302" spans="1:44" ht="37.5" customHeight="1" x14ac:dyDescent="0.25">
      <c r="A302" s="358"/>
      <c r="B302" s="358"/>
      <c r="C302" s="358"/>
      <c r="D302" s="358"/>
      <c r="E302" s="358"/>
      <c r="F302" s="358"/>
      <c r="G302" s="358"/>
      <c r="H302" s="358"/>
      <c r="I302" s="359"/>
      <c r="J302" s="358"/>
      <c r="K302" s="358"/>
      <c r="L302" s="358"/>
      <c r="M302" s="358"/>
      <c r="N302" s="358"/>
      <c r="O302" s="358"/>
      <c r="P302" s="358"/>
      <c r="Q302" s="358"/>
      <c r="R302" s="358"/>
      <c r="S302" s="358"/>
      <c r="T302" s="358"/>
      <c r="U302" s="358"/>
      <c r="V302" s="358"/>
      <c r="W302" s="358"/>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row>
    <row r="303" spans="1:44" ht="37.5" customHeight="1" x14ac:dyDescent="0.25">
      <c r="A303" s="358"/>
      <c r="B303" s="358"/>
      <c r="C303" s="358"/>
      <c r="D303" s="358"/>
      <c r="E303" s="358"/>
      <c r="F303" s="358"/>
      <c r="G303" s="358"/>
      <c r="H303" s="358"/>
      <c r="I303" s="359"/>
      <c r="J303" s="358"/>
      <c r="K303" s="358"/>
      <c r="L303" s="358"/>
      <c r="M303" s="358"/>
      <c r="N303" s="358"/>
      <c r="O303" s="358"/>
      <c r="P303" s="358"/>
      <c r="Q303" s="358"/>
      <c r="R303" s="358"/>
      <c r="S303" s="358"/>
      <c r="T303" s="358"/>
      <c r="U303" s="358"/>
      <c r="V303" s="358"/>
      <c r="W303" s="358"/>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row>
    <row r="304" spans="1:44" ht="37.5" customHeight="1" x14ac:dyDescent="0.25">
      <c r="A304" s="358"/>
      <c r="B304" s="358"/>
      <c r="C304" s="358"/>
      <c r="D304" s="358"/>
      <c r="E304" s="358"/>
      <c r="F304" s="358"/>
      <c r="G304" s="358"/>
      <c r="H304" s="358"/>
      <c r="I304" s="359"/>
      <c r="J304" s="358"/>
      <c r="K304" s="358"/>
      <c r="L304" s="358"/>
      <c r="M304" s="358"/>
      <c r="N304" s="358"/>
      <c r="O304" s="358"/>
      <c r="P304" s="358"/>
      <c r="Q304" s="358"/>
      <c r="R304" s="358"/>
      <c r="S304" s="358"/>
      <c r="T304" s="358"/>
      <c r="U304" s="358"/>
      <c r="V304" s="358"/>
      <c r="W304" s="358"/>
      <c r="X304" s="358"/>
      <c r="Y304" s="358"/>
      <c r="Z304" s="358"/>
      <c r="AA304" s="358"/>
      <c r="AB304" s="358"/>
      <c r="AC304" s="358"/>
      <c r="AD304" s="358"/>
      <c r="AE304" s="358"/>
      <c r="AF304" s="358"/>
      <c r="AG304" s="358"/>
      <c r="AH304" s="358"/>
      <c r="AI304" s="358"/>
      <c r="AJ304" s="358"/>
      <c r="AK304" s="358"/>
      <c r="AL304" s="358"/>
      <c r="AM304" s="358"/>
      <c r="AN304" s="358"/>
      <c r="AO304" s="358"/>
      <c r="AP304" s="358"/>
      <c r="AQ304" s="358"/>
      <c r="AR304" s="358"/>
    </row>
    <row r="305" spans="1:44" ht="37.5" customHeight="1" x14ac:dyDescent="0.25">
      <c r="A305" s="358"/>
      <c r="B305" s="358"/>
      <c r="C305" s="358"/>
      <c r="D305" s="358"/>
      <c r="E305" s="358"/>
      <c r="F305" s="358"/>
      <c r="G305" s="358"/>
      <c r="H305" s="358"/>
      <c r="I305" s="359"/>
      <c r="J305" s="358"/>
      <c r="K305" s="358"/>
      <c r="L305" s="358"/>
      <c r="M305" s="358"/>
      <c r="N305" s="358"/>
      <c r="O305" s="358"/>
      <c r="P305" s="358"/>
      <c r="Q305" s="358"/>
      <c r="R305" s="358"/>
      <c r="S305" s="358"/>
      <c r="T305" s="358"/>
      <c r="U305" s="358"/>
      <c r="V305" s="358"/>
      <c r="W305" s="358"/>
      <c r="X305" s="358"/>
      <c r="Y305" s="358"/>
      <c r="Z305" s="358"/>
      <c r="AA305" s="358"/>
      <c r="AB305" s="358"/>
      <c r="AC305" s="358"/>
      <c r="AD305" s="358"/>
      <c r="AE305" s="358"/>
      <c r="AF305" s="358"/>
      <c r="AG305" s="358"/>
      <c r="AH305" s="358"/>
      <c r="AI305" s="358"/>
      <c r="AJ305" s="358"/>
      <c r="AK305" s="358"/>
      <c r="AL305" s="358"/>
      <c r="AM305" s="358"/>
      <c r="AN305" s="358"/>
      <c r="AO305" s="358"/>
      <c r="AP305" s="358"/>
      <c r="AQ305" s="358"/>
      <c r="AR305" s="358"/>
    </row>
    <row r="306" spans="1:44" ht="37.5" customHeight="1" x14ac:dyDescent="0.25">
      <c r="A306" s="358"/>
      <c r="B306" s="358"/>
      <c r="C306" s="358"/>
      <c r="D306" s="358"/>
      <c r="E306" s="358"/>
      <c r="F306" s="358"/>
      <c r="G306" s="358"/>
      <c r="H306" s="358"/>
      <c r="I306" s="359"/>
      <c r="J306" s="358"/>
      <c r="K306" s="358"/>
      <c r="L306" s="358"/>
      <c r="M306" s="358"/>
      <c r="N306" s="358"/>
      <c r="O306" s="358"/>
      <c r="P306" s="358"/>
      <c r="Q306" s="358"/>
      <c r="R306" s="358"/>
      <c r="S306" s="358"/>
      <c r="T306" s="358"/>
      <c r="U306" s="358"/>
      <c r="V306" s="358"/>
      <c r="W306" s="358"/>
      <c r="X306" s="358"/>
      <c r="Y306" s="358"/>
      <c r="Z306" s="358"/>
      <c r="AA306" s="358"/>
      <c r="AB306" s="358"/>
      <c r="AC306" s="358"/>
      <c r="AD306" s="358"/>
      <c r="AE306" s="358"/>
      <c r="AF306" s="358"/>
      <c r="AG306" s="358"/>
      <c r="AH306" s="358"/>
      <c r="AI306" s="358"/>
      <c r="AJ306" s="358"/>
      <c r="AK306" s="358"/>
      <c r="AL306" s="358"/>
      <c r="AM306" s="358"/>
      <c r="AN306" s="358"/>
      <c r="AO306" s="358"/>
      <c r="AP306" s="358"/>
      <c r="AQ306" s="358"/>
      <c r="AR306" s="358"/>
    </row>
    <row r="307" spans="1:44" ht="37.5" customHeight="1" x14ac:dyDescent="0.25">
      <c r="A307" s="358"/>
      <c r="B307" s="358"/>
      <c r="C307" s="358"/>
      <c r="D307" s="358"/>
      <c r="E307" s="358"/>
      <c r="F307" s="358"/>
      <c r="G307" s="358"/>
      <c r="H307" s="358"/>
      <c r="I307" s="359"/>
      <c r="J307" s="358"/>
      <c r="K307" s="358"/>
      <c r="L307" s="358"/>
      <c r="M307" s="358"/>
      <c r="N307" s="358"/>
      <c r="O307" s="358"/>
      <c r="P307" s="358"/>
      <c r="Q307" s="358"/>
      <c r="R307" s="358"/>
      <c r="S307" s="358"/>
      <c r="T307" s="358"/>
      <c r="U307" s="358"/>
      <c r="V307" s="358"/>
      <c r="W307" s="358"/>
      <c r="X307" s="358"/>
      <c r="Y307" s="358"/>
      <c r="Z307" s="358"/>
      <c r="AA307" s="358"/>
      <c r="AB307" s="358"/>
      <c r="AC307" s="358"/>
      <c r="AD307" s="358"/>
      <c r="AE307" s="358"/>
      <c r="AF307" s="358"/>
      <c r="AG307" s="358"/>
      <c r="AH307" s="358"/>
      <c r="AI307" s="358"/>
      <c r="AJ307" s="358"/>
      <c r="AK307" s="358"/>
      <c r="AL307" s="358"/>
      <c r="AM307" s="358"/>
      <c r="AN307" s="358"/>
      <c r="AO307" s="358"/>
      <c r="AP307" s="358"/>
      <c r="AQ307" s="358"/>
      <c r="AR307" s="358"/>
    </row>
    <row r="308" spans="1:44" ht="37.5" customHeight="1" x14ac:dyDescent="0.25">
      <c r="A308" s="358"/>
      <c r="B308" s="358"/>
      <c r="C308" s="358"/>
      <c r="D308" s="358"/>
      <c r="E308" s="358"/>
      <c r="F308" s="358"/>
      <c r="G308" s="358"/>
      <c r="H308" s="358"/>
      <c r="I308" s="359"/>
      <c r="J308" s="358"/>
      <c r="K308" s="358"/>
      <c r="L308" s="358"/>
      <c r="M308" s="358"/>
      <c r="N308" s="358"/>
      <c r="O308" s="358"/>
      <c r="P308" s="358"/>
      <c r="Q308" s="358"/>
      <c r="R308" s="358"/>
      <c r="S308" s="358"/>
      <c r="T308" s="358"/>
      <c r="U308" s="358"/>
      <c r="V308" s="358"/>
      <c r="W308" s="358"/>
      <c r="X308" s="358"/>
      <c r="Y308" s="358"/>
      <c r="Z308" s="358"/>
      <c r="AA308" s="358"/>
      <c r="AB308" s="358"/>
      <c r="AC308" s="358"/>
      <c r="AD308" s="358"/>
      <c r="AE308" s="358"/>
      <c r="AF308" s="358"/>
      <c r="AG308" s="358"/>
      <c r="AH308" s="358"/>
      <c r="AI308" s="358"/>
      <c r="AJ308" s="358"/>
      <c r="AK308" s="358"/>
      <c r="AL308" s="358"/>
      <c r="AM308" s="358"/>
      <c r="AN308" s="358"/>
      <c r="AO308" s="358"/>
      <c r="AP308" s="358"/>
      <c r="AQ308" s="358"/>
      <c r="AR308" s="358"/>
    </row>
    <row r="309" spans="1:44" ht="37.5" customHeight="1" x14ac:dyDescent="0.25">
      <c r="A309" s="358"/>
      <c r="B309" s="358"/>
      <c r="C309" s="358"/>
      <c r="D309" s="358"/>
      <c r="E309" s="358"/>
      <c r="F309" s="358"/>
      <c r="G309" s="358"/>
      <c r="H309" s="358"/>
      <c r="I309" s="359"/>
      <c r="J309" s="358"/>
      <c r="K309" s="358"/>
      <c r="L309" s="358"/>
      <c r="M309" s="358"/>
      <c r="N309" s="358"/>
      <c r="O309" s="358"/>
      <c r="P309" s="358"/>
      <c r="Q309" s="358"/>
      <c r="R309" s="358"/>
      <c r="S309" s="358"/>
      <c r="T309" s="358"/>
      <c r="U309" s="358"/>
      <c r="V309" s="358"/>
      <c r="W309" s="358"/>
      <c r="X309" s="358"/>
      <c r="Y309" s="358"/>
      <c r="Z309" s="358"/>
      <c r="AA309" s="358"/>
      <c r="AB309" s="358"/>
      <c r="AC309" s="358"/>
      <c r="AD309" s="358"/>
      <c r="AE309" s="358"/>
      <c r="AF309" s="358"/>
      <c r="AG309" s="358"/>
      <c r="AH309" s="358"/>
      <c r="AI309" s="358"/>
      <c r="AJ309" s="358"/>
      <c r="AK309" s="358"/>
      <c r="AL309" s="358"/>
      <c r="AM309" s="358"/>
      <c r="AN309" s="358"/>
      <c r="AO309" s="358"/>
      <c r="AP309" s="358"/>
      <c r="AQ309" s="358"/>
      <c r="AR309" s="358"/>
    </row>
    <row r="310" spans="1:44" ht="37.5" customHeight="1" x14ac:dyDescent="0.25">
      <c r="A310" s="358"/>
      <c r="B310" s="358"/>
      <c r="C310" s="358"/>
      <c r="D310" s="358"/>
      <c r="E310" s="358"/>
      <c r="F310" s="358"/>
      <c r="G310" s="358"/>
      <c r="H310" s="358"/>
      <c r="I310" s="359"/>
      <c r="J310" s="358"/>
      <c r="K310" s="358"/>
      <c r="L310" s="358"/>
      <c r="M310" s="358"/>
      <c r="N310" s="358"/>
      <c r="O310" s="358"/>
      <c r="P310" s="358"/>
      <c r="Q310" s="358"/>
      <c r="R310" s="358"/>
      <c r="S310" s="358"/>
      <c r="T310" s="358"/>
      <c r="U310" s="358"/>
      <c r="V310" s="358"/>
      <c r="W310" s="358"/>
      <c r="X310" s="358"/>
      <c r="Y310" s="358"/>
      <c r="Z310" s="358"/>
      <c r="AA310" s="358"/>
      <c r="AB310" s="358"/>
      <c r="AC310" s="358"/>
      <c r="AD310" s="358"/>
      <c r="AE310" s="358"/>
      <c r="AF310" s="358"/>
      <c r="AG310" s="358"/>
      <c r="AH310" s="358"/>
      <c r="AI310" s="358"/>
      <c r="AJ310" s="358"/>
      <c r="AK310" s="358"/>
      <c r="AL310" s="358"/>
      <c r="AM310" s="358"/>
      <c r="AN310" s="358"/>
      <c r="AO310" s="358"/>
      <c r="AP310" s="358"/>
      <c r="AQ310" s="358"/>
      <c r="AR310" s="358"/>
    </row>
    <row r="311" spans="1:44" ht="37.5" customHeight="1" x14ac:dyDescent="0.25">
      <c r="A311" s="358"/>
      <c r="B311" s="358"/>
      <c r="C311" s="358"/>
      <c r="D311" s="358"/>
      <c r="E311" s="358"/>
      <c r="F311" s="358"/>
      <c r="G311" s="358"/>
      <c r="H311" s="358"/>
      <c r="I311" s="359"/>
      <c r="J311" s="358"/>
      <c r="K311" s="358"/>
      <c r="L311" s="358"/>
      <c r="M311" s="358"/>
      <c r="N311" s="358"/>
      <c r="O311" s="358"/>
      <c r="P311" s="358"/>
      <c r="Q311" s="358"/>
      <c r="R311" s="358"/>
      <c r="S311" s="358"/>
      <c r="T311" s="358"/>
      <c r="U311" s="358"/>
      <c r="V311" s="358"/>
      <c r="W311" s="358"/>
      <c r="X311" s="358"/>
      <c r="Y311" s="358"/>
      <c r="Z311" s="358"/>
      <c r="AA311" s="358"/>
      <c r="AB311" s="358"/>
      <c r="AC311" s="358"/>
      <c r="AD311" s="358"/>
      <c r="AE311" s="358"/>
      <c r="AF311" s="358"/>
      <c r="AG311" s="358"/>
      <c r="AH311" s="358"/>
      <c r="AI311" s="358"/>
      <c r="AJ311" s="358"/>
      <c r="AK311" s="358"/>
      <c r="AL311" s="358"/>
      <c r="AM311" s="358"/>
      <c r="AN311" s="358"/>
      <c r="AO311" s="358"/>
      <c r="AP311" s="358"/>
      <c r="AQ311" s="358"/>
      <c r="AR311" s="358"/>
    </row>
    <row r="312" spans="1:44" ht="37.5" customHeight="1" x14ac:dyDescent="0.25">
      <c r="A312" s="358"/>
      <c r="B312" s="358"/>
      <c r="C312" s="358"/>
      <c r="D312" s="358"/>
      <c r="E312" s="358"/>
      <c r="F312" s="358"/>
      <c r="G312" s="358"/>
      <c r="H312" s="358"/>
      <c r="I312" s="359"/>
      <c r="J312" s="358"/>
      <c r="K312" s="358"/>
      <c r="L312" s="358"/>
      <c r="M312" s="358"/>
      <c r="N312" s="358"/>
      <c r="O312" s="358"/>
      <c r="P312" s="358"/>
      <c r="Q312" s="358"/>
      <c r="R312" s="358"/>
      <c r="S312" s="358"/>
      <c r="T312" s="358"/>
      <c r="U312" s="358"/>
      <c r="V312" s="358"/>
      <c r="W312" s="358"/>
      <c r="X312" s="358"/>
      <c r="Y312" s="358"/>
      <c r="Z312" s="358"/>
      <c r="AA312" s="358"/>
      <c r="AB312" s="358"/>
      <c r="AC312" s="358"/>
      <c r="AD312" s="358"/>
      <c r="AE312" s="358"/>
      <c r="AF312" s="358"/>
      <c r="AG312" s="358"/>
      <c r="AH312" s="358"/>
      <c r="AI312" s="358"/>
      <c r="AJ312" s="358"/>
      <c r="AK312" s="358"/>
      <c r="AL312" s="358"/>
      <c r="AM312" s="358"/>
      <c r="AN312" s="358"/>
      <c r="AO312" s="358"/>
      <c r="AP312" s="358"/>
      <c r="AQ312" s="358"/>
      <c r="AR312" s="358"/>
    </row>
    <row r="313" spans="1:44" ht="37.5" customHeight="1" x14ac:dyDescent="0.25">
      <c r="A313" s="358"/>
      <c r="B313" s="358"/>
      <c r="C313" s="358"/>
      <c r="D313" s="358"/>
      <c r="E313" s="358"/>
      <c r="F313" s="358"/>
      <c r="G313" s="358"/>
      <c r="H313" s="358"/>
      <c r="I313" s="359"/>
      <c r="J313" s="358"/>
      <c r="K313" s="358"/>
      <c r="L313" s="358"/>
      <c r="M313" s="358"/>
      <c r="N313" s="358"/>
      <c r="O313" s="358"/>
      <c r="P313" s="358"/>
      <c r="Q313" s="358"/>
      <c r="R313" s="358"/>
      <c r="S313" s="358"/>
      <c r="T313" s="358"/>
      <c r="U313" s="358"/>
      <c r="V313" s="358"/>
      <c r="W313" s="358"/>
      <c r="X313" s="358"/>
      <c r="Y313" s="358"/>
      <c r="Z313" s="358"/>
      <c r="AA313" s="358"/>
      <c r="AB313" s="358"/>
      <c r="AC313" s="358"/>
      <c r="AD313" s="358"/>
      <c r="AE313" s="358"/>
      <c r="AF313" s="358"/>
      <c r="AG313" s="358"/>
      <c r="AH313" s="358"/>
      <c r="AI313" s="358"/>
      <c r="AJ313" s="358"/>
      <c r="AK313" s="358"/>
      <c r="AL313" s="358"/>
      <c r="AM313" s="358"/>
      <c r="AN313" s="358"/>
      <c r="AO313" s="358"/>
      <c r="AP313" s="358"/>
      <c r="AQ313" s="358"/>
      <c r="AR313" s="358"/>
    </row>
    <row r="314" spans="1:44" ht="37.5" customHeight="1" x14ac:dyDescent="0.25">
      <c r="A314" s="358"/>
      <c r="B314" s="358"/>
      <c r="C314" s="358"/>
      <c r="D314" s="358"/>
      <c r="E314" s="358"/>
      <c r="F314" s="358"/>
      <c r="G314" s="358"/>
      <c r="H314" s="358"/>
      <c r="I314" s="359"/>
      <c r="J314" s="358"/>
      <c r="K314" s="358"/>
      <c r="L314" s="358"/>
      <c r="M314" s="358"/>
      <c r="N314" s="358"/>
      <c r="O314" s="358"/>
      <c r="P314" s="358"/>
      <c r="Q314" s="358"/>
      <c r="R314" s="358"/>
      <c r="S314" s="358"/>
      <c r="T314" s="358"/>
      <c r="U314" s="358"/>
      <c r="V314" s="358"/>
      <c r="W314" s="358"/>
      <c r="X314" s="358"/>
      <c r="Y314" s="358"/>
      <c r="Z314" s="358"/>
      <c r="AA314" s="358"/>
      <c r="AB314" s="358"/>
      <c r="AC314" s="358"/>
      <c r="AD314" s="358"/>
      <c r="AE314" s="358"/>
      <c r="AF314" s="358"/>
      <c r="AG314" s="358"/>
      <c r="AH314" s="358"/>
      <c r="AI314" s="358"/>
      <c r="AJ314" s="358"/>
      <c r="AK314" s="358"/>
      <c r="AL314" s="358"/>
      <c r="AM314" s="358"/>
      <c r="AN314" s="358"/>
      <c r="AO314" s="358"/>
      <c r="AP314" s="358"/>
      <c r="AQ314" s="358"/>
      <c r="AR314" s="358"/>
    </row>
    <row r="315" spans="1:44" ht="37.5" customHeight="1" x14ac:dyDescent="0.25">
      <c r="A315" s="358"/>
      <c r="B315" s="358"/>
      <c r="C315" s="358"/>
      <c r="D315" s="358"/>
      <c r="E315" s="358"/>
      <c r="F315" s="358"/>
      <c r="G315" s="358"/>
      <c r="H315" s="358"/>
      <c r="I315" s="359"/>
      <c r="J315" s="358"/>
      <c r="K315" s="358"/>
      <c r="L315" s="358"/>
      <c r="M315" s="358"/>
      <c r="N315" s="358"/>
      <c r="O315" s="358"/>
      <c r="P315" s="358"/>
      <c r="Q315" s="358"/>
      <c r="R315" s="358"/>
      <c r="S315" s="358"/>
      <c r="T315" s="358"/>
      <c r="U315" s="358"/>
      <c r="V315" s="358"/>
      <c r="W315" s="358"/>
      <c r="X315" s="358"/>
      <c r="Y315" s="358"/>
      <c r="Z315" s="358"/>
      <c r="AA315" s="358"/>
      <c r="AB315" s="358"/>
      <c r="AC315" s="358"/>
      <c r="AD315" s="358"/>
      <c r="AE315" s="358"/>
      <c r="AF315" s="358"/>
      <c r="AG315" s="358"/>
      <c r="AH315" s="358"/>
      <c r="AI315" s="358"/>
      <c r="AJ315" s="358"/>
      <c r="AK315" s="358"/>
      <c r="AL315" s="358"/>
      <c r="AM315" s="358"/>
      <c r="AN315" s="358"/>
      <c r="AO315" s="358"/>
      <c r="AP315" s="358"/>
      <c r="AQ315" s="358"/>
      <c r="AR315" s="358"/>
    </row>
    <row r="316" spans="1:44" ht="37.5" customHeight="1" x14ac:dyDescent="0.25">
      <c r="A316" s="358"/>
      <c r="B316" s="358"/>
      <c r="C316" s="358"/>
      <c r="D316" s="358"/>
      <c r="E316" s="358"/>
      <c r="F316" s="358"/>
      <c r="G316" s="358"/>
      <c r="H316" s="358"/>
      <c r="I316" s="359"/>
      <c r="J316" s="358"/>
      <c r="K316" s="358"/>
      <c r="L316" s="358"/>
      <c r="M316" s="358"/>
      <c r="N316" s="358"/>
      <c r="O316" s="358"/>
      <c r="P316" s="358"/>
      <c r="Q316" s="358"/>
      <c r="R316" s="358"/>
      <c r="S316" s="358"/>
      <c r="T316" s="358"/>
      <c r="U316" s="358"/>
      <c r="V316" s="358"/>
      <c r="W316" s="358"/>
      <c r="X316" s="358"/>
      <c r="Y316" s="358"/>
      <c r="Z316" s="358"/>
      <c r="AA316" s="358"/>
      <c r="AB316" s="358"/>
      <c r="AC316" s="358"/>
      <c r="AD316" s="358"/>
      <c r="AE316" s="358"/>
      <c r="AF316" s="358"/>
      <c r="AG316" s="358"/>
      <c r="AH316" s="358"/>
      <c r="AI316" s="358"/>
      <c r="AJ316" s="358"/>
      <c r="AK316" s="358"/>
      <c r="AL316" s="358"/>
      <c r="AM316" s="358"/>
      <c r="AN316" s="358"/>
      <c r="AO316" s="358"/>
      <c r="AP316" s="358"/>
      <c r="AQ316" s="358"/>
      <c r="AR316" s="358"/>
    </row>
    <row r="317" spans="1:44" ht="37.5" customHeight="1" x14ac:dyDescent="0.25">
      <c r="A317" s="358"/>
      <c r="B317" s="358"/>
      <c r="C317" s="358"/>
      <c r="D317" s="358"/>
      <c r="E317" s="358"/>
      <c r="F317" s="358"/>
      <c r="G317" s="358"/>
      <c r="H317" s="358"/>
      <c r="I317" s="359"/>
      <c r="J317" s="358"/>
      <c r="K317" s="358"/>
      <c r="L317" s="358"/>
      <c r="M317" s="358"/>
      <c r="N317" s="358"/>
      <c r="O317" s="358"/>
      <c r="P317" s="358"/>
      <c r="Q317" s="358"/>
      <c r="R317" s="358"/>
      <c r="S317" s="358"/>
      <c r="T317" s="358"/>
      <c r="U317" s="358"/>
      <c r="V317" s="358"/>
      <c r="W317" s="358"/>
      <c r="X317" s="358"/>
      <c r="Y317" s="358"/>
      <c r="Z317" s="358"/>
      <c r="AA317" s="358"/>
      <c r="AB317" s="358"/>
      <c r="AC317" s="358"/>
      <c r="AD317" s="358"/>
      <c r="AE317" s="358"/>
      <c r="AF317" s="358"/>
      <c r="AG317" s="358"/>
      <c r="AH317" s="358"/>
      <c r="AI317" s="358"/>
      <c r="AJ317" s="358"/>
      <c r="AK317" s="358"/>
      <c r="AL317" s="358"/>
      <c r="AM317" s="358"/>
      <c r="AN317" s="358"/>
      <c r="AO317" s="358"/>
      <c r="AP317" s="358"/>
      <c r="AQ317" s="358"/>
      <c r="AR317" s="358"/>
    </row>
    <row r="318" spans="1:44" ht="37.5" customHeight="1" x14ac:dyDescent="0.25">
      <c r="A318" s="358"/>
      <c r="B318" s="358"/>
      <c r="C318" s="358"/>
      <c r="D318" s="358"/>
      <c r="E318" s="358"/>
      <c r="F318" s="358"/>
      <c r="G318" s="358"/>
      <c r="H318" s="358"/>
      <c r="I318" s="359"/>
      <c r="J318" s="358"/>
      <c r="K318" s="358"/>
      <c r="L318" s="358"/>
      <c r="M318" s="358"/>
      <c r="N318" s="358"/>
      <c r="O318" s="358"/>
      <c r="P318" s="358"/>
      <c r="Q318" s="358"/>
      <c r="R318" s="358"/>
      <c r="S318" s="358"/>
      <c r="T318" s="358"/>
      <c r="U318" s="358"/>
      <c r="V318" s="358"/>
      <c r="W318" s="358"/>
      <c r="X318" s="358"/>
      <c r="Y318" s="358"/>
      <c r="Z318" s="358"/>
      <c r="AA318" s="358"/>
      <c r="AB318" s="358"/>
      <c r="AC318" s="358"/>
      <c r="AD318" s="358"/>
      <c r="AE318" s="358"/>
      <c r="AF318" s="358"/>
      <c r="AG318" s="358"/>
      <c r="AH318" s="358"/>
      <c r="AI318" s="358"/>
      <c r="AJ318" s="358"/>
      <c r="AK318" s="358"/>
      <c r="AL318" s="358"/>
      <c r="AM318" s="358"/>
      <c r="AN318" s="358"/>
      <c r="AO318" s="358"/>
      <c r="AP318" s="358"/>
      <c r="AQ318" s="358"/>
      <c r="AR318" s="358"/>
    </row>
    <row r="319" spans="1:44" ht="37.5" customHeight="1" x14ac:dyDescent="0.25">
      <c r="A319" s="358"/>
      <c r="B319" s="358"/>
      <c r="C319" s="358"/>
      <c r="D319" s="358"/>
      <c r="E319" s="358"/>
      <c r="F319" s="358"/>
      <c r="G319" s="358"/>
      <c r="H319" s="358"/>
      <c r="I319" s="359"/>
      <c r="J319" s="358"/>
      <c r="K319" s="358"/>
      <c r="L319" s="358"/>
      <c r="M319" s="358"/>
      <c r="N319" s="358"/>
      <c r="O319" s="358"/>
      <c r="P319" s="358"/>
      <c r="Q319" s="358"/>
      <c r="R319" s="358"/>
      <c r="S319" s="358"/>
      <c r="T319" s="358"/>
      <c r="U319" s="358"/>
      <c r="V319" s="358"/>
      <c r="W319" s="358"/>
      <c r="X319" s="358"/>
      <c r="Y319" s="358"/>
      <c r="Z319" s="358"/>
      <c r="AA319" s="358"/>
      <c r="AB319" s="358"/>
      <c r="AC319" s="358"/>
      <c r="AD319" s="358"/>
      <c r="AE319" s="358"/>
      <c r="AF319" s="358"/>
      <c r="AG319" s="358"/>
      <c r="AH319" s="358"/>
      <c r="AI319" s="358"/>
      <c r="AJ319" s="358"/>
      <c r="AK319" s="358"/>
      <c r="AL319" s="358"/>
      <c r="AM319" s="358"/>
      <c r="AN319" s="358"/>
      <c r="AO319" s="358"/>
      <c r="AP319" s="358"/>
      <c r="AQ319" s="358"/>
      <c r="AR319" s="358"/>
    </row>
    <row r="320" spans="1:44" ht="37.5" customHeight="1" x14ac:dyDescent="0.25">
      <c r="A320" s="358"/>
      <c r="B320" s="358"/>
      <c r="C320" s="358"/>
      <c r="D320" s="358"/>
      <c r="E320" s="358"/>
      <c r="F320" s="358"/>
      <c r="G320" s="358"/>
      <c r="H320" s="358"/>
      <c r="I320" s="359"/>
      <c r="J320" s="358"/>
      <c r="K320" s="358"/>
      <c r="L320" s="358"/>
      <c r="M320" s="358"/>
      <c r="N320" s="358"/>
      <c r="O320" s="358"/>
      <c r="P320" s="358"/>
      <c r="Q320" s="358"/>
      <c r="R320" s="358"/>
      <c r="S320" s="358"/>
      <c r="T320" s="358"/>
      <c r="U320" s="358"/>
      <c r="V320" s="358"/>
      <c r="W320" s="358"/>
      <c r="X320" s="358"/>
      <c r="Y320" s="358"/>
      <c r="Z320" s="358"/>
      <c r="AA320" s="358"/>
      <c r="AB320" s="358"/>
      <c r="AC320" s="358"/>
      <c r="AD320" s="358"/>
      <c r="AE320" s="358"/>
      <c r="AF320" s="358"/>
      <c r="AG320" s="358"/>
      <c r="AH320" s="358"/>
      <c r="AI320" s="358"/>
      <c r="AJ320" s="358"/>
      <c r="AK320" s="358"/>
      <c r="AL320" s="358"/>
      <c r="AM320" s="358"/>
      <c r="AN320" s="358"/>
      <c r="AO320" s="358"/>
      <c r="AP320" s="358"/>
      <c r="AQ320" s="358"/>
      <c r="AR320" s="358"/>
    </row>
    <row r="321" spans="1:44" ht="37.5" customHeight="1" x14ac:dyDescent="0.25">
      <c r="A321" s="358"/>
      <c r="B321" s="358"/>
      <c r="C321" s="358"/>
      <c r="D321" s="358"/>
      <c r="E321" s="358"/>
      <c r="F321" s="358"/>
      <c r="G321" s="358"/>
      <c r="H321" s="358"/>
      <c r="I321" s="359"/>
      <c r="J321" s="358"/>
      <c r="K321" s="358"/>
      <c r="L321" s="358"/>
      <c r="M321" s="358"/>
      <c r="N321" s="358"/>
      <c r="O321" s="358"/>
      <c r="P321" s="358"/>
      <c r="Q321" s="358"/>
      <c r="R321" s="358"/>
      <c r="S321" s="358"/>
      <c r="T321" s="358"/>
      <c r="U321" s="358"/>
      <c r="V321" s="358"/>
      <c r="W321" s="358"/>
      <c r="X321" s="358"/>
      <c r="Y321" s="358"/>
      <c r="Z321" s="358"/>
      <c r="AA321" s="358"/>
      <c r="AB321" s="358"/>
      <c r="AC321" s="358"/>
      <c r="AD321" s="358"/>
      <c r="AE321" s="358"/>
      <c r="AF321" s="358"/>
      <c r="AG321" s="358"/>
      <c r="AH321" s="358"/>
      <c r="AI321" s="358"/>
      <c r="AJ321" s="358"/>
      <c r="AK321" s="358"/>
      <c r="AL321" s="358"/>
      <c r="AM321" s="358"/>
      <c r="AN321" s="358"/>
      <c r="AO321" s="358"/>
      <c r="AP321" s="358"/>
      <c r="AQ321" s="358"/>
      <c r="AR321" s="358"/>
    </row>
    <row r="322" spans="1:44" ht="37.5" customHeight="1" x14ac:dyDescent="0.25">
      <c r="A322" s="358"/>
      <c r="B322" s="358"/>
      <c r="C322" s="358"/>
      <c r="D322" s="358"/>
      <c r="E322" s="358"/>
      <c r="F322" s="358"/>
      <c r="G322" s="358"/>
      <c r="H322" s="358"/>
      <c r="I322" s="359"/>
      <c r="J322" s="358"/>
      <c r="K322" s="358"/>
      <c r="L322" s="358"/>
      <c r="M322" s="358"/>
      <c r="N322" s="358"/>
      <c r="O322" s="358"/>
      <c r="P322" s="358"/>
      <c r="Q322" s="358"/>
      <c r="R322" s="358"/>
      <c r="S322" s="358"/>
      <c r="T322" s="358"/>
      <c r="U322" s="358"/>
      <c r="V322" s="358"/>
      <c r="W322" s="358"/>
      <c r="X322" s="358"/>
      <c r="Y322" s="358"/>
      <c r="Z322" s="358"/>
      <c r="AA322" s="358"/>
      <c r="AB322" s="358"/>
      <c r="AC322" s="358"/>
      <c r="AD322" s="358"/>
      <c r="AE322" s="358"/>
      <c r="AF322" s="358"/>
      <c r="AG322" s="358"/>
      <c r="AH322" s="358"/>
      <c r="AI322" s="358"/>
      <c r="AJ322" s="358"/>
      <c r="AK322" s="358"/>
      <c r="AL322" s="358"/>
      <c r="AM322" s="358"/>
      <c r="AN322" s="358"/>
      <c r="AO322" s="358"/>
      <c r="AP322" s="358"/>
      <c r="AQ322" s="358"/>
      <c r="AR322" s="358"/>
    </row>
    <row r="323" spans="1:44" ht="37.5" customHeight="1" x14ac:dyDescent="0.25">
      <c r="A323" s="358"/>
      <c r="B323" s="358"/>
      <c r="C323" s="358"/>
      <c r="D323" s="358"/>
      <c r="E323" s="358"/>
      <c r="F323" s="358"/>
      <c r="G323" s="358"/>
      <c r="H323" s="358"/>
      <c r="I323" s="359"/>
      <c r="J323" s="358"/>
      <c r="K323" s="358"/>
      <c r="L323" s="358"/>
      <c r="M323" s="358"/>
      <c r="N323" s="358"/>
      <c r="O323" s="358"/>
      <c r="P323" s="358"/>
      <c r="Q323" s="358"/>
      <c r="R323" s="358"/>
      <c r="S323" s="358"/>
      <c r="T323" s="358"/>
      <c r="U323" s="358"/>
      <c r="V323" s="358"/>
      <c r="W323" s="358"/>
      <c r="X323" s="358"/>
      <c r="Y323" s="358"/>
      <c r="Z323" s="358"/>
      <c r="AA323" s="358"/>
      <c r="AB323" s="358"/>
      <c r="AC323" s="358"/>
      <c r="AD323" s="358"/>
      <c r="AE323" s="358"/>
      <c r="AF323" s="358"/>
      <c r="AG323" s="358"/>
      <c r="AH323" s="358"/>
      <c r="AI323" s="358"/>
      <c r="AJ323" s="358"/>
      <c r="AK323" s="358"/>
      <c r="AL323" s="358"/>
      <c r="AM323" s="358"/>
      <c r="AN323" s="358"/>
      <c r="AO323" s="358"/>
      <c r="AP323" s="358"/>
      <c r="AQ323" s="358"/>
      <c r="AR323" s="358"/>
    </row>
    <row r="324" spans="1:44" ht="37.5" customHeight="1" x14ac:dyDescent="0.25">
      <c r="A324" s="358"/>
      <c r="B324" s="358"/>
      <c r="C324" s="358"/>
      <c r="D324" s="358"/>
      <c r="E324" s="358"/>
      <c r="F324" s="358"/>
      <c r="G324" s="358"/>
      <c r="H324" s="358"/>
      <c r="I324" s="359"/>
      <c r="J324" s="358"/>
      <c r="K324" s="358"/>
      <c r="L324" s="358"/>
      <c r="M324" s="358"/>
      <c r="N324" s="358"/>
      <c r="O324" s="358"/>
      <c r="P324" s="358"/>
      <c r="Q324" s="358"/>
      <c r="R324" s="358"/>
      <c r="S324" s="358"/>
      <c r="T324" s="358"/>
      <c r="U324" s="358"/>
      <c r="V324" s="358"/>
      <c r="W324" s="358"/>
      <c r="X324" s="358"/>
      <c r="Y324" s="358"/>
      <c r="Z324" s="358"/>
      <c r="AA324" s="358"/>
      <c r="AB324" s="358"/>
      <c r="AC324" s="358"/>
      <c r="AD324" s="358"/>
      <c r="AE324" s="358"/>
      <c r="AF324" s="358"/>
      <c r="AG324" s="358"/>
      <c r="AH324" s="358"/>
      <c r="AI324" s="358"/>
      <c r="AJ324" s="358"/>
      <c r="AK324" s="358"/>
      <c r="AL324" s="358"/>
      <c r="AM324" s="358"/>
      <c r="AN324" s="358"/>
      <c r="AO324" s="358"/>
      <c r="AP324" s="358"/>
      <c r="AQ324" s="358"/>
      <c r="AR324" s="358"/>
    </row>
    <row r="325" spans="1:44" ht="37.5" customHeight="1" x14ac:dyDescent="0.25">
      <c r="A325" s="358"/>
      <c r="B325" s="358"/>
      <c r="C325" s="358"/>
      <c r="D325" s="358"/>
      <c r="E325" s="358"/>
      <c r="F325" s="358"/>
      <c r="G325" s="358"/>
      <c r="H325" s="358"/>
      <c r="I325" s="359"/>
      <c r="J325" s="358"/>
      <c r="K325" s="358"/>
      <c r="L325" s="358"/>
      <c r="M325" s="358"/>
      <c r="N325" s="358"/>
      <c r="O325" s="358"/>
      <c r="P325" s="358"/>
      <c r="Q325" s="358"/>
      <c r="R325" s="358"/>
      <c r="S325" s="358"/>
      <c r="T325" s="358"/>
      <c r="U325" s="358"/>
      <c r="V325" s="358"/>
      <c r="W325" s="358"/>
      <c r="X325" s="358"/>
      <c r="Y325" s="358"/>
      <c r="Z325" s="358"/>
      <c r="AA325" s="358"/>
      <c r="AB325" s="358"/>
      <c r="AC325" s="358"/>
      <c r="AD325" s="358"/>
      <c r="AE325" s="358"/>
      <c r="AF325" s="358"/>
      <c r="AG325" s="358"/>
      <c r="AH325" s="358"/>
      <c r="AI325" s="358"/>
      <c r="AJ325" s="358"/>
      <c r="AK325" s="358"/>
      <c r="AL325" s="358"/>
      <c r="AM325" s="358"/>
      <c r="AN325" s="358"/>
      <c r="AO325" s="358"/>
      <c r="AP325" s="358"/>
      <c r="AQ325" s="358"/>
      <c r="AR325" s="358"/>
    </row>
    <row r="326" spans="1:44" ht="37.5" customHeight="1" x14ac:dyDescent="0.25">
      <c r="A326" s="358"/>
      <c r="B326" s="358"/>
      <c r="C326" s="358"/>
      <c r="D326" s="358"/>
      <c r="E326" s="358"/>
      <c r="F326" s="358"/>
      <c r="G326" s="358"/>
      <c r="H326" s="358"/>
      <c r="I326" s="359"/>
      <c r="J326" s="358"/>
      <c r="K326" s="358"/>
      <c r="L326" s="358"/>
      <c r="M326" s="358"/>
      <c r="N326" s="358"/>
      <c r="O326" s="358"/>
      <c r="P326" s="358"/>
      <c r="Q326" s="358"/>
      <c r="R326" s="358"/>
      <c r="S326" s="358"/>
      <c r="T326" s="358"/>
      <c r="U326" s="358"/>
      <c r="V326" s="358"/>
      <c r="W326" s="358"/>
      <c r="X326" s="358"/>
      <c r="Y326" s="358"/>
      <c r="Z326" s="358"/>
      <c r="AA326" s="358"/>
      <c r="AB326" s="358"/>
      <c r="AC326" s="358"/>
      <c r="AD326" s="358"/>
      <c r="AE326" s="358"/>
      <c r="AF326" s="358"/>
      <c r="AG326" s="358"/>
      <c r="AH326" s="358"/>
      <c r="AI326" s="358"/>
      <c r="AJ326" s="358"/>
      <c r="AK326" s="358"/>
      <c r="AL326" s="358"/>
      <c r="AM326" s="358"/>
      <c r="AN326" s="358"/>
      <c r="AO326" s="358"/>
      <c r="AP326" s="358"/>
      <c r="AQ326" s="358"/>
      <c r="AR326" s="358"/>
    </row>
    <row r="327" spans="1:44" ht="37.5" customHeight="1" x14ac:dyDescent="0.25">
      <c r="A327" s="358"/>
      <c r="B327" s="358"/>
      <c r="C327" s="358"/>
      <c r="D327" s="358"/>
      <c r="E327" s="358"/>
      <c r="F327" s="358"/>
      <c r="G327" s="358"/>
      <c r="H327" s="358"/>
      <c r="I327" s="359"/>
      <c r="J327" s="358"/>
      <c r="K327" s="358"/>
      <c r="L327" s="358"/>
      <c r="M327" s="358"/>
      <c r="N327" s="358"/>
      <c r="O327" s="358"/>
      <c r="P327" s="358"/>
      <c r="Q327" s="358"/>
      <c r="R327" s="358"/>
      <c r="S327" s="358"/>
      <c r="T327" s="358"/>
      <c r="U327" s="358"/>
      <c r="V327" s="358"/>
      <c r="W327" s="358"/>
      <c r="X327" s="358"/>
      <c r="Y327" s="358"/>
      <c r="Z327" s="358"/>
      <c r="AA327" s="358"/>
      <c r="AB327" s="358"/>
      <c r="AC327" s="358"/>
      <c r="AD327" s="358"/>
      <c r="AE327" s="358"/>
      <c r="AF327" s="358"/>
      <c r="AG327" s="358"/>
      <c r="AH327" s="358"/>
      <c r="AI327" s="358"/>
      <c r="AJ327" s="358"/>
      <c r="AK327" s="358"/>
      <c r="AL327" s="358"/>
      <c r="AM327" s="358"/>
      <c r="AN327" s="358"/>
      <c r="AO327" s="358"/>
      <c r="AP327" s="358"/>
      <c r="AQ327" s="358"/>
      <c r="AR327" s="358"/>
    </row>
    <row r="328" spans="1:44" ht="37.5" customHeight="1" x14ac:dyDescent="0.25">
      <c r="A328" s="358"/>
      <c r="B328" s="358"/>
      <c r="C328" s="358"/>
      <c r="D328" s="358"/>
      <c r="E328" s="358"/>
      <c r="F328" s="358"/>
      <c r="G328" s="358"/>
      <c r="H328" s="358"/>
      <c r="I328" s="359"/>
      <c r="J328" s="358"/>
      <c r="K328" s="358"/>
      <c r="L328" s="358"/>
      <c r="M328" s="358"/>
      <c r="N328" s="358"/>
      <c r="O328" s="358"/>
      <c r="P328" s="358"/>
      <c r="Q328" s="358"/>
      <c r="R328" s="358"/>
      <c r="S328" s="358"/>
      <c r="T328" s="358"/>
      <c r="U328" s="358"/>
      <c r="V328" s="358"/>
      <c r="W328" s="358"/>
      <c r="X328" s="358"/>
      <c r="Y328" s="358"/>
      <c r="Z328" s="358"/>
      <c r="AA328" s="358"/>
      <c r="AB328" s="358"/>
      <c r="AC328" s="358"/>
      <c r="AD328" s="358"/>
      <c r="AE328" s="358"/>
      <c r="AF328" s="358"/>
      <c r="AG328" s="358"/>
      <c r="AH328" s="358"/>
      <c r="AI328" s="358"/>
      <c r="AJ328" s="358"/>
      <c r="AK328" s="358"/>
      <c r="AL328" s="358"/>
      <c r="AM328" s="358"/>
      <c r="AN328" s="358"/>
      <c r="AO328" s="358"/>
      <c r="AP328" s="358"/>
      <c r="AQ328" s="358"/>
      <c r="AR328" s="358"/>
    </row>
    <row r="329" spans="1:44" ht="37.5" customHeight="1" x14ac:dyDescent="0.25">
      <c r="A329" s="358"/>
      <c r="B329" s="358"/>
      <c r="C329" s="358"/>
      <c r="D329" s="358"/>
      <c r="E329" s="358"/>
      <c r="F329" s="358"/>
      <c r="G329" s="358"/>
      <c r="H329" s="358"/>
      <c r="I329" s="359"/>
      <c r="J329" s="358"/>
      <c r="K329" s="358"/>
      <c r="L329" s="358"/>
      <c r="M329" s="358"/>
      <c r="N329" s="358"/>
      <c r="O329" s="358"/>
      <c r="P329" s="358"/>
      <c r="Q329" s="358"/>
      <c r="R329" s="358"/>
      <c r="S329" s="358"/>
      <c r="T329" s="358"/>
      <c r="U329" s="358"/>
      <c r="V329" s="358"/>
      <c r="W329" s="358"/>
      <c r="X329" s="358"/>
      <c r="Y329" s="358"/>
      <c r="Z329" s="358"/>
      <c r="AA329" s="358"/>
      <c r="AB329" s="358"/>
      <c r="AC329" s="358"/>
      <c r="AD329" s="358"/>
      <c r="AE329" s="358"/>
      <c r="AF329" s="358"/>
      <c r="AG329" s="358"/>
      <c r="AH329" s="358"/>
      <c r="AI329" s="358"/>
      <c r="AJ329" s="358"/>
      <c r="AK329" s="358"/>
      <c r="AL329" s="358"/>
      <c r="AM329" s="358"/>
      <c r="AN329" s="358"/>
      <c r="AO329" s="358"/>
      <c r="AP329" s="358"/>
      <c r="AQ329" s="358"/>
      <c r="AR329" s="358"/>
    </row>
    <row r="330" spans="1:44" ht="37.5" customHeight="1" x14ac:dyDescent="0.25">
      <c r="A330" s="358"/>
      <c r="B330" s="358"/>
      <c r="C330" s="358"/>
      <c r="D330" s="358"/>
      <c r="E330" s="358"/>
      <c r="F330" s="358"/>
      <c r="G330" s="358"/>
      <c r="H330" s="358"/>
      <c r="I330" s="359"/>
      <c r="J330" s="358"/>
      <c r="K330" s="358"/>
      <c r="L330" s="358"/>
      <c r="M330" s="358"/>
      <c r="N330" s="358"/>
      <c r="O330" s="358"/>
      <c r="P330" s="358"/>
      <c r="Q330" s="358"/>
      <c r="R330" s="358"/>
      <c r="S330" s="358"/>
      <c r="T330" s="358"/>
      <c r="U330" s="358"/>
      <c r="V330" s="358"/>
      <c r="W330" s="358"/>
      <c r="X330" s="358"/>
      <c r="Y330" s="358"/>
      <c r="Z330" s="358"/>
      <c r="AA330" s="358"/>
      <c r="AB330" s="358"/>
      <c r="AC330" s="358"/>
      <c r="AD330" s="358"/>
      <c r="AE330" s="358"/>
      <c r="AF330" s="358"/>
      <c r="AG330" s="358"/>
      <c r="AH330" s="358"/>
      <c r="AI330" s="358"/>
      <c r="AJ330" s="358"/>
      <c r="AK330" s="358"/>
      <c r="AL330" s="358"/>
      <c r="AM330" s="358"/>
      <c r="AN330" s="358"/>
      <c r="AO330" s="358"/>
      <c r="AP330" s="358"/>
      <c r="AQ330" s="358"/>
      <c r="AR330" s="358"/>
    </row>
    <row r="331" spans="1:44" ht="37.5" customHeight="1" x14ac:dyDescent="0.25">
      <c r="A331" s="358"/>
      <c r="B331" s="358"/>
      <c r="C331" s="358"/>
      <c r="D331" s="358"/>
      <c r="E331" s="358"/>
      <c r="F331" s="358"/>
      <c r="G331" s="358"/>
      <c r="H331" s="358"/>
      <c r="I331" s="359"/>
      <c r="J331" s="358"/>
      <c r="K331" s="358"/>
      <c r="L331" s="358"/>
      <c r="M331" s="358"/>
      <c r="N331" s="358"/>
      <c r="O331" s="358"/>
      <c r="P331" s="358"/>
      <c r="Q331" s="358"/>
      <c r="R331" s="358"/>
      <c r="S331" s="358"/>
      <c r="T331" s="358"/>
      <c r="U331" s="358"/>
      <c r="V331" s="358"/>
      <c r="W331" s="358"/>
      <c r="X331" s="358"/>
      <c r="Y331" s="358"/>
      <c r="Z331" s="358"/>
      <c r="AA331" s="358"/>
      <c r="AB331" s="358"/>
      <c r="AC331" s="358"/>
      <c r="AD331" s="358"/>
      <c r="AE331" s="358"/>
      <c r="AF331" s="358"/>
      <c r="AG331" s="358"/>
      <c r="AH331" s="358"/>
      <c r="AI331" s="358"/>
      <c r="AJ331" s="358"/>
      <c r="AK331" s="358"/>
      <c r="AL331" s="358"/>
      <c r="AM331" s="358"/>
      <c r="AN331" s="358"/>
      <c r="AO331" s="358"/>
      <c r="AP331" s="358"/>
      <c r="AQ331" s="358"/>
      <c r="AR331" s="358"/>
    </row>
    <row r="332" spans="1:44" ht="37.5" customHeight="1" x14ac:dyDescent="0.25">
      <c r="A332" s="358"/>
      <c r="B332" s="358"/>
      <c r="C332" s="358"/>
      <c r="D332" s="358"/>
      <c r="E332" s="358"/>
      <c r="F332" s="358"/>
      <c r="G332" s="358"/>
      <c r="H332" s="358"/>
      <c r="I332" s="359"/>
      <c r="J332" s="358"/>
      <c r="K332" s="358"/>
      <c r="L332" s="358"/>
      <c r="M332" s="358"/>
      <c r="N332" s="358"/>
      <c r="O332" s="358"/>
      <c r="P332" s="358"/>
      <c r="Q332" s="358"/>
      <c r="R332" s="358"/>
      <c r="S332" s="358"/>
      <c r="T332" s="358"/>
      <c r="U332" s="358"/>
      <c r="V332" s="358"/>
      <c r="W332" s="358"/>
      <c r="X332" s="358"/>
      <c r="Y332" s="358"/>
      <c r="Z332" s="358"/>
      <c r="AA332" s="358"/>
      <c r="AB332" s="358"/>
      <c r="AC332" s="358"/>
      <c r="AD332" s="358"/>
      <c r="AE332" s="358"/>
      <c r="AF332" s="358"/>
      <c r="AG332" s="358"/>
      <c r="AH332" s="358"/>
      <c r="AI332" s="358"/>
      <c r="AJ332" s="358"/>
      <c r="AK332" s="358"/>
      <c r="AL332" s="358"/>
      <c r="AM332" s="358"/>
      <c r="AN332" s="358"/>
      <c r="AO332" s="358"/>
      <c r="AP332" s="358"/>
      <c r="AQ332" s="358"/>
      <c r="AR332" s="358"/>
    </row>
    <row r="333" spans="1:44" ht="37.5" customHeight="1" x14ac:dyDescent="0.25">
      <c r="A333" s="358"/>
      <c r="B333" s="358"/>
      <c r="C333" s="358"/>
      <c r="D333" s="358"/>
      <c r="E333" s="358"/>
      <c r="F333" s="358"/>
      <c r="G333" s="358"/>
      <c r="H333" s="358"/>
      <c r="I333" s="359"/>
      <c r="J333" s="358"/>
      <c r="K333" s="358"/>
      <c r="L333" s="358"/>
      <c r="M333" s="358"/>
      <c r="N333" s="358"/>
      <c r="O333" s="358"/>
      <c r="P333" s="358"/>
      <c r="Q333" s="358"/>
      <c r="R333" s="358"/>
      <c r="S333" s="358"/>
      <c r="T333" s="358"/>
      <c r="U333" s="358"/>
      <c r="V333" s="358"/>
      <c r="W333" s="358"/>
      <c r="X333" s="358"/>
      <c r="Y333" s="358"/>
      <c r="Z333" s="358"/>
      <c r="AA333" s="358"/>
      <c r="AB333" s="358"/>
      <c r="AC333" s="358"/>
      <c r="AD333" s="358"/>
      <c r="AE333" s="358"/>
      <c r="AF333" s="358"/>
      <c r="AG333" s="358"/>
      <c r="AH333" s="358"/>
      <c r="AI333" s="358"/>
      <c r="AJ333" s="358"/>
      <c r="AK333" s="358"/>
      <c r="AL333" s="358"/>
      <c r="AM333" s="358"/>
      <c r="AN333" s="358"/>
      <c r="AO333" s="358"/>
      <c r="AP333" s="358"/>
      <c r="AQ333" s="358"/>
      <c r="AR333" s="358"/>
    </row>
    <row r="334" spans="1:44" ht="37.5" customHeight="1" x14ac:dyDescent="0.25">
      <c r="A334" s="358"/>
      <c r="B334" s="358"/>
      <c r="C334" s="358"/>
      <c r="D334" s="358"/>
      <c r="E334" s="358"/>
      <c r="F334" s="358"/>
      <c r="G334" s="358"/>
      <c r="H334" s="358"/>
      <c r="I334" s="359"/>
      <c r="J334" s="358"/>
      <c r="K334" s="358"/>
      <c r="L334" s="358"/>
      <c r="M334" s="358"/>
      <c r="N334" s="358"/>
      <c r="O334" s="358"/>
      <c r="P334" s="358"/>
      <c r="Q334" s="358"/>
      <c r="R334" s="358"/>
      <c r="S334" s="358"/>
      <c r="T334" s="358"/>
      <c r="U334" s="358"/>
      <c r="V334" s="358"/>
      <c r="W334" s="358"/>
      <c r="X334" s="358"/>
      <c r="Y334" s="358"/>
      <c r="Z334" s="358"/>
      <c r="AA334" s="358"/>
      <c r="AB334" s="358"/>
      <c r="AC334" s="358"/>
      <c r="AD334" s="358"/>
      <c r="AE334" s="358"/>
      <c r="AF334" s="358"/>
      <c r="AG334" s="358"/>
      <c r="AH334" s="358"/>
      <c r="AI334" s="358"/>
      <c r="AJ334" s="358"/>
      <c r="AK334" s="358"/>
      <c r="AL334" s="358"/>
      <c r="AM334" s="358"/>
      <c r="AN334" s="358"/>
      <c r="AO334" s="358"/>
      <c r="AP334" s="358"/>
      <c r="AQ334" s="358"/>
      <c r="AR334" s="358"/>
    </row>
    <row r="335" spans="1:44" ht="37.5" customHeight="1" x14ac:dyDescent="0.25">
      <c r="A335" s="358"/>
      <c r="B335" s="358"/>
      <c r="C335" s="358"/>
      <c r="D335" s="358"/>
      <c r="E335" s="358"/>
      <c r="F335" s="358"/>
      <c r="G335" s="358"/>
      <c r="H335" s="358"/>
      <c r="I335" s="359"/>
      <c r="J335" s="358"/>
      <c r="K335" s="358"/>
      <c r="L335" s="358"/>
      <c r="M335" s="358"/>
      <c r="N335" s="358"/>
      <c r="O335" s="358"/>
      <c r="P335" s="358"/>
      <c r="Q335" s="358"/>
      <c r="R335" s="358"/>
      <c r="S335" s="358"/>
      <c r="T335" s="358"/>
      <c r="U335" s="358"/>
      <c r="V335" s="358"/>
      <c r="W335" s="358"/>
      <c r="X335" s="358"/>
      <c r="Y335" s="358"/>
      <c r="Z335" s="358"/>
      <c r="AA335" s="358"/>
      <c r="AB335" s="358"/>
      <c r="AC335" s="358"/>
      <c r="AD335" s="358"/>
      <c r="AE335" s="358"/>
      <c r="AF335" s="358"/>
      <c r="AG335" s="358"/>
      <c r="AH335" s="358"/>
      <c r="AI335" s="358"/>
      <c r="AJ335" s="358"/>
      <c r="AK335" s="358"/>
      <c r="AL335" s="358"/>
      <c r="AM335" s="358"/>
      <c r="AN335" s="358"/>
      <c r="AO335" s="358"/>
      <c r="AP335" s="358"/>
      <c r="AQ335" s="358"/>
      <c r="AR335" s="358"/>
    </row>
    <row r="336" spans="1:44" ht="37.5" customHeight="1" x14ac:dyDescent="0.25">
      <c r="A336" s="358"/>
      <c r="B336" s="358"/>
      <c r="C336" s="358"/>
      <c r="D336" s="358"/>
      <c r="E336" s="358"/>
      <c r="F336" s="358"/>
      <c r="G336" s="358"/>
      <c r="H336" s="358"/>
      <c r="I336" s="359"/>
      <c r="J336" s="358"/>
      <c r="K336" s="358"/>
      <c r="L336" s="358"/>
      <c r="M336" s="358"/>
      <c r="N336" s="358"/>
      <c r="O336" s="358"/>
      <c r="P336" s="358"/>
      <c r="Q336" s="358"/>
      <c r="R336" s="358"/>
      <c r="S336" s="358"/>
      <c r="T336" s="358"/>
      <c r="U336" s="358"/>
      <c r="V336" s="358"/>
      <c r="W336" s="358"/>
      <c r="X336" s="358"/>
      <c r="Y336" s="358"/>
      <c r="Z336" s="358"/>
      <c r="AA336" s="358"/>
      <c r="AB336" s="358"/>
      <c r="AC336" s="358"/>
      <c r="AD336" s="358"/>
      <c r="AE336" s="358"/>
      <c r="AF336" s="358"/>
      <c r="AG336" s="358"/>
      <c r="AH336" s="358"/>
      <c r="AI336" s="358"/>
      <c r="AJ336" s="358"/>
      <c r="AK336" s="358"/>
      <c r="AL336" s="358"/>
      <c r="AM336" s="358"/>
      <c r="AN336" s="358"/>
      <c r="AO336" s="358"/>
      <c r="AP336" s="358"/>
      <c r="AQ336" s="358"/>
      <c r="AR336" s="358"/>
    </row>
    <row r="337" spans="1:44" ht="37.5" customHeight="1" x14ac:dyDescent="0.25">
      <c r="A337" s="358"/>
      <c r="B337" s="358"/>
      <c r="C337" s="358"/>
      <c r="D337" s="358"/>
      <c r="E337" s="358"/>
      <c r="F337" s="358"/>
      <c r="G337" s="358"/>
      <c r="H337" s="358"/>
      <c r="I337" s="359"/>
      <c r="J337" s="358"/>
      <c r="K337" s="358"/>
      <c r="L337" s="358"/>
      <c r="M337" s="358"/>
      <c r="N337" s="358"/>
      <c r="O337" s="358"/>
      <c r="P337" s="358"/>
      <c r="Q337" s="358"/>
      <c r="R337" s="358"/>
      <c r="S337" s="358"/>
      <c r="T337" s="358"/>
      <c r="U337" s="358"/>
      <c r="V337" s="358"/>
      <c r="W337" s="358"/>
      <c r="X337" s="358"/>
      <c r="Y337" s="358"/>
      <c r="Z337" s="358"/>
      <c r="AA337" s="358"/>
      <c r="AB337" s="358"/>
      <c r="AC337" s="358"/>
      <c r="AD337" s="358"/>
      <c r="AE337" s="358"/>
      <c r="AF337" s="358"/>
      <c r="AG337" s="358"/>
      <c r="AH337" s="358"/>
      <c r="AI337" s="358"/>
      <c r="AJ337" s="358"/>
      <c r="AK337" s="358"/>
      <c r="AL337" s="358"/>
      <c r="AM337" s="358"/>
      <c r="AN337" s="358"/>
      <c r="AO337" s="358"/>
      <c r="AP337" s="358"/>
      <c r="AQ337" s="358"/>
      <c r="AR337" s="358"/>
    </row>
    <row r="338" spans="1:44" ht="37.5" customHeight="1" x14ac:dyDescent="0.25">
      <c r="A338" s="358"/>
      <c r="B338" s="358"/>
      <c r="C338" s="358"/>
      <c r="D338" s="358"/>
      <c r="E338" s="358"/>
      <c r="F338" s="358"/>
      <c r="G338" s="358"/>
      <c r="H338" s="358"/>
      <c r="I338" s="359"/>
      <c r="J338" s="358"/>
      <c r="K338" s="358"/>
      <c r="L338" s="358"/>
      <c r="M338" s="358"/>
      <c r="N338" s="358"/>
      <c r="O338" s="358"/>
      <c r="P338" s="358"/>
      <c r="Q338" s="358"/>
      <c r="R338" s="358"/>
      <c r="S338" s="358"/>
      <c r="T338" s="358"/>
      <c r="U338" s="358"/>
      <c r="V338" s="358"/>
      <c r="W338" s="358"/>
      <c r="X338" s="358"/>
      <c r="Y338" s="358"/>
      <c r="Z338" s="358"/>
      <c r="AA338" s="358"/>
      <c r="AB338" s="358"/>
      <c r="AC338" s="358"/>
      <c r="AD338" s="358"/>
      <c r="AE338" s="358"/>
      <c r="AF338" s="358"/>
      <c r="AG338" s="358"/>
      <c r="AH338" s="358"/>
      <c r="AI338" s="358"/>
      <c r="AJ338" s="358"/>
      <c r="AK338" s="358"/>
      <c r="AL338" s="358"/>
      <c r="AM338" s="358"/>
      <c r="AN338" s="358"/>
      <c r="AO338" s="358"/>
      <c r="AP338" s="358"/>
      <c r="AQ338" s="358"/>
      <c r="AR338" s="358"/>
    </row>
    <row r="339" spans="1:44" ht="37.5" customHeight="1" x14ac:dyDescent="0.25">
      <c r="A339" s="358"/>
      <c r="B339" s="358"/>
      <c r="C339" s="358"/>
      <c r="D339" s="358"/>
      <c r="E339" s="358"/>
      <c r="F339" s="358"/>
      <c r="G339" s="358"/>
      <c r="H339" s="358"/>
      <c r="I339" s="359"/>
      <c r="J339" s="358"/>
      <c r="K339" s="358"/>
      <c r="L339" s="358"/>
      <c r="M339" s="358"/>
      <c r="N339" s="358"/>
      <c r="O339" s="358"/>
      <c r="P339" s="358"/>
      <c r="Q339" s="358"/>
      <c r="R339" s="358"/>
      <c r="S339" s="358"/>
      <c r="T339" s="358"/>
      <c r="U339" s="358"/>
      <c r="V339" s="358"/>
      <c r="W339" s="358"/>
      <c r="X339" s="358"/>
      <c r="Y339" s="358"/>
      <c r="Z339" s="358"/>
      <c r="AA339" s="358"/>
      <c r="AB339" s="358"/>
      <c r="AC339" s="358"/>
      <c r="AD339" s="358"/>
      <c r="AE339" s="358"/>
      <c r="AF339" s="358"/>
      <c r="AG339" s="358"/>
      <c r="AH339" s="358"/>
      <c r="AI339" s="358"/>
      <c r="AJ339" s="358"/>
      <c r="AK339" s="358"/>
      <c r="AL339" s="358"/>
      <c r="AM339" s="358"/>
      <c r="AN339" s="358"/>
      <c r="AO339" s="358"/>
      <c r="AP339" s="358"/>
      <c r="AQ339" s="358"/>
      <c r="AR339" s="358"/>
    </row>
    <row r="340" spans="1:44" ht="37.5" customHeight="1" x14ac:dyDescent="0.25">
      <c r="A340" s="358"/>
      <c r="B340" s="358"/>
      <c r="C340" s="358"/>
      <c r="D340" s="358"/>
      <c r="E340" s="358"/>
      <c r="F340" s="358"/>
      <c r="G340" s="358"/>
      <c r="H340" s="358"/>
      <c r="I340" s="359"/>
      <c r="J340" s="358"/>
      <c r="K340" s="358"/>
      <c r="L340" s="358"/>
      <c r="M340" s="358"/>
      <c r="N340" s="358"/>
      <c r="O340" s="358"/>
      <c r="P340" s="358"/>
      <c r="Q340" s="358"/>
      <c r="R340" s="358"/>
      <c r="S340" s="358"/>
      <c r="T340" s="358"/>
      <c r="U340" s="358"/>
      <c r="V340" s="358"/>
      <c r="W340" s="358"/>
      <c r="X340" s="358"/>
      <c r="Y340" s="358"/>
      <c r="Z340" s="358"/>
      <c r="AA340" s="358"/>
      <c r="AB340" s="358"/>
      <c r="AC340" s="358"/>
      <c r="AD340" s="358"/>
      <c r="AE340" s="358"/>
      <c r="AF340" s="358"/>
      <c r="AG340" s="358"/>
      <c r="AH340" s="358"/>
      <c r="AI340" s="358"/>
      <c r="AJ340" s="358"/>
      <c r="AK340" s="358"/>
      <c r="AL340" s="358"/>
      <c r="AM340" s="358"/>
      <c r="AN340" s="358"/>
      <c r="AO340" s="358"/>
      <c r="AP340" s="358"/>
      <c r="AQ340" s="358"/>
      <c r="AR340" s="358"/>
    </row>
    <row r="341" spans="1:44" ht="37.5" customHeight="1" x14ac:dyDescent="0.25">
      <c r="A341" s="358"/>
      <c r="B341" s="358"/>
      <c r="C341" s="358"/>
      <c r="D341" s="358"/>
      <c r="E341" s="358"/>
      <c r="F341" s="358"/>
      <c r="G341" s="358"/>
      <c r="H341" s="358"/>
      <c r="I341" s="359"/>
      <c r="J341" s="358"/>
      <c r="K341" s="358"/>
      <c r="L341" s="358"/>
      <c r="M341" s="358"/>
      <c r="N341" s="358"/>
      <c r="O341" s="358"/>
      <c r="P341" s="358"/>
      <c r="Q341" s="358"/>
      <c r="R341" s="358"/>
      <c r="S341" s="358"/>
      <c r="T341" s="358"/>
      <c r="U341" s="358"/>
      <c r="V341" s="358"/>
      <c r="W341" s="358"/>
      <c r="X341" s="358"/>
      <c r="Y341" s="358"/>
      <c r="Z341" s="358"/>
      <c r="AA341" s="358"/>
      <c r="AB341" s="358"/>
      <c r="AC341" s="358"/>
      <c r="AD341" s="358"/>
      <c r="AE341" s="358"/>
      <c r="AF341" s="358"/>
      <c r="AG341" s="358"/>
      <c r="AH341" s="358"/>
      <c r="AI341" s="358"/>
      <c r="AJ341" s="358"/>
      <c r="AK341" s="358"/>
      <c r="AL341" s="358"/>
      <c r="AM341" s="358"/>
      <c r="AN341" s="358"/>
      <c r="AO341" s="358"/>
      <c r="AP341" s="358"/>
      <c r="AQ341" s="358"/>
      <c r="AR341" s="358"/>
    </row>
    <row r="342" spans="1:44" ht="37.5" customHeight="1" x14ac:dyDescent="0.25">
      <c r="A342" s="358"/>
      <c r="B342" s="358"/>
      <c r="C342" s="358"/>
      <c r="D342" s="358"/>
      <c r="E342" s="358"/>
      <c r="F342" s="358"/>
      <c r="G342" s="358"/>
      <c r="H342" s="358"/>
      <c r="I342" s="359"/>
      <c r="J342" s="358"/>
      <c r="K342" s="358"/>
      <c r="L342" s="358"/>
      <c r="M342" s="358"/>
      <c r="N342" s="358"/>
      <c r="O342" s="358"/>
      <c r="P342" s="358"/>
      <c r="Q342" s="358"/>
      <c r="R342" s="358"/>
      <c r="S342" s="358"/>
      <c r="T342" s="358"/>
      <c r="U342" s="358"/>
      <c r="V342" s="358"/>
      <c r="W342" s="358"/>
      <c r="X342" s="358"/>
      <c r="Y342" s="358"/>
      <c r="Z342" s="358"/>
      <c r="AA342" s="358"/>
      <c r="AB342" s="358"/>
      <c r="AC342" s="358"/>
      <c r="AD342" s="358"/>
      <c r="AE342" s="358"/>
      <c r="AF342" s="358"/>
      <c r="AG342" s="358"/>
      <c r="AH342" s="358"/>
      <c r="AI342" s="358"/>
      <c r="AJ342" s="358"/>
      <c r="AK342" s="358"/>
      <c r="AL342" s="358"/>
      <c r="AM342" s="358"/>
      <c r="AN342" s="358"/>
      <c r="AO342" s="358"/>
      <c r="AP342" s="358"/>
      <c r="AQ342" s="358"/>
      <c r="AR342" s="358"/>
    </row>
    <row r="343" spans="1:44" ht="37.5" customHeight="1" x14ac:dyDescent="0.25">
      <c r="A343" s="358"/>
      <c r="B343" s="358"/>
      <c r="C343" s="358"/>
      <c r="D343" s="358"/>
      <c r="E343" s="358"/>
      <c r="F343" s="358"/>
      <c r="G343" s="358"/>
      <c r="H343" s="358"/>
      <c r="I343" s="359"/>
      <c r="J343" s="358"/>
      <c r="K343" s="358"/>
      <c r="L343" s="358"/>
      <c r="M343" s="358"/>
      <c r="N343" s="358"/>
      <c r="O343" s="358"/>
      <c r="P343" s="358"/>
      <c r="Q343" s="358"/>
      <c r="R343" s="358"/>
      <c r="S343" s="358"/>
      <c r="T343" s="358"/>
      <c r="U343" s="358"/>
      <c r="V343" s="358"/>
      <c r="W343" s="358"/>
      <c r="X343" s="358"/>
      <c r="Y343" s="358"/>
      <c r="Z343" s="358"/>
      <c r="AA343" s="358"/>
      <c r="AB343" s="358"/>
      <c r="AC343" s="358"/>
      <c r="AD343" s="358"/>
      <c r="AE343" s="358"/>
      <c r="AF343" s="358"/>
      <c r="AG343" s="358"/>
      <c r="AH343" s="358"/>
      <c r="AI343" s="358"/>
      <c r="AJ343" s="358"/>
      <c r="AK343" s="358"/>
      <c r="AL343" s="358"/>
      <c r="AM343" s="358"/>
      <c r="AN343" s="358"/>
      <c r="AO343" s="358"/>
      <c r="AP343" s="358"/>
      <c r="AQ343" s="358"/>
      <c r="AR343" s="358"/>
    </row>
    <row r="344" spans="1:44" ht="37.5" customHeight="1" x14ac:dyDescent="0.25">
      <c r="A344" s="358"/>
      <c r="B344" s="358"/>
      <c r="C344" s="358"/>
      <c r="D344" s="358"/>
      <c r="E344" s="358"/>
      <c r="F344" s="358"/>
      <c r="G344" s="358"/>
      <c r="H344" s="358"/>
      <c r="I344" s="359"/>
      <c r="J344" s="358"/>
      <c r="K344" s="358"/>
      <c r="L344" s="358"/>
      <c r="M344" s="358"/>
      <c r="N344" s="358"/>
      <c r="O344" s="358"/>
      <c r="P344" s="358"/>
      <c r="Q344" s="358"/>
      <c r="R344" s="358"/>
      <c r="S344" s="358"/>
      <c r="T344" s="358"/>
      <c r="U344" s="358"/>
      <c r="V344" s="358"/>
      <c r="W344" s="358"/>
      <c r="X344" s="358"/>
      <c r="Y344" s="358"/>
      <c r="Z344" s="358"/>
      <c r="AA344" s="358"/>
      <c r="AB344" s="358"/>
      <c r="AC344" s="358"/>
      <c r="AD344" s="358"/>
      <c r="AE344" s="358"/>
      <c r="AF344" s="358"/>
      <c r="AG344" s="358"/>
      <c r="AH344" s="358"/>
      <c r="AI344" s="358"/>
      <c r="AJ344" s="358"/>
      <c r="AK344" s="358"/>
      <c r="AL344" s="358"/>
      <c r="AM344" s="358"/>
      <c r="AN344" s="358"/>
      <c r="AO344" s="358"/>
      <c r="AP344" s="358"/>
      <c r="AQ344" s="358"/>
      <c r="AR344" s="358"/>
    </row>
    <row r="345" spans="1:44" ht="37.5" customHeight="1" x14ac:dyDescent="0.25">
      <c r="A345" s="358"/>
      <c r="B345" s="358"/>
      <c r="C345" s="358"/>
      <c r="D345" s="358"/>
      <c r="E345" s="358"/>
      <c r="F345" s="358"/>
      <c r="G345" s="358"/>
      <c r="H345" s="358"/>
      <c r="I345" s="359"/>
      <c r="J345" s="358"/>
      <c r="K345" s="358"/>
      <c r="L345" s="358"/>
      <c r="M345" s="358"/>
      <c r="N345" s="358"/>
      <c r="O345" s="358"/>
      <c r="P345" s="358"/>
      <c r="Q345" s="358"/>
      <c r="R345" s="358"/>
      <c r="S345" s="358"/>
      <c r="T345" s="358"/>
      <c r="U345" s="358"/>
      <c r="V345" s="358"/>
      <c r="W345" s="358"/>
      <c r="X345" s="358"/>
      <c r="Y345" s="358"/>
      <c r="Z345" s="358"/>
      <c r="AA345" s="358"/>
      <c r="AB345" s="358"/>
      <c r="AC345" s="358"/>
      <c r="AD345" s="358"/>
      <c r="AE345" s="358"/>
      <c r="AF345" s="358"/>
      <c r="AG345" s="358"/>
      <c r="AH345" s="358"/>
      <c r="AI345" s="358"/>
      <c r="AJ345" s="358"/>
      <c r="AK345" s="358"/>
      <c r="AL345" s="358"/>
      <c r="AM345" s="358"/>
      <c r="AN345" s="358"/>
      <c r="AO345" s="358"/>
      <c r="AP345" s="358"/>
      <c r="AQ345" s="358"/>
      <c r="AR345" s="358"/>
    </row>
    <row r="346" spans="1:44" ht="37.5" customHeight="1" x14ac:dyDescent="0.25">
      <c r="A346" s="358"/>
      <c r="B346" s="358"/>
      <c r="C346" s="358"/>
      <c r="D346" s="358"/>
      <c r="E346" s="358"/>
      <c r="F346" s="358"/>
      <c r="G346" s="358"/>
      <c r="H346" s="358"/>
      <c r="I346" s="359"/>
      <c r="J346" s="358"/>
      <c r="K346" s="358"/>
      <c r="L346" s="358"/>
      <c r="M346" s="358"/>
      <c r="N346" s="358"/>
      <c r="O346" s="358"/>
      <c r="P346" s="358"/>
      <c r="Q346" s="358"/>
      <c r="R346" s="358"/>
      <c r="S346" s="358"/>
      <c r="T346" s="358"/>
      <c r="U346" s="358"/>
      <c r="V346" s="358"/>
      <c r="W346" s="358"/>
      <c r="X346" s="358"/>
      <c r="Y346" s="358"/>
      <c r="Z346" s="358"/>
      <c r="AA346" s="358"/>
      <c r="AB346" s="358"/>
      <c r="AC346" s="358"/>
      <c r="AD346" s="358"/>
      <c r="AE346" s="358"/>
      <c r="AF346" s="358"/>
      <c r="AG346" s="358"/>
      <c r="AH346" s="358"/>
      <c r="AI346" s="358"/>
      <c r="AJ346" s="358"/>
      <c r="AK346" s="358"/>
      <c r="AL346" s="358"/>
      <c r="AM346" s="358"/>
      <c r="AN346" s="358"/>
      <c r="AO346" s="358"/>
      <c r="AP346" s="358"/>
      <c r="AQ346" s="358"/>
      <c r="AR346" s="358"/>
    </row>
    <row r="347" spans="1:44" ht="37.5" customHeight="1" x14ac:dyDescent="0.25">
      <c r="A347" s="358"/>
      <c r="B347" s="358"/>
      <c r="C347" s="358"/>
      <c r="D347" s="358"/>
      <c r="E347" s="358"/>
      <c r="F347" s="358"/>
      <c r="G347" s="358"/>
      <c r="H347" s="358"/>
      <c r="I347" s="359"/>
      <c r="J347" s="358"/>
      <c r="K347" s="358"/>
      <c r="L347" s="358"/>
      <c r="M347" s="358"/>
      <c r="N347" s="358"/>
      <c r="O347" s="358"/>
      <c r="P347" s="358"/>
      <c r="Q347" s="358"/>
      <c r="R347" s="358"/>
      <c r="S347" s="358"/>
      <c r="T347" s="358"/>
      <c r="U347" s="358"/>
      <c r="V347" s="358"/>
      <c r="W347" s="358"/>
      <c r="X347" s="358"/>
      <c r="Y347" s="358"/>
      <c r="Z347" s="358"/>
      <c r="AA347" s="358"/>
      <c r="AB347" s="358"/>
      <c r="AC347" s="358"/>
      <c r="AD347" s="358"/>
      <c r="AE347" s="358"/>
      <c r="AF347" s="358"/>
      <c r="AG347" s="358"/>
      <c r="AH347" s="358"/>
      <c r="AI347" s="358"/>
      <c r="AJ347" s="358"/>
      <c r="AK347" s="358"/>
      <c r="AL347" s="358"/>
      <c r="AM347" s="358"/>
      <c r="AN347" s="358"/>
      <c r="AO347" s="358"/>
      <c r="AP347" s="358"/>
      <c r="AQ347" s="358"/>
      <c r="AR347" s="358"/>
    </row>
    <row r="348" spans="1:44" ht="37.5" customHeight="1" x14ac:dyDescent="0.25">
      <c r="A348" s="358"/>
      <c r="B348" s="358"/>
      <c r="C348" s="358"/>
      <c r="D348" s="358"/>
      <c r="E348" s="358"/>
      <c r="F348" s="358"/>
      <c r="G348" s="358"/>
      <c r="H348" s="358"/>
      <c r="I348" s="359"/>
      <c r="J348" s="358"/>
      <c r="K348" s="358"/>
      <c r="L348" s="358"/>
      <c r="M348" s="358"/>
      <c r="N348" s="358"/>
      <c r="O348" s="358"/>
      <c r="P348" s="358"/>
      <c r="Q348" s="358"/>
      <c r="R348" s="358"/>
      <c r="S348" s="358"/>
      <c r="T348" s="358"/>
      <c r="U348" s="358"/>
      <c r="V348" s="358"/>
      <c r="W348" s="358"/>
      <c r="X348" s="358"/>
      <c r="Y348" s="358"/>
      <c r="Z348" s="358"/>
      <c r="AA348" s="358"/>
      <c r="AB348" s="358"/>
      <c r="AC348" s="358"/>
      <c r="AD348" s="358"/>
      <c r="AE348" s="358"/>
      <c r="AF348" s="358"/>
      <c r="AG348" s="358"/>
      <c r="AH348" s="358"/>
      <c r="AI348" s="358"/>
      <c r="AJ348" s="358"/>
      <c r="AK348" s="358"/>
      <c r="AL348" s="358"/>
      <c r="AM348" s="358"/>
      <c r="AN348" s="358"/>
      <c r="AO348" s="358"/>
      <c r="AP348" s="358"/>
      <c r="AQ348" s="358"/>
      <c r="AR348" s="358"/>
    </row>
    <row r="349" spans="1:44" ht="37.5" customHeight="1" x14ac:dyDescent="0.25">
      <c r="A349" s="358"/>
      <c r="B349" s="358"/>
      <c r="C349" s="358"/>
      <c r="D349" s="358"/>
      <c r="E349" s="358"/>
      <c r="F349" s="358"/>
      <c r="G349" s="358"/>
      <c r="H349" s="358"/>
      <c r="I349" s="359"/>
      <c r="J349" s="358"/>
      <c r="K349" s="358"/>
      <c r="L349" s="358"/>
      <c r="M349" s="358"/>
      <c r="N349" s="358"/>
      <c r="O349" s="358"/>
      <c r="P349" s="358"/>
      <c r="Q349" s="358"/>
      <c r="R349" s="358"/>
      <c r="S349" s="358"/>
      <c r="T349" s="358"/>
      <c r="U349" s="358"/>
      <c r="V349" s="358"/>
      <c r="W349" s="358"/>
      <c r="X349" s="358"/>
      <c r="Y349" s="358"/>
      <c r="Z349" s="358"/>
      <c r="AA349" s="358"/>
      <c r="AB349" s="358"/>
      <c r="AC349" s="358"/>
      <c r="AD349" s="358"/>
      <c r="AE349" s="358"/>
      <c r="AF349" s="358"/>
      <c r="AG349" s="358"/>
      <c r="AH349" s="358"/>
      <c r="AI349" s="358"/>
      <c r="AJ349" s="358"/>
      <c r="AK349" s="358"/>
      <c r="AL349" s="358"/>
      <c r="AM349" s="358"/>
      <c r="AN349" s="358"/>
      <c r="AO349" s="358"/>
      <c r="AP349" s="358"/>
      <c r="AQ349" s="358"/>
      <c r="AR349" s="358"/>
    </row>
    <row r="350" spans="1:44" ht="37.5" customHeight="1" x14ac:dyDescent="0.25">
      <c r="A350" s="358"/>
      <c r="B350" s="358"/>
      <c r="C350" s="358"/>
      <c r="D350" s="358"/>
      <c r="E350" s="358"/>
      <c r="F350" s="358"/>
      <c r="G350" s="358"/>
      <c r="H350" s="358"/>
      <c r="I350" s="359"/>
      <c r="J350" s="358"/>
      <c r="K350" s="358"/>
      <c r="L350" s="358"/>
      <c r="M350" s="358"/>
      <c r="N350" s="358"/>
      <c r="O350" s="358"/>
      <c r="P350" s="358"/>
      <c r="Q350" s="358"/>
      <c r="R350" s="358"/>
      <c r="S350" s="358"/>
      <c r="T350" s="358"/>
      <c r="U350" s="358"/>
      <c r="V350" s="358"/>
      <c r="W350" s="358"/>
      <c r="X350" s="358"/>
      <c r="Y350" s="358"/>
      <c r="Z350" s="358"/>
      <c r="AA350" s="358"/>
      <c r="AB350" s="358"/>
      <c r="AC350" s="358"/>
      <c r="AD350" s="358"/>
      <c r="AE350" s="358"/>
      <c r="AF350" s="358"/>
      <c r="AG350" s="358"/>
      <c r="AH350" s="358"/>
      <c r="AI350" s="358"/>
      <c r="AJ350" s="358"/>
      <c r="AK350" s="358"/>
      <c r="AL350" s="358"/>
      <c r="AM350" s="358"/>
      <c r="AN350" s="358"/>
      <c r="AO350" s="358"/>
      <c r="AP350" s="358"/>
      <c r="AQ350" s="358"/>
      <c r="AR350" s="358"/>
    </row>
    <row r="351" spans="1:44" ht="37.5" customHeight="1" x14ac:dyDescent="0.25">
      <c r="A351" s="358"/>
      <c r="B351" s="358"/>
      <c r="C351" s="358"/>
      <c r="D351" s="358"/>
      <c r="E351" s="358"/>
      <c r="F351" s="358"/>
      <c r="G351" s="358"/>
      <c r="H351" s="358"/>
      <c r="I351" s="359"/>
      <c r="J351" s="358"/>
      <c r="K351" s="358"/>
      <c r="L351" s="358"/>
      <c r="M351" s="358"/>
      <c r="N351" s="358"/>
      <c r="O351" s="358"/>
      <c r="P351" s="358"/>
      <c r="Q351" s="358"/>
      <c r="R351" s="358"/>
      <c r="S351" s="358"/>
      <c r="T351" s="358"/>
      <c r="U351" s="358"/>
      <c r="V351" s="358"/>
      <c r="W351" s="358"/>
      <c r="X351" s="358"/>
      <c r="Y351" s="358"/>
      <c r="Z351" s="358"/>
      <c r="AA351" s="358"/>
      <c r="AB351" s="358"/>
      <c r="AC351" s="358"/>
      <c r="AD351" s="358"/>
      <c r="AE351" s="358"/>
      <c r="AF351" s="358"/>
      <c r="AG351" s="358"/>
      <c r="AH351" s="358"/>
      <c r="AI351" s="358"/>
      <c r="AJ351" s="358"/>
      <c r="AK351" s="358"/>
      <c r="AL351" s="358"/>
      <c r="AM351" s="358"/>
      <c r="AN351" s="358"/>
      <c r="AO351" s="358"/>
      <c r="AP351" s="358"/>
      <c r="AQ351" s="358"/>
      <c r="AR351" s="358"/>
    </row>
    <row r="352" spans="1:44" ht="37.5" customHeight="1" x14ac:dyDescent="0.25">
      <c r="A352" s="358"/>
      <c r="B352" s="358"/>
      <c r="C352" s="358"/>
      <c r="D352" s="358"/>
      <c r="E352" s="358"/>
      <c r="F352" s="358"/>
      <c r="G352" s="358"/>
      <c r="H352" s="358"/>
      <c r="I352" s="359"/>
      <c r="J352" s="358"/>
      <c r="K352" s="358"/>
      <c r="L352" s="358"/>
      <c r="M352" s="358"/>
      <c r="N352" s="358"/>
      <c r="O352" s="358"/>
      <c r="P352" s="358"/>
      <c r="Q352" s="358"/>
      <c r="R352" s="358"/>
      <c r="S352" s="358"/>
      <c r="T352" s="358"/>
      <c r="U352" s="358"/>
      <c r="V352" s="358"/>
      <c r="W352" s="358"/>
      <c r="X352" s="358"/>
      <c r="Y352" s="358"/>
      <c r="Z352" s="358"/>
      <c r="AA352" s="358"/>
      <c r="AB352" s="358"/>
      <c r="AC352" s="358"/>
      <c r="AD352" s="358"/>
      <c r="AE352" s="358"/>
      <c r="AF352" s="358"/>
      <c r="AG352" s="358"/>
      <c r="AH352" s="358"/>
      <c r="AI352" s="358"/>
      <c r="AJ352" s="358"/>
      <c r="AK352" s="358"/>
      <c r="AL352" s="358"/>
      <c r="AM352" s="358"/>
      <c r="AN352" s="358"/>
      <c r="AO352" s="358"/>
      <c r="AP352" s="358"/>
      <c r="AQ352" s="358"/>
      <c r="AR352" s="358"/>
    </row>
    <row r="353" spans="1:44" ht="37.5" customHeight="1" x14ac:dyDescent="0.25">
      <c r="A353" s="358"/>
      <c r="B353" s="358"/>
      <c r="C353" s="358"/>
      <c r="D353" s="358"/>
      <c r="E353" s="358"/>
      <c r="F353" s="358"/>
      <c r="G353" s="358"/>
      <c r="H353" s="358"/>
      <c r="I353" s="359"/>
      <c r="J353" s="358"/>
      <c r="K353" s="358"/>
      <c r="L353" s="358"/>
      <c r="M353" s="358"/>
      <c r="N353" s="358"/>
      <c r="O353" s="358"/>
      <c r="P353" s="358"/>
      <c r="Q353" s="358"/>
      <c r="R353" s="358"/>
      <c r="S353" s="358"/>
      <c r="T353" s="358"/>
      <c r="U353" s="358"/>
      <c r="V353" s="358"/>
      <c r="W353" s="358"/>
      <c r="X353" s="358"/>
      <c r="Y353" s="358"/>
      <c r="Z353" s="358"/>
      <c r="AA353" s="358"/>
      <c r="AB353" s="358"/>
      <c r="AC353" s="358"/>
      <c r="AD353" s="358"/>
      <c r="AE353" s="358"/>
      <c r="AF353" s="358"/>
      <c r="AG353" s="358"/>
      <c r="AH353" s="358"/>
      <c r="AI353" s="358"/>
      <c r="AJ353" s="358"/>
      <c r="AK353" s="358"/>
      <c r="AL353" s="358"/>
      <c r="AM353" s="358"/>
      <c r="AN353" s="358"/>
      <c r="AO353" s="358"/>
      <c r="AP353" s="358"/>
      <c r="AQ353" s="358"/>
      <c r="AR353" s="358"/>
    </row>
    <row r="354" spans="1:44" ht="37.5" customHeight="1" x14ac:dyDescent="0.25">
      <c r="A354" s="358"/>
      <c r="B354" s="358"/>
      <c r="C354" s="358"/>
      <c r="D354" s="358"/>
      <c r="E354" s="358"/>
      <c r="F354" s="358"/>
      <c r="G354" s="358"/>
      <c r="H354" s="358"/>
      <c r="I354" s="359"/>
      <c r="J354" s="358"/>
      <c r="K354" s="358"/>
      <c r="L354" s="358"/>
      <c r="M354" s="358"/>
      <c r="N354" s="358"/>
      <c r="O354" s="358"/>
      <c r="P354" s="358"/>
      <c r="Q354" s="358"/>
      <c r="R354" s="358"/>
      <c r="S354" s="358"/>
      <c r="T354" s="358"/>
      <c r="U354" s="358"/>
      <c r="V354" s="358"/>
      <c r="W354" s="358"/>
      <c r="X354" s="358"/>
      <c r="Y354" s="358"/>
      <c r="Z354" s="358"/>
      <c r="AA354" s="358"/>
      <c r="AB354" s="358"/>
      <c r="AC354" s="358"/>
      <c r="AD354" s="358"/>
      <c r="AE354" s="358"/>
      <c r="AF354" s="358"/>
      <c r="AG354" s="358"/>
      <c r="AH354" s="358"/>
      <c r="AI354" s="358"/>
      <c r="AJ354" s="358"/>
      <c r="AK354" s="358"/>
      <c r="AL354" s="358"/>
      <c r="AM354" s="358"/>
      <c r="AN354" s="358"/>
      <c r="AO354" s="358"/>
      <c r="AP354" s="358"/>
      <c r="AQ354" s="358"/>
      <c r="AR354" s="358"/>
    </row>
    <row r="355" spans="1:44" ht="37.5" customHeight="1" x14ac:dyDescent="0.25">
      <c r="A355" s="358"/>
      <c r="B355" s="358"/>
      <c r="C355" s="358"/>
      <c r="D355" s="358"/>
      <c r="E355" s="358"/>
      <c r="F355" s="358"/>
      <c r="G355" s="358"/>
      <c r="H355" s="358"/>
      <c r="I355" s="359"/>
      <c r="J355" s="358"/>
      <c r="K355" s="358"/>
      <c r="L355" s="358"/>
      <c r="M355" s="358"/>
      <c r="N355" s="358"/>
      <c r="O355" s="358"/>
      <c r="P355" s="358"/>
      <c r="Q355" s="358"/>
      <c r="R355" s="358"/>
      <c r="S355" s="358"/>
      <c r="T355" s="358"/>
      <c r="U355" s="358"/>
      <c r="V355" s="358"/>
      <c r="W355" s="358"/>
      <c r="X355" s="358"/>
      <c r="Y355" s="358"/>
      <c r="Z355" s="358"/>
      <c r="AA355" s="358"/>
      <c r="AB355" s="358"/>
      <c r="AC355" s="358"/>
      <c r="AD355" s="358"/>
      <c r="AE355" s="358"/>
      <c r="AF355" s="358"/>
      <c r="AG355" s="358"/>
      <c r="AH355" s="358"/>
      <c r="AI355" s="358"/>
      <c r="AJ355" s="358"/>
      <c r="AK355" s="358"/>
      <c r="AL355" s="358"/>
      <c r="AM355" s="358"/>
      <c r="AN355" s="358"/>
      <c r="AO355" s="358"/>
      <c r="AP355" s="358"/>
      <c r="AQ355" s="358"/>
      <c r="AR355" s="358"/>
    </row>
    <row r="356" spans="1:44" ht="37.5" customHeight="1" x14ac:dyDescent="0.25">
      <c r="A356" s="358"/>
      <c r="B356" s="358"/>
      <c r="C356" s="358"/>
      <c r="D356" s="358"/>
      <c r="E356" s="358"/>
      <c r="F356" s="358"/>
      <c r="G356" s="358"/>
      <c r="H356" s="358"/>
      <c r="I356" s="359"/>
      <c r="J356" s="358"/>
      <c r="K356" s="358"/>
      <c r="L356" s="358"/>
      <c r="M356" s="358"/>
      <c r="N356" s="358"/>
      <c r="O356" s="358"/>
      <c r="P356" s="358"/>
      <c r="Q356" s="358"/>
      <c r="R356" s="358"/>
      <c r="S356" s="358"/>
      <c r="T356" s="358"/>
      <c r="U356" s="358"/>
      <c r="V356" s="358"/>
      <c r="W356" s="358"/>
      <c r="X356" s="358"/>
      <c r="Y356" s="358"/>
      <c r="Z356" s="358"/>
      <c r="AA356" s="358"/>
      <c r="AB356" s="358"/>
      <c r="AC356" s="358"/>
      <c r="AD356" s="358"/>
      <c r="AE356" s="358"/>
      <c r="AF356" s="358"/>
      <c r="AG356" s="358"/>
      <c r="AH356" s="358"/>
      <c r="AI356" s="358"/>
      <c r="AJ356" s="358"/>
      <c r="AK356" s="358"/>
      <c r="AL356" s="358"/>
      <c r="AM356" s="358"/>
      <c r="AN356" s="358"/>
      <c r="AO356" s="358"/>
      <c r="AP356" s="358"/>
      <c r="AQ356" s="358"/>
      <c r="AR356" s="358"/>
    </row>
    <row r="357" spans="1:44" ht="37.5" customHeight="1" x14ac:dyDescent="0.25">
      <c r="A357" s="358"/>
      <c r="B357" s="358"/>
      <c r="C357" s="358"/>
      <c r="D357" s="358"/>
      <c r="E357" s="358"/>
      <c r="F357" s="358"/>
      <c r="G357" s="358"/>
      <c r="H357" s="358"/>
      <c r="I357" s="359"/>
      <c r="J357" s="358"/>
      <c r="K357" s="358"/>
      <c r="L357" s="358"/>
      <c r="M357" s="358"/>
      <c r="N357" s="358"/>
      <c r="O357" s="358"/>
      <c r="P357" s="358"/>
      <c r="Q357" s="358"/>
      <c r="R357" s="358"/>
      <c r="S357" s="358"/>
      <c r="T357" s="358"/>
      <c r="U357" s="358"/>
      <c r="V357" s="358"/>
      <c r="W357" s="358"/>
      <c r="X357" s="358"/>
      <c r="Y357" s="358"/>
      <c r="Z357" s="358"/>
      <c r="AA357" s="358"/>
      <c r="AB357" s="358"/>
      <c r="AC357" s="358"/>
      <c r="AD357" s="358"/>
      <c r="AE357" s="358"/>
      <c r="AF357" s="358"/>
      <c r="AG357" s="358"/>
      <c r="AH357" s="358"/>
      <c r="AI357" s="358"/>
      <c r="AJ357" s="358"/>
      <c r="AK357" s="358"/>
      <c r="AL357" s="358"/>
      <c r="AM357" s="358"/>
      <c r="AN357" s="358"/>
      <c r="AO357" s="358"/>
      <c r="AP357" s="358"/>
      <c r="AQ357" s="358"/>
      <c r="AR357" s="358"/>
    </row>
    <row r="358" spans="1:44" ht="37.5" customHeight="1" x14ac:dyDescent="0.25">
      <c r="A358" s="358"/>
      <c r="B358" s="358"/>
      <c r="C358" s="358"/>
      <c r="D358" s="358"/>
      <c r="E358" s="358"/>
      <c r="F358" s="358"/>
      <c r="G358" s="358"/>
      <c r="H358" s="358"/>
      <c r="I358" s="359"/>
      <c r="J358" s="358"/>
      <c r="K358" s="358"/>
      <c r="L358" s="358"/>
      <c r="M358" s="358"/>
      <c r="N358" s="358"/>
      <c r="O358" s="358"/>
      <c r="P358" s="358"/>
      <c r="Q358" s="358"/>
      <c r="R358" s="358"/>
      <c r="S358" s="358"/>
      <c r="T358" s="358"/>
      <c r="U358" s="358"/>
      <c r="V358" s="358"/>
      <c r="W358" s="358"/>
      <c r="X358" s="358"/>
      <c r="Y358" s="358"/>
      <c r="Z358" s="358"/>
      <c r="AA358" s="358"/>
      <c r="AB358" s="358"/>
      <c r="AC358" s="358"/>
      <c r="AD358" s="358"/>
      <c r="AE358" s="358"/>
      <c r="AF358" s="358"/>
      <c r="AG358" s="358"/>
      <c r="AH358" s="358"/>
      <c r="AI358" s="358"/>
      <c r="AJ358" s="358"/>
      <c r="AK358" s="358"/>
      <c r="AL358" s="358"/>
      <c r="AM358" s="358"/>
      <c r="AN358" s="358"/>
      <c r="AO358" s="358"/>
      <c r="AP358" s="358"/>
      <c r="AQ358" s="358"/>
      <c r="AR358" s="358"/>
    </row>
    <row r="359" spans="1:44" ht="37.5" customHeight="1" x14ac:dyDescent="0.25">
      <c r="A359" s="358"/>
      <c r="B359" s="358"/>
      <c r="C359" s="358"/>
      <c r="D359" s="358"/>
      <c r="E359" s="358"/>
      <c r="F359" s="358"/>
      <c r="G359" s="358"/>
      <c r="H359" s="358"/>
      <c r="I359" s="359"/>
      <c r="J359" s="358"/>
      <c r="K359" s="358"/>
      <c r="L359" s="358"/>
      <c r="M359" s="358"/>
      <c r="N359" s="358"/>
      <c r="O359" s="358"/>
      <c r="P359" s="358"/>
      <c r="Q359" s="358"/>
      <c r="R359" s="358"/>
      <c r="S359" s="358"/>
      <c r="T359" s="358"/>
      <c r="U359" s="358"/>
      <c r="V359" s="358"/>
      <c r="W359" s="358"/>
      <c r="X359" s="358"/>
      <c r="Y359" s="358"/>
      <c r="Z359" s="358"/>
      <c r="AA359" s="358"/>
      <c r="AB359" s="358"/>
      <c r="AC359" s="358"/>
      <c r="AD359" s="358"/>
      <c r="AE359" s="358"/>
      <c r="AF359" s="358"/>
      <c r="AG359" s="358"/>
      <c r="AH359" s="358"/>
      <c r="AI359" s="358"/>
      <c r="AJ359" s="358"/>
      <c r="AK359" s="358"/>
      <c r="AL359" s="358"/>
      <c r="AM359" s="358"/>
      <c r="AN359" s="358"/>
      <c r="AO359" s="358"/>
      <c r="AP359" s="358"/>
      <c r="AQ359" s="358"/>
      <c r="AR359" s="358"/>
    </row>
    <row r="360" spans="1:44" ht="37.5" customHeight="1" x14ac:dyDescent="0.25">
      <c r="A360" s="358"/>
      <c r="B360" s="358"/>
      <c r="C360" s="358"/>
      <c r="D360" s="358"/>
      <c r="E360" s="358"/>
      <c r="F360" s="358"/>
      <c r="G360" s="358"/>
      <c r="H360" s="358"/>
      <c r="I360" s="359"/>
      <c r="J360" s="358"/>
      <c r="K360" s="358"/>
      <c r="L360" s="358"/>
      <c r="M360" s="358"/>
      <c r="N360" s="358"/>
      <c r="O360" s="358"/>
      <c r="P360" s="358"/>
      <c r="Q360" s="358"/>
      <c r="R360" s="358"/>
      <c r="S360" s="358"/>
      <c r="T360" s="358"/>
      <c r="U360" s="358"/>
      <c r="V360" s="358"/>
      <c r="W360" s="358"/>
      <c r="X360" s="358"/>
      <c r="Y360" s="358"/>
      <c r="Z360" s="358"/>
      <c r="AA360" s="358"/>
      <c r="AB360" s="358"/>
      <c r="AC360" s="358"/>
      <c r="AD360" s="358"/>
      <c r="AE360" s="358"/>
      <c r="AF360" s="358"/>
      <c r="AG360" s="358"/>
      <c r="AH360" s="358"/>
      <c r="AI360" s="358"/>
      <c r="AJ360" s="358"/>
      <c r="AK360" s="358"/>
      <c r="AL360" s="358"/>
      <c r="AM360" s="358"/>
      <c r="AN360" s="358"/>
      <c r="AO360" s="358"/>
      <c r="AP360" s="358"/>
      <c r="AQ360" s="358"/>
      <c r="AR360" s="358"/>
    </row>
    <row r="361" spans="1:44" ht="37.5" customHeight="1" x14ac:dyDescent="0.25">
      <c r="A361" s="358"/>
      <c r="B361" s="358"/>
      <c r="C361" s="358"/>
      <c r="D361" s="358"/>
      <c r="E361" s="358"/>
      <c r="F361" s="358"/>
      <c r="G361" s="358"/>
      <c r="H361" s="358"/>
      <c r="I361" s="359"/>
      <c r="J361" s="358"/>
      <c r="K361" s="358"/>
      <c r="L361" s="358"/>
      <c r="M361" s="358"/>
      <c r="N361" s="358"/>
      <c r="O361" s="358"/>
      <c r="P361" s="358"/>
      <c r="Q361" s="358"/>
      <c r="R361" s="358"/>
      <c r="S361" s="358"/>
      <c r="T361" s="358"/>
      <c r="U361" s="358"/>
      <c r="V361" s="358"/>
      <c r="W361" s="358"/>
      <c r="X361" s="358"/>
      <c r="Y361" s="358"/>
      <c r="Z361" s="358"/>
      <c r="AA361" s="358"/>
      <c r="AB361" s="358"/>
      <c r="AC361" s="358"/>
      <c r="AD361" s="358"/>
      <c r="AE361" s="358"/>
      <c r="AF361" s="358"/>
      <c r="AG361" s="358"/>
      <c r="AH361" s="358"/>
      <c r="AI361" s="358"/>
      <c r="AJ361" s="358"/>
      <c r="AK361" s="358"/>
      <c r="AL361" s="358"/>
      <c r="AM361" s="358"/>
      <c r="AN361" s="358"/>
      <c r="AO361" s="358"/>
      <c r="AP361" s="358"/>
      <c r="AQ361" s="358"/>
      <c r="AR361" s="358"/>
    </row>
    <row r="362" spans="1:44" ht="37.5" customHeight="1" x14ac:dyDescent="0.25">
      <c r="A362" s="358"/>
      <c r="B362" s="358"/>
      <c r="C362" s="358"/>
      <c r="D362" s="358"/>
      <c r="E362" s="358"/>
      <c r="F362" s="358"/>
      <c r="G362" s="358"/>
      <c r="H362" s="358"/>
      <c r="I362" s="359"/>
      <c r="J362" s="358"/>
      <c r="K362" s="358"/>
      <c r="L362" s="358"/>
      <c r="M362" s="358"/>
      <c r="N362" s="358"/>
      <c r="O362" s="358"/>
      <c r="P362" s="358"/>
      <c r="Q362" s="358"/>
      <c r="R362" s="358"/>
      <c r="S362" s="358"/>
      <c r="T362" s="358"/>
      <c r="U362" s="358"/>
      <c r="V362" s="358"/>
      <c r="W362" s="358"/>
      <c r="X362" s="358"/>
      <c r="Y362" s="358"/>
      <c r="Z362" s="358"/>
      <c r="AA362" s="358"/>
      <c r="AB362" s="358"/>
      <c r="AC362" s="358"/>
      <c r="AD362" s="358"/>
      <c r="AE362" s="358"/>
      <c r="AF362" s="358"/>
      <c r="AG362" s="358"/>
      <c r="AH362" s="358"/>
      <c r="AI362" s="358"/>
      <c r="AJ362" s="358"/>
      <c r="AK362" s="358"/>
      <c r="AL362" s="358"/>
      <c r="AM362" s="358"/>
      <c r="AN362" s="358"/>
      <c r="AO362" s="358"/>
      <c r="AP362" s="358"/>
      <c r="AQ362" s="358"/>
      <c r="AR362" s="358"/>
    </row>
    <row r="363" spans="1:44" ht="37.5" customHeight="1" x14ac:dyDescent="0.25">
      <c r="A363" s="358"/>
      <c r="B363" s="358"/>
      <c r="C363" s="358"/>
      <c r="D363" s="358"/>
      <c r="E363" s="358"/>
      <c r="F363" s="358"/>
      <c r="G363" s="358"/>
      <c r="H363" s="358"/>
      <c r="I363" s="359"/>
      <c r="J363" s="358"/>
      <c r="K363" s="358"/>
      <c r="L363" s="358"/>
      <c r="M363" s="358"/>
      <c r="N363" s="358"/>
      <c r="O363" s="358"/>
      <c r="P363" s="358"/>
      <c r="Q363" s="358"/>
      <c r="R363" s="358"/>
      <c r="S363" s="358"/>
      <c r="T363" s="358"/>
      <c r="U363" s="358"/>
      <c r="V363" s="358"/>
      <c r="W363" s="358"/>
      <c r="X363" s="358"/>
      <c r="Y363" s="358"/>
      <c r="Z363" s="358"/>
      <c r="AA363" s="358"/>
      <c r="AB363" s="358"/>
      <c r="AC363" s="358"/>
      <c r="AD363" s="358"/>
      <c r="AE363" s="358"/>
      <c r="AF363" s="358"/>
      <c r="AG363" s="358"/>
      <c r="AH363" s="358"/>
      <c r="AI363" s="358"/>
      <c r="AJ363" s="358"/>
      <c r="AK363" s="358"/>
      <c r="AL363" s="358"/>
      <c r="AM363" s="358"/>
      <c r="AN363" s="358"/>
      <c r="AO363" s="358"/>
      <c r="AP363" s="358"/>
      <c r="AQ363" s="358"/>
      <c r="AR363" s="358"/>
    </row>
    <row r="364" spans="1:44" ht="37.5" customHeight="1" x14ac:dyDescent="0.25">
      <c r="A364" s="358"/>
      <c r="B364" s="358"/>
      <c r="C364" s="358"/>
      <c r="D364" s="358"/>
      <c r="E364" s="358"/>
      <c r="F364" s="358"/>
      <c r="G364" s="358"/>
      <c r="H364" s="358"/>
      <c r="I364" s="359"/>
      <c r="J364" s="358"/>
      <c r="K364" s="358"/>
      <c r="L364" s="358"/>
      <c r="M364" s="358"/>
      <c r="N364" s="358"/>
      <c r="O364" s="358"/>
      <c r="P364" s="358"/>
      <c r="Q364" s="358"/>
      <c r="R364" s="358"/>
      <c r="S364" s="358"/>
      <c r="T364" s="358"/>
      <c r="U364" s="358"/>
      <c r="V364" s="358"/>
      <c r="W364" s="358"/>
      <c r="X364" s="358"/>
      <c r="Y364" s="358"/>
      <c r="Z364" s="358"/>
      <c r="AA364" s="358"/>
      <c r="AB364" s="358"/>
      <c r="AC364" s="358"/>
      <c r="AD364" s="358"/>
      <c r="AE364" s="358"/>
      <c r="AF364" s="358"/>
      <c r="AG364" s="358"/>
      <c r="AH364" s="358"/>
      <c r="AI364" s="358"/>
      <c r="AJ364" s="358"/>
      <c r="AK364" s="358"/>
      <c r="AL364" s="358"/>
      <c r="AM364" s="358"/>
      <c r="AN364" s="358"/>
      <c r="AO364" s="358"/>
      <c r="AP364" s="358"/>
      <c r="AQ364" s="358"/>
      <c r="AR364" s="358"/>
    </row>
    <row r="365" spans="1:44" ht="37.5" customHeight="1" x14ac:dyDescent="0.25">
      <c r="A365" s="358"/>
      <c r="B365" s="358"/>
      <c r="C365" s="358"/>
      <c r="D365" s="358"/>
      <c r="E365" s="358"/>
      <c r="F365" s="358"/>
      <c r="G365" s="358"/>
      <c r="H365" s="358"/>
      <c r="I365" s="359"/>
      <c r="J365" s="358"/>
      <c r="K365" s="358"/>
      <c r="L365" s="358"/>
      <c r="M365" s="358"/>
      <c r="N365" s="358"/>
      <c r="O365" s="358"/>
      <c r="P365" s="358"/>
      <c r="Q365" s="358"/>
      <c r="R365" s="358"/>
      <c r="S365" s="358"/>
      <c r="T365" s="358"/>
      <c r="U365" s="358"/>
      <c r="V365" s="358"/>
      <c r="W365" s="358"/>
      <c r="X365" s="358"/>
      <c r="Y365" s="358"/>
      <c r="Z365" s="358"/>
      <c r="AA365" s="358"/>
      <c r="AB365" s="358"/>
      <c r="AC365" s="358"/>
      <c r="AD365" s="358"/>
      <c r="AE365" s="358"/>
      <c r="AF365" s="358"/>
      <c r="AG365" s="358"/>
      <c r="AH365" s="358"/>
      <c r="AI365" s="358"/>
      <c r="AJ365" s="358"/>
      <c r="AK365" s="358"/>
      <c r="AL365" s="358"/>
      <c r="AM365" s="358"/>
      <c r="AN365" s="358"/>
      <c r="AO365" s="358"/>
      <c r="AP365" s="358"/>
      <c r="AQ365" s="358"/>
      <c r="AR365" s="358"/>
    </row>
    <row r="366" spans="1:44" ht="37.5" customHeight="1" x14ac:dyDescent="0.25">
      <c r="A366" s="358"/>
      <c r="B366" s="358"/>
      <c r="C366" s="358"/>
      <c r="D366" s="358"/>
      <c r="E366" s="358"/>
      <c r="F366" s="358"/>
      <c r="G366" s="358"/>
      <c r="H366" s="358"/>
      <c r="I366" s="359"/>
      <c r="J366" s="358"/>
      <c r="K366" s="358"/>
      <c r="L366" s="358"/>
      <c r="M366" s="358"/>
      <c r="N366" s="358"/>
      <c r="O366" s="358"/>
      <c r="P366" s="358"/>
      <c r="Q366" s="358"/>
      <c r="R366" s="358"/>
      <c r="S366" s="358"/>
      <c r="T366" s="358"/>
      <c r="U366" s="358"/>
      <c r="V366" s="358"/>
      <c r="W366" s="358"/>
      <c r="X366" s="358"/>
      <c r="Y366" s="358"/>
      <c r="Z366" s="358"/>
      <c r="AA366" s="358"/>
      <c r="AB366" s="358"/>
      <c r="AC366" s="358"/>
      <c r="AD366" s="358"/>
      <c r="AE366" s="358"/>
      <c r="AF366" s="358"/>
      <c r="AG366" s="358"/>
      <c r="AH366" s="358"/>
      <c r="AI366" s="358"/>
      <c r="AJ366" s="358"/>
      <c r="AK366" s="358"/>
      <c r="AL366" s="358"/>
      <c r="AM366" s="358"/>
      <c r="AN366" s="358"/>
      <c r="AO366" s="358"/>
      <c r="AP366" s="358"/>
      <c r="AQ366" s="358"/>
      <c r="AR366" s="358"/>
    </row>
    <row r="367" spans="1:44" ht="37.5" customHeight="1" x14ac:dyDescent="0.25">
      <c r="A367" s="358"/>
      <c r="B367" s="358"/>
      <c r="C367" s="358"/>
      <c r="D367" s="358"/>
      <c r="E367" s="358"/>
      <c r="F367" s="358"/>
      <c r="G367" s="358"/>
      <c r="H367" s="358"/>
      <c r="I367" s="359"/>
      <c r="J367" s="358"/>
      <c r="K367" s="358"/>
      <c r="L367" s="358"/>
      <c r="M367" s="358"/>
      <c r="N367" s="358"/>
      <c r="O367" s="358"/>
      <c r="P367" s="358"/>
      <c r="Q367" s="358"/>
      <c r="R367" s="358"/>
      <c r="S367" s="358"/>
      <c r="T367" s="358"/>
      <c r="U367" s="358"/>
      <c r="V367" s="358"/>
      <c r="W367" s="358"/>
      <c r="X367" s="358"/>
      <c r="Y367" s="358"/>
      <c r="Z367" s="358"/>
      <c r="AA367" s="358"/>
      <c r="AB367" s="358"/>
      <c r="AC367" s="358"/>
      <c r="AD367" s="358"/>
      <c r="AE367" s="358"/>
      <c r="AF367" s="358"/>
      <c r="AG367" s="358"/>
      <c r="AH367" s="358"/>
      <c r="AI367" s="358"/>
      <c r="AJ367" s="358"/>
      <c r="AK367" s="358"/>
      <c r="AL367" s="358"/>
      <c r="AM367" s="358"/>
      <c r="AN367" s="358"/>
      <c r="AO367" s="358"/>
      <c r="AP367" s="358"/>
      <c r="AQ367" s="358"/>
      <c r="AR367" s="358"/>
    </row>
    <row r="368" spans="1:44" ht="37.5" customHeight="1" x14ac:dyDescent="0.25">
      <c r="A368" s="358"/>
      <c r="B368" s="358"/>
      <c r="C368" s="358"/>
      <c r="D368" s="358"/>
      <c r="E368" s="358"/>
      <c r="F368" s="358"/>
      <c r="G368" s="358"/>
      <c r="H368" s="358"/>
      <c r="I368" s="359"/>
      <c r="J368" s="358"/>
      <c r="K368" s="358"/>
      <c r="L368" s="358"/>
      <c r="M368" s="358"/>
      <c r="N368" s="358"/>
      <c r="O368" s="358"/>
      <c r="P368" s="358"/>
      <c r="Q368" s="358"/>
      <c r="R368" s="358"/>
      <c r="S368" s="358"/>
      <c r="T368" s="358"/>
      <c r="U368" s="358"/>
      <c r="V368" s="358"/>
      <c r="W368" s="358"/>
      <c r="X368" s="358"/>
      <c r="Y368" s="358"/>
      <c r="Z368" s="358"/>
      <c r="AA368" s="358"/>
      <c r="AB368" s="358"/>
      <c r="AC368" s="358"/>
      <c r="AD368" s="358"/>
      <c r="AE368" s="358"/>
      <c r="AF368" s="358"/>
      <c r="AG368" s="358"/>
      <c r="AH368" s="358"/>
      <c r="AI368" s="358"/>
      <c r="AJ368" s="358"/>
      <c r="AK368" s="358"/>
      <c r="AL368" s="358"/>
      <c r="AM368" s="358"/>
      <c r="AN368" s="358"/>
      <c r="AO368" s="358"/>
      <c r="AP368" s="358"/>
      <c r="AQ368" s="358"/>
      <c r="AR368" s="358"/>
    </row>
    <row r="369" spans="1:44" ht="37.5" customHeight="1" x14ac:dyDescent="0.25">
      <c r="A369" s="358"/>
      <c r="B369" s="358"/>
      <c r="C369" s="358"/>
      <c r="D369" s="358"/>
      <c r="E369" s="358"/>
      <c r="F369" s="358"/>
      <c r="G369" s="358"/>
      <c r="H369" s="358"/>
      <c r="I369" s="359"/>
      <c r="J369" s="358"/>
      <c r="K369" s="358"/>
      <c r="L369" s="358"/>
      <c r="M369" s="358"/>
      <c r="N369" s="358"/>
      <c r="O369" s="358"/>
      <c r="P369" s="358"/>
      <c r="Q369" s="358"/>
      <c r="R369" s="358"/>
      <c r="S369" s="358"/>
      <c r="T369" s="358"/>
      <c r="U369" s="358"/>
      <c r="V369" s="358"/>
      <c r="W369" s="358"/>
      <c r="X369" s="358"/>
      <c r="Y369" s="358"/>
      <c r="Z369" s="358"/>
      <c r="AA369" s="358"/>
      <c r="AB369" s="358"/>
      <c r="AC369" s="358"/>
      <c r="AD369" s="358"/>
      <c r="AE369" s="358"/>
      <c r="AF369" s="358"/>
      <c r="AG369" s="358"/>
      <c r="AH369" s="358"/>
      <c r="AI369" s="358"/>
      <c r="AJ369" s="358"/>
      <c r="AK369" s="358"/>
      <c r="AL369" s="358"/>
      <c r="AM369" s="358"/>
      <c r="AN369" s="358"/>
      <c r="AO369" s="358"/>
      <c r="AP369" s="358"/>
      <c r="AQ369" s="358"/>
      <c r="AR369" s="358"/>
    </row>
    <row r="370" spans="1:44" ht="37.5" customHeight="1" x14ac:dyDescent="0.25">
      <c r="A370" s="358"/>
      <c r="B370" s="358"/>
      <c r="C370" s="358"/>
      <c r="D370" s="358"/>
      <c r="E370" s="358"/>
      <c r="F370" s="358"/>
      <c r="G370" s="358"/>
      <c r="H370" s="358"/>
      <c r="I370" s="359"/>
      <c r="J370" s="358"/>
      <c r="K370" s="358"/>
      <c r="L370" s="358"/>
      <c r="M370" s="358"/>
      <c r="N370" s="358"/>
      <c r="O370" s="358"/>
      <c r="P370" s="358"/>
      <c r="Q370" s="358"/>
      <c r="R370" s="358"/>
      <c r="S370" s="358"/>
      <c r="T370" s="358"/>
      <c r="U370" s="358"/>
      <c r="V370" s="358"/>
      <c r="W370" s="358"/>
      <c r="X370" s="358"/>
      <c r="Y370" s="358"/>
      <c r="Z370" s="358"/>
      <c r="AA370" s="358"/>
      <c r="AB370" s="358"/>
      <c r="AC370" s="358"/>
      <c r="AD370" s="358"/>
      <c r="AE370" s="358"/>
      <c r="AF370" s="358"/>
      <c r="AG370" s="358"/>
      <c r="AH370" s="358"/>
      <c r="AI370" s="358"/>
      <c r="AJ370" s="358"/>
      <c r="AK370" s="358"/>
      <c r="AL370" s="358"/>
      <c r="AM370" s="358"/>
      <c r="AN370" s="358"/>
      <c r="AO370" s="358"/>
      <c r="AP370" s="358"/>
      <c r="AQ370" s="358"/>
      <c r="AR370" s="358"/>
    </row>
    <row r="371" spans="1:44" ht="37.5" customHeight="1" x14ac:dyDescent="0.25">
      <c r="A371" s="358"/>
      <c r="B371" s="358"/>
      <c r="C371" s="358"/>
      <c r="D371" s="358"/>
      <c r="E371" s="358"/>
      <c r="F371" s="358"/>
      <c r="G371" s="358"/>
      <c r="H371" s="358"/>
      <c r="I371" s="359"/>
      <c r="J371" s="358"/>
      <c r="K371" s="358"/>
      <c r="L371" s="358"/>
      <c r="M371" s="358"/>
      <c r="N371" s="358"/>
      <c r="O371" s="358"/>
      <c r="P371" s="358"/>
      <c r="Q371" s="358"/>
      <c r="R371" s="358"/>
      <c r="S371" s="358"/>
      <c r="T371" s="358"/>
      <c r="U371" s="358"/>
      <c r="V371" s="358"/>
      <c r="W371" s="358"/>
      <c r="X371" s="358"/>
      <c r="Y371" s="358"/>
      <c r="Z371" s="358"/>
      <c r="AA371" s="358"/>
      <c r="AB371" s="358"/>
      <c r="AC371" s="358"/>
      <c r="AD371" s="358"/>
      <c r="AE371" s="358"/>
      <c r="AF371" s="358"/>
      <c r="AG371" s="358"/>
      <c r="AH371" s="358"/>
      <c r="AI371" s="358"/>
      <c r="AJ371" s="358"/>
      <c r="AK371" s="358"/>
      <c r="AL371" s="358"/>
      <c r="AM371" s="358"/>
      <c r="AN371" s="358"/>
      <c r="AO371" s="358"/>
      <c r="AP371" s="358"/>
      <c r="AQ371" s="358"/>
      <c r="AR371" s="358"/>
    </row>
    <row r="372" spans="1:44" ht="37.5" customHeight="1" x14ac:dyDescent="0.25">
      <c r="A372" s="358"/>
      <c r="B372" s="358"/>
      <c r="C372" s="358"/>
      <c r="D372" s="358"/>
      <c r="E372" s="358"/>
      <c r="F372" s="358"/>
      <c r="G372" s="358"/>
      <c r="H372" s="358"/>
      <c r="I372" s="359"/>
      <c r="J372" s="358"/>
      <c r="K372" s="358"/>
      <c r="L372" s="358"/>
      <c r="M372" s="358"/>
      <c r="N372" s="358"/>
      <c r="O372" s="358"/>
      <c r="P372" s="358"/>
      <c r="Q372" s="358"/>
      <c r="R372" s="358"/>
      <c r="S372" s="358"/>
      <c r="T372" s="358"/>
      <c r="U372" s="358"/>
      <c r="V372" s="358"/>
      <c r="W372" s="358"/>
      <c r="X372" s="358"/>
      <c r="Y372" s="358"/>
      <c r="Z372" s="358"/>
      <c r="AA372" s="358"/>
      <c r="AB372" s="358"/>
      <c r="AC372" s="358"/>
      <c r="AD372" s="358"/>
      <c r="AE372" s="358"/>
      <c r="AF372" s="358"/>
      <c r="AG372" s="358"/>
      <c r="AH372" s="358"/>
      <c r="AI372" s="358"/>
      <c r="AJ372" s="358"/>
      <c r="AK372" s="358"/>
      <c r="AL372" s="358"/>
      <c r="AM372" s="358"/>
      <c r="AN372" s="358"/>
      <c r="AO372" s="358"/>
      <c r="AP372" s="358"/>
      <c r="AQ372" s="358"/>
      <c r="AR372" s="358"/>
    </row>
    <row r="373" spans="1:44" ht="37.5" customHeight="1" x14ac:dyDescent="0.25">
      <c r="A373" s="358"/>
      <c r="B373" s="358"/>
      <c r="C373" s="358"/>
      <c r="D373" s="358"/>
      <c r="E373" s="358"/>
      <c r="F373" s="358"/>
      <c r="G373" s="358"/>
      <c r="H373" s="358"/>
      <c r="I373" s="359"/>
      <c r="J373" s="358"/>
      <c r="K373" s="358"/>
      <c r="L373" s="358"/>
      <c r="M373" s="358"/>
      <c r="N373" s="358"/>
      <c r="O373" s="358"/>
      <c r="P373" s="358"/>
      <c r="Q373" s="358"/>
      <c r="R373" s="358"/>
      <c r="S373" s="358"/>
      <c r="T373" s="358"/>
      <c r="U373" s="358"/>
      <c r="V373" s="358"/>
      <c r="W373" s="358"/>
      <c r="X373" s="358"/>
      <c r="Y373" s="358"/>
      <c r="Z373" s="358"/>
      <c r="AA373" s="358"/>
      <c r="AB373" s="358"/>
      <c r="AC373" s="358"/>
      <c r="AD373" s="358"/>
      <c r="AE373" s="358"/>
      <c r="AF373" s="358"/>
      <c r="AG373" s="358"/>
      <c r="AH373" s="358"/>
      <c r="AI373" s="358"/>
      <c r="AJ373" s="358"/>
      <c r="AK373" s="358"/>
      <c r="AL373" s="358"/>
      <c r="AM373" s="358"/>
      <c r="AN373" s="358"/>
      <c r="AO373" s="358"/>
      <c r="AP373" s="358"/>
      <c r="AQ373" s="358"/>
      <c r="AR373" s="358"/>
    </row>
    <row r="374" spans="1:44" ht="37.5" customHeight="1" x14ac:dyDescent="0.25">
      <c r="A374" s="358"/>
      <c r="B374" s="358"/>
      <c r="C374" s="358"/>
      <c r="D374" s="358"/>
      <c r="E374" s="358"/>
      <c r="F374" s="358"/>
      <c r="G374" s="358"/>
      <c r="H374" s="358"/>
      <c r="I374" s="359"/>
      <c r="J374" s="358"/>
      <c r="K374" s="358"/>
      <c r="L374" s="358"/>
      <c r="M374" s="358"/>
      <c r="N374" s="358"/>
      <c r="O374" s="358"/>
      <c r="P374" s="358"/>
      <c r="Q374" s="358"/>
      <c r="R374" s="358"/>
      <c r="S374" s="358"/>
      <c r="T374" s="358"/>
      <c r="U374" s="358"/>
      <c r="V374" s="358"/>
      <c r="W374" s="358"/>
      <c r="X374" s="358"/>
      <c r="Y374" s="358"/>
      <c r="Z374" s="358"/>
      <c r="AA374" s="358"/>
      <c r="AB374" s="358"/>
      <c r="AC374" s="358"/>
      <c r="AD374" s="358"/>
      <c r="AE374" s="358"/>
      <c r="AF374" s="358"/>
      <c r="AG374" s="358"/>
      <c r="AH374" s="358"/>
      <c r="AI374" s="358"/>
      <c r="AJ374" s="358"/>
      <c r="AK374" s="358"/>
      <c r="AL374" s="358"/>
      <c r="AM374" s="358"/>
      <c r="AN374" s="358"/>
      <c r="AO374" s="358"/>
      <c r="AP374" s="358"/>
      <c r="AQ374" s="358"/>
      <c r="AR374" s="358"/>
    </row>
    <row r="375" spans="1:44" ht="37.5" customHeight="1" x14ac:dyDescent="0.25">
      <c r="A375" s="358"/>
      <c r="B375" s="358"/>
      <c r="C375" s="358"/>
      <c r="D375" s="358"/>
      <c r="E375" s="358"/>
      <c r="F375" s="358"/>
      <c r="G375" s="358"/>
      <c r="H375" s="358"/>
      <c r="I375" s="359"/>
      <c r="J375" s="358"/>
      <c r="K375" s="358"/>
      <c r="L375" s="358"/>
      <c r="M375" s="358"/>
      <c r="N375" s="358"/>
      <c r="O375" s="358"/>
      <c r="P375" s="358"/>
      <c r="Q375" s="358"/>
      <c r="R375" s="358"/>
      <c r="S375" s="358"/>
      <c r="T375" s="358"/>
      <c r="U375" s="358"/>
      <c r="V375" s="358"/>
      <c r="W375" s="358"/>
      <c r="X375" s="358"/>
      <c r="Y375" s="358"/>
      <c r="Z375" s="358"/>
      <c r="AA375" s="358"/>
      <c r="AB375" s="358"/>
      <c r="AC375" s="358"/>
      <c r="AD375" s="358"/>
      <c r="AE375" s="358"/>
      <c r="AF375" s="358"/>
      <c r="AG375" s="358"/>
      <c r="AH375" s="358"/>
      <c r="AI375" s="358"/>
      <c r="AJ375" s="358"/>
      <c r="AK375" s="358"/>
      <c r="AL375" s="358"/>
      <c r="AM375" s="358"/>
      <c r="AN375" s="358"/>
      <c r="AO375" s="358"/>
      <c r="AP375" s="358"/>
      <c r="AQ375" s="358"/>
      <c r="AR375" s="358"/>
    </row>
    <row r="376" spans="1:44" ht="37.5" customHeight="1" x14ac:dyDescent="0.25">
      <c r="A376" s="358"/>
      <c r="B376" s="358"/>
      <c r="C376" s="358"/>
      <c r="D376" s="358"/>
      <c r="E376" s="358"/>
      <c r="F376" s="358"/>
      <c r="G376" s="358"/>
      <c r="H376" s="358"/>
      <c r="I376" s="359"/>
      <c r="J376" s="358"/>
      <c r="K376" s="358"/>
      <c r="L376" s="358"/>
      <c r="M376" s="358"/>
      <c r="N376" s="358"/>
      <c r="O376" s="358"/>
      <c r="P376" s="358"/>
      <c r="Q376" s="358"/>
      <c r="R376" s="358"/>
      <c r="S376" s="358"/>
      <c r="T376" s="358"/>
      <c r="U376" s="358"/>
      <c r="V376" s="358"/>
      <c r="W376" s="358"/>
      <c r="X376" s="358"/>
      <c r="Y376" s="358"/>
      <c r="Z376" s="358"/>
      <c r="AA376" s="358"/>
      <c r="AB376" s="358"/>
      <c r="AC376" s="358"/>
      <c r="AD376" s="358"/>
      <c r="AE376" s="358"/>
      <c r="AF376" s="358"/>
      <c r="AG376" s="358"/>
      <c r="AH376" s="358"/>
      <c r="AI376" s="358"/>
      <c r="AJ376" s="358"/>
      <c r="AK376" s="358"/>
      <c r="AL376" s="358"/>
      <c r="AM376" s="358"/>
      <c r="AN376" s="358"/>
      <c r="AO376" s="358"/>
      <c r="AP376" s="358"/>
      <c r="AQ376" s="358"/>
      <c r="AR376" s="358"/>
    </row>
    <row r="377" spans="1:44" ht="37.5" customHeight="1" x14ac:dyDescent="0.25">
      <c r="A377" s="358"/>
      <c r="B377" s="358"/>
      <c r="C377" s="358"/>
      <c r="D377" s="358"/>
      <c r="E377" s="358"/>
      <c r="F377" s="358"/>
      <c r="G377" s="358"/>
      <c r="H377" s="358"/>
      <c r="I377" s="359"/>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c r="AI377" s="358"/>
      <c r="AJ377" s="358"/>
      <c r="AK377" s="358"/>
      <c r="AL377" s="358"/>
      <c r="AM377" s="358"/>
      <c r="AN377" s="358"/>
      <c r="AO377" s="358"/>
      <c r="AP377" s="358"/>
      <c r="AQ377" s="358"/>
      <c r="AR377" s="358"/>
    </row>
    <row r="378" spans="1:44" ht="37.5" customHeight="1" x14ac:dyDescent="0.25">
      <c r="A378" s="358"/>
      <c r="B378" s="358"/>
      <c r="C378" s="358"/>
      <c r="D378" s="358"/>
      <c r="E378" s="358"/>
      <c r="F378" s="358"/>
      <c r="G378" s="358"/>
      <c r="H378" s="358"/>
      <c r="I378" s="359"/>
      <c r="J378" s="358"/>
      <c r="K378" s="358"/>
      <c r="L378" s="358"/>
      <c r="M378" s="358"/>
      <c r="N378" s="358"/>
      <c r="O378" s="358"/>
      <c r="P378" s="358"/>
      <c r="Q378" s="358"/>
      <c r="R378" s="358"/>
      <c r="S378" s="358"/>
      <c r="T378" s="358"/>
      <c r="U378" s="358"/>
      <c r="V378" s="358"/>
      <c r="W378" s="358"/>
      <c r="X378" s="358"/>
      <c r="Y378" s="358"/>
      <c r="Z378" s="358"/>
      <c r="AA378" s="358"/>
      <c r="AB378" s="358"/>
      <c r="AC378" s="358"/>
      <c r="AD378" s="358"/>
      <c r="AE378" s="358"/>
      <c r="AF378" s="358"/>
      <c r="AG378" s="358"/>
      <c r="AH378" s="358"/>
      <c r="AI378" s="358"/>
      <c r="AJ378" s="358"/>
      <c r="AK378" s="358"/>
      <c r="AL378" s="358"/>
      <c r="AM378" s="358"/>
      <c r="AN378" s="358"/>
      <c r="AO378" s="358"/>
      <c r="AP378" s="358"/>
      <c r="AQ378" s="358"/>
      <c r="AR378" s="358"/>
    </row>
    <row r="379" spans="1:44" ht="37.5" customHeight="1" x14ac:dyDescent="0.25">
      <c r="A379" s="358"/>
      <c r="B379" s="358"/>
      <c r="C379" s="358"/>
      <c r="D379" s="358"/>
      <c r="E379" s="358"/>
      <c r="F379" s="358"/>
      <c r="G379" s="358"/>
      <c r="H379" s="358"/>
      <c r="I379" s="359"/>
      <c r="J379" s="358"/>
      <c r="K379" s="358"/>
      <c r="L379" s="358"/>
      <c r="M379" s="358"/>
      <c r="N379" s="358"/>
      <c r="O379" s="358"/>
      <c r="P379" s="358"/>
      <c r="Q379" s="358"/>
      <c r="R379" s="358"/>
      <c r="S379" s="358"/>
      <c r="T379" s="358"/>
      <c r="U379" s="358"/>
      <c r="V379" s="358"/>
      <c r="W379" s="358"/>
      <c r="X379" s="358"/>
      <c r="Y379" s="358"/>
      <c r="Z379" s="358"/>
      <c r="AA379" s="358"/>
      <c r="AB379" s="358"/>
      <c r="AC379" s="358"/>
      <c r="AD379" s="358"/>
      <c r="AE379" s="358"/>
      <c r="AF379" s="358"/>
      <c r="AG379" s="358"/>
      <c r="AH379" s="358"/>
      <c r="AI379" s="358"/>
      <c r="AJ379" s="358"/>
      <c r="AK379" s="358"/>
      <c r="AL379" s="358"/>
      <c r="AM379" s="358"/>
      <c r="AN379" s="358"/>
      <c r="AO379" s="358"/>
      <c r="AP379" s="358"/>
      <c r="AQ379" s="358"/>
      <c r="AR379" s="358"/>
    </row>
    <row r="380" spans="1:44" ht="37.5" customHeight="1" x14ac:dyDescent="0.25">
      <c r="A380" s="358"/>
      <c r="B380" s="358"/>
      <c r="C380" s="358"/>
      <c r="D380" s="358"/>
      <c r="E380" s="358"/>
      <c r="F380" s="358"/>
      <c r="G380" s="358"/>
      <c r="H380" s="358"/>
      <c r="I380" s="359"/>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358"/>
      <c r="AH380" s="358"/>
      <c r="AI380" s="358"/>
      <c r="AJ380" s="358"/>
      <c r="AK380" s="358"/>
      <c r="AL380" s="358"/>
      <c r="AM380" s="358"/>
      <c r="AN380" s="358"/>
      <c r="AO380" s="358"/>
      <c r="AP380" s="358"/>
      <c r="AQ380" s="358"/>
      <c r="AR380" s="358"/>
    </row>
    <row r="381" spans="1:44" ht="37.5" customHeight="1" x14ac:dyDescent="0.25">
      <c r="A381" s="358"/>
      <c r="B381" s="358"/>
      <c r="C381" s="358"/>
      <c r="D381" s="358"/>
      <c r="E381" s="358"/>
      <c r="F381" s="358"/>
      <c r="G381" s="358"/>
      <c r="H381" s="358"/>
      <c r="I381" s="359"/>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358"/>
      <c r="AH381" s="358"/>
      <c r="AI381" s="358"/>
      <c r="AJ381" s="358"/>
      <c r="AK381" s="358"/>
      <c r="AL381" s="358"/>
      <c r="AM381" s="358"/>
      <c r="AN381" s="358"/>
      <c r="AO381" s="358"/>
      <c r="AP381" s="358"/>
      <c r="AQ381" s="358"/>
      <c r="AR381" s="358"/>
    </row>
    <row r="382" spans="1:44" ht="37.5" customHeight="1" x14ac:dyDescent="0.25">
      <c r="A382" s="358"/>
      <c r="B382" s="358"/>
      <c r="C382" s="358"/>
      <c r="D382" s="358"/>
      <c r="E382" s="358"/>
      <c r="F382" s="358"/>
      <c r="G382" s="358"/>
      <c r="H382" s="358"/>
      <c r="I382" s="359"/>
      <c r="J382" s="358"/>
      <c r="K382" s="358"/>
      <c r="L382" s="358"/>
      <c r="M382" s="358"/>
      <c r="N382" s="358"/>
      <c r="O382" s="358"/>
      <c r="P382" s="358"/>
      <c r="Q382" s="358"/>
      <c r="R382" s="358"/>
      <c r="S382" s="358"/>
      <c r="T382" s="358"/>
      <c r="U382" s="358"/>
      <c r="V382" s="358"/>
      <c r="W382" s="358"/>
      <c r="X382" s="358"/>
      <c r="Y382" s="358"/>
      <c r="Z382" s="358"/>
      <c r="AA382" s="358"/>
      <c r="AB382" s="358"/>
      <c r="AC382" s="358"/>
      <c r="AD382" s="358"/>
      <c r="AE382" s="358"/>
      <c r="AF382" s="358"/>
      <c r="AG382" s="358"/>
      <c r="AH382" s="358"/>
      <c r="AI382" s="358"/>
      <c r="AJ382" s="358"/>
      <c r="AK382" s="358"/>
      <c r="AL382" s="358"/>
      <c r="AM382" s="358"/>
      <c r="AN382" s="358"/>
      <c r="AO382" s="358"/>
      <c r="AP382" s="358"/>
      <c r="AQ382" s="358"/>
      <c r="AR382" s="358"/>
    </row>
    <row r="383" spans="1:44" ht="37.5" customHeight="1" x14ac:dyDescent="0.25">
      <c r="A383" s="358"/>
      <c r="B383" s="358"/>
      <c r="C383" s="358"/>
      <c r="D383" s="358"/>
      <c r="E383" s="358"/>
      <c r="F383" s="358"/>
      <c r="G383" s="358"/>
      <c r="H383" s="358"/>
      <c r="I383" s="359"/>
      <c r="J383" s="358"/>
      <c r="K383" s="358"/>
      <c r="L383" s="358"/>
      <c r="M383" s="358"/>
      <c r="N383" s="358"/>
      <c r="O383" s="358"/>
      <c r="P383" s="358"/>
      <c r="Q383" s="358"/>
      <c r="R383" s="358"/>
      <c r="S383" s="358"/>
      <c r="T383" s="358"/>
      <c r="U383" s="358"/>
      <c r="V383" s="358"/>
      <c r="W383" s="358"/>
      <c r="X383" s="358"/>
      <c r="Y383" s="358"/>
      <c r="Z383" s="358"/>
      <c r="AA383" s="358"/>
      <c r="AB383" s="358"/>
      <c r="AC383" s="358"/>
      <c r="AD383" s="358"/>
      <c r="AE383" s="358"/>
      <c r="AF383" s="358"/>
      <c r="AG383" s="358"/>
      <c r="AH383" s="358"/>
      <c r="AI383" s="358"/>
      <c r="AJ383" s="358"/>
      <c r="AK383" s="358"/>
      <c r="AL383" s="358"/>
      <c r="AM383" s="358"/>
      <c r="AN383" s="358"/>
      <c r="AO383" s="358"/>
      <c r="AP383" s="358"/>
      <c r="AQ383" s="358"/>
      <c r="AR383" s="358"/>
    </row>
    <row r="384" spans="1:44" ht="37.5" customHeight="1" x14ac:dyDescent="0.25">
      <c r="A384" s="358"/>
      <c r="B384" s="358"/>
      <c r="C384" s="358"/>
      <c r="D384" s="358"/>
      <c r="E384" s="358"/>
      <c r="F384" s="358"/>
      <c r="G384" s="358"/>
      <c r="H384" s="358"/>
      <c r="I384" s="359"/>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c r="AI384" s="358"/>
      <c r="AJ384" s="358"/>
      <c r="AK384" s="358"/>
      <c r="AL384" s="358"/>
      <c r="AM384" s="358"/>
      <c r="AN384" s="358"/>
      <c r="AO384" s="358"/>
      <c r="AP384" s="358"/>
      <c r="AQ384" s="358"/>
      <c r="AR384" s="358"/>
    </row>
    <row r="385" spans="1:44" ht="37.5" customHeight="1" x14ac:dyDescent="0.25">
      <c r="A385" s="358"/>
      <c r="B385" s="358"/>
      <c r="C385" s="358"/>
      <c r="D385" s="358"/>
      <c r="E385" s="358"/>
      <c r="F385" s="358"/>
      <c r="G385" s="358"/>
      <c r="H385" s="358"/>
      <c r="I385" s="359"/>
      <c r="J385" s="358"/>
      <c r="K385" s="358"/>
      <c r="L385" s="358"/>
      <c r="M385" s="358"/>
      <c r="N385" s="358"/>
      <c r="O385" s="358"/>
      <c r="P385" s="358"/>
      <c r="Q385" s="358"/>
      <c r="R385" s="358"/>
      <c r="S385" s="358"/>
      <c r="T385" s="358"/>
      <c r="U385" s="358"/>
      <c r="V385" s="358"/>
      <c r="W385" s="358"/>
      <c r="X385" s="358"/>
      <c r="Y385" s="358"/>
      <c r="Z385" s="358"/>
      <c r="AA385" s="358"/>
      <c r="AB385" s="358"/>
      <c r="AC385" s="358"/>
      <c r="AD385" s="358"/>
      <c r="AE385" s="358"/>
      <c r="AF385" s="358"/>
      <c r="AG385" s="358"/>
      <c r="AH385" s="358"/>
      <c r="AI385" s="358"/>
      <c r="AJ385" s="358"/>
      <c r="AK385" s="358"/>
      <c r="AL385" s="358"/>
      <c r="AM385" s="358"/>
      <c r="AN385" s="358"/>
      <c r="AO385" s="358"/>
      <c r="AP385" s="358"/>
      <c r="AQ385" s="358"/>
      <c r="AR385" s="358"/>
    </row>
    <row r="386" spans="1:44" ht="37.5" customHeight="1" x14ac:dyDescent="0.25">
      <c r="A386" s="358"/>
      <c r="B386" s="358"/>
      <c r="C386" s="358"/>
      <c r="D386" s="358"/>
      <c r="E386" s="358"/>
      <c r="F386" s="358"/>
      <c r="G386" s="358"/>
      <c r="H386" s="358"/>
      <c r="I386" s="359"/>
      <c r="J386" s="358"/>
      <c r="K386" s="358"/>
      <c r="L386" s="358"/>
      <c r="M386" s="358"/>
      <c r="N386" s="358"/>
      <c r="O386" s="358"/>
      <c r="P386" s="358"/>
      <c r="Q386" s="358"/>
      <c r="R386" s="358"/>
      <c r="S386" s="358"/>
      <c r="T386" s="358"/>
      <c r="U386" s="358"/>
      <c r="V386" s="358"/>
      <c r="W386" s="358"/>
      <c r="X386" s="358"/>
      <c r="Y386" s="358"/>
      <c r="Z386" s="358"/>
      <c r="AA386" s="358"/>
      <c r="AB386" s="358"/>
      <c r="AC386" s="358"/>
      <c r="AD386" s="358"/>
      <c r="AE386" s="358"/>
      <c r="AF386" s="358"/>
      <c r="AG386" s="358"/>
      <c r="AH386" s="358"/>
      <c r="AI386" s="358"/>
      <c r="AJ386" s="358"/>
      <c r="AK386" s="358"/>
      <c r="AL386" s="358"/>
      <c r="AM386" s="358"/>
      <c r="AN386" s="358"/>
      <c r="AO386" s="358"/>
      <c r="AP386" s="358"/>
      <c r="AQ386" s="358"/>
      <c r="AR386" s="358"/>
    </row>
    <row r="387" spans="1:44" ht="37.5" customHeight="1" x14ac:dyDescent="0.25">
      <c r="A387" s="358"/>
      <c r="B387" s="358"/>
      <c r="C387" s="358"/>
      <c r="D387" s="358"/>
      <c r="E387" s="358"/>
      <c r="F387" s="358"/>
      <c r="G387" s="358"/>
      <c r="H387" s="358"/>
      <c r="I387" s="359"/>
      <c r="J387" s="358"/>
      <c r="K387" s="358"/>
      <c r="L387" s="358"/>
      <c r="M387" s="358"/>
      <c r="N387" s="358"/>
      <c r="O387" s="358"/>
      <c r="P387" s="358"/>
      <c r="Q387" s="358"/>
      <c r="R387" s="358"/>
      <c r="S387" s="358"/>
      <c r="T387" s="358"/>
      <c r="U387" s="358"/>
      <c r="V387" s="358"/>
      <c r="W387" s="358"/>
      <c r="X387" s="358"/>
      <c r="Y387" s="358"/>
      <c r="Z387" s="358"/>
      <c r="AA387" s="358"/>
      <c r="AB387" s="358"/>
      <c r="AC387" s="358"/>
      <c r="AD387" s="358"/>
      <c r="AE387" s="358"/>
      <c r="AF387" s="358"/>
      <c r="AG387" s="358"/>
      <c r="AH387" s="358"/>
      <c r="AI387" s="358"/>
      <c r="AJ387" s="358"/>
      <c r="AK387" s="358"/>
      <c r="AL387" s="358"/>
      <c r="AM387" s="358"/>
      <c r="AN387" s="358"/>
      <c r="AO387" s="358"/>
      <c r="AP387" s="358"/>
      <c r="AQ387" s="358"/>
      <c r="AR387" s="358"/>
    </row>
    <row r="388" spans="1:44" ht="37.5" customHeight="1" x14ac:dyDescent="0.25">
      <c r="A388" s="358"/>
      <c r="B388" s="358"/>
      <c r="C388" s="358"/>
      <c r="D388" s="358"/>
      <c r="E388" s="358"/>
      <c r="F388" s="358"/>
      <c r="G388" s="358"/>
      <c r="H388" s="358"/>
      <c r="I388" s="359"/>
      <c r="J388" s="358"/>
      <c r="K388" s="358"/>
      <c r="L388" s="358"/>
      <c r="M388" s="358"/>
      <c r="N388" s="358"/>
      <c r="O388" s="358"/>
      <c r="P388" s="358"/>
      <c r="Q388" s="358"/>
      <c r="R388" s="358"/>
      <c r="S388" s="358"/>
      <c r="T388" s="358"/>
      <c r="U388" s="358"/>
      <c r="V388" s="358"/>
      <c r="W388" s="358"/>
      <c r="X388" s="358"/>
      <c r="Y388" s="358"/>
      <c r="Z388" s="358"/>
      <c r="AA388" s="358"/>
      <c r="AB388" s="358"/>
      <c r="AC388" s="358"/>
      <c r="AD388" s="358"/>
      <c r="AE388" s="358"/>
      <c r="AF388" s="358"/>
      <c r="AG388" s="358"/>
      <c r="AH388" s="358"/>
      <c r="AI388" s="358"/>
      <c r="AJ388" s="358"/>
      <c r="AK388" s="358"/>
      <c r="AL388" s="358"/>
      <c r="AM388" s="358"/>
      <c r="AN388" s="358"/>
      <c r="AO388" s="358"/>
      <c r="AP388" s="358"/>
      <c r="AQ388" s="358"/>
      <c r="AR388" s="358"/>
    </row>
    <row r="389" spans="1:44" ht="37.5" customHeight="1" x14ac:dyDescent="0.25">
      <c r="A389" s="358"/>
      <c r="B389" s="358"/>
      <c r="C389" s="358"/>
      <c r="D389" s="358"/>
      <c r="E389" s="358"/>
      <c r="F389" s="358"/>
      <c r="G389" s="358"/>
      <c r="H389" s="358"/>
      <c r="I389" s="359"/>
      <c r="J389" s="358"/>
      <c r="K389" s="358"/>
      <c r="L389" s="358"/>
      <c r="M389" s="358"/>
      <c r="N389" s="358"/>
      <c r="O389" s="358"/>
      <c r="P389" s="358"/>
      <c r="Q389" s="358"/>
      <c r="R389" s="358"/>
      <c r="S389" s="358"/>
      <c r="T389" s="358"/>
      <c r="U389" s="358"/>
      <c r="V389" s="358"/>
      <c r="W389" s="358"/>
      <c r="X389" s="358"/>
      <c r="Y389" s="358"/>
      <c r="Z389" s="358"/>
      <c r="AA389" s="358"/>
      <c r="AB389" s="358"/>
      <c r="AC389" s="358"/>
      <c r="AD389" s="358"/>
      <c r="AE389" s="358"/>
      <c r="AF389" s="358"/>
      <c r="AG389" s="358"/>
      <c r="AH389" s="358"/>
      <c r="AI389" s="358"/>
      <c r="AJ389" s="358"/>
      <c r="AK389" s="358"/>
      <c r="AL389" s="358"/>
      <c r="AM389" s="358"/>
      <c r="AN389" s="358"/>
      <c r="AO389" s="358"/>
      <c r="AP389" s="358"/>
      <c r="AQ389" s="358"/>
      <c r="AR389" s="358"/>
    </row>
    <row r="390" spans="1:44" ht="37.5" customHeight="1" x14ac:dyDescent="0.25">
      <c r="A390" s="358"/>
      <c r="B390" s="358"/>
      <c r="C390" s="358"/>
      <c r="D390" s="358"/>
      <c r="E390" s="358"/>
      <c r="F390" s="358"/>
      <c r="G390" s="358"/>
      <c r="H390" s="358"/>
      <c r="I390" s="359"/>
      <c r="J390" s="358"/>
      <c r="K390" s="358"/>
      <c r="L390" s="358"/>
      <c r="M390" s="358"/>
      <c r="N390" s="358"/>
      <c r="O390" s="358"/>
      <c r="P390" s="358"/>
      <c r="Q390" s="358"/>
      <c r="R390" s="358"/>
      <c r="S390" s="358"/>
      <c r="T390" s="358"/>
      <c r="U390" s="358"/>
      <c r="V390" s="358"/>
      <c r="W390" s="358"/>
      <c r="X390" s="358"/>
      <c r="Y390" s="358"/>
      <c r="Z390" s="358"/>
      <c r="AA390" s="358"/>
      <c r="AB390" s="358"/>
      <c r="AC390" s="358"/>
      <c r="AD390" s="358"/>
      <c r="AE390" s="358"/>
      <c r="AF390" s="358"/>
      <c r="AG390" s="358"/>
      <c r="AH390" s="358"/>
      <c r="AI390" s="358"/>
      <c r="AJ390" s="358"/>
      <c r="AK390" s="358"/>
      <c r="AL390" s="358"/>
      <c r="AM390" s="358"/>
      <c r="AN390" s="358"/>
      <c r="AO390" s="358"/>
      <c r="AP390" s="358"/>
      <c r="AQ390" s="358"/>
      <c r="AR390" s="358"/>
    </row>
    <row r="391" spans="1:44" ht="37.5" customHeight="1" x14ac:dyDescent="0.25">
      <c r="A391" s="358"/>
      <c r="B391" s="358"/>
      <c r="C391" s="358"/>
      <c r="D391" s="358"/>
      <c r="E391" s="358"/>
      <c r="F391" s="358"/>
      <c r="G391" s="358"/>
      <c r="H391" s="358"/>
      <c r="I391" s="359"/>
      <c r="J391" s="358"/>
      <c r="K391" s="358"/>
      <c r="L391" s="358"/>
      <c r="M391" s="358"/>
      <c r="N391" s="358"/>
      <c r="O391" s="358"/>
      <c r="P391" s="358"/>
      <c r="Q391" s="358"/>
      <c r="R391" s="358"/>
      <c r="S391" s="358"/>
      <c r="T391" s="358"/>
      <c r="U391" s="358"/>
      <c r="V391" s="358"/>
      <c r="W391" s="358"/>
      <c r="X391" s="358"/>
      <c r="Y391" s="358"/>
      <c r="Z391" s="358"/>
      <c r="AA391" s="358"/>
      <c r="AB391" s="358"/>
      <c r="AC391" s="358"/>
      <c r="AD391" s="358"/>
      <c r="AE391" s="358"/>
      <c r="AF391" s="358"/>
      <c r="AG391" s="358"/>
      <c r="AH391" s="358"/>
      <c r="AI391" s="358"/>
      <c r="AJ391" s="358"/>
      <c r="AK391" s="358"/>
      <c r="AL391" s="358"/>
      <c r="AM391" s="358"/>
      <c r="AN391" s="358"/>
      <c r="AO391" s="358"/>
      <c r="AP391" s="358"/>
      <c r="AQ391" s="358"/>
      <c r="AR391" s="358"/>
    </row>
    <row r="392" spans="1:44" ht="37.5" customHeight="1" x14ac:dyDescent="0.25">
      <c r="A392" s="358"/>
      <c r="B392" s="358"/>
      <c r="C392" s="358"/>
      <c r="D392" s="358"/>
      <c r="E392" s="358"/>
      <c r="F392" s="358"/>
      <c r="G392" s="358"/>
      <c r="H392" s="358"/>
      <c r="I392" s="359"/>
      <c r="J392" s="358"/>
      <c r="K392" s="358"/>
      <c r="L392" s="358"/>
      <c r="M392" s="358"/>
      <c r="N392" s="358"/>
      <c r="O392" s="358"/>
      <c r="P392" s="358"/>
      <c r="Q392" s="358"/>
      <c r="R392" s="358"/>
      <c r="S392" s="358"/>
      <c r="T392" s="358"/>
      <c r="U392" s="358"/>
      <c r="V392" s="358"/>
      <c r="W392" s="358"/>
      <c r="X392" s="358"/>
      <c r="Y392" s="358"/>
      <c r="Z392" s="358"/>
      <c r="AA392" s="358"/>
      <c r="AB392" s="358"/>
      <c r="AC392" s="358"/>
      <c r="AD392" s="358"/>
      <c r="AE392" s="358"/>
      <c r="AF392" s="358"/>
      <c r="AG392" s="358"/>
      <c r="AH392" s="358"/>
      <c r="AI392" s="358"/>
      <c r="AJ392" s="358"/>
      <c r="AK392" s="358"/>
      <c r="AL392" s="358"/>
      <c r="AM392" s="358"/>
      <c r="AN392" s="358"/>
      <c r="AO392" s="358"/>
      <c r="AP392" s="358"/>
      <c r="AQ392" s="358"/>
      <c r="AR392" s="358"/>
    </row>
    <row r="393" spans="1:44" ht="37.5" customHeight="1" x14ac:dyDescent="0.25">
      <c r="A393" s="358"/>
      <c r="B393" s="358"/>
      <c r="C393" s="358"/>
      <c r="D393" s="358"/>
      <c r="E393" s="358"/>
      <c r="F393" s="358"/>
      <c r="G393" s="358"/>
      <c r="H393" s="358"/>
      <c r="I393" s="359"/>
      <c r="J393" s="358"/>
      <c r="K393" s="358"/>
      <c r="L393" s="358"/>
      <c r="M393" s="358"/>
      <c r="N393" s="358"/>
      <c r="O393" s="358"/>
      <c r="P393" s="358"/>
      <c r="Q393" s="358"/>
      <c r="R393" s="358"/>
      <c r="S393" s="358"/>
      <c r="T393" s="358"/>
      <c r="U393" s="358"/>
      <c r="V393" s="358"/>
      <c r="W393" s="358"/>
      <c r="X393" s="358"/>
      <c r="Y393" s="358"/>
      <c r="Z393" s="358"/>
      <c r="AA393" s="358"/>
      <c r="AB393" s="358"/>
      <c r="AC393" s="358"/>
      <c r="AD393" s="358"/>
      <c r="AE393" s="358"/>
      <c r="AF393" s="358"/>
      <c r="AG393" s="358"/>
      <c r="AH393" s="358"/>
      <c r="AI393" s="358"/>
      <c r="AJ393" s="358"/>
      <c r="AK393" s="358"/>
      <c r="AL393" s="358"/>
      <c r="AM393" s="358"/>
      <c r="AN393" s="358"/>
      <c r="AO393" s="358"/>
      <c r="AP393" s="358"/>
      <c r="AQ393" s="358"/>
      <c r="AR393" s="358"/>
    </row>
    <row r="394" spans="1:44" ht="37.5" customHeight="1" x14ac:dyDescent="0.25">
      <c r="A394" s="358"/>
      <c r="B394" s="358"/>
      <c r="C394" s="358"/>
      <c r="D394" s="358"/>
      <c r="E394" s="358"/>
      <c r="F394" s="358"/>
      <c r="G394" s="358"/>
      <c r="H394" s="358"/>
      <c r="I394" s="359"/>
      <c r="J394" s="358"/>
      <c r="K394" s="358"/>
      <c r="L394" s="358"/>
      <c r="M394" s="358"/>
      <c r="N394" s="358"/>
      <c r="O394" s="358"/>
      <c r="P394" s="358"/>
      <c r="Q394" s="358"/>
      <c r="R394" s="358"/>
      <c r="S394" s="358"/>
      <c r="T394" s="358"/>
      <c r="U394" s="358"/>
      <c r="V394" s="358"/>
      <c r="W394" s="358"/>
      <c r="X394" s="358"/>
      <c r="Y394" s="358"/>
      <c r="Z394" s="358"/>
      <c r="AA394" s="358"/>
      <c r="AB394" s="358"/>
      <c r="AC394" s="358"/>
      <c r="AD394" s="358"/>
      <c r="AE394" s="358"/>
      <c r="AF394" s="358"/>
      <c r="AG394" s="358"/>
      <c r="AH394" s="358"/>
      <c r="AI394" s="358"/>
      <c r="AJ394" s="358"/>
      <c r="AK394" s="358"/>
      <c r="AL394" s="358"/>
      <c r="AM394" s="358"/>
      <c r="AN394" s="358"/>
      <c r="AO394" s="358"/>
      <c r="AP394" s="358"/>
      <c r="AQ394" s="358"/>
      <c r="AR394" s="358"/>
    </row>
    <row r="395" spans="1:44" ht="37.5" customHeight="1" x14ac:dyDescent="0.25">
      <c r="A395" s="358"/>
      <c r="B395" s="358"/>
      <c r="C395" s="358"/>
      <c r="D395" s="358"/>
      <c r="E395" s="358"/>
      <c r="F395" s="358"/>
      <c r="G395" s="358"/>
      <c r="H395" s="358"/>
      <c r="I395" s="359"/>
      <c r="J395" s="358"/>
      <c r="K395" s="358"/>
      <c r="L395" s="358"/>
      <c r="M395" s="358"/>
      <c r="N395" s="358"/>
      <c r="O395" s="358"/>
      <c r="P395" s="358"/>
      <c r="Q395" s="358"/>
      <c r="R395" s="358"/>
      <c r="S395" s="358"/>
      <c r="T395" s="358"/>
      <c r="U395" s="358"/>
      <c r="V395" s="358"/>
      <c r="W395" s="358"/>
      <c r="X395" s="358"/>
      <c r="Y395" s="358"/>
      <c r="Z395" s="358"/>
      <c r="AA395" s="358"/>
      <c r="AB395" s="358"/>
      <c r="AC395" s="358"/>
      <c r="AD395" s="358"/>
      <c r="AE395" s="358"/>
      <c r="AF395" s="358"/>
      <c r="AG395" s="358"/>
      <c r="AH395" s="358"/>
      <c r="AI395" s="358"/>
      <c r="AJ395" s="358"/>
      <c r="AK395" s="358"/>
      <c r="AL395" s="358"/>
      <c r="AM395" s="358"/>
      <c r="AN395" s="358"/>
      <c r="AO395" s="358"/>
      <c r="AP395" s="358"/>
      <c r="AQ395" s="358"/>
      <c r="AR395" s="358"/>
    </row>
    <row r="396" spans="1:44" ht="37.5" customHeight="1" x14ac:dyDescent="0.25">
      <c r="A396" s="358"/>
      <c r="B396" s="358"/>
      <c r="C396" s="358"/>
      <c r="D396" s="358"/>
      <c r="E396" s="358"/>
      <c r="F396" s="358"/>
      <c r="G396" s="358"/>
      <c r="H396" s="358"/>
      <c r="I396" s="359"/>
      <c r="J396" s="358"/>
      <c r="K396" s="358"/>
      <c r="L396" s="358"/>
      <c r="M396" s="358"/>
      <c r="N396" s="358"/>
      <c r="O396" s="358"/>
      <c r="P396" s="358"/>
      <c r="Q396" s="358"/>
      <c r="R396" s="358"/>
      <c r="S396" s="358"/>
      <c r="T396" s="358"/>
      <c r="U396" s="358"/>
      <c r="V396" s="358"/>
      <c r="W396" s="358"/>
      <c r="X396" s="358"/>
      <c r="Y396" s="358"/>
      <c r="Z396" s="358"/>
      <c r="AA396" s="358"/>
      <c r="AB396" s="358"/>
      <c r="AC396" s="358"/>
      <c r="AD396" s="358"/>
      <c r="AE396" s="358"/>
      <c r="AF396" s="358"/>
      <c r="AG396" s="358"/>
      <c r="AH396" s="358"/>
      <c r="AI396" s="358"/>
      <c r="AJ396" s="358"/>
      <c r="AK396" s="358"/>
      <c r="AL396" s="358"/>
      <c r="AM396" s="358"/>
      <c r="AN396" s="358"/>
      <c r="AO396" s="358"/>
      <c r="AP396" s="358"/>
      <c r="AQ396" s="358"/>
      <c r="AR396" s="358"/>
    </row>
    <row r="397" spans="1:44" ht="37.5" customHeight="1" x14ac:dyDescent="0.25">
      <c r="A397" s="358"/>
      <c r="B397" s="358"/>
      <c r="C397" s="358"/>
      <c r="D397" s="358"/>
      <c r="E397" s="358"/>
      <c r="F397" s="358"/>
      <c r="G397" s="358"/>
      <c r="H397" s="358"/>
      <c r="I397" s="359"/>
      <c r="J397" s="358"/>
      <c r="K397" s="358"/>
      <c r="L397" s="358"/>
      <c r="M397" s="358"/>
      <c r="N397" s="358"/>
      <c r="O397" s="358"/>
      <c r="P397" s="358"/>
      <c r="Q397" s="358"/>
      <c r="R397" s="358"/>
      <c r="S397" s="358"/>
      <c r="T397" s="358"/>
      <c r="U397" s="358"/>
      <c r="V397" s="358"/>
      <c r="W397" s="358"/>
      <c r="X397" s="358"/>
      <c r="Y397" s="358"/>
      <c r="Z397" s="358"/>
      <c r="AA397" s="358"/>
      <c r="AB397" s="358"/>
      <c r="AC397" s="358"/>
      <c r="AD397" s="358"/>
      <c r="AE397" s="358"/>
      <c r="AF397" s="358"/>
      <c r="AG397" s="358"/>
      <c r="AH397" s="358"/>
      <c r="AI397" s="358"/>
      <c r="AJ397" s="358"/>
      <c r="AK397" s="358"/>
      <c r="AL397" s="358"/>
      <c r="AM397" s="358"/>
      <c r="AN397" s="358"/>
      <c r="AO397" s="358"/>
      <c r="AP397" s="358"/>
      <c r="AQ397" s="358"/>
      <c r="AR397" s="358"/>
    </row>
    <row r="398" spans="1:44" ht="37.5" customHeight="1" x14ac:dyDescent="0.25">
      <c r="A398" s="358"/>
      <c r="B398" s="358"/>
      <c r="C398" s="358"/>
      <c r="D398" s="358"/>
      <c r="E398" s="358"/>
      <c r="F398" s="358"/>
      <c r="G398" s="358"/>
      <c r="H398" s="358"/>
      <c r="I398" s="359"/>
      <c r="J398" s="358"/>
      <c r="K398" s="358"/>
      <c r="L398" s="358"/>
      <c r="M398" s="358"/>
      <c r="N398" s="358"/>
      <c r="O398" s="358"/>
      <c r="P398" s="358"/>
      <c r="Q398" s="358"/>
      <c r="R398" s="358"/>
      <c r="S398" s="358"/>
      <c r="T398" s="358"/>
      <c r="U398" s="358"/>
      <c r="V398" s="358"/>
      <c r="W398" s="358"/>
      <c r="X398" s="358"/>
      <c r="Y398" s="358"/>
      <c r="Z398" s="358"/>
      <c r="AA398" s="358"/>
      <c r="AB398" s="358"/>
      <c r="AC398" s="358"/>
      <c r="AD398" s="358"/>
      <c r="AE398" s="358"/>
      <c r="AF398" s="358"/>
      <c r="AG398" s="358"/>
      <c r="AH398" s="358"/>
      <c r="AI398" s="358"/>
      <c r="AJ398" s="358"/>
      <c r="AK398" s="358"/>
      <c r="AL398" s="358"/>
      <c r="AM398" s="358"/>
      <c r="AN398" s="358"/>
      <c r="AO398" s="358"/>
      <c r="AP398" s="358"/>
      <c r="AQ398" s="358"/>
      <c r="AR398" s="358"/>
    </row>
    <row r="399" spans="1:44" ht="37.5" customHeight="1" x14ac:dyDescent="0.25">
      <c r="A399" s="358"/>
      <c r="B399" s="358"/>
      <c r="C399" s="358"/>
      <c r="D399" s="358"/>
      <c r="E399" s="358"/>
      <c r="F399" s="358"/>
      <c r="G399" s="358"/>
      <c r="H399" s="358"/>
      <c r="I399" s="359"/>
      <c r="J399" s="358"/>
      <c r="K399" s="358"/>
      <c r="L399" s="358"/>
      <c r="M399" s="358"/>
      <c r="N399" s="358"/>
      <c r="O399" s="358"/>
      <c r="P399" s="358"/>
      <c r="Q399" s="358"/>
      <c r="R399" s="358"/>
      <c r="S399" s="358"/>
      <c r="T399" s="358"/>
      <c r="U399" s="358"/>
      <c r="V399" s="358"/>
      <c r="W399" s="358"/>
      <c r="X399" s="358"/>
      <c r="Y399" s="358"/>
      <c r="Z399" s="358"/>
      <c r="AA399" s="358"/>
      <c r="AB399" s="358"/>
      <c r="AC399" s="358"/>
      <c r="AD399" s="358"/>
      <c r="AE399" s="358"/>
      <c r="AF399" s="358"/>
      <c r="AG399" s="358"/>
      <c r="AH399" s="358"/>
      <c r="AI399" s="358"/>
      <c r="AJ399" s="358"/>
      <c r="AK399" s="358"/>
      <c r="AL399" s="358"/>
      <c r="AM399" s="358"/>
      <c r="AN399" s="358"/>
      <c r="AO399" s="358"/>
      <c r="AP399" s="358"/>
      <c r="AQ399" s="358"/>
      <c r="AR399" s="358"/>
    </row>
    <row r="400" spans="1:44" ht="37.5" customHeight="1" x14ac:dyDescent="0.25">
      <c r="A400" s="358"/>
      <c r="B400" s="358"/>
      <c r="C400" s="358"/>
      <c r="D400" s="358"/>
      <c r="E400" s="358"/>
      <c r="F400" s="358"/>
      <c r="G400" s="358"/>
      <c r="H400" s="358"/>
      <c r="I400" s="359"/>
      <c r="J400" s="358"/>
      <c r="K400" s="358"/>
      <c r="L400" s="358"/>
      <c r="M400" s="358"/>
      <c r="N400" s="358"/>
      <c r="O400" s="358"/>
      <c r="P400" s="358"/>
      <c r="Q400" s="358"/>
      <c r="R400" s="358"/>
      <c r="S400" s="358"/>
      <c r="T400" s="358"/>
      <c r="U400" s="358"/>
      <c r="V400" s="358"/>
      <c r="W400" s="358"/>
      <c r="X400" s="358"/>
      <c r="Y400" s="358"/>
      <c r="Z400" s="358"/>
      <c r="AA400" s="358"/>
      <c r="AB400" s="358"/>
      <c r="AC400" s="358"/>
      <c r="AD400" s="358"/>
      <c r="AE400" s="358"/>
      <c r="AF400" s="358"/>
      <c r="AG400" s="358"/>
      <c r="AH400" s="358"/>
      <c r="AI400" s="358"/>
      <c r="AJ400" s="358"/>
      <c r="AK400" s="358"/>
      <c r="AL400" s="358"/>
      <c r="AM400" s="358"/>
      <c r="AN400" s="358"/>
      <c r="AO400" s="358"/>
      <c r="AP400" s="358"/>
      <c r="AQ400" s="358"/>
      <c r="AR400" s="358"/>
    </row>
    <row r="401" spans="1:44" ht="37.5" customHeight="1" x14ac:dyDescent="0.25">
      <c r="A401" s="358"/>
      <c r="B401" s="358"/>
      <c r="C401" s="358"/>
      <c r="D401" s="358"/>
      <c r="E401" s="358"/>
      <c r="F401" s="358"/>
      <c r="G401" s="358"/>
      <c r="H401" s="358"/>
      <c r="I401" s="359"/>
      <c r="J401" s="358"/>
      <c r="K401" s="358"/>
      <c r="L401" s="358"/>
      <c r="M401" s="358"/>
      <c r="N401" s="358"/>
      <c r="O401" s="358"/>
      <c r="P401" s="358"/>
      <c r="Q401" s="358"/>
      <c r="R401" s="358"/>
      <c r="S401" s="358"/>
      <c r="T401" s="358"/>
      <c r="U401" s="358"/>
      <c r="V401" s="358"/>
      <c r="W401" s="358"/>
      <c r="X401" s="358"/>
      <c r="Y401" s="358"/>
      <c r="Z401" s="358"/>
      <c r="AA401" s="358"/>
      <c r="AB401" s="358"/>
      <c r="AC401" s="358"/>
      <c r="AD401" s="358"/>
      <c r="AE401" s="358"/>
      <c r="AF401" s="358"/>
      <c r="AG401" s="358"/>
      <c r="AH401" s="358"/>
      <c r="AI401" s="358"/>
      <c r="AJ401" s="358"/>
      <c r="AK401" s="358"/>
      <c r="AL401" s="358"/>
      <c r="AM401" s="358"/>
      <c r="AN401" s="358"/>
      <c r="AO401" s="358"/>
      <c r="AP401" s="358"/>
      <c r="AQ401" s="358"/>
      <c r="AR401" s="358"/>
    </row>
    <row r="402" spans="1:44" ht="37.5" customHeight="1" x14ac:dyDescent="0.25">
      <c r="A402" s="358"/>
      <c r="B402" s="358"/>
      <c r="C402" s="358"/>
      <c r="D402" s="358"/>
      <c r="E402" s="358"/>
      <c r="F402" s="358"/>
      <c r="G402" s="358"/>
      <c r="H402" s="358"/>
      <c r="I402" s="359"/>
      <c r="J402" s="358"/>
      <c r="K402" s="358"/>
      <c r="L402" s="358"/>
      <c r="M402" s="358"/>
      <c r="N402" s="358"/>
      <c r="O402" s="358"/>
      <c r="P402" s="358"/>
      <c r="Q402" s="358"/>
      <c r="R402" s="358"/>
      <c r="S402" s="358"/>
      <c r="T402" s="358"/>
      <c r="U402" s="358"/>
      <c r="V402" s="358"/>
      <c r="W402" s="358"/>
      <c r="X402" s="358"/>
      <c r="Y402" s="358"/>
      <c r="Z402" s="358"/>
      <c r="AA402" s="358"/>
      <c r="AB402" s="358"/>
      <c r="AC402" s="358"/>
      <c r="AD402" s="358"/>
      <c r="AE402" s="358"/>
      <c r="AF402" s="358"/>
      <c r="AG402" s="358"/>
      <c r="AH402" s="358"/>
      <c r="AI402" s="358"/>
      <c r="AJ402" s="358"/>
      <c r="AK402" s="358"/>
      <c r="AL402" s="358"/>
      <c r="AM402" s="358"/>
      <c r="AN402" s="358"/>
      <c r="AO402" s="358"/>
      <c r="AP402" s="358"/>
      <c r="AQ402" s="358"/>
      <c r="AR402" s="358"/>
    </row>
    <row r="403" spans="1:44" ht="37.5" customHeight="1" x14ac:dyDescent="0.25">
      <c r="A403" s="358"/>
      <c r="B403" s="358"/>
      <c r="C403" s="358"/>
      <c r="D403" s="358"/>
      <c r="E403" s="358"/>
      <c r="F403" s="358"/>
      <c r="G403" s="358"/>
      <c r="H403" s="358"/>
      <c r="I403" s="359"/>
      <c r="J403" s="358"/>
      <c r="K403" s="358"/>
      <c r="L403" s="358"/>
      <c r="M403" s="358"/>
      <c r="N403" s="358"/>
      <c r="O403" s="358"/>
      <c r="P403" s="358"/>
      <c r="Q403" s="358"/>
      <c r="R403" s="358"/>
      <c r="S403" s="358"/>
      <c r="T403" s="358"/>
      <c r="U403" s="358"/>
      <c r="V403" s="358"/>
      <c r="W403" s="358"/>
      <c r="X403" s="358"/>
      <c r="Y403" s="358"/>
      <c r="Z403" s="358"/>
      <c r="AA403" s="358"/>
      <c r="AB403" s="358"/>
      <c r="AC403" s="358"/>
      <c r="AD403" s="358"/>
      <c r="AE403" s="358"/>
      <c r="AF403" s="358"/>
      <c r="AG403" s="358"/>
      <c r="AH403" s="358"/>
      <c r="AI403" s="358"/>
      <c r="AJ403" s="358"/>
      <c r="AK403" s="358"/>
      <c r="AL403" s="358"/>
      <c r="AM403" s="358"/>
      <c r="AN403" s="358"/>
      <c r="AO403" s="358"/>
      <c r="AP403" s="358"/>
      <c r="AQ403" s="358"/>
      <c r="AR403" s="358"/>
    </row>
    <row r="404" spans="1:44" ht="37.5" customHeight="1" x14ac:dyDescent="0.25">
      <c r="A404" s="358"/>
      <c r="B404" s="358"/>
      <c r="C404" s="358"/>
      <c r="D404" s="358"/>
      <c r="E404" s="358"/>
      <c r="F404" s="358"/>
      <c r="G404" s="358"/>
      <c r="H404" s="358"/>
      <c r="I404" s="359"/>
      <c r="J404" s="358"/>
      <c r="K404" s="358"/>
      <c r="L404" s="358"/>
      <c r="M404" s="358"/>
      <c r="N404" s="358"/>
      <c r="O404" s="358"/>
      <c r="P404" s="358"/>
      <c r="Q404" s="358"/>
      <c r="R404" s="358"/>
      <c r="S404" s="358"/>
      <c r="T404" s="358"/>
      <c r="U404" s="358"/>
      <c r="V404" s="358"/>
      <c r="W404" s="358"/>
      <c r="X404" s="358"/>
      <c r="Y404" s="358"/>
      <c r="Z404" s="358"/>
      <c r="AA404" s="358"/>
      <c r="AB404" s="358"/>
      <c r="AC404" s="358"/>
      <c r="AD404" s="358"/>
      <c r="AE404" s="358"/>
      <c r="AF404" s="358"/>
      <c r="AG404" s="358"/>
      <c r="AH404" s="358"/>
      <c r="AI404" s="358"/>
      <c r="AJ404" s="358"/>
      <c r="AK404" s="358"/>
      <c r="AL404" s="358"/>
      <c r="AM404" s="358"/>
      <c r="AN404" s="358"/>
      <c r="AO404" s="358"/>
      <c r="AP404" s="358"/>
      <c r="AQ404" s="358"/>
      <c r="AR404" s="358"/>
    </row>
    <row r="405" spans="1:44" ht="37.5" customHeight="1" x14ac:dyDescent="0.25">
      <c r="A405" s="358"/>
      <c r="B405" s="358"/>
      <c r="C405" s="358"/>
      <c r="D405" s="358"/>
      <c r="E405" s="358"/>
      <c r="F405" s="358"/>
      <c r="G405" s="358"/>
      <c r="H405" s="358"/>
      <c r="I405" s="359"/>
      <c r="J405" s="358"/>
      <c r="K405" s="358"/>
      <c r="L405" s="358"/>
      <c r="M405" s="358"/>
      <c r="N405" s="358"/>
      <c r="O405" s="358"/>
      <c r="P405" s="358"/>
      <c r="Q405" s="358"/>
      <c r="R405" s="358"/>
      <c r="S405" s="358"/>
      <c r="T405" s="358"/>
      <c r="U405" s="358"/>
      <c r="V405" s="358"/>
      <c r="W405" s="358"/>
      <c r="X405" s="358"/>
      <c r="Y405" s="358"/>
      <c r="Z405" s="358"/>
      <c r="AA405" s="358"/>
      <c r="AB405" s="358"/>
      <c r="AC405" s="358"/>
      <c r="AD405" s="358"/>
      <c r="AE405" s="358"/>
      <c r="AF405" s="358"/>
      <c r="AG405" s="358"/>
      <c r="AH405" s="358"/>
      <c r="AI405" s="358"/>
      <c r="AJ405" s="358"/>
      <c r="AK405" s="358"/>
      <c r="AL405" s="358"/>
      <c r="AM405" s="358"/>
      <c r="AN405" s="358"/>
      <c r="AO405" s="358"/>
      <c r="AP405" s="358"/>
      <c r="AQ405" s="358"/>
      <c r="AR405" s="358"/>
    </row>
    <row r="406" spans="1:44" ht="37.5" customHeight="1" x14ac:dyDescent="0.25">
      <c r="A406" s="358"/>
      <c r="B406" s="358"/>
      <c r="C406" s="358"/>
      <c r="D406" s="358"/>
      <c r="E406" s="358"/>
      <c r="F406" s="358"/>
      <c r="G406" s="358"/>
      <c r="H406" s="358"/>
      <c r="I406" s="359"/>
      <c r="J406" s="358"/>
      <c r="K406" s="358"/>
      <c r="L406" s="358"/>
      <c r="M406" s="358"/>
      <c r="N406" s="358"/>
      <c r="O406" s="358"/>
      <c r="P406" s="358"/>
      <c r="Q406" s="358"/>
      <c r="R406" s="358"/>
      <c r="S406" s="358"/>
      <c r="T406" s="358"/>
      <c r="U406" s="358"/>
      <c r="V406" s="358"/>
      <c r="W406" s="358"/>
      <c r="X406" s="358"/>
      <c r="Y406" s="358"/>
      <c r="Z406" s="358"/>
      <c r="AA406" s="358"/>
      <c r="AB406" s="358"/>
      <c r="AC406" s="358"/>
      <c r="AD406" s="358"/>
      <c r="AE406" s="358"/>
      <c r="AF406" s="358"/>
      <c r="AG406" s="358"/>
      <c r="AH406" s="358"/>
      <c r="AI406" s="358"/>
      <c r="AJ406" s="358"/>
      <c r="AK406" s="358"/>
      <c r="AL406" s="358"/>
      <c r="AM406" s="358"/>
      <c r="AN406" s="358"/>
      <c r="AO406" s="358"/>
      <c r="AP406" s="358"/>
      <c r="AQ406" s="358"/>
      <c r="AR406" s="358"/>
    </row>
    <row r="407" spans="1:44" ht="37.5" customHeight="1" x14ac:dyDescent="0.25">
      <c r="A407" s="358"/>
      <c r="B407" s="358"/>
      <c r="C407" s="358"/>
      <c r="D407" s="358"/>
      <c r="E407" s="358"/>
      <c r="F407" s="358"/>
      <c r="G407" s="358"/>
      <c r="H407" s="358"/>
      <c r="I407" s="359"/>
      <c r="J407" s="358"/>
      <c r="K407" s="358"/>
      <c r="L407" s="358"/>
      <c r="M407" s="358"/>
      <c r="N407" s="358"/>
      <c r="O407" s="358"/>
      <c r="P407" s="358"/>
      <c r="Q407" s="358"/>
      <c r="R407" s="358"/>
      <c r="S407" s="358"/>
      <c r="T407" s="358"/>
      <c r="U407" s="358"/>
      <c r="V407" s="358"/>
      <c r="W407" s="358"/>
      <c r="X407" s="358"/>
      <c r="Y407" s="358"/>
      <c r="Z407" s="358"/>
      <c r="AA407" s="358"/>
      <c r="AB407" s="358"/>
      <c r="AC407" s="358"/>
      <c r="AD407" s="358"/>
      <c r="AE407" s="358"/>
      <c r="AF407" s="358"/>
      <c r="AG407" s="358"/>
      <c r="AH407" s="358"/>
      <c r="AI407" s="358"/>
      <c r="AJ407" s="358"/>
      <c r="AK407" s="358"/>
      <c r="AL407" s="358"/>
      <c r="AM407" s="358"/>
      <c r="AN407" s="358"/>
      <c r="AO407" s="358"/>
      <c r="AP407" s="358"/>
      <c r="AQ407" s="358"/>
      <c r="AR407" s="358"/>
    </row>
    <row r="408" spans="1:44" ht="37.5" customHeight="1" x14ac:dyDescent="0.25">
      <c r="A408" s="358"/>
      <c r="B408" s="358"/>
      <c r="C408" s="358"/>
      <c r="D408" s="358"/>
      <c r="E408" s="358"/>
      <c r="F408" s="358"/>
      <c r="G408" s="358"/>
      <c r="H408" s="358"/>
      <c r="I408" s="359"/>
      <c r="J408" s="358"/>
      <c r="K408" s="358"/>
      <c r="L408" s="358"/>
      <c r="M408" s="358"/>
      <c r="N408" s="358"/>
      <c r="O408" s="358"/>
      <c r="P408" s="358"/>
      <c r="Q408" s="358"/>
      <c r="R408" s="358"/>
      <c r="S408" s="358"/>
      <c r="T408" s="358"/>
      <c r="U408" s="358"/>
      <c r="V408" s="358"/>
      <c r="W408" s="358"/>
      <c r="X408" s="358"/>
      <c r="Y408" s="358"/>
      <c r="Z408" s="358"/>
      <c r="AA408" s="358"/>
      <c r="AB408" s="358"/>
      <c r="AC408" s="358"/>
      <c r="AD408" s="358"/>
      <c r="AE408" s="358"/>
      <c r="AF408" s="358"/>
      <c r="AG408" s="358"/>
      <c r="AH408" s="358"/>
      <c r="AI408" s="358"/>
      <c r="AJ408" s="358"/>
      <c r="AK408" s="358"/>
      <c r="AL408" s="358"/>
      <c r="AM408" s="358"/>
      <c r="AN408" s="358"/>
      <c r="AO408" s="358"/>
      <c r="AP408" s="358"/>
      <c r="AQ408" s="358"/>
      <c r="AR408" s="358"/>
    </row>
    <row r="409" spans="1:44" ht="37.5" customHeight="1" x14ac:dyDescent="0.25">
      <c r="A409" s="358"/>
      <c r="B409" s="358"/>
      <c r="C409" s="358"/>
      <c r="D409" s="358"/>
      <c r="E409" s="358"/>
      <c r="F409" s="358"/>
      <c r="G409" s="358"/>
      <c r="H409" s="358"/>
      <c r="I409" s="359"/>
      <c r="J409" s="358"/>
      <c r="K409" s="358"/>
      <c r="L409" s="358"/>
      <c r="M409" s="358"/>
      <c r="N409" s="358"/>
      <c r="O409" s="358"/>
      <c r="P409" s="358"/>
      <c r="Q409" s="358"/>
      <c r="R409" s="358"/>
      <c r="S409" s="358"/>
      <c r="T409" s="358"/>
      <c r="U409" s="358"/>
      <c r="V409" s="358"/>
      <c r="W409" s="358"/>
      <c r="X409" s="358"/>
      <c r="Y409" s="358"/>
      <c r="Z409" s="358"/>
      <c r="AA409" s="358"/>
      <c r="AB409" s="358"/>
      <c r="AC409" s="358"/>
      <c r="AD409" s="358"/>
      <c r="AE409" s="358"/>
      <c r="AF409" s="358"/>
      <c r="AG409" s="358"/>
      <c r="AH409" s="358"/>
      <c r="AI409" s="358"/>
      <c r="AJ409" s="358"/>
      <c r="AK409" s="358"/>
      <c r="AL409" s="358"/>
      <c r="AM409" s="358"/>
      <c r="AN409" s="358"/>
      <c r="AO409" s="358"/>
      <c r="AP409" s="358"/>
      <c r="AQ409" s="358"/>
      <c r="AR409" s="358"/>
    </row>
    <row r="410" spans="1:44" ht="37.5" customHeight="1" x14ac:dyDescent="0.25">
      <c r="A410" s="358"/>
      <c r="B410" s="358"/>
      <c r="C410" s="358"/>
      <c r="D410" s="358"/>
      <c r="E410" s="358"/>
      <c r="F410" s="358"/>
      <c r="G410" s="358"/>
      <c r="H410" s="358"/>
      <c r="I410" s="359"/>
      <c r="J410" s="358"/>
      <c r="K410" s="358"/>
      <c r="L410" s="358"/>
      <c r="M410" s="358"/>
      <c r="N410" s="358"/>
      <c r="O410" s="358"/>
      <c r="P410" s="358"/>
      <c r="Q410" s="358"/>
      <c r="R410" s="358"/>
      <c r="S410" s="358"/>
      <c r="T410" s="358"/>
      <c r="U410" s="358"/>
      <c r="V410" s="358"/>
      <c r="W410" s="358"/>
      <c r="X410" s="358"/>
      <c r="Y410" s="358"/>
      <c r="Z410" s="358"/>
      <c r="AA410" s="358"/>
      <c r="AB410" s="358"/>
      <c r="AC410" s="358"/>
      <c r="AD410" s="358"/>
      <c r="AE410" s="358"/>
      <c r="AF410" s="358"/>
      <c r="AG410" s="358"/>
      <c r="AH410" s="358"/>
      <c r="AI410" s="358"/>
      <c r="AJ410" s="358"/>
      <c r="AK410" s="358"/>
      <c r="AL410" s="358"/>
      <c r="AM410" s="358"/>
      <c r="AN410" s="358"/>
      <c r="AO410" s="358"/>
      <c r="AP410" s="358"/>
      <c r="AQ410" s="358"/>
      <c r="AR410" s="358"/>
    </row>
    <row r="411" spans="1:44" ht="37.5" customHeight="1" x14ac:dyDescent="0.25">
      <c r="A411" s="358"/>
      <c r="B411" s="358"/>
      <c r="C411" s="358"/>
      <c r="D411" s="358"/>
      <c r="E411" s="358"/>
      <c r="F411" s="358"/>
      <c r="G411" s="358"/>
      <c r="H411" s="358"/>
      <c r="I411" s="359"/>
      <c r="J411" s="358"/>
      <c r="K411" s="358"/>
      <c r="L411" s="358"/>
      <c r="M411" s="358"/>
      <c r="N411" s="358"/>
      <c r="O411" s="358"/>
      <c r="P411" s="358"/>
      <c r="Q411" s="358"/>
      <c r="R411" s="358"/>
      <c r="S411" s="358"/>
      <c r="T411" s="358"/>
      <c r="U411" s="358"/>
      <c r="V411" s="358"/>
      <c r="W411" s="358"/>
      <c r="X411" s="358"/>
      <c r="Y411" s="358"/>
      <c r="Z411" s="358"/>
      <c r="AA411" s="358"/>
      <c r="AB411" s="358"/>
      <c r="AC411" s="358"/>
      <c r="AD411" s="358"/>
      <c r="AE411" s="358"/>
      <c r="AF411" s="358"/>
      <c r="AG411" s="358"/>
      <c r="AH411" s="358"/>
      <c r="AI411" s="358"/>
      <c r="AJ411" s="358"/>
      <c r="AK411" s="358"/>
      <c r="AL411" s="358"/>
      <c r="AM411" s="358"/>
      <c r="AN411" s="358"/>
      <c r="AO411" s="358"/>
      <c r="AP411" s="358"/>
      <c r="AQ411" s="358"/>
      <c r="AR411" s="358"/>
    </row>
    <row r="412" spans="1:44" ht="37.5" customHeight="1" x14ac:dyDescent="0.25">
      <c r="A412" s="358"/>
      <c r="B412" s="358"/>
      <c r="C412" s="358"/>
      <c r="D412" s="358"/>
      <c r="E412" s="358"/>
      <c r="F412" s="358"/>
      <c r="G412" s="358"/>
      <c r="H412" s="358"/>
      <c r="I412" s="359"/>
      <c r="J412" s="358"/>
      <c r="K412" s="358"/>
      <c r="L412" s="358"/>
      <c r="M412" s="358"/>
      <c r="N412" s="358"/>
      <c r="O412" s="358"/>
      <c r="P412" s="358"/>
      <c r="Q412" s="358"/>
      <c r="R412" s="358"/>
      <c r="S412" s="358"/>
      <c r="T412" s="358"/>
      <c r="U412" s="358"/>
      <c r="V412" s="358"/>
      <c r="W412" s="358"/>
      <c r="X412" s="358"/>
      <c r="Y412" s="358"/>
      <c r="Z412" s="358"/>
      <c r="AA412" s="358"/>
      <c r="AB412" s="358"/>
      <c r="AC412" s="358"/>
      <c r="AD412" s="358"/>
      <c r="AE412" s="358"/>
      <c r="AF412" s="358"/>
      <c r="AG412" s="358"/>
      <c r="AH412" s="358"/>
      <c r="AI412" s="358"/>
      <c r="AJ412" s="358"/>
      <c r="AK412" s="358"/>
      <c r="AL412" s="358"/>
      <c r="AM412" s="358"/>
      <c r="AN412" s="358"/>
      <c r="AO412" s="358"/>
      <c r="AP412" s="358"/>
      <c r="AQ412" s="358"/>
      <c r="AR412" s="358"/>
    </row>
    <row r="413" spans="1:44" ht="37.5" customHeight="1" x14ac:dyDescent="0.25">
      <c r="A413" s="358"/>
      <c r="B413" s="358"/>
      <c r="C413" s="358"/>
      <c r="D413" s="358"/>
      <c r="E413" s="358"/>
      <c r="F413" s="358"/>
      <c r="G413" s="358"/>
      <c r="H413" s="358"/>
      <c r="I413" s="359"/>
      <c r="J413" s="358"/>
      <c r="K413" s="358"/>
      <c r="L413" s="358"/>
      <c r="M413" s="358"/>
      <c r="N413" s="358"/>
      <c r="O413" s="358"/>
      <c r="P413" s="358"/>
      <c r="Q413" s="358"/>
      <c r="R413" s="358"/>
      <c r="S413" s="358"/>
      <c r="T413" s="358"/>
      <c r="U413" s="358"/>
      <c r="V413" s="358"/>
      <c r="W413" s="358"/>
      <c r="X413" s="358"/>
      <c r="Y413" s="358"/>
      <c r="Z413" s="358"/>
      <c r="AA413" s="358"/>
      <c r="AB413" s="358"/>
      <c r="AC413" s="358"/>
      <c r="AD413" s="358"/>
      <c r="AE413" s="358"/>
      <c r="AF413" s="358"/>
      <c r="AG413" s="358"/>
      <c r="AH413" s="358"/>
      <c r="AI413" s="358"/>
      <c r="AJ413" s="358"/>
      <c r="AK413" s="358"/>
      <c r="AL413" s="358"/>
      <c r="AM413" s="358"/>
      <c r="AN413" s="358"/>
      <c r="AO413" s="358"/>
      <c r="AP413" s="358"/>
      <c r="AQ413" s="358"/>
      <c r="AR413" s="358"/>
    </row>
    <row r="414" spans="1:44" ht="37.5" customHeight="1" x14ac:dyDescent="0.25">
      <c r="A414" s="358"/>
      <c r="B414" s="358"/>
      <c r="C414" s="358"/>
      <c r="D414" s="358"/>
      <c r="E414" s="358"/>
      <c r="F414" s="358"/>
      <c r="G414" s="358"/>
      <c r="H414" s="358"/>
      <c r="I414" s="359"/>
      <c r="J414" s="358"/>
      <c r="K414" s="358"/>
      <c r="L414" s="358"/>
      <c r="M414" s="358"/>
      <c r="N414" s="358"/>
      <c r="O414" s="358"/>
      <c r="P414" s="358"/>
      <c r="Q414" s="358"/>
      <c r="R414" s="358"/>
      <c r="S414" s="358"/>
      <c r="T414" s="358"/>
      <c r="U414" s="358"/>
      <c r="V414" s="358"/>
      <c r="W414" s="358"/>
      <c r="X414" s="358"/>
      <c r="Y414" s="358"/>
      <c r="Z414" s="358"/>
      <c r="AA414" s="358"/>
      <c r="AB414" s="358"/>
      <c r="AC414" s="358"/>
      <c r="AD414" s="358"/>
      <c r="AE414" s="358"/>
      <c r="AF414" s="358"/>
      <c r="AG414" s="358"/>
      <c r="AH414" s="358"/>
      <c r="AI414" s="358"/>
      <c r="AJ414" s="358"/>
      <c r="AK414" s="358"/>
      <c r="AL414" s="358"/>
      <c r="AM414" s="358"/>
      <c r="AN414" s="358"/>
      <c r="AO414" s="358"/>
      <c r="AP414" s="358"/>
      <c r="AQ414" s="358"/>
      <c r="AR414" s="358"/>
    </row>
    <row r="415" spans="1:44" ht="37.5" customHeight="1" x14ac:dyDescent="0.25">
      <c r="A415" s="358"/>
      <c r="B415" s="358"/>
      <c r="C415" s="358"/>
      <c r="D415" s="358"/>
      <c r="E415" s="358"/>
      <c r="F415" s="358"/>
      <c r="G415" s="358"/>
      <c r="H415" s="358"/>
      <c r="I415" s="359"/>
      <c r="J415" s="358"/>
      <c r="K415" s="358"/>
      <c r="L415" s="358"/>
      <c r="M415" s="358"/>
      <c r="N415" s="358"/>
      <c r="O415" s="358"/>
      <c r="P415" s="358"/>
      <c r="Q415" s="358"/>
      <c r="R415" s="358"/>
      <c r="S415" s="358"/>
      <c r="T415" s="358"/>
      <c r="U415" s="358"/>
      <c r="V415" s="358"/>
      <c r="W415" s="358"/>
      <c r="X415" s="358"/>
      <c r="Y415" s="358"/>
      <c r="Z415" s="358"/>
      <c r="AA415" s="358"/>
      <c r="AB415" s="358"/>
      <c r="AC415" s="358"/>
      <c r="AD415" s="358"/>
      <c r="AE415" s="358"/>
      <c r="AF415" s="358"/>
      <c r="AG415" s="358"/>
      <c r="AH415" s="358"/>
      <c r="AI415" s="358"/>
      <c r="AJ415" s="358"/>
      <c r="AK415" s="358"/>
      <c r="AL415" s="358"/>
      <c r="AM415" s="358"/>
      <c r="AN415" s="358"/>
      <c r="AO415" s="358"/>
      <c r="AP415" s="358"/>
      <c r="AQ415" s="358"/>
      <c r="AR415" s="358"/>
    </row>
    <row r="416" spans="1:44" ht="37.5" customHeight="1" x14ac:dyDescent="0.25">
      <c r="A416" s="358"/>
      <c r="B416" s="358"/>
      <c r="C416" s="358"/>
      <c r="D416" s="358"/>
      <c r="E416" s="358"/>
      <c r="F416" s="358"/>
      <c r="G416" s="358"/>
      <c r="H416" s="358"/>
      <c r="I416" s="359"/>
      <c r="J416" s="358"/>
      <c r="K416" s="358"/>
      <c r="L416" s="358"/>
      <c r="M416" s="358"/>
      <c r="N416" s="358"/>
      <c r="O416" s="358"/>
      <c r="P416" s="358"/>
      <c r="Q416" s="358"/>
      <c r="R416" s="358"/>
      <c r="S416" s="358"/>
      <c r="T416" s="358"/>
      <c r="U416" s="358"/>
      <c r="V416" s="358"/>
      <c r="W416" s="358"/>
      <c r="X416" s="358"/>
      <c r="Y416" s="358"/>
      <c r="Z416" s="358"/>
      <c r="AA416" s="358"/>
      <c r="AB416" s="358"/>
      <c r="AC416" s="358"/>
      <c r="AD416" s="358"/>
      <c r="AE416" s="358"/>
      <c r="AF416" s="358"/>
      <c r="AG416" s="358"/>
      <c r="AH416" s="358"/>
      <c r="AI416" s="358"/>
      <c r="AJ416" s="358"/>
      <c r="AK416" s="358"/>
      <c r="AL416" s="358"/>
      <c r="AM416" s="358"/>
      <c r="AN416" s="358"/>
      <c r="AO416" s="358"/>
      <c r="AP416" s="358"/>
      <c r="AQ416" s="358"/>
      <c r="AR416" s="358"/>
    </row>
    <row r="417" spans="1:44" ht="37.5" customHeight="1" x14ac:dyDescent="0.25">
      <c r="A417" s="358"/>
      <c r="B417" s="358"/>
      <c r="C417" s="358"/>
      <c r="D417" s="358"/>
      <c r="E417" s="358"/>
      <c r="F417" s="358"/>
      <c r="G417" s="358"/>
      <c r="H417" s="358"/>
      <c r="I417" s="359"/>
      <c r="J417" s="358"/>
      <c r="K417" s="358"/>
      <c r="L417" s="358"/>
      <c r="M417" s="358"/>
      <c r="N417" s="358"/>
      <c r="O417" s="358"/>
      <c r="P417" s="358"/>
      <c r="Q417" s="358"/>
      <c r="R417" s="358"/>
      <c r="S417" s="358"/>
      <c r="T417" s="358"/>
      <c r="U417" s="358"/>
      <c r="V417" s="358"/>
      <c r="W417" s="358"/>
      <c r="X417" s="358"/>
      <c r="Y417" s="358"/>
      <c r="Z417" s="358"/>
      <c r="AA417" s="358"/>
      <c r="AB417" s="358"/>
      <c r="AC417" s="358"/>
      <c r="AD417" s="358"/>
      <c r="AE417" s="358"/>
      <c r="AF417" s="358"/>
      <c r="AG417" s="358"/>
      <c r="AH417" s="358"/>
      <c r="AI417" s="358"/>
      <c r="AJ417" s="358"/>
      <c r="AK417" s="358"/>
      <c r="AL417" s="358"/>
      <c r="AM417" s="358"/>
      <c r="AN417" s="358"/>
      <c r="AO417" s="358"/>
      <c r="AP417" s="358"/>
      <c r="AQ417" s="358"/>
      <c r="AR417" s="358"/>
    </row>
    <row r="418" spans="1:44" ht="37.5" customHeight="1" x14ac:dyDescent="0.25">
      <c r="A418" s="358"/>
      <c r="B418" s="358"/>
      <c r="C418" s="358"/>
      <c r="D418" s="358"/>
      <c r="E418" s="358"/>
      <c r="F418" s="358"/>
      <c r="G418" s="358"/>
      <c r="H418" s="358"/>
      <c r="I418" s="359"/>
      <c r="J418" s="358"/>
      <c r="K418" s="358"/>
      <c r="L418" s="358"/>
      <c r="M418" s="358"/>
      <c r="N418" s="358"/>
      <c r="O418" s="358"/>
      <c r="P418" s="358"/>
      <c r="Q418" s="358"/>
      <c r="R418" s="358"/>
      <c r="S418" s="358"/>
      <c r="T418" s="358"/>
      <c r="U418" s="358"/>
      <c r="V418" s="358"/>
      <c r="W418" s="358"/>
      <c r="X418" s="358"/>
      <c r="Y418" s="358"/>
      <c r="Z418" s="358"/>
      <c r="AA418" s="358"/>
      <c r="AB418" s="358"/>
      <c r="AC418" s="358"/>
      <c r="AD418" s="358"/>
      <c r="AE418" s="358"/>
      <c r="AF418" s="358"/>
      <c r="AG418" s="358"/>
      <c r="AH418" s="358"/>
      <c r="AI418" s="358"/>
      <c r="AJ418" s="358"/>
      <c r="AK418" s="358"/>
      <c r="AL418" s="358"/>
      <c r="AM418" s="358"/>
      <c r="AN418" s="358"/>
      <c r="AO418" s="358"/>
      <c r="AP418" s="358"/>
      <c r="AQ418" s="358"/>
      <c r="AR418" s="358"/>
    </row>
    <row r="419" spans="1:44" ht="37.5" customHeight="1" x14ac:dyDescent="0.25">
      <c r="A419" s="358"/>
      <c r="B419" s="358"/>
      <c r="C419" s="358"/>
      <c r="D419" s="358"/>
      <c r="E419" s="358"/>
      <c r="F419" s="358"/>
      <c r="G419" s="358"/>
      <c r="H419" s="358"/>
      <c r="I419" s="359"/>
      <c r="J419" s="358"/>
      <c r="K419" s="358"/>
      <c r="L419" s="358"/>
      <c r="M419" s="358"/>
      <c r="N419" s="358"/>
      <c r="O419" s="358"/>
      <c r="P419" s="358"/>
      <c r="Q419" s="358"/>
      <c r="R419" s="358"/>
      <c r="S419" s="358"/>
      <c r="T419" s="358"/>
      <c r="U419" s="358"/>
      <c r="V419" s="358"/>
      <c r="W419" s="358"/>
      <c r="X419" s="358"/>
      <c r="Y419" s="358"/>
      <c r="Z419" s="358"/>
      <c r="AA419" s="358"/>
      <c r="AB419" s="358"/>
      <c r="AC419" s="358"/>
      <c r="AD419" s="358"/>
      <c r="AE419" s="358"/>
      <c r="AF419" s="358"/>
      <c r="AG419" s="358"/>
      <c r="AH419" s="358"/>
      <c r="AI419" s="358"/>
      <c r="AJ419" s="358"/>
      <c r="AK419" s="358"/>
      <c r="AL419" s="358"/>
      <c r="AM419" s="358"/>
      <c r="AN419" s="358"/>
      <c r="AO419" s="358"/>
      <c r="AP419" s="358"/>
      <c r="AQ419" s="358"/>
      <c r="AR419" s="358"/>
    </row>
    <row r="420" spans="1:44" ht="37.5" customHeight="1" x14ac:dyDescent="0.25">
      <c r="A420" s="358"/>
      <c r="B420" s="358"/>
      <c r="C420" s="358"/>
      <c r="D420" s="358"/>
      <c r="E420" s="358"/>
      <c r="F420" s="358"/>
      <c r="G420" s="358"/>
      <c r="H420" s="358"/>
      <c r="I420" s="359"/>
      <c r="J420" s="358"/>
      <c r="K420" s="358"/>
      <c r="L420" s="358"/>
      <c r="M420" s="358"/>
      <c r="N420" s="358"/>
      <c r="O420" s="358"/>
      <c r="P420" s="358"/>
      <c r="Q420" s="358"/>
      <c r="R420" s="358"/>
      <c r="S420" s="358"/>
      <c r="T420" s="358"/>
      <c r="U420" s="358"/>
      <c r="V420" s="358"/>
      <c r="W420" s="358"/>
      <c r="X420" s="358"/>
      <c r="Y420" s="358"/>
      <c r="Z420" s="358"/>
      <c r="AA420" s="358"/>
      <c r="AB420" s="358"/>
      <c r="AC420" s="358"/>
      <c r="AD420" s="358"/>
      <c r="AE420" s="358"/>
      <c r="AF420" s="358"/>
      <c r="AG420" s="358"/>
      <c r="AH420" s="358"/>
      <c r="AI420" s="358"/>
      <c r="AJ420" s="358"/>
      <c r="AK420" s="358"/>
      <c r="AL420" s="358"/>
      <c r="AM420" s="358"/>
      <c r="AN420" s="358"/>
      <c r="AO420" s="358"/>
      <c r="AP420" s="358"/>
      <c r="AQ420" s="358"/>
      <c r="AR420" s="358"/>
    </row>
    <row r="421" spans="1:44" ht="37.5" customHeight="1" x14ac:dyDescent="0.25">
      <c r="A421" s="358"/>
      <c r="B421" s="358"/>
      <c r="C421" s="358"/>
      <c r="D421" s="358"/>
      <c r="E421" s="358"/>
      <c r="F421" s="358"/>
      <c r="G421" s="358"/>
      <c r="H421" s="358"/>
      <c r="I421" s="359"/>
      <c r="J421" s="358"/>
      <c r="K421" s="358"/>
      <c r="L421" s="358"/>
      <c r="M421" s="358"/>
      <c r="N421" s="358"/>
      <c r="O421" s="358"/>
      <c r="P421" s="358"/>
      <c r="Q421" s="358"/>
      <c r="R421" s="358"/>
      <c r="S421" s="358"/>
      <c r="T421" s="358"/>
      <c r="U421" s="358"/>
      <c r="V421" s="358"/>
      <c r="W421" s="358"/>
      <c r="X421" s="358"/>
      <c r="Y421" s="358"/>
      <c r="Z421" s="358"/>
      <c r="AA421" s="358"/>
      <c r="AB421" s="358"/>
      <c r="AC421" s="358"/>
      <c r="AD421" s="358"/>
      <c r="AE421" s="358"/>
      <c r="AF421" s="358"/>
      <c r="AG421" s="358"/>
      <c r="AH421" s="358"/>
      <c r="AI421" s="358"/>
      <c r="AJ421" s="358"/>
      <c r="AK421" s="358"/>
      <c r="AL421" s="358"/>
      <c r="AM421" s="358"/>
      <c r="AN421" s="358"/>
      <c r="AO421" s="358"/>
      <c r="AP421" s="358"/>
      <c r="AQ421" s="358"/>
      <c r="AR421" s="358"/>
    </row>
    <row r="422" spans="1:44" ht="37.5" customHeight="1" x14ac:dyDescent="0.25">
      <c r="A422" s="358"/>
      <c r="B422" s="358"/>
      <c r="C422" s="358"/>
      <c r="D422" s="358"/>
      <c r="E422" s="358"/>
      <c r="F422" s="358"/>
      <c r="G422" s="358"/>
      <c r="H422" s="358"/>
      <c r="I422" s="359"/>
      <c r="J422" s="358"/>
      <c r="K422" s="358"/>
      <c r="L422" s="358"/>
      <c r="M422" s="358"/>
      <c r="N422" s="358"/>
      <c r="O422" s="358"/>
      <c r="P422" s="358"/>
      <c r="Q422" s="358"/>
      <c r="R422" s="358"/>
      <c r="S422" s="358"/>
      <c r="T422" s="358"/>
      <c r="U422" s="358"/>
      <c r="V422" s="358"/>
      <c r="W422" s="358"/>
      <c r="X422" s="358"/>
      <c r="Y422" s="358"/>
      <c r="Z422" s="358"/>
      <c r="AA422" s="358"/>
      <c r="AB422" s="358"/>
      <c r="AC422" s="358"/>
      <c r="AD422" s="358"/>
      <c r="AE422" s="358"/>
      <c r="AF422" s="358"/>
      <c r="AG422" s="358"/>
      <c r="AH422" s="358"/>
      <c r="AI422" s="358"/>
      <c r="AJ422" s="358"/>
      <c r="AK422" s="358"/>
      <c r="AL422" s="358"/>
      <c r="AM422" s="358"/>
      <c r="AN422" s="358"/>
      <c r="AO422" s="358"/>
      <c r="AP422" s="358"/>
      <c r="AQ422" s="358"/>
      <c r="AR422" s="358"/>
    </row>
    <row r="423" spans="1:44" ht="37.5" customHeight="1" x14ac:dyDescent="0.25">
      <c r="A423" s="358"/>
      <c r="B423" s="358"/>
      <c r="C423" s="358"/>
      <c r="D423" s="358"/>
      <c r="E423" s="358"/>
      <c r="F423" s="358"/>
      <c r="G423" s="358"/>
      <c r="H423" s="358"/>
      <c r="I423" s="359"/>
      <c r="J423" s="358"/>
      <c r="K423" s="358"/>
      <c r="L423" s="358"/>
      <c r="M423" s="358"/>
      <c r="N423" s="358"/>
      <c r="O423" s="358"/>
      <c r="P423" s="358"/>
      <c r="Q423" s="358"/>
      <c r="R423" s="358"/>
      <c r="S423" s="358"/>
      <c r="T423" s="358"/>
      <c r="U423" s="358"/>
      <c r="V423" s="358"/>
      <c r="W423" s="358"/>
      <c r="X423" s="358"/>
      <c r="Y423" s="358"/>
      <c r="Z423" s="358"/>
      <c r="AA423" s="358"/>
      <c r="AB423" s="358"/>
      <c r="AC423" s="358"/>
      <c r="AD423" s="358"/>
      <c r="AE423" s="358"/>
      <c r="AF423" s="358"/>
      <c r="AG423" s="358"/>
      <c r="AH423" s="358"/>
      <c r="AI423" s="358"/>
      <c r="AJ423" s="358"/>
      <c r="AK423" s="358"/>
      <c r="AL423" s="358"/>
      <c r="AM423" s="358"/>
      <c r="AN423" s="358"/>
      <c r="AO423" s="358"/>
      <c r="AP423" s="358"/>
      <c r="AQ423" s="358"/>
      <c r="AR423" s="358"/>
    </row>
    <row r="424" spans="1:44" ht="37.5" customHeight="1" x14ac:dyDescent="0.25">
      <c r="A424" s="358"/>
      <c r="B424" s="358"/>
      <c r="C424" s="358"/>
      <c r="D424" s="358"/>
      <c r="E424" s="358"/>
      <c r="F424" s="358"/>
      <c r="G424" s="358"/>
      <c r="H424" s="358"/>
      <c r="I424" s="359"/>
      <c r="J424" s="358"/>
      <c r="K424" s="358"/>
      <c r="L424" s="358"/>
      <c r="M424" s="358"/>
      <c r="N424" s="358"/>
      <c r="O424" s="358"/>
      <c r="P424" s="358"/>
      <c r="Q424" s="358"/>
      <c r="R424" s="358"/>
      <c r="S424" s="358"/>
      <c r="T424" s="358"/>
      <c r="U424" s="358"/>
      <c r="V424" s="358"/>
      <c r="W424" s="358"/>
      <c r="X424" s="358"/>
      <c r="Y424" s="358"/>
      <c r="Z424" s="358"/>
      <c r="AA424" s="358"/>
      <c r="AB424" s="358"/>
      <c r="AC424" s="358"/>
      <c r="AD424" s="358"/>
      <c r="AE424" s="358"/>
      <c r="AF424" s="358"/>
      <c r="AG424" s="358"/>
      <c r="AH424" s="358"/>
      <c r="AI424" s="358"/>
      <c r="AJ424" s="358"/>
      <c r="AK424" s="358"/>
      <c r="AL424" s="358"/>
      <c r="AM424" s="358"/>
      <c r="AN424" s="358"/>
      <c r="AO424" s="358"/>
      <c r="AP424" s="358"/>
      <c r="AQ424" s="358"/>
      <c r="AR424" s="358"/>
    </row>
    <row r="425" spans="1:44" ht="37.5" customHeight="1" x14ac:dyDescent="0.25">
      <c r="A425" s="358"/>
      <c r="B425" s="358"/>
      <c r="C425" s="358"/>
      <c r="D425" s="358"/>
      <c r="E425" s="358"/>
      <c r="F425" s="358"/>
      <c r="G425" s="358"/>
      <c r="H425" s="358"/>
      <c r="I425" s="359"/>
      <c r="J425" s="358"/>
      <c r="K425" s="358"/>
      <c r="L425" s="358"/>
      <c r="M425" s="358"/>
      <c r="N425" s="358"/>
      <c r="O425" s="358"/>
      <c r="P425" s="358"/>
      <c r="Q425" s="358"/>
      <c r="R425" s="358"/>
      <c r="S425" s="358"/>
      <c r="T425" s="358"/>
      <c r="U425" s="358"/>
      <c r="V425" s="358"/>
      <c r="W425" s="358"/>
      <c r="X425" s="358"/>
      <c r="Y425" s="358"/>
      <c r="Z425" s="358"/>
      <c r="AA425" s="358"/>
      <c r="AB425" s="358"/>
      <c r="AC425" s="358"/>
      <c r="AD425" s="358"/>
      <c r="AE425" s="358"/>
      <c r="AF425" s="358"/>
      <c r="AG425" s="358"/>
      <c r="AH425" s="358"/>
      <c r="AI425" s="358"/>
      <c r="AJ425" s="358"/>
      <c r="AK425" s="358"/>
      <c r="AL425" s="358"/>
      <c r="AM425" s="358"/>
      <c r="AN425" s="358"/>
      <c r="AO425" s="358"/>
      <c r="AP425" s="358"/>
      <c r="AQ425" s="358"/>
      <c r="AR425" s="358"/>
    </row>
    <row r="426" spans="1:44" ht="37.5" customHeight="1" x14ac:dyDescent="0.25">
      <c r="A426" s="358"/>
      <c r="B426" s="358"/>
      <c r="C426" s="358"/>
      <c r="D426" s="358"/>
      <c r="E426" s="358"/>
      <c r="F426" s="358"/>
      <c r="G426" s="358"/>
      <c r="H426" s="358"/>
      <c r="I426" s="359"/>
      <c r="J426" s="358"/>
      <c r="K426" s="358"/>
      <c r="L426" s="358"/>
      <c r="M426" s="358"/>
      <c r="N426" s="358"/>
      <c r="O426" s="358"/>
      <c r="P426" s="358"/>
      <c r="Q426" s="358"/>
      <c r="R426" s="358"/>
      <c r="S426" s="358"/>
      <c r="T426" s="358"/>
      <c r="U426" s="358"/>
      <c r="V426" s="358"/>
      <c r="W426" s="358"/>
      <c r="X426" s="358"/>
      <c r="Y426" s="358"/>
      <c r="Z426" s="358"/>
      <c r="AA426" s="358"/>
      <c r="AB426" s="358"/>
      <c r="AC426" s="358"/>
      <c r="AD426" s="358"/>
      <c r="AE426" s="358"/>
      <c r="AF426" s="358"/>
      <c r="AG426" s="358"/>
      <c r="AH426" s="358"/>
      <c r="AI426" s="358"/>
      <c r="AJ426" s="358"/>
      <c r="AK426" s="358"/>
      <c r="AL426" s="358"/>
      <c r="AM426" s="358"/>
      <c r="AN426" s="358"/>
      <c r="AO426" s="358"/>
      <c r="AP426" s="358"/>
      <c r="AQ426" s="358"/>
      <c r="AR426" s="358"/>
    </row>
    <row r="427" spans="1:44" ht="37.5" customHeight="1" x14ac:dyDescent="0.25">
      <c r="A427" s="358"/>
      <c r="B427" s="358"/>
      <c r="C427" s="358"/>
      <c r="D427" s="358"/>
      <c r="E427" s="358"/>
      <c r="F427" s="358"/>
      <c r="G427" s="358"/>
      <c r="H427" s="358"/>
      <c r="I427" s="359"/>
      <c r="J427" s="358"/>
      <c r="K427" s="358"/>
      <c r="L427" s="358"/>
      <c r="M427" s="358"/>
      <c r="N427" s="358"/>
      <c r="O427" s="358"/>
      <c r="P427" s="358"/>
      <c r="Q427" s="358"/>
      <c r="R427" s="358"/>
      <c r="S427" s="358"/>
      <c r="T427" s="358"/>
      <c r="U427" s="358"/>
      <c r="V427" s="358"/>
      <c r="W427" s="358"/>
      <c r="X427" s="358"/>
      <c r="Y427" s="358"/>
      <c r="Z427" s="358"/>
      <c r="AA427" s="358"/>
      <c r="AB427" s="358"/>
      <c r="AC427" s="358"/>
      <c r="AD427" s="358"/>
      <c r="AE427" s="358"/>
      <c r="AF427" s="358"/>
      <c r="AG427" s="358"/>
      <c r="AH427" s="358"/>
      <c r="AI427" s="358"/>
      <c r="AJ427" s="358"/>
      <c r="AK427" s="358"/>
      <c r="AL427" s="358"/>
      <c r="AM427" s="358"/>
      <c r="AN427" s="358"/>
      <c r="AO427" s="358"/>
      <c r="AP427" s="358"/>
      <c r="AQ427" s="358"/>
      <c r="AR427" s="358"/>
    </row>
    <row r="428" spans="1:44" ht="37.5" customHeight="1" x14ac:dyDescent="0.25">
      <c r="A428" s="358"/>
      <c r="B428" s="358"/>
      <c r="C428" s="358"/>
      <c r="D428" s="358"/>
      <c r="E428" s="358"/>
      <c r="F428" s="358"/>
      <c r="G428" s="358"/>
      <c r="H428" s="358"/>
      <c r="I428" s="359"/>
      <c r="J428" s="358"/>
      <c r="K428" s="358"/>
      <c r="L428" s="358"/>
      <c r="M428" s="358"/>
      <c r="N428" s="358"/>
      <c r="O428" s="358"/>
      <c r="P428" s="358"/>
      <c r="Q428" s="358"/>
      <c r="R428" s="358"/>
      <c r="S428" s="358"/>
      <c r="T428" s="358"/>
      <c r="U428" s="358"/>
      <c r="V428" s="358"/>
      <c r="W428" s="358"/>
      <c r="X428" s="358"/>
      <c r="Y428" s="358"/>
      <c r="Z428" s="358"/>
      <c r="AA428" s="358"/>
      <c r="AB428" s="358"/>
      <c r="AC428" s="358"/>
      <c r="AD428" s="358"/>
      <c r="AE428" s="358"/>
      <c r="AF428" s="358"/>
      <c r="AG428" s="358"/>
      <c r="AH428" s="358"/>
      <c r="AI428" s="358"/>
      <c r="AJ428" s="358"/>
      <c r="AK428" s="358"/>
      <c r="AL428" s="358"/>
      <c r="AM428" s="358"/>
      <c r="AN428" s="358"/>
      <c r="AO428" s="358"/>
      <c r="AP428" s="358"/>
      <c r="AQ428" s="358"/>
      <c r="AR428" s="358"/>
    </row>
    <row r="429" spans="1:44" ht="37.5" customHeight="1" x14ac:dyDescent="0.25">
      <c r="A429" s="358"/>
      <c r="B429" s="358"/>
      <c r="C429" s="358"/>
      <c r="D429" s="358"/>
      <c r="E429" s="358"/>
      <c r="F429" s="358"/>
      <c r="G429" s="358"/>
      <c r="H429" s="358"/>
      <c r="I429" s="359"/>
      <c r="J429" s="358"/>
      <c r="K429" s="358"/>
      <c r="L429" s="358"/>
      <c r="M429" s="358"/>
      <c r="N429" s="358"/>
      <c r="O429" s="358"/>
      <c r="P429" s="358"/>
      <c r="Q429" s="358"/>
      <c r="R429" s="358"/>
      <c r="S429" s="358"/>
      <c r="T429" s="358"/>
      <c r="U429" s="358"/>
      <c r="V429" s="358"/>
      <c r="W429" s="358"/>
      <c r="X429" s="358"/>
      <c r="Y429" s="358"/>
      <c r="Z429" s="358"/>
      <c r="AA429" s="358"/>
      <c r="AB429" s="358"/>
      <c r="AC429" s="358"/>
      <c r="AD429" s="358"/>
      <c r="AE429" s="358"/>
      <c r="AF429" s="358"/>
      <c r="AG429" s="358"/>
      <c r="AH429" s="358"/>
      <c r="AI429" s="358"/>
      <c r="AJ429" s="358"/>
      <c r="AK429" s="358"/>
      <c r="AL429" s="358"/>
      <c r="AM429" s="358"/>
      <c r="AN429" s="358"/>
      <c r="AO429" s="358"/>
      <c r="AP429" s="358"/>
      <c r="AQ429" s="358"/>
      <c r="AR429" s="358"/>
    </row>
    <row r="430" spans="1:44" ht="37.5" customHeight="1" x14ac:dyDescent="0.25">
      <c r="A430" s="358"/>
      <c r="B430" s="358"/>
      <c r="C430" s="358"/>
      <c r="D430" s="358"/>
      <c r="E430" s="358"/>
      <c r="F430" s="358"/>
      <c r="G430" s="358"/>
      <c r="H430" s="358"/>
      <c r="I430" s="359"/>
      <c r="J430" s="358"/>
      <c r="K430" s="358"/>
      <c r="L430" s="358"/>
      <c r="M430" s="358"/>
      <c r="N430" s="358"/>
      <c r="O430" s="358"/>
      <c r="P430" s="358"/>
      <c r="Q430" s="358"/>
      <c r="R430" s="358"/>
      <c r="S430" s="358"/>
      <c r="T430" s="358"/>
      <c r="U430" s="358"/>
      <c r="V430" s="358"/>
      <c r="W430" s="358"/>
      <c r="X430" s="358"/>
      <c r="Y430" s="358"/>
      <c r="Z430" s="358"/>
      <c r="AA430" s="358"/>
      <c r="AB430" s="358"/>
      <c r="AC430" s="358"/>
      <c r="AD430" s="358"/>
      <c r="AE430" s="358"/>
      <c r="AF430" s="358"/>
      <c r="AG430" s="358"/>
      <c r="AH430" s="358"/>
      <c r="AI430" s="358"/>
      <c r="AJ430" s="358"/>
      <c r="AK430" s="358"/>
      <c r="AL430" s="358"/>
      <c r="AM430" s="358"/>
      <c r="AN430" s="358"/>
      <c r="AO430" s="358"/>
      <c r="AP430" s="358"/>
      <c r="AQ430" s="358"/>
      <c r="AR430" s="358"/>
    </row>
    <row r="431" spans="1:44" ht="37.5" customHeight="1" x14ac:dyDescent="0.25">
      <c r="A431" s="358"/>
      <c r="B431" s="358"/>
      <c r="C431" s="358"/>
      <c r="D431" s="358"/>
      <c r="E431" s="358"/>
      <c r="F431" s="358"/>
      <c r="G431" s="358"/>
      <c r="H431" s="358"/>
      <c r="I431" s="359"/>
      <c r="J431" s="358"/>
      <c r="K431" s="358"/>
      <c r="L431" s="358"/>
      <c r="M431" s="358"/>
      <c r="N431" s="358"/>
      <c r="O431" s="358"/>
      <c r="P431" s="358"/>
      <c r="Q431" s="358"/>
      <c r="R431" s="358"/>
      <c r="S431" s="358"/>
      <c r="T431" s="358"/>
      <c r="U431" s="358"/>
      <c r="V431" s="358"/>
      <c r="W431" s="358"/>
      <c r="X431" s="358"/>
      <c r="Y431" s="358"/>
      <c r="Z431" s="358"/>
      <c r="AA431" s="358"/>
      <c r="AB431" s="358"/>
      <c r="AC431" s="358"/>
      <c r="AD431" s="358"/>
      <c r="AE431" s="358"/>
      <c r="AF431" s="358"/>
      <c r="AG431" s="358"/>
      <c r="AH431" s="358"/>
      <c r="AI431" s="358"/>
      <c r="AJ431" s="358"/>
      <c r="AK431" s="358"/>
      <c r="AL431" s="358"/>
      <c r="AM431" s="358"/>
      <c r="AN431" s="358"/>
      <c r="AO431" s="358"/>
      <c r="AP431" s="358"/>
      <c r="AQ431" s="358"/>
      <c r="AR431" s="358"/>
    </row>
    <row r="432" spans="1:44" ht="37.5" customHeight="1" x14ac:dyDescent="0.25">
      <c r="A432" s="358"/>
      <c r="B432" s="358"/>
      <c r="C432" s="358"/>
      <c r="D432" s="358"/>
      <c r="E432" s="358"/>
      <c r="F432" s="358"/>
      <c r="G432" s="358"/>
      <c r="H432" s="358"/>
      <c r="I432" s="359"/>
      <c r="J432" s="358"/>
      <c r="K432" s="358"/>
      <c r="L432" s="358"/>
      <c r="M432" s="358"/>
      <c r="N432" s="358"/>
      <c r="O432" s="358"/>
      <c r="P432" s="358"/>
      <c r="Q432" s="358"/>
      <c r="R432" s="358"/>
      <c r="S432" s="358"/>
      <c r="T432" s="358"/>
      <c r="U432" s="358"/>
      <c r="V432" s="358"/>
      <c r="W432" s="358"/>
      <c r="X432" s="358"/>
      <c r="Y432" s="358"/>
      <c r="Z432" s="358"/>
      <c r="AA432" s="358"/>
      <c r="AB432" s="358"/>
      <c r="AC432" s="358"/>
      <c r="AD432" s="358"/>
      <c r="AE432" s="358"/>
      <c r="AF432" s="358"/>
      <c r="AG432" s="358"/>
      <c r="AH432" s="358"/>
      <c r="AI432" s="358"/>
      <c r="AJ432" s="358"/>
      <c r="AK432" s="358"/>
      <c r="AL432" s="358"/>
      <c r="AM432" s="358"/>
      <c r="AN432" s="358"/>
      <c r="AO432" s="358"/>
      <c r="AP432" s="358"/>
      <c r="AQ432" s="358"/>
      <c r="AR432" s="358"/>
    </row>
    <row r="433" spans="1:44" ht="37.5" customHeight="1" x14ac:dyDescent="0.25">
      <c r="A433" s="358"/>
      <c r="B433" s="358"/>
      <c r="C433" s="358"/>
      <c r="D433" s="358"/>
      <c r="E433" s="358"/>
      <c r="F433" s="358"/>
      <c r="G433" s="358"/>
      <c r="H433" s="358"/>
      <c r="I433" s="359"/>
      <c r="J433" s="358"/>
      <c r="K433" s="358"/>
      <c r="L433" s="358"/>
      <c r="M433" s="358"/>
      <c r="N433" s="358"/>
      <c r="O433" s="358"/>
      <c r="P433" s="358"/>
      <c r="Q433" s="358"/>
      <c r="R433" s="358"/>
      <c r="S433" s="358"/>
      <c r="T433" s="358"/>
      <c r="U433" s="358"/>
      <c r="V433" s="358"/>
      <c r="W433" s="358"/>
      <c r="X433" s="358"/>
      <c r="Y433" s="358"/>
      <c r="Z433" s="358"/>
      <c r="AA433" s="358"/>
      <c r="AB433" s="358"/>
      <c r="AC433" s="358"/>
      <c r="AD433" s="358"/>
      <c r="AE433" s="358"/>
      <c r="AF433" s="358"/>
      <c r="AG433" s="358"/>
      <c r="AH433" s="358"/>
      <c r="AI433" s="358"/>
      <c r="AJ433" s="358"/>
      <c r="AK433" s="358"/>
      <c r="AL433" s="358"/>
      <c r="AM433" s="358"/>
      <c r="AN433" s="358"/>
      <c r="AO433" s="358"/>
      <c r="AP433" s="358"/>
      <c r="AQ433" s="358"/>
      <c r="AR433" s="358"/>
    </row>
    <row r="434" spans="1:44" ht="37.5" customHeight="1" x14ac:dyDescent="0.25">
      <c r="A434" s="358"/>
      <c r="B434" s="358"/>
      <c r="C434" s="358"/>
      <c r="D434" s="358"/>
      <c r="E434" s="358"/>
      <c r="F434" s="358"/>
      <c r="G434" s="358"/>
      <c r="H434" s="358"/>
      <c r="I434" s="359"/>
      <c r="J434" s="358"/>
      <c r="K434" s="358"/>
      <c r="L434" s="358"/>
      <c r="M434" s="358"/>
      <c r="N434" s="358"/>
      <c r="O434" s="358"/>
      <c r="P434" s="358"/>
      <c r="Q434" s="358"/>
      <c r="R434" s="358"/>
      <c r="S434" s="358"/>
      <c r="T434" s="358"/>
      <c r="U434" s="358"/>
      <c r="V434" s="358"/>
      <c r="W434" s="358"/>
      <c r="X434" s="358"/>
      <c r="Y434" s="358"/>
      <c r="Z434" s="358"/>
      <c r="AA434" s="358"/>
      <c r="AB434" s="358"/>
      <c r="AC434" s="358"/>
      <c r="AD434" s="358"/>
      <c r="AE434" s="358"/>
      <c r="AF434" s="358"/>
      <c r="AG434" s="358"/>
      <c r="AH434" s="358"/>
      <c r="AI434" s="358"/>
      <c r="AJ434" s="358"/>
      <c r="AK434" s="358"/>
      <c r="AL434" s="358"/>
      <c r="AM434" s="358"/>
      <c r="AN434" s="358"/>
      <c r="AO434" s="358"/>
      <c r="AP434" s="358"/>
      <c r="AQ434" s="358"/>
      <c r="AR434" s="358"/>
    </row>
    <row r="435" spans="1:44" ht="37.5" customHeight="1" x14ac:dyDescent="0.25">
      <c r="A435" s="358"/>
      <c r="B435" s="358"/>
      <c r="C435" s="358"/>
      <c r="D435" s="358"/>
      <c r="E435" s="358"/>
      <c r="F435" s="358"/>
      <c r="G435" s="358"/>
      <c r="H435" s="358"/>
      <c r="I435" s="359"/>
      <c r="J435" s="358"/>
      <c r="K435" s="358"/>
      <c r="L435" s="358"/>
      <c r="M435" s="358"/>
      <c r="N435" s="358"/>
      <c r="O435" s="358"/>
      <c r="P435" s="358"/>
      <c r="Q435" s="358"/>
      <c r="R435" s="358"/>
      <c r="S435" s="358"/>
      <c r="T435" s="358"/>
      <c r="U435" s="358"/>
      <c r="V435" s="358"/>
      <c r="W435" s="358"/>
      <c r="X435" s="358"/>
      <c r="Y435" s="358"/>
      <c r="Z435" s="358"/>
      <c r="AA435" s="358"/>
      <c r="AB435" s="358"/>
      <c r="AC435" s="358"/>
      <c r="AD435" s="358"/>
      <c r="AE435" s="358"/>
      <c r="AF435" s="358"/>
      <c r="AG435" s="358"/>
      <c r="AH435" s="358"/>
      <c r="AI435" s="358"/>
      <c r="AJ435" s="358"/>
      <c r="AK435" s="358"/>
      <c r="AL435" s="358"/>
      <c r="AM435" s="358"/>
      <c r="AN435" s="358"/>
      <c r="AO435" s="358"/>
      <c r="AP435" s="358"/>
      <c r="AQ435" s="358"/>
      <c r="AR435" s="358"/>
    </row>
    <row r="436" spans="1:44" ht="37.5" customHeight="1" x14ac:dyDescent="0.25">
      <c r="A436" s="358"/>
      <c r="B436" s="358"/>
      <c r="C436" s="358"/>
      <c r="D436" s="358"/>
      <c r="E436" s="358"/>
      <c r="F436" s="358"/>
      <c r="G436" s="358"/>
      <c r="H436" s="358"/>
      <c r="I436" s="359"/>
      <c r="J436" s="358"/>
      <c r="K436" s="358"/>
      <c r="L436" s="358"/>
      <c r="M436" s="358"/>
      <c r="N436" s="358"/>
      <c r="O436" s="358"/>
      <c r="P436" s="358"/>
      <c r="Q436" s="358"/>
      <c r="R436" s="358"/>
      <c r="S436" s="358"/>
      <c r="T436" s="358"/>
      <c r="U436" s="358"/>
      <c r="V436" s="358"/>
      <c r="W436" s="358"/>
      <c r="X436" s="358"/>
      <c r="Y436" s="358"/>
      <c r="Z436" s="358"/>
      <c r="AA436" s="358"/>
      <c r="AB436" s="358"/>
      <c r="AC436" s="358"/>
      <c r="AD436" s="358"/>
      <c r="AE436" s="358"/>
      <c r="AF436" s="358"/>
      <c r="AG436" s="358"/>
      <c r="AH436" s="358"/>
      <c r="AI436" s="358"/>
      <c r="AJ436" s="358"/>
      <c r="AK436" s="358"/>
      <c r="AL436" s="358"/>
      <c r="AM436" s="358"/>
      <c r="AN436" s="358"/>
      <c r="AO436" s="358"/>
      <c r="AP436" s="358"/>
      <c r="AQ436" s="358"/>
      <c r="AR436" s="358"/>
    </row>
    <row r="437" spans="1:44" ht="37.5" customHeight="1" x14ac:dyDescent="0.25">
      <c r="A437" s="358"/>
      <c r="B437" s="358"/>
      <c r="C437" s="358"/>
      <c r="D437" s="358"/>
      <c r="E437" s="358"/>
      <c r="F437" s="358"/>
      <c r="G437" s="358"/>
      <c r="H437" s="358"/>
      <c r="I437" s="359"/>
      <c r="J437" s="358"/>
      <c r="K437" s="358"/>
      <c r="L437" s="358"/>
      <c r="M437" s="358"/>
      <c r="N437" s="358"/>
      <c r="O437" s="358"/>
      <c r="P437" s="358"/>
      <c r="Q437" s="358"/>
      <c r="R437" s="358"/>
      <c r="S437" s="358"/>
      <c r="T437" s="358"/>
      <c r="U437" s="358"/>
      <c r="V437" s="358"/>
      <c r="W437" s="358"/>
      <c r="X437" s="358"/>
      <c r="Y437" s="358"/>
      <c r="Z437" s="358"/>
      <c r="AA437" s="358"/>
      <c r="AB437" s="358"/>
      <c r="AC437" s="358"/>
      <c r="AD437" s="358"/>
      <c r="AE437" s="358"/>
      <c r="AF437" s="358"/>
      <c r="AG437" s="358"/>
      <c r="AH437" s="358"/>
      <c r="AI437" s="358"/>
      <c r="AJ437" s="358"/>
      <c r="AK437" s="358"/>
      <c r="AL437" s="358"/>
      <c r="AM437" s="358"/>
      <c r="AN437" s="358"/>
      <c r="AO437" s="358"/>
      <c r="AP437" s="358"/>
      <c r="AQ437" s="358"/>
      <c r="AR437" s="358"/>
    </row>
    <row r="438" spans="1:44" ht="37.5" customHeight="1" x14ac:dyDescent="0.25">
      <c r="A438" s="358"/>
      <c r="B438" s="358"/>
      <c r="C438" s="358"/>
      <c r="D438" s="358"/>
      <c r="E438" s="358"/>
      <c r="F438" s="358"/>
      <c r="G438" s="358"/>
      <c r="H438" s="358"/>
      <c r="I438" s="359"/>
      <c r="J438" s="358"/>
      <c r="K438" s="358"/>
      <c r="L438" s="358"/>
      <c r="M438" s="358"/>
      <c r="N438" s="358"/>
      <c r="O438" s="358"/>
      <c r="P438" s="358"/>
      <c r="Q438" s="358"/>
      <c r="R438" s="358"/>
      <c r="S438" s="358"/>
      <c r="T438" s="358"/>
      <c r="U438" s="358"/>
      <c r="V438" s="358"/>
      <c r="W438" s="358"/>
      <c r="X438" s="358"/>
      <c r="Y438" s="358"/>
      <c r="Z438" s="358"/>
      <c r="AA438" s="358"/>
      <c r="AB438" s="358"/>
      <c r="AC438" s="358"/>
      <c r="AD438" s="358"/>
      <c r="AE438" s="358"/>
      <c r="AF438" s="358"/>
      <c r="AG438" s="358"/>
      <c r="AH438" s="358"/>
      <c r="AI438" s="358"/>
      <c r="AJ438" s="358"/>
      <c r="AK438" s="358"/>
      <c r="AL438" s="358"/>
      <c r="AM438" s="358"/>
      <c r="AN438" s="358"/>
      <c r="AO438" s="358"/>
      <c r="AP438" s="358"/>
      <c r="AQ438" s="358"/>
      <c r="AR438" s="358"/>
    </row>
    <row r="439" spans="1:44" ht="37.5" customHeight="1" x14ac:dyDescent="0.25">
      <c r="A439" s="358"/>
      <c r="B439" s="358"/>
      <c r="C439" s="358"/>
      <c r="D439" s="358"/>
      <c r="E439" s="358"/>
      <c r="F439" s="358"/>
      <c r="G439" s="358"/>
      <c r="H439" s="358"/>
      <c r="I439" s="359"/>
      <c r="J439" s="358"/>
      <c r="K439" s="358"/>
      <c r="L439" s="358"/>
      <c r="M439" s="358"/>
      <c r="N439" s="358"/>
      <c r="O439" s="358"/>
      <c r="P439" s="358"/>
      <c r="Q439" s="358"/>
      <c r="R439" s="358"/>
      <c r="S439" s="358"/>
      <c r="T439" s="358"/>
      <c r="U439" s="358"/>
      <c r="V439" s="358"/>
      <c r="W439" s="358"/>
      <c r="X439" s="358"/>
      <c r="Y439" s="358"/>
      <c r="Z439" s="358"/>
      <c r="AA439" s="358"/>
      <c r="AB439" s="358"/>
      <c r="AC439" s="358"/>
      <c r="AD439" s="358"/>
      <c r="AE439" s="358"/>
      <c r="AF439" s="358"/>
      <c r="AG439" s="358"/>
      <c r="AH439" s="358"/>
      <c r="AI439" s="358"/>
      <c r="AJ439" s="358"/>
      <c r="AK439" s="358"/>
      <c r="AL439" s="358"/>
      <c r="AM439" s="358"/>
      <c r="AN439" s="358"/>
      <c r="AO439" s="358"/>
      <c r="AP439" s="358"/>
      <c r="AQ439" s="358"/>
      <c r="AR439" s="358"/>
    </row>
    <row r="440" spans="1:44" ht="37.5" customHeight="1" x14ac:dyDescent="0.25">
      <c r="A440" s="358"/>
      <c r="B440" s="358"/>
      <c r="C440" s="358"/>
      <c r="D440" s="358"/>
      <c r="E440" s="358"/>
      <c r="F440" s="358"/>
      <c r="G440" s="358"/>
      <c r="H440" s="358"/>
      <c r="I440" s="359"/>
      <c r="J440" s="358"/>
      <c r="K440" s="358"/>
      <c r="L440" s="358"/>
      <c r="M440" s="358"/>
      <c r="N440" s="358"/>
      <c r="O440" s="358"/>
      <c r="P440" s="358"/>
      <c r="Q440" s="358"/>
      <c r="R440" s="358"/>
      <c r="S440" s="358"/>
      <c r="T440" s="358"/>
      <c r="U440" s="358"/>
      <c r="V440" s="358"/>
      <c r="W440" s="358"/>
      <c r="X440" s="358"/>
      <c r="Y440" s="358"/>
      <c r="Z440" s="358"/>
      <c r="AA440" s="358"/>
      <c r="AB440" s="358"/>
      <c r="AC440" s="358"/>
      <c r="AD440" s="358"/>
      <c r="AE440" s="358"/>
      <c r="AF440" s="358"/>
      <c r="AG440" s="358"/>
      <c r="AH440" s="358"/>
      <c r="AI440" s="358"/>
      <c r="AJ440" s="358"/>
      <c r="AK440" s="358"/>
      <c r="AL440" s="358"/>
      <c r="AM440" s="358"/>
      <c r="AN440" s="358"/>
      <c r="AO440" s="358"/>
      <c r="AP440" s="358"/>
      <c r="AQ440" s="358"/>
      <c r="AR440" s="358"/>
    </row>
    <row r="441" spans="1:44" ht="37.5" customHeight="1" x14ac:dyDescent="0.25">
      <c r="A441" s="358"/>
      <c r="B441" s="358"/>
      <c r="C441" s="358"/>
      <c r="D441" s="358"/>
      <c r="E441" s="358"/>
      <c r="F441" s="358"/>
      <c r="G441" s="358"/>
      <c r="H441" s="358"/>
      <c r="I441" s="359"/>
      <c r="J441" s="358"/>
      <c r="K441" s="358"/>
      <c r="L441" s="358"/>
      <c r="M441" s="358"/>
      <c r="N441" s="358"/>
      <c r="O441" s="358"/>
      <c r="P441" s="358"/>
      <c r="Q441" s="358"/>
      <c r="R441" s="358"/>
      <c r="S441" s="358"/>
      <c r="T441" s="358"/>
      <c r="U441" s="358"/>
      <c r="V441" s="358"/>
      <c r="W441" s="358"/>
      <c r="X441" s="358"/>
      <c r="Y441" s="358"/>
      <c r="Z441" s="358"/>
      <c r="AA441" s="358"/>
      <c r="AB441" s="358"/>
      <c r="AC441" s="358"/>
      <c r="AD441" s="358"/>
      <c r="AE441" s="358"/>
      <c r="AF441" s="358"/>
      <c r="AG441" s="358"/>
      <c r="AH441" s="358"/>
      <c r="AI441" s="358"/>
      <c r="AJ441" s="358"/>
      <c r="AK441" s="358"/>
      <c r="AL441" s="358"/>
      <c r="AM441" s="358"/>
      <c r="AN441" s="358"/>
      <c r="AO441" s="358"/>
      <c r="AP441" s="358"/>
      <c r="AQ441" s="358"/>
      <c r="AR441" s="358"/>
    </row>
    <row r="442" spans="1:44" ht="37.5" customHeight="1" x14ac:dyDescent="0.25">
      <c r="A442" s="358"/>
      <c r="B442" s="358"/>
      <c r="C442" s="358"/>
      <c r="D442" s="358"/>
      <c r="E442" s="358"/>
      <c r="F442" s="358"/>
      <c r="G442" s="358"/>
      <c r="H442" s="358"/>
      <c r="I442" s="359"/>
      <c r="J442" s="358"/>
      <c r="K442" s="358"/>
      <c r="L442" s="358"/>
      <c r="M442" s="358"/>
      <c r="N442" s="358"/>
      <c r="O442" s="358"/>
      <c r="P442" s="358"/>
      <c r="Q442" s="358"/>
      <c r="R442" s="358"/>
      <c r="S442" s="358"/>
      <c r="T442" s="358"/>
      <c r="U442" s="358"/>
      <c r="V442" s="358"/>
      <c r="W442" s="358"/>
      <c r="X442" s="358"/>
      <c r="Y442" s="358"/>
      <c r="Z442" s="358"/>
      <c r="AA442" s="358"/>
      <c r="AB442" s="358"/>
      <c r="AC442" s="358"/>
      <c r="AD442" s="358"/>
      <c r="AE442" s="358"/>
      <c r="AF442" s="358"/>
      <c r="AG442" s="358"/>
      <c r="AH442" s="358"/>
      <c r="AI442" s="358"/>
      <c r="AJ442" s="358"/>
      <c r="AK442" s="358"/>
      <c r="AL442" s="358"/>
      <c r="AM442" s="358"/>
      <c r="AN442" s="358"/>
      <c r="AO442" s="358"/>
      <c r="AP442" s="358"/>
      <c r="AQ442" s="358"/>
      <c r="AR442" s="358"/>
    </row>
    <row r="443" spans="1:44" ht="37.5" customHeight="1" x14ac:dyDescent="0.25">
      <c r="A443" s="358"/>
      <c r="B443" s="358"/>
      <c r="C443" s="358"/>
      <c r="D443" s="358"/>
      <c r="E443" s="358"/>
      <c r="F443" s="358"/>
      <c r="G443" s="358"/>
      <c r="H443" s="358"/>
      <c r="I443" s="359"/>
      <c r="J443" s="358"/>
      <c r="K443" s="358"/>
      <c r="L443" s="358"/>
      <c r="M443" s="358"/>
      <c r="N443" s="358"/>
      <c r="O443" s="358"/>
      <c r="P443" s="358"/>
      <c r="Q443" s="358"/>
      <c r="R443" s="358"/>
      <c r="S443" s="358"/>
      <c r="T443" s="358"/>
      <c r="U443" s="358"/>
      <c r="V443" s="358"/>
      <c r="W443" s="358"/>
      <c r="X443" s="358"/>
      <c r="Y443" s="358"/>
      <c r="Z443" s="358"/>
      <c r="AA443" s="358"/>
      <c r="AB443" s="358"/>
      <c r="AC443" s="358"/>
      <c r="AD443" s="358"/>
      <c r="AE443" s="358"/>
      <c r="AF443" s="358"/>
      <c r="AG443" s="358"/>
      <c r="AH443" s="358"/>
      <c r="AI443" s="358"/>
      <c r="AJ443" s="358"/>
      <c r="AK443" s="358"/>
      <c r="AL443" s="358"/>
      <c r="AM443" s="358"/>
      <c r="AN443" s="358"/>
      <c r="AO443" s="358"/>
      <c r="AP443" s="358"/>
      <c r="AQ443" s="358"/>
      <c r="AR443" s="358"/>
    </row>
    <row r="444" spans="1:44" ht="37.5" customHeight="1" x14ac:dyDescent="0.25">
      <c r="A444" s="358"/>
      <c r="B444" s="358"/>
      <c r="C444" s="358"/>
      <c r="D444" s="358"/>
      <c r="E444" s="358"/>
      <c r="F444" s="358"/>
      <c r="G444" s="358"/>
      <c r="H444" s="358"/>
      <c r="I444" s="359"/>
      <c r="J444" s="358"/>
      <c r="K444" s="358"/>
      <c r="L444" s="358"/>
      <c r="M444" s="358"/>
      <c r="N444" s="358"/>
      <c r="O444" s="358"/>
      <c r="P444" s="358"/>
      <c r="Q444" s="358"/>
      <c r="R444" s="358"/>
      <c r="S444" s="358"/>
      <c r="T444" s="358"/>
      <c r="U444" s="358"/>
      <c r="V444" s="358"/>
      <c r="W444" s="358"/>
      <c r="X444" s="358"/>
      <c r="Y444" s="358"/>
      <c r="Z444" s="358"/>
      <c r="AA444" s="358"/>
      <c r="AB444" s="358"/>
      <c r="AC444" s="358"/>
      <c r="AD444" s="358"/>
      <c r="AE444" s="358"/>
      <c r="AF444" s="358"/>
      <c r="AG444" s="358"/>
      <c r="AH444" s="358"/>
      <c r="AI444" s="358"/>
      <c r="AJ444" s="358"/>
      <c r="AK444" s="358"/>
      <c r="AL444" s="358"/>
      <c r="AM444" s="358"/>
      <c r="AN444" s="358"/>
      <c r="AO444" s="358"/>
      <c r="AP444" s="358"/>
      <c r="AQ444" s="358"/>
      <c r="AR444" s="358"/>
    </row>
    <row r="445" spans="1:44" ht="37.5" customHeight="1" x14ac:dyDescent="0.25">
      <c r="A445" s="358"/>
      <c r="B445" s="358"/>
      <c r="C445" s="358"/>
      <c r="D445" s="358"/>
      <c r="E445" s="358"/>
      <c r="F445" s="358"/>
      <c r="G445" s="358"/>
      <c r="H445" s="358"/>
      <c r="I445" s="359"/>
      <c r="J445" s="358"/>
      <c r="K445" s="358"/>
      <c r="L445" s="358"/>
      <c r="M445" s="358"/>
      <c r="N445" s="358"/>
      <c r="O445" s="358"/>
      <c r="P445" s="358"/>
      <c r="Q445" s="358"/>
      <c r="R445" s="358"/>
      <c r="S445" s="358"/>
      <c r="T445" s="358"/>
      <c r="U445" s="358"/>
      <c r="V445" s="358"/>
      <c r="W445" s="358"/>
      <c r="X445" s="358"/>
      <c r="Y445" s="358"/>
      <c r="Z445" s="358"/>
      <c r="AA445" s="358"/>
      <c r="AB445" s="358"/>
      <c r="AC445" s="358"/>
      <c r="AD445" s="358"/>
      <c r="AE445" s="358"/>
      <c r="AF445" s="358"/>
      <c r="AG445" s="358"/>
      <c r="AH445" s="358"/>
      <c r="AI445" s="358"/>
      <c r="AJ445" s="358"/>
      <c r="AK445" s="358"/>
      <c r="AL445" s="358"/>
      <c r="AM445" s="358"/>
      <c r="AN445" s="358"/>
      <c r="AO445" s="358"/>
      <c r="AP445" s="358"/>
      <c r="AQ445" s="358"/>
      <c r="AR445" s="358"/>
    </row>
    <row r="446" spans="1:44" ht="37.5" customHeight="1" x14ac:dyDescent="0.25">
      <c r="A446" s="358"/>
      <c r="B446" s="358"/>
      <c r="C446" s="358"/>
      <c r="D446" s="358"/>
      <c r="E446" s="358"/>
      <c r="F446" s="358"/>
      <c r="G446" s="358"/>
      <c r="H446" s="358"/>
      <c r="I446" s="359"/>
      <c r="J446" s="358"/>
      <c r="K446" s="358"/>
      <c r="L446" s="358"/>
      <c r="M446" s="358"/>
      <c r="N446" s="358"/>
      <c r="O446" s="358"/>
      <c r="P446" s="358"/>
      <c r="Q446" s="358"/>
      <c r="R446" s="358"/>
      <c r="S446" s="358"/>
      <c r="T446" s="358"/>
      <c r="U446" s="358"/>
      <c r="V446" s="358"/>
      <c r="W446" s="358"/>
      <c r="X446" s="358"/>
      <c r="Y446" s="358"/>
      <c r="Z446" s="358"/>
      <c r="AA446" s="358"/>
      <c r="AB446" s="358"/>
      <c r="AC446" s="358"/>
      <c r="AD446" s="358"/>
      <c r="AE446" s="358"/>
      <c r="AF446" s="358"/>
      <c r="AG446" s="358"/>
      <c r="AH446" s="358"/>
      <c r="AI446" s="358"/>
      <c r="AJ446" s="358"/>
      <c r="AK446" s="358"/>
      <c r="AL446" s="358"/>
      <c r="AM446" s="358"/>
      <c r="AN446" s="358"/>
      <c r="AO446" s="358"/>
      <c r="AP446" s="358"/>
      <c r="AQ446" s="358"/>
      <c r="AR446" s="358"/>
    </row>
    <row r="447" spans="1:44" ht="37.5" customHeight="1" x14ac:dyDescent="0.25">
      <c r="A447" s="358"/>
      <c r="B447" s="358"/>
      <c r="C447" s="358"/>
      <c r="D447" s="358"/>
      <c r="E447" s="358"/>
      <c r="F447" s="358"/>
      <c r="G447" s="358"/>
      <c r="H447" s="358"/>
      <c r="I447" s="359"/>
      <c r="J447" s="358"/>
      <c r="K447" s="358"/>
      <c r="L447" s="358"/>
      <c r="M447" s="358"/>
      <c r="N447" s="358"/>
      <c r="O447" s="358"/>
      <c r="P447" s="358"/>
      <c r="Q447" s="358"/>
      <c r="R447" s="358"/>
      <c r="S447" s="358"/>
      <c r="T447" s="358"/>
      <c r="U447" s="358"/>
      <c r="V447" s="358"/>
      <c r="W447" s="358"/>
      <c r="X447" s="358"/>
      <c r="Y447" s="358"/>
      <c r="Z447" s="358"/>
      <c r="AA447" s="358"/>
      <c r="AB447" s="358"/>
      <c r="AC447" s="358"/>
      <c r="AD447" s="358"/>
      <c r="AE447" s="358"/>
      <c r="AF447" s="358"/>
      <c r="AG447" s="358"/>
      <c r="AH447" s="358"/>
      <c r="AI447" s="358"/>
      <c r="AJ447" s="358"/>
      <c r="AK447" s="358"/>
      <c r="AL447" s="358"/>
      <c r="AM447" s="358"/>
      <c r="AN447" s="358"/>
      <c r="AO447" s="358"/>
      <c r="AP447" s="358"/>
      <c r="AQ447" s="358"/>
      <c r="AR447" s="358"/>
    </row>
    <row r="448" spans="1:44" ht="37.5" customHeight="1" x14ac:dyDescent="0.25">
      <c r="A448" s="358"/>
      <c r="B448" s="358"/>
      <c r="C448" s="358"/>
      <c r="D448" s="358"/>
      <c r="E448" s="358"/>
      <c r="F448" s="358"/>
      <c r="G448" s="358"/>
      <c r="H448" s="358"/>
      <c r="I448" s="359"/>
      <c r="J448" s="358"/>
      <c r="K448" s="358"/>
      <c r="L448" s="358"/>
      <c r="M448" s="358"/>
      <c r="N448" s="358"/>
      <c r="O448" s="358"/>
      <c r="P448" s="358"/>
      <c r="Q448" s="358"/>
      <c r="R448" s="358"/>
      <c r="S448" s="358"/>
      <c r="T448" s="358"/>
      <c r="U448" s="358"/>
      <c r="V448" s="358"/>
      <c r="W448" s="358"/>
      <c r="X448" s="358"/>
      <c r="Y448" s="358"/>
      <c r="Z448" s="358"/>
      <c r="AA448" s="358"/>
      <c r="AB448" s="358"/>
      <c r="AC448" s="358"/>
      <c r="AD448" s="358"/>
      <c r="AE448" s="358"/>
      <c r="AF448" s="358"/>
      <c r="AG448" s="358"/>
      <c r="AH448" s="358"/>
      <c r="AI448" s="358"/>
      <c r="AJ448" s="358"/>
      <c r="AK448" s="358"/>
      <c r="AL448" s="358"/>
      <c r="AM448" s="358"/>
      <c r="AN448" s="358"/>
      <c r="AO448" s="358"/>
      <c r="AP448" s="358"/>
      <c r="AQ448" s="358"/>
      <c r="AR448" s="358"/>
    </row>
    <row r="449" spans="1:44" ht="37.5" customHeight="1" x14ac:dyDescent="0.25">
      <c r="A449" s="358"/>
      <c r="B449" s="358"/>
      <c r="C449" s="358"/>
      <c r="D449" s="358"/>
      <c r="E449" s="358"/>
      <c r="F449" s="358"/>
      <c r="G449" s="358"/>
      <c r="H449" s="358"/>
      <c r="I449" s="359"/>
      <c r="J449" s="358"/>
      <c r="K449" s="358"/>
      <c r="L449" s="358"/>
      <c r="M449" s="358"/>
      <c r="N449" s="358"/>
      <c r="O449" s="358"/>
      <c r="P449" s="358"/>
      <c r="Q449" s="358"/>
      <c r="R449" s="358"/>
      <c r="S449" s="358"/>
      <c r="T449" s="358"/>
      <c r="U449" s="358"/>
      <c r="V449" s="358"/>
      <c r="W449" s="358"/>
      <c r="X449" s="358"/>
      <c r="Y449" s="358"/>
      <c r="Z449" s="358"/>
      <c r="AA449" s="358"/>
      <c r="AB449" s="358"/>
      <c r="AC449" s="358"/>
      <c r="AD449" s="358"/>
      <c r="AE449" s="358"/>
      <c r="AF449" s="358"/>
      <c r="AG449" s="358"/>
      <c r="AH449" s="358"/>
      <c r="AI449" s="358"/>
      <c r="AJ449" s="358"/>
      <c r="AK449" s="358"/>
      <c r="AL449" s="358"/>
      <c r="AM449" s="358"/>
      <c r="AN449" s="358"/>
      <c r="AO449" s="358"/>
      <c r="AP449" s="358"/>
      <c r="AQ449" s="358"/>
      <c r="AR449" s="358"/>
    </row>
    <row r="450" spans="1:44" ht="37.5" customHeight="1" x14ac:dyDescent="0.25">
      <c r="A450" s="358"/>
      <c r="B450" s="358"/>
      <c r="C450" s="358"/>
      <c r="D450" s="358"/>
      <c r="E450" s="358"/>
      <c r="F450" s="358"/>
      <c r="G450" s="358"/>
      <c r="H450" s="358"/>
      <c r="I450" s="359"/>
      <c r="J450" s="358"/>
      <c r="K450" s="358"/>
      <c r="L450" s="358"/>
      <c r="M450" s="358"/>
      <c r="N450" s="358"/>
      <c r="O450" s="358"/>
      <c r="P450" s="358"/>
      <c r="Q450" s="358"/>
      <c r="R450" s="358"/>
      <c r="S450" s="358"/>
      <c r="T450" s="358"/>
      <c r="U450" s="358"/>
      <c r="V450" s="358"/>
      <c r="W450" s="358"/>
      <c r="X450" s="358"/>
      <c r="Y450" s="358"/>
      <c r="Z450" s="358"/>
      <c r="AA450" s="358"/>
      <c r="AB450" s="358"/>
      <c r="AC450" s="358"/>
      <c r="AD450" s="358"/>
      <c r="AE450" s="358"/>
      <c r="AF450" s="358"/>
      <c r="AG450" s="358"/>
      <c r="AH450" s="358"/>
      <c r="AI450" s="358"/>
      <c r="AJ450" s="358"/>
      <c r="AK450" s="358"/>
      <c r="AL450" s="358"/>
      <c r="AM450" s="358"/>
      <c r="AN450" s="358"/>
      <c r="AO450" s="358"/>
      <c r="AP450" s="358"/>
      <c r="AQ450" s="358"/>
      <c r="AR450" s="358"/>
    </row>
    <row r="451" spans="1:44" ht="37.5" customHeight="1" x14ac:dyDescent="0.25">
      <c r="A451" s="358"/>
      <c r="B451" s="358"/>
      <c r="C451" s="358"/>
      <c r="D451" s="358"/>
      <c r="E451" s="358"/>
      <c r="F451" s="358"/>
      <c r="G451" s="358"/>
      <c r="H451" s="358"/>
      <c r="I451" s="359"/>
      <c r="J451" s="358"/>
      <c r="K451" s="358"/>
      <c r="L451" s="358"/>
      <c r="M451" s="358"/>
      <c r="N451" s="358"/>
      <c r="O451" s="358"/>
      <c r="P451" s="358"/>
      <c r="Q451" s="358"/>
      <c r="R451" s="358"/>
      <c r="S451" s="358"/>
      <c r="T451" s="358"/>
      <c r="U451" s="358"/>
      <c r="V451" s="358"/>
      <c r="W451" s="358"/>
      <c r="X451" s="358"/>
      <c r="Y451" s="358"/>
      <c r="Z451" s="358"/>
      <c r="AA451" s="358"/>
      <c r="AB451" s="358"/>
      <c r="AC451" s="358"/>
      <c r="AD451" s="358"/>
      <c r="AE451" s="358"/>
      <c r="AF451" s="358"/>
      <c r="AG451" s="358"/>
      <c r="AH451" s="358"/>
      <c r="AI451" s="358"/>
      <c r="AJ451" s="358"/>
      <c r="AK451" s="358"/>
      <c r="AL451" s="358"/>
      <c r="AM451" s="358"/>
      <c r="AN451" s="358"/>
      <c r="AO451" s="358"/>
      <c r="AP451" s="358"/>
      <c r="AQ451" s="358"/>
      <c r="AR451" s="358"/>
    </row>
    <row r="452" spans="1:44" ht="37.5" customHeight="1" x14ac:dyDescent="0.25">
      <c r="A452" s="358"/>
      <c r="B452" s="358"/>
      <c r="C452" s="358"/>
      <c r="D452" s="358"/>
      <c r="E452" s="358"/>
      <c r="F452" s="358"/>
      <c r="G452" s="358"/>
      <c r="H452" s="358"/>
      <c r="I452" s="359"/>
      <c r="J452" s="358"/>
      <c r="K452" s="358"/>
      <c r="L452" s="358"/>
      <c r="M452" s="358"/>
      <c r="N452" s="358"/>
      <c r="O452" s="358"/>
      <c r="P452" s="358"/>
      <c r="Q452" s="358"/>
      <c r="R452" s="358"/>
      <c r="S452" s="358"/>
      <c r="T452" s="358"/>
      <c r="U452" s="358"/>
      <c r="V452" s="358"/>
      <c r="W452" s="358"/>
      <c r="X452" s="358"/>
      <c r="Y452" s="358"/>
      <c r="Z452" s="358"/>
      <c r="AA452" s="358"/>
      <c r="AB452" s="358"/>
      <c r="AC452" s="358"/>
      <c r="AD452" s="358"/>
      <c r="AE452" s="358"/>
      <c r="AF452" s="358"/>
      <c r="AG452" s="358"/>
      <c r="AH452" s="358"/>
      <c r="AI452" s="358"/>
      <c r="AJ452" s="358"/>
      <c r="AK452" s="358"/>
      <c r="AL452" s="358"/>
      <c r="AM452" s="358"/>
      <c r="AN452" s="358"/>
      <c r="AO452" s="358"/>
      <c r="AP452" s="358"/>
      <c r="AQ452" s="358"/>
      <c r="AR452" s="358"/>
    </row>
    <row r="453" spans="1:44" ht="37.5" customHeight="1" x14ac:dyDescent="0.25">
      <c r="A453" s="358"/>
      <c r="B453" s="358"/>
      <c r="C453" s="358"/>
      <c r="D453" s="358"/>
      <c r="E453" s="358"/>
      <c r="F453" s="358"/>
      <c r="G453" s="358"/>
      <c r="H453" s="358"/>
      <c r="I453" s="359"/>
      <c r="J453" s="358"/>
      <c r="K453" s="358"/>
      <c r="L453" s="358"/>
      <c r="M453" s="358"/>
      <c r="N453" s="358"/>
      <c r="O453" s="358"/>
      <c r="P453" s="358"/>
      <c r="Q453" s="358"/>
      <c r="R453" s="358"/>
      <c r="S453" s="358"/>
      <c r="T453" s="358"/>
      <c r="U453" s="358"/>
      <c r="V453" s="358"/>
      <c r="W453" s="358"/>
      <c r="X453" s="358"/>
      <c r="Y453" s="358"/>
      <c r="Z453" s="358"/>
      <c r="AA453" s="358"/>
      <c r="AB453" s="358"/>
      <c r="AC453" s="358"/>
      <c r="AD453" s="358"/>
      <c r="AE453" s="358"/>
      <c r="AF453" s="358"/>
      <c r="AG453" s="358"/>
      <c r="AH453" s="358"/>
      <c r="AI453" s="358"/>
      <c r="AJ453" s="358"/>
      <c r="AK453" s="358"/>
      <c r="AL453" s="358"/>
      <c r="AM453" s="358"/>
      <c r="AN453" s="358"/>
      <c r="AO453" s="358"/>
      <c r="AP453" s="358"/>
      <c r="AQ453" s="358"/>
      <c r="AR453" s="358"/>
    </row>
    <row r="454" spans="1:44" ht="37.5" customHeight="1" x14ac:dyDescent="0.25">
      <c r="A454" s="358"/>
      <c r="B454" s="358"/>
      <c r="C454" s="358"/>
      <c r="D454" s="358"/>
      <c r="E454" s="358"/>
      <c r="F454" s="358"/>
      <c r="G454" s="358"/>
      <c r="H454" s="358"/>
      <c r="I454" s="359"/>
      <c r="J454" s="358"/>
      <c r="K454" s="358"/>
      <c r="L454" s="358"/>
      <c r="M454" s="358"/>
      <c r="N454" s="358"/>
      <c r="O454" s="358"/>
      <c r="P454" s="358"/>
      <c r="Q454" s="358"/>
      <c r="R454" s="358"/>
      <c r="S454" s="358"/>
      <c r="T454" s="358"/>
      <c r="U454" s="358"/>
      <c r="V454" s="358"/>
      <c r="W454" s="358"/>
      <c r="X454" s="358"/>
      <c r="Y454" s="358"/>
      <c r="Z454" s="358"/>
      <c r="AA454" s="358"/>
      <c r="AB454" s="358"/>
      <c r="AC454" s="358"/>
      <c r="AD454" s="358"/>
      <c r="AE454" s="358"/>
      <c r="AF454" s="358"/>
      <c r="AG454" s="358"/>
      <c r="AH454" s="358"/>
      <c r="AI454" s="358"/>
      <c r="AJ454" s="358"/>
      <c r="AK454" s="358"/>
      <c r="AL454" s="358"/>
      <c r="AM454" s="358"/>
      <c r="AN454" s="358"/>
      <c r="AO454" s="358"/>
      <c r="AP454" s="358"/>
      <c r="AQ454" s="358"/>
      <c r="AR454" s="358"/>
    </row>
    <row r="455" spans="1:44" ht="37.5" customHeight="1" x14ac:dyDescent="0.25">
      <c r="A455" s="358"/>
      <c r="B455" s="358"/>
      <c r="C455" s="358"/>
      <c r="D455" s="358"/>
      <c r="E455" s="358"/>
      <c r="F455" s="358"/>
      <c r="G455" s="358"/>
      <c r="H455" s="358"/>
      <c r="I455" s="359"/>
      <c r="J455" s="358"/>
      <c r="K455" s="358"/>
      <c r="L455" s="358"/>
      <c r="M455" s="358"/>
      <c r="N455" s="358"/>
      <c r="O455" s="358"/>
      <c r="P455" s="358"/>
      <c r="Q455" s="358"/>
      <c r="R455" s="358"/>
      <c r="S455" s="358"/>
      <c r="T455" s="358"/>
      <c r="U455" s="358"/>
      <c r="V455" s="358"/>
      <c r="W455" s="358"/>
      <c r="X455" s="358"/>
      <c r="Y455" s="358"/>
      <c r="Z455" s="358"/>
      <c r="AA455" s="358"/>
      <c r="AB455" s="358"/>
      <c r="AC455" s="358"/>
      <c r="AD455" s="358"/>
      <c r="AE455" s="358"/>
      <c r="AF455" s="358"/>
      <c r="AG455" s="358"/>
      <c r="AH455" s="358"/>
      <c r="AI455" s="358"/>
      <c r="AJ455" s="358"/>
      <c r="AK455" s="358"/>
      <c r="AL455" s="358"/>
      <c r="AM455" s="358"/>
      <c r="AN455" s="358"/>
      <c r="AO455" s="358"/>
      <c r="AP455" s="358"/>
      <c r="AQ455" s="358"/>
      <c r="AR455" s="358"/>
    </row>
    <row r="456" spans="1:44" ht="37.5" customHeight="1" x14ac:dyDescent="0.25">
      <c r="A456" s="358"/>
      <c r="B456" s="358"/>
      <c r="C456" s="358"/>
      <c r="D456" s="358"/>
      <c r="E456" s="358"/>
      <c r="F456" s="358"/>
      <c r="G456" s="358"/>
      <c r="H456" s="358"/>
      <c r="I456" s="359"/>
      <c r="J456" s="358"/>
      <c r="K456" s="358"/>
      <c r="L456" s="358"/>
      <c r="M456" s="358"/>
      <c r="N456" s="358"/>
      <c r="O456" s="358"/>
      <c r="P456" s="358"/>
      <c r="Q456" s="358"/>
      <c r="R456" s="358"/>
      <c r="S456" s="358"/>
      <c r="T456" s="358"/>
      <c r="U456" s="358"/>
      <c r="V456" s="358"/>
      <c r="W456" s="358"/>
      <c r="X456" s="358"/>
      <c r="Y456" s="358"/>
      <c r="Z456" s="358"/>
      <c r="AA456" s="358"/>
      <c r="AB456" s="358"/>
      <c r="AC456" s="358"/>
      <c r="AD456" s="358"/>
      <c r="AE456" s="358"/>
      <c r="AF456" s="358"/>
      <c r="AG456" s="358"/>
      <c r="AH456" s="358"/>
      <c r="AI456" s="358"/>
      <c r="AJ456" s="358"/>
      <c r="AK456" s="358"/>
      <c r="AL456" s="358"/>
      <c r="AM456" s="358"/>
      <c r="AN456" s="358"/>
      <c r="AO456" s="358"/>
      <c r="AP456" s="358"/>
      <c r="AQ456" s="358"/>
      <c r="AR456" s="358"/>
    </row>
    <row r="457" spans="1:44" ht="37.5" customHeight="1" x14ac:dyDescent="0.25">
      <c r="A457" s="358"/>
      <c r="B457" s="358"/>
      <c r="C457" s="358"/>
      <c r="D457" s="358"/>
      <c r="E457" s="358"/>
      <c r="F457" s="358"/>
      <c r="G457" s="358"/>
      <c r="H457" s="358"/>
      <c r="I457" s="359"/>
      <c r="J457" s="358"/>
      <c r="K457" s="358"/>
      <c r="L457" s="358"/>
      <c r="M457" s="358"/>
      <c r="N457" s="358"/>
      <c r="O457" s="358"/>
      <c r="P457" s="358"/>
      <c r="Q457" s="358"/>
      <c r="R457" s="358"/>
      <c r="S457" s="358"/>
      <c r="T457" s="358"/>
      <c r="U457" s="358"/>
      <c r="V457" s="358"/>
      <c r="W457" s="358"/>
      <c r="X457" s="358"/>
      <c r="Y457" s="358"/>
      <c r="Z457" s="358"/>
      <c r="AA457" s="358"/>
      <c r="AB457" s="358"/>
      <c r="AC457" s="358"/>
      <c r="AD457" s="358"/>
      <c r="AE457" s="358"/>
      <c r="AF457" s="358"/>
      <c r="AG457" s="358"/>
      <c r="AH457" s="358"/>
      <c r="AI457" s="358"/>
      <c r="AJ457" s="358"/>
      <c r="AK457" s="358"/>
      <c r="AL457" s="358"/>
      <c r="AM457" s="358"/>
      <c r="AN457" s="358"/>
      <c r="AO457" s="358"/>
      <c r="AP457" s="358"/>
      <c r="AQ457" s="358"/>
      <c r="AR457" s="358"/>
    </row>
    <row r="458" spans="1:44" ht="37.5" customHeight="1" x14ac:dyDescent="0.25">
      <c r="A458" s="358"/>
      <c r="B458" s="358"/>
      <c r="C458" s="358"/>
      <c r="D458" s="358"/>
      <c r="E458" s="358"/>
      <c r="F458" s="358"/>
      <c r="G458" s="358"/>
      <c r="H458" s="358"/>
      <c r="I458" s="359"/>
      <c r="J458" s="358"/>
      <c r="K458" s="358"/>
      <c r="L458" s="358"/>
      <c r="M458" s="358"/>
      <c r="N458" s="358"/>
      <c r="O458" s="358"/>
      <c r="P458" s="358"/>
      <c r="Q458" s="358"/>
      <c r="R458" s="358"/>
      <c r="S458" s="358"/>
      <c r="T458" s="358"/>
      <c r="U458" s="358"/>
      <c r="V458" s="358"/>
      <c r="W458" s="358"/>
      <c r="X458" s="358"/>
      <c r="Y458" s="358"/>
      <c r="Z458" s="358"/>
      <c r="AA458" s="358"/>
      <c r="AB458" s="358"/>
      <c r="AC458" s="358"/>
      <c r="AD458" s="358"/>
      <c r="AE458" s="358"/>
      <c r="AF458" s="358"/>
      <c r="AG458" s="358"/>
      <c r="AH458" s="358"/>
      <c r="AI458" s="358"/>
      <c r="AJ458" s="358"/>
      <c r="AK458" s="358"/>
      <c r="AL458" s="358"/>
      <c r="AM458" s="358"/>
      <c r="AN458" s="358"/>
      <c r="AO458" s="358"/>
      <c r="AP458" s="358"/>
      <c r="AQ458" s="358"/>
      <c r="AR458" s="358"/>
    </row>
    <row r="459" spans="1:44" ht="37.5" customHeight="1" x14ac:dyDescent="0.25">
      <c r="A459" s="358"/>
      <c r="B459" s="358"/>
      <c r="C459" s="358"/>
      <c r="D459" s="358"/>
      <c r="E459" s="358"/>
      <c r="F459" s="358"/>
      <c r="G459" s="358"/>
      <c r="H459" s="358"/>
      <c r="I459" s="359"/>
      <c r="J459" s="358"/>
      <c r="K459" s="358"/>
      <c r="L459" s="358"/>
      <c r="M459" s="358"/>
      <c r="N459" s="358"/>
      <c r="O459" s="358"/>
      <c r="P459" s="358"/>
      <c r="Q459" s="358"/>
      <c r="R459" s="358"/>
      <c r="S459" s="358"/>
      <c r="T459" s="358"/>
      <c r="U459" s="358"/>
      <c r="V459" s="358"/>
      <c r="W459" s="358"/>
      <c r="X459" s="358"/>
      <c r="Y459" s="358"/>
      <c r="Z459" s="358"/>
      <c r="AA459" s="358"/>
      <c r="AB459" s="358"/>
      <c r="AC459" s="358"/>
      <c r="AD459" s="358"/>
      <c r="AE459" s="358"/>
      <c r="AF459" s="358"/>
      <c r="AG459" s="358"/>
      <c r="AH459" s="358"/>
      <c r="AI459" s="358"/>
      <c r="AJ459" s="358"/>
      <c r="AK459" s="358"/>
      <c r="AL459" s="358"/>
      <c r="AM459" s="358"/>
      <c r="AN459" s="358"/>
      <c r="AO459" s="358"/>
      <c r="AP459" s="358"/>
      <c r="AQ459" s="358"/>
      <c r="AR459" s="358"/>
    </row>
    <row r="460" spans="1:44" ht="37.5" customHeight="1" x14ac:dyDescent="0.25">
      <c r="A460" s="358"/>
      <c r="B460" s="358"/>
      <c r="C460" s="358"/>
      <c r="D460" s="358"/>
      <c r="E460" s="358"/>
      <c r="F460" s="358"/>
      <c r="G460" s="358"/>
      <c r="H460" s="358"/>
      <c r="I460" s="359"/>
      <c r="J460" s="358"/>
      <c r="K460" s="358"/>
      <c r="L460" s="358"/>
      <c r="M460" s="358"/>
      <c r="N460" s="358"/>
      <c r="O460" s="358"/>
      <c r="P460" s="358"/>
      <c r="Q460" s="358"/>
      <c r="R460" s="358"/>
      <c r="S460" s="358"/>
      <c r="T460" s="358"/>
      <c r="U460" s="358"/>
      <c r="V460" s="358"/>
      <c r="W460" s="358"/>
      <c r="X460" s="358"/>
      <c r="Y460" s="358"/>
      <c r="Z460" s="358"/>
      <c r="AA460" s="358"/>
      <c r="AB460" s="358"/>
      <c r="AC460" s="358"/>
      <c r="AD460" s="358"/>
      <c r="AE460" s="358"/>
      <c r="AF460" s="358"/>
      <c r="AG460" s="358"/>
      <c r="AH460" s="358"/>
      <c r="AI460" s="358"/>
      <c r="AJ460" s="358"/>
      <c r="AK460" s="358"/>
      <c r="AL460" s="358"/>
      <c r="AM460" s="358"/>
      <c r="AN460" s="358"/>
      <c r="AO460" s="358"/>
      <c r="AP460" s="358"/>
      <c r="AQ460" s="358"/>
      <c r="AR460" s="358"/>
    </row>
    <row r="461" spans="1:44" ht="37.5" customHeight="1" x14ac:dyDescent="0.25">
      <c r="A461" s="358"/>
      <c r="B461" s="358"/>
      <c r="C461" s="358"/>
      <c r="D461" s="358"/>
      <c r="E461" s="358"/>
      <c r="F461" s="358"/>
      <c r="G461" s="358"/>
      <c r="H461" s="358"/>
      <c r="I461" s="359"/>
      <c r="J461" s="358"/>
      <c r="K461" s="358"/>
      <c r="L461" s="358"/>
      <c r="M461" s="358"/>
      <c r="N461" s="358"/>
      <c r="O461" s="358"/>
      <c r="P461" s="358"/>
      <c r="Q461" s="358"/>
      <c r="R461" s="358"/>
      <c r="S461" s="358"/>
      <c r="T461" s="358"/>
      <c r="U461" s="358"/>
      <c r="V461" s="358"/>
      <c r="W461" s="358"/>
      <c r="X461" s="358"/>
      <c r="Y461" s="358"/>
      <c r="Z461" s="358"/>
      <c r="AA461" s="358"/>
      <c r="AB461" s="358"/>
      <c r="AC461" s="358"/>
      <c r="AD461" s="358"/>
      <c r="AE461" s="358"/>
      <c r="AF461" s="358"/>
      <c r="AG461" s="358"/>
      <c r="AH461" s="358"/>
      <c r="AI461" s="358"/>
      <c r="AJ461" s="358"/>
      <c r="AK461" s="358"/>
      <c r="AL461" s="358"/>
      <c r="AM461" s="358"/>
      <c r="AN461" s="358"/>
      <c r="AO461" s="358"/>
      <c r="AP461" s="358"/>
      <c r="AQ461" s="358"/>
      <c r="AR461" s="358"/>
    </row>
    <row r="462" spans="1:44" ht="37.5" customHeight="1" x14ac:dyDescent="0.25">
      <c r="A462" s="358"/>
      <c r="B462" s="358"/>
      <c r="C462" s="358"/>
      <c r="D462" s="358"/>
      <c r="E462" s="358"/>
      <c r="F462" s="358"/>
      <c r="G462" s="358"/>
      <c r="H462" s="358"/>
      <c r="I462" s="359"/>
      <c r="J462" s="358"/>
      <c r="K462" s="358"/>
      <c r="L462" s="358"/>
      <c r="M462" s="358"/>
      <c r="N462" s="358"/>
      <c r="O462" s="358"/>
      <c r="P462" s="358"/>
      <c r="Q462" s="358"/>
      <c r="R462" s="358"/>
      <c r="S462" s="358"/>
      <c r="T462" s="358"/>
      <c r="U462" s="358"/>
      <c r="V462" s="358"/>
      <c r="W462" s="358"/>
      <c r="X462" s="358"/>
      <c r="Y462" s="358"/>
      <c r="Z462" s="358"/>
      <c r="AA462" s="358"/>
      <c r="AB462" s="358"/>
      <c r="AC462" s="358"/>
      <c r="AD462" s="358"/>
      <c r="AE462" s="358"/>
      <c r="AF462" s="358"/>
      <c r="AG462" s="358"/>
      <c r="AH462" s="358"/>
      <c r="AI462" s="358"/>
      <c r="AJ462" s="358"/>
      <c r="AK462" s="358"/>
      <c r="AL462" s="358"/>
      <c r="AM462" s="358"/>
      <c r="AN462" s="358"/>
      <c r="AO462" s="358"/>
      <c r="AP462" s="358"/>
      <c r="AQ462" s="358"/>
      <c r="AR462" s="358"/>
    </row>
    <row r="463" spans="1:44" ht="37.5" customHeight="1" x14ac:dyDescent="0.25">
      <c r="A463" s="358"/>
      <c r="B463" s="358"/>
      <c r="C463" s="358"/>
      <c r="D463" s="358"/>
      <c r="E463" s="358"/>
      <c r="F463" s="358"/>
      <c r="G463" s="358"/>
      <c r="H463" s="358"/>
      <c r="I463" s="359"/>
      <c r="J463" s="358"/>
      <c r="K463" s="358"/>
      <c r="L463" s="358"/>
      <c r="M463" s="358"/>
      <c r="N463" s="358"/>
      <c r="O463" s="358"/>
      <c r="P463" s="358"/>
      <c r="Q463" s="358"/>
      <c r="R463" s="358"/>
      <c r="S463" s="358"/>
      <c r="T463" s="358"/>
      <c r="U463" s="358"/>
      <c r="V463" s="358"/>
      <c r="W463" s="358"/>
      <c r="X463" s="358"/>
      <c r="Y463" s="358"/>
      <c r="Z463" s="358"/>
      <c r="AA463" s="358"/>
      <c r="AB463" s="358"/>
      <c r="AC463" s="358"/>
      <c r="AD463" s="358"/>
      <c r="AE463" s="358"/>
      <c r="AF463" s="358"/>
      <c r="AG463" s="358"/>
      <c r="AH463" s="358"/>
      <c r="AI463" s="358"/>
      <c r="AJ463" s="358"/>
      <c r="AK463" s="358"/>
      <c r="AL463" s="358"/>
      <c r="AM463" s="358"/>
      <c r="AN463" s="358"/>
      <c r="AO463" s="358"/>
      <c r="AP463" s="358"/>
      <c r="AQ463" s="358"/>
      <c r="AR463" s="358"/>
    </row>
    <row r="464" spans="1:44" ht="37.5" customHeight="1" x14ac:dyDescent="0.25">
      <c r="A464" s="358"/>
      <c r="B464" s="358"/>
      <c r="C464" s="358"/>
      <c r="D464" s="358"/>
      <c r="E464" s="358"/>
      <c r="F464" s="358"/>
      <c r="G464" s="358"/>
      <c r="H464" s="358"/>
      <c r="I464" s="359"/>
      <c r="J464" s="358"/>
      <c r="K464" s="358"/>
      <c r="L464" s="358"/>
      <c r="M464" s="358"/>
      <c r="N464" s="358"/>
      <c r="O464" s="358"/>
      <c r="P464" s="358"/>
      <c r="Q464" s="358"/>
      <c r="R464" s="358"/>
      <c r="S464" s="358"/>
      <c r="T464" s="358"/>
      <c r="U464" s="358"/>
      <c r="V464" s="358"/>
      <c r="W464" s="358"/>
      <c r="X464" s="358"/>
      <c r="Y464" s="358"/>
      <c r="Z464" s="358"/>
      <c r="AA464" s="358"/>
      <c r="AB464" s="358"/>
      <c r="AC464" s="358"/>
      <c r="AD464" s="358"/>
      <c r="AE464" s="358"/>
      <c r="AF464" s="358"/>
      <c r="AG464" s="358"/>
      <c r="AH464" s="358"/>
      <c r="AI464" s="358"/>
      <c r="AJ464" s="358"/>
      <c r="AK464" s="358"/>
      <c r="AL464" s="358"/>
      <c r="AM464" s="358"/>
      <c r="AN464" s="358"/>
      <c r="AO464" s="358"/>
      <c r="AP464" s="358"/>
      <c r="AQ464" s="358"/>
      <c r="AR464" s="358"/>
    </row>
    <row r="465" spans="1:44" ht="37.5" customHeight="1" x14ac:dyDescent="0.25">
      <c r="A465" s="358"/>
      <c r="B465" s="358"/>
      <c r="C465" s="358"/>
      <c r="D465" s="358"/>
      <c r="E465" s="358"/>
      <c r="F465" s="358"/>
      <c r="G465" s="358"/>
      <c r="H465" s="358"/>
      <c r="I465" s="359"/>
      <c r="J465" s="358"/>
      <c r="K465" s="358"/>
      <c r="L465" s="358"/>
      <c r="M465" s="358"/>
      <c r="N465" s="358"/>
      <c r="O465" s="358"/>
      <c r="P465" s="358"/>
      <c r="Q465" s="358"/>
      <c r="R465" s="358"/>
      <c r="S465" s="358"/>
      <c r="T465" s="358"/>
      <c r="U465" s="358"/>
      <c r="V465" s="358"/>
      <c r="W465" s="358"/>
      <c r="X465" s="358"/>
      <c r="Y465" s="358"/>
      <c r="Z465" s="358"/>
      <c r="AA465" s="358"/>
      <c r="AB465" s="358"/>
      <c r="AC465" s="358"/>
      <c r="AD465" s="358"/>
      <c r="AE465" s="358"/>
      <c r="AF465" s="358"/>
      <c r="AG465" s="358"/>
      <c r="AH465" s="358"/>
      <c r="AI465" s="358"/>
      <c r="AJ465" s="358"/>
      <c r="AK465" s="358"/>
      <c r="AL465" s="358"/>
      <c r="AM465" s="358"/>
      <c r="AN465" s="358"/>
      <c r="AO465" s="358"/>
      <c r="AP465" s="358"/>
      <c r="AQ465" s="358"/>
      <c r="AR465" s="358"/>
    </row>
    <row r="466" spans="1:44" ht="37.5" customHeight="1" x14ac:dyDescent="0.25">
      <c r="A466" s="358"/>
      <c r="B466" s="358"/>
      <c r="C466" s="358"/>
      <c r="D466" s="358"/>
      <c r="E466" s="358"/>
      <c r="F466" s="358"/>
      <c r="G466" s="358"/>
      <c r="H466" s="358"/>
      <c r="I466" s="359"/>
      <c r="J466" s="358"/>
      <c r="K466" s="358"/>
      <c r="L466" s="358"/>
      <c r="M466" s="358"/>
      <c r="N466" s="358"/>
      <c r="O466" s="358"/>
      <c r="P466" s="358"/>
      <c r="Q466" s="358"/>
      <c r="R466" s="358"/>
      <c r="S466" s="358"/>
      <c r="T466" s="358"/>
      <c r="U466" s="358"/>
      <c r="V466" s="358"/>
      <c r="W466" s="358"/>
      <c r="X466" s="358"/>
      <c r="Y466" s="358"/>
      <c r="Z466" s="358"/>
      <c r="AA466" s="358"/>
      <c r="AB466" s="358"/>
      <c r="AC466" s="358"/>
      <c r="AD466" s="358"/>
      <c r="AE466" s="358"/>
      <c r="AF466" s="358"/>
      <c r="AG466" s="358"/>
      <c r="AH466" s="358"/>
      <c r="AI466" s="358"/>
      <c r="AJ466" s="358"/>
      <c r="AK466" s="358"/>
      <c r="AL466" s="358"/>
      <c r="AM466" s="358"/>
      <c r="AN466" s="358"/>
      <c r="AO466" s="358"/>
      <c r="AP466" s="358"/>
      <c r="AQ466" s="358"/>
      <c r="AR466" s="358"/>
    </row>
    <row r="467" spans="1:44" ht="37.5" customHeight="1" x14ac:dyDescent="0.25">
      <c r="A467" s="358"/>
      <c r="B467" s="358"/>
      <c r="C467" s="358"/>
      <c r="D467" s="358"/>
      <c r="E467" s="358"/>
      <c r="F467" s="358"/>
      <c r="G467" s="358"/>
      <c r="H467" s="358"/>
      <c r="I467" s="359"/>
      <c r="J467" s="358"/>
      <c r="K467" s="358"/>
      <c r="L467" s="358"/>
      <c r="M467" s="358"/>
      <c r="N467" s="358"/>
      <c r="O467" s="358"/>
      <c r="P467" s="358"/>
      <c r="Q467" s="358"/>
      <c r="R467" s="358"/>
      <c r="S467" s="358"/>
      <c r="T467" s="358"/>
      <c r="U467" s="358"/>
      <c r="V467" s="358"/>
      <c r="W467" s="358"/>
      <c r="X467" s="358"/>
      <c r="Y467" s="358"/>
      <c r="Z467" s="358"/>
      <c r="AA467" s="358"/>
      <c r="AB467" s="358"/>
      <c r="AC467" s="358"/>
      <c r="AD467" s="358"/>
      <c r="AE467" s="358"/>
      <c r="AF467" s="358"/>
      <c r="AG467" s="358"/>
      <c r="AH467" s="358"/>
      <c r="AI467" s="358"/>
      <c r="AJ467" s="358"/>
      <c r="AK467" s="358"/>
      <c r="AL467" s="358"/>
      <c r="AM467" s="358"/>
      <c r="AN467" s="358"/>
      <c r="AO467" s="358"/>
      <c r="AP467" s="358"/>
      <c r="AQ467" s="358"/>
      <c r="AR467" s="358"/>
    </row>
    <row r="468" spans="1:44" ht="37.5" customHeight="1" x14ac:dyDescent="0.25">
      <c r="A468" s="358"/>
      <c r="B468" s="358"/>
      <c r="C468" s="358"/>
      <c r="D468" s="358"/>
      <c r="E468" s="358"/>
      <c r="F468" s="358"/>
      <c r="G468" s="358"/>
      <c r="H468" s="358"/>
      <c r="I468" s="359"/>
      <c r="J468" s="358"/>
      <c r="K468" s="358"/>
      <c r="L468" s="358"/>
      <c r="M468" s="358"/>
      <c r="N468" s="358"/>
      <c r="O468" s="358"/>
      <c r="P468" s="358"/>
      <c r="Q468" s="358"/>
      <c r="R468" s="358"/>
      <c r="S468" s="358"/>
      <c r="T468" s="358"/>
      <c r="U468" s="358"/>
      <c r="V468" s="358"/>
      <c r="W468" s="358"/>
      <c r="X468" s="358"/>
      <c r="Y468" s="358"/>
      <c r="Z468" s="358"/>
      <c r="AA468" s="358"/>
      <c r="AB468" s="358"/>
      <c r="AC468" s="358"/>
      <c r="AD468" s="358"/>
      <c r="AE468" s="358"/>
      <c r="AF468" s="358"/>
      <c r="AG468" s="358"/>
      <c r="AH468" s="358"/>
      <c r="AI468" s="358"/>
      <c r="AJ468" s="358"/>
      <c r="AK468" s="358"/>
      <c r="AL468" s="358"/>
      <c r="AM468" s="358"/>
      <c r="AN468" s="358"/>
      <c r="AO468" s="358"/>
      <c r="AP468" s="358"/>
      <c r="AQ468" s="358"/>
      <c r="AR468" s="358"/>
    </row>
    <row r="469" spans="1:44" ht="37.5" customHeight="1" x14ac:dyDescent="0.25">
      <c r="A469" s="358"/>
      <c r="B469" s="358"/>
      <c r="C469" s="358"/>
      <c r="D469" s="358"/>
      <c r="E469" s="358"/>
      <c r="F469" s="358"/>
      <c r="G469" s="358"/>
      <c r="H469" s="358"/>
      <c r="I469" s="359"/>
      <c r="J469" s="358"/>
      <c r="K469" s="358"/>
      <c r="L469" s="358"/>
      <c r="M469" s="358"/>
      <c r="N469" s="358"/>
      <c r="O469" s="358"/>
      <c r="P469" s="358"/>
      <c r="Q469" s="358"/>
      <c r="R469" s="358"/>
      <c r="S469" s="358"/>
      <c r="T469" s="358"/>
      <c r="U469" s="358"/>
      <c r="V469" s="358"/>
      <c r="W469" s="358"/>
      <c r="X469" s="358"/>
      <c r="Y469" s="358"/>
      <c r="Z469" s="358"/>
      <c r="AA469" s="358"/>
      <c r="AB469" s="358"/>
      <c r="AC469" s="358"/>
      <c r="AD469" s="358"/>
      <c r="AE469" s="358"/>
      <c r="AF469" s="358"/>
      <c r="AG469" s="358"/>
      <c r="AH469" s="358"/>
      <c r="AI469" s="358"/>
      <c r="AJ469" s="358"/>
      <c r="AK469" s="358"/>
      <c r="AL469" s="358"/>
      <c r="AM469" s="358"/>
      <c r="AN469" s="358"/>
      <c r="AO469" s="358"/>
      <c r="AP469" s="358"/>
      <c r="AQ469" s="358"/>
      <c r="AR469" s="358"/>
    </row>
    <row r="470" spans="1:44" ht="37.5" customHeight="1" x14ac:dyDescent="0.25">
      <c r="A470" s="358"/>
      <c r="B470" s="358"/>
      <c r="C470" s="358"/>
      <c r="D470" s="358"/>
      <c r="E470" s="358"/>
      <c r="F470" s="358"/>
      <c r="G470" s="358"/>
      <c r="H470" s="358"/>
      <c r="I470" s="359"/>
      <c r="J470" s="358"/>
      <c r="K470" s="358"/>
      <c r="L470" s="358"/>
      <c r="M470" s="358"/>
      <c r="N470" s="358"/>
      <c r="O470" s="358"/>
      <c r="P470" s="358"/>
      <c r="Q470" s="358"/>
      <c r="R470" s="358"/>
      <c r="S470" s="358"/>
      <c r="T470" s="358"/>
      <c r="U470" s="358"/>
      <c r="V470" s="358"/>
      <c r="W470" s="358"/>
      <c r="X470" s="358"/>
      <c r="Y470" s="358"/>
      <c r="Z470" s="358"/>
      <c r="AA470" s="358"/>
      <c r="AB470" s="358"/>
      <c r="AC470" s="358"/>
      <c r="AD470" s="358"/>
      <c r="AE470" s="358"/>
      <c r="AF470" s="358"/>
      <c r="AG470" s="358"/>
      <c r="AH470" s="358"/>
      <c r="AI470" s="358"/>
      <c r="AJ470" s="358"/>
      <c r="AK470" s="358"/>
      <c r="AL470" s="358"/>
      <c r="AM470" s="358"/>
      <c r="AN470" s="358"/>
      <c r="AO470" s="358"/>
      <c r="AP470" s="358"/>
      <c r="AQ470" s="358"/>
      <c r="AR470" s="358"/>
    </row>
    <row r="471" spans="1:44" ht="37.5" customHeight="1" x14ac:dyDescent="0.25">
      <c r="A471" s="358"/>
      <c r="B471" s="358"/>
      <c r="C471" s="358"/>
      <c r="D471" s="358"/>
      <c r="E471" s="358"/>
      <c r="F471" s="358"/>
      <c r="G471" s="358"/>
      <c r="H471" s="358"/>
      <c r="I471" s="359"/>
      <c r="J471" s="358"/>
      <c r="K471" s="358"/>
      <c r="L471" s="358"/>
      <c r="M471" s="358"/>
      <c r="N471" s="358"/>
      <c r="O471" s="358"/>
      <c r="P471" s="358"/>
      <c r="Q471" s="358"/>
      <c r="R471" s="358"/>
      <c r="S471" s="358"/>
      <c r="T471" s="358"/>
      <c r="U471" s="358"/>
      <c r="V471" s="358"/>
      <c r="W471" s="358"/>
      <c r="X471" s="358"/>
      <c r="Y471" s="358"/>
      <c r="Z471" s="358"/>
      <c r="AA471" s="358"/>
      <c r="AB471" s="358"/>
      <c r="AC471" s="358"/>
      <c r="AD471" s="358"/>
      <c r="AE471" s="358"/>
      <c r="AF471" s="358"/>
      <c r="AG471" s="358"/>
      <c r="AH471" s="358"/>
      <c r="AI471" s="358"/>
      <c r="AJ471" s="358"/>
      <c r="AK471" s="358"/>
      <c r="AL471" s="358"/>
      <c r="AM471" s="358"/>
      <c r="AN471" s="358"/>
      <c r="AO471" s="358"/>
      <c r="AP471" s="358"/>
      <c r="AQ471" s="358"/>
      <c r="AR471" s="358"/>
    </row>
    <row r="472" spans="1:44" ht="37.5" customHeight="1" x14ac:dyDescent="0.25">
      <c r="A472" s="358"/>
      <c r="B472" s="358"/>
      <c r="C472" s="358"/>
      <c r="D472" s="358"/>
      <c r="E472" s="358"/>
      <c r="F472" s="358"/>
      <c r="G472" s="358"/>
      <c r="H472" s="358"/>
      <c r="I472" s="359"/>
      <c r="J472" s="358"/>
      <c r="K472" s="358"/>
      <c r="L472" s="358"/>
      <c r="M472" s="358"/>
      <c r="N472" s="358"/>
      <c r="O472" s="358"/>
      <c r="P472" s="358"/>
      <c r="Q472" s="358"/>
      <c r="R472" s="358"/>
      <c r="S472" s="358"/>
      <c r="T472" s="358"/>
      <c r="U472" s="358"/>
      <c r="V472" s="358"/>
      <c r="W472" s="358"/>
      <c r="X472" s="358"/>
      <c r="Y472" s="358"/>
      <c r="Z472" s="358"/>
      <c r="AA472" s="358"/>
      <c r="AB472" s="358"/>
      <c r="AC472" s="358"/>
      <c r="AD472" s="358"/>
      <c r="AE472" s="358"/>
      <c r="AF472" s="358"/>
      <c r="AG472" s="358"/>
      <c r="AH472" s="358"/>
      <c r="AI472" s="358"/>
      <c r="AJ472" s="358"/>
      <c r="AK472" s="358"/>
      <c r="AL472" s="358"/>
      <c r="AM472" s="358"/>
      <c r="AN472" s="358"/>
      <c r="AO472" s="358"/>
      <c r="AP472" s="358"/>
      <c r="AQ472" s="358"/>
      <c r="AR472" s="358"/>
    </row>
    <row r="473" spans="1:44" ht="37.5" customHeight="1" x14ac:dyDescent="0.25">
      <c r="A473" s="358"/>
      <c r="B473" s="358"/>
      <c r="C473" s="358"/>
      <c r="D473" s="358"/>
      <c r="E473" s="358"/>
      <c r="F473" s="358"/>
      <c r="G473" s="358"/>
      <c r="H473" s="358"/>
      <c r="I473" s="359"/>
      <c r="J473" s="358"/>
      <c r="K473" s="358"/>
      <c r="L473" s="358"/>
      <c r="M473" s="358"/>
      <c r="N473" s="358"/>
      <c r="O473" s="358"/>
      <c r="P473" s="358"/>
      <c r="Q473" s="358"/>
      <c r="R473" s="358"/>
      <c r="S473" s="358"/>
      <c r="T473" s="358"/>
      <c r="U473" s="358"/>
      <c r="V473" s="358"/>
      <c r="W473" s="358"/>
      <c r="X473" s="358"/>
      <c r="Y473" s="358"/>
      <c r="Z473" s="358"/>
      <c r="AA473" s="358"/>
      <c r="AB473" s="358"/>
      <c r="AC473" s="358"/>
      <c r="AD473" s="358"/>
      <c r="AE473" s="358"/>
      <c r="AF473" s="358"/>
      <c r="AG473" s="358"/>
      <c r="AH473" s="358"/>
      <c r="AI473" s="358"/>
      <c r="AJ473" s="358"/>
      <c r="AK473" s="358"/>
      <c r="AL473" s="358"/>
      <c r="AM473" s="358"/>
      <c r="AN473" s="358"/>
      <c r="AO473" s="358"/>
      <c r="AP473" s="358"/>
      <c r="AQ473" s="358"/>
      <c r="AR473" s="358"/>
    </row>
    <row r="474" spans="1:44" ht="37.5" customHeight="1" x14ac:dyDescent="0.25">
      <c r="A474" s="358"/>
      <c r="B474" s="358"/>
      <c r="C474" s="358"/>
      <c r="D474" s="358"/>
      <c r="E474" s="358"/>
      <c r="F474" s="358"/>
      <c r="G474" s="358"/>
      <c r="H474" s="358"/>
      <c r="I474" s="359"/>
      <c r="J474" s="358"/>
      <c r="K474" s="358"/>
      <c r="L474" s="358"/>
      <c r="M474" s="358"/>
      <c r="N474" s="358"/>
      <c r="O474" s="358"/>
      <c r="P474" s="358"/>
      <c r="Q474" s="358"/>
      <c r="R474" s="358"/>
      <c r="S474" s="358"/>
      <c r="T474" s="358"/>
      <c r="U474" s="358"/>
      <c r="V474" s="358"/>
      <c r="W474" s="358"/>
      <c r="X474" s="358"/>
      <c r="Y474" s="358"/>
      <c r="Z474" s="358"/>
      <c r="AA474" s="358"/>
      <c r="AB474" s="358"/>
      <c r="AC474" s="358"/>
      <c r="AD474" s="358"/>
      <c r="AE474" s="358"/>
      <c r="AF474" s="358"/>
      <c r="AG474" s="358"/>
      <c r="AH474" s="358"/>
      <c r="AI474" s="358"/>
      <c r="AJ474" s="358"/>
      <c r="AK474" s="358"/>
      <c r="AL474" s="358"/>
      <c r="AM474" s="358"/>
      <c r="AN474" s="358"/>
      <c r="AO474" s="358"/>
      <c r="AP474" s="358"/>
      <c r="AQ474" s="358"/>
      <c r="AR474" s="358"/>
    </row>
    <row r="475" spans="1:44" ht="37.5" customHeight="1" x14ac:dyDescent="0.25">
      <c r="A475" s="358"/>
      <c r="B475" s="358"/>
      <c r="C475" s="358"/>
      <c r="D475" s="358"/>
      <c r="E475" s="358"/>
      <c r="F475" s="358"/>
      <c r="G475" s="358"/>
      <c r="H475" s="358"/>
      <c r="I475" s="359"/>
      <c r="J475" s="358"/>
      <c r="K475" s="358"/>
      <c r="L475" s="358"/>
      <c r="M475" s="358"/>
      <c r="N475" s="358"/>
      <c r="O475" s="358"/>
      <c r="P475" s="358"/>
      <c r="Q475" s="358"/>
      <c r="R475" s="358"/>
      <c r="S475" s="358"/>
      <c r="T475" s="358"/>
      <c r="U475" s="358"/>
      <c r="V475" s="358"/>
      <c r="W475" s="358"/>
      <c r="X475" s="358"/>
      <c r="Y475" s="358"/>
      <c r="Z475" s="358"/>
      <c r="AA475" s="358"/>
      <c r="AB475" s="358"/>
      <c r="AC475" s="358"/>
      <c r="AD475" s="358"/>
      <c r="AE475" s="358"/>
      <c r="AF475" s="358"/>
      <c r="AG475" s="358"/>
      <c r="AH475" s="358"/>
      <c r="AI475" s="358"/>
      <c r="AJ475" s="358"/>
      <c r="AK475" s="358"/>
      <c r="AL475" s="358"/>
      <c r="AM475" s="358"/>
      <c r="AN475" s="358"/>
      <c r="AO475" s="358"/>
      <c r="AP475" s="358"/>
      <c r="AQ475" s="358"/>
      <c r="AR475" s="358"/>
    </row>
    <row r="476" spans="1:44" ht="37.5" customHeight="1" x14ac:dyDescent="0.25">
      <c r="A476" s="358"/>
      <c r="B476" s="358"/>
      <c r="C476" s="358"/>
      <c r="D476" s="358"/>
      <c r="E476" s="358"/>
      <c r="F476" s="358"/>
      <c r="G476" s="358"/>
      <c r="H476" s="358"/>
      <c r="I476" s="359"/>
      <c r="J476" s="358"/>
      <c r="K476" s="358"/>
      <c r="L476" s="358"/>
      <c r="M476" s="358"/>
      <c r="N476" s="358"/>
      <c r="O476" s="358"/>
      <c r="P476" s="358"/>
      <c r="Q476" s="358"/>
      <c r="R476" s="358"/>
      <c r="S476" s="358"/>
      <c r="T476" s="358"/>
      <c r="U476" s="358"/>
      <c r="V476" s="358"/>
      <c r="W476" s="358"/>
      <c r="X476" s="358"/>
      <c r="Y476" s="358"/>
      <c r="Z476" s="358"/>
      <c r="AA476" s="358"/>
      <c r="AB476" s="358"/>
      <c r="AC476" s="358"/>
      <c r="AD476" s="358"/>
      <c r="AE476" s="358"/>
      <c r="AF476" s="358"/>
      <c r="AG476" s="358"/>
      <c r="AH476" s="358"/>
      <c r="AI476" s="358"/>
      <c r="AJ476" s="358"/>
      <c r="AK476" s="358"/>
      <c r="AL476" s="358"/>
      <c r="AM476" s="358"/>
      <c r="AN476" s="358"/>
      <c r="AO476" s="358"/>
      <c r="AP476" s="358"/>
      <c r="AQ476" s="358"/>
      <c r="AR476" s="358"/>
    </row>
    <row r="477" spans="1:44" ht="37.5" customHeight="1" x14ac:dyDescent="0.25">
      <c r="A477" s="358"/>
      <c r="B477" s="358"/>
      <c r="C477" s="358"/>
      <c r="D477" s="358"/>
      <c r="E477" s="358"/>
      <c r="F477" s="358"/>
      <c r="G477" s="358"/>
      <c r="H477" s="358"/>
      <c r="I477" s="359"/>
      <c r="J477" s="358"/>
      <c r="K477" s="358"/>
      <c r="L477" s="358"/>
      <c r="M477" s="358"/>
      <c r="N477" s="358"/>
      <c r="O477" s="358"/>
      <c r="P477" s="358"/>
      <c r="Q477" s="358"/>
      <c r="R477" s="358"/>
      <c r="S477" s="358"/>
      <c r="T477" s="358"/>
      <c r="U477" s="358"/>
      <c r="V477" s="358"/>
      <c r="W477" s="358"/>
      <c r="X477" s="358"/>
      <c r="Y477" s="358"/>
      <c r="Z477" s="358"/>
      <c r="AA477" s="358"/>
      <c r="AB477" s="358"/>
      <c r="AC477" s="358"/>
      <c r="AD477" s="358"/>
      <c r="AE477" s="358"/>
      <c r="AF477" s="358"/>
      <c r="AG477" s="358"/>
      <c r="AH477" s="358"/>
      <c r="AI477" s="358"/>
      <c r="AJ477" s="358"/>
      <c r="AK477" s="358"/>
      <c r="AL477" s="358"/>
      <c r="AM477" s="358"/>
      <c r="AN477" s="358"/>
      <c r="AO477" s="358"/>
      <c r="AP477" s="358"/>
      <c r="AQ477" s="358"/>
      <c r="AR477" s="358"/>
    </row>
    <row r="478" spans="1:44" ht="37.5" customHeight="1" x14ac:dyDescent="0.25">
      <c r="A478" s="358"/>
      <c r="B478" s="358"/>
      <c r="C478" s="358"/>
      <c r="D478" s="358"/>
      <c r="E478" s="358"/>
      <c r="F478" s="358"/>
      <c r="G478" s="358"/>
      <c r="H478" s="358"/>
      <c r="I478" s="359"/>
      <c r="J478" s="358"/>
      <c r="K478" s="358"/>
      <c r="L478" s="358"/>
      <c r="M478" s="358"/>
      <c r="N478" s="358"/>
      <c r="O478" s="358"/>
      <c r="P478" s="358"/>
      <c r="Q478" s="358"/>
      <c r="R478" s="358"/>
      <c r="S478" s="358"/>
      <c r="T478" s="358"/>
      <c r="U478" s="358"/>
      <c r="V478" s="358"/>
      <c r="W478" s="358"/>
      <c r="X478" s="358"/>
      <c r="Y478" s="358"/>
      <c r="Z478" s="358"/>
      <c r="AA478" s="358"/>
      <c r="AB478" s="358"/>
      <c r="AC478" s="358"/>
      <c r="AD478" s="358"/>
      <c r="AE478" s="358"/>
      <c r="AF478" s="358"/>
      <c r="AG478" s="358"/>
      <c r="AH478" s="358"/>
      <c r="AI478" s="358"/>
      <c r="AJ478" s="358"/>
      <c r="AK478" s="358"/>
      <c r="AL478" s="358"/>
      <c r="AM478" s="358"/>
      <c r="AN478" s="358"/>
      <c r="AO478" s="358"/>
      <c r="AP478" s="358"/>
      <c r="AQ478" s="358"/>
      <c r="AR478" s="358"/>
    </row>
    <row r="479" spans="1:44" ht="37.5" customHeight="1" x14ac:dyDescent="0.25">
      <c r="A479" s="358"/>
      <c r="B479" s="358"/>
      <c r="C479" s="358"/>
      <c r="D479" s="358"/>
      <c r="E479" s="358"/>
      <c r="F479" s="358"/>
      <c r="G479" s="358"/>
      <c r="H479" s="358"/>
      <c r="I479" s="359"/>
      <c r="J479" s="358"/>
      <c r="K479" s="358"/>
      <c r="L479" s="358"/>
      <c r="M479" s="358"/>
      <c r="N479" s="358"/>
      <c r="O479" s="358"/>
      <c r="P479" s="358"/>
      <c r="Q479" s="358"/>
      <c r="R479" s="358"/>
      <c r="S479" s="358"/>
      <c r="T479" s="358"/>
      <c r="U479" s="358"/>
      <c r="V479" s="358"/>
      <c r="W479" s="358"/>
      <c r="X479" s="358"/>
      <c r="Y479" s="358"/>
      <c r="Z479" s="358"/>
      <c r="AA479" s="358"/>
      <c r="AB479" s="358"/>
      <c r="AC479" s="358"/>
      <c r="AD479" s="358"/>
      <c r="AE479" s="358"/>
      <c r="AF479" s="358"/>
      <c r="AG479" s="358"/>
      <c r="AH479" s="358"/>
      <c r="AI479" s="358"/>
      <c r="AJ479" s="358"/>
      <c r="AK479" s="358"/>
      <c r="AL479" s="358"/>
      <c r="AM479" s="358"/>
      <c r="AN479" s="358"/>
      <c r="AO479" s="358"/>
      <c r="AP479" s="358"/>
      <c r="AQ479" s="358"/>
      <c r="AR479" s="358"/>
    </row>
    <row r="480" spans="1:44" ht="37.5" customHeight="1" x14ac:dyDescent="0.25">
      <c r="A480" s="358"/>
      <c r="B480" s="358"/>
      <c r="C480" s="358"/>
      <c r="D480" s="358"/>
      <c r="E480" s="358"/>
      <c r="F480" s="358"/>
      <c r="G480" s="358"/>
      <c r="H480" s="358"/>
      <c r="I480" s="359"/>
      <c r="J480" s="358"/>
      <c r="K480" s="358"/>
      <c r="L480" s="358"/>
      <c r="M480" s="358"/>
      <c r="N480" s="358"/>
      <c r="O480" s="358"/>
      <c r="P480" s="358"/>
      <c r="Q480" s="358"/>
      <c r="R480" s="358"/>
      <c r="S480" s="358"/>
      <c r="T480" s="358"/>
      <c r="U480" s="358"/>
      <c r="V480" s="358"/>
      <c r="W480" s="358"/>
      <c r="X480" s="358"/>
      <c r="Y480" s="358"/>
      <c r="Z480" s="358"/>
      <c r="AA480" s="358"/>
      <c r="AB480" s="358"/>
      <c r="AC480" s="358"/>
      <c r="AD480" s="358"/>
      <c r="AE480" s="358"/>
      <c r="AF480" s="358"/>
      <c r="AG480" s="358"/>
      <c r="AH480" s="358"/>
      <c r="AI480" s="358"/>
      <c r="AJ480" s="358"/>
      <c r="AK480" s="358"/>
      <c r="AL480" s="358"/>
      <c r="AM480" s="358"/>
      <c r="AN480" s="358"/>
      <c r="AO480" s="358"/>
      <c r="AP480" s="358"/>
      <c r="AQ480" s="358"/>
      <c r="AR480" s="358"/>
    </row>
    <row r="481" spans="1:44" ht="37.5" customHeight="1" x14ac:dyDescent="0.25">
      <c r="A481" s="358"/>
      <c r="B481" s="358"/>
      <c r="C481" s="358"/>
      <c r="D481" s="358"/>
      <c r="E481" s="358"/>
      <c r="F481" s="358"/>
      <c r="G481" s="358"/>
      <c r="H481" s="358"/>
      <c r="I481" s="359"/>
      <c r="J481" s="358"/>
      <c r="K481" s="358"/>
      <c r="L481" s="358"/>
      <c r="M481" s="358"/>
      <c r="N481" s="358"/>
      <c r="O481" s="358"/>
      <c r="P481" s="358"/>
      <c r="Q481" s="358"/>
      <c r="R481" s="358"/>
      <c r="S481" s="358"/>
      <c r="T481" s="358"/>
      <c r="U481" s="358"/>
      <c r="V481" s="358"/>
      <c r="W481" s="358"/>
      <c r="X481" s="358"/>
      <c r="Y481" s="358"/>
      <c r="Z481" s="358"/>
      <c r="AA481" s="358"/>
      <c r="AB481" s="358"/>
      <c r="AC481" s="358"/>
      <c r="AD481" s="358"/>
      <c r="AE481" s="358"/>
      <c r="AF481" s="358"/>
      <c r="AG481" s="358"/>
      <c r="AH481" s="358"/>
      <c r="AI481" s="358"/>
      <c r="AJ481" s="358"/>
      <c r="AK481" s="358"/>
      <c r="AL481" s="358"/>
      <c r="AM481" s="358"/>
      <c r="AN481" s="358"/>
      <c r="AO481" s="358"/>
      <c r="AP481" s="358"/>
      <c r="AQ481" s="358"/>
      <c r="AR481" s="358"/>
    </row>
    <row r="482" spans="1:44" ht="37.5" customHeight="1" x14ac:dyDescent="0.25">
      <c r="A482" s="358"/>
      <c r="B482" s="358"/>
      <c r="C482" s="358"/>
      <c r="D482" s="358"/>
      <c r="E482" s="358"/>
      <c r="F482" s="358"/>
      <c r="G482" s="358"/>
      <c r="H482" s="358"/>
      <c r="I482" s="359"/>
      <c r="J482" s="358"/>
      <c r="K482" s="358"/>
      <c r="L482" s="358"/>
      <c r="M482" s="358"/>
      <c r="N482" s="358"/>
      <c r="O482" s="358"/>
      <c r="P482" s="358"/>
      <c r="Q482" s="358"/>
      <c r="R482" s="358"/>
      <c r="S482" s="358"/>
      <c r="T482" s="358"/>
      <c r="U482" s="358"/>
      <c r="V482" s="358"/>
      <c r="W482" s="358"/>
      <c r="X482" s="358"/>
      <c r="Y482" s="358"/>
      <c r="Z482" s="358"/>
      <c r="AA482" s="358"/>
      <c r="AB482" s="358"/>
      <c r="AC482" s="358"/>
      <c r="AD482" s="358"/>
      <c r="AE482" s="358"/>
      <c r="AF482" s="358"/>
      <c r="AG482" s="358"/>
      <c r="AH482" s="358"/>
      <c r="AI482" s="358"/>
      <c r="AJ482" s="358"/>
      <c r="AK482" s="358"/>
      <c r="AL482" s="358"/>
      <c r="AM482" s="358"/>
      <c r="AN482" s="358"/>
      <c r="AO482" s="358"/>
      <c r="AP482" s="358"/>
      <c r="AQ482" s="358"/>
      <c r="AR482" s="358"/>
    </row>
    <row r="483" spans="1:44" ht="37.5" customHeight="1" x14ac:dyDescent="0.25">
      <c r="A483" s="358"/>
      <c r="B483" s="358"/>
      <c r="C483" s="358"/>
      <c r="D483" s="358"/>
      <c r="E483" s="358"/>
      <c r="F483" s="358"/>
      <c r="G483" s="358"/>
      <c r="H483" s="358"/>
      <c r="I483" s="359"/>
      <c r="J483" s="358"/>
      <c r="K483" s="358"/>
      <c r="L483" s="358"/>
      <c r="M483" s="358"/>
      <c r="N483" s="358"/>
      <c r="O483" s="358"/>
      <c r="P483" s="358"/>
      <c r="Q483" s="358"/>
      <c r="R483" s="358"/>
      <c r="S483" s="358"/>
      <c r="T483" s="358"/>
      <c r="U483" s="358"/>
      <c r="V483" s="358"/>
      <c r="W483" s="358"/>
      <c r="X483" s="358"/>
      <c r="Y483" s="358"/>
      <c r="Z483" s="358"/>
      <c r="AA483" s="358"/>
      <c r="AB483" s="358"/>
      <c r="AC483" s="358"/>
      <c r="AD483" s="358"/>
      <c r="AE483" s="358"/>
      <c r="AF483" s="358"/>
      <c r="AG483" s="358"/>
      <c r="AH483" s="358"/>
      <c r="AI483" s="358"/>
      <c r="AJ483" s="358"/>
      <c r="AK483" s="358"/>
      <c r="AL483" s="358"/>
      <c r="AM483" s="358"/>
      <c r="AN483" s="358"/>
      <c r="AO483" s="358"/>
      <c r="AP483" s="358"/>
      <c r="AQ483" s="358"/>
      <c r="AR483" s="358"/>
    </row>
    <row r="484" spans="1:44" ht="37.5" customHeight="1" x14ac:dyDescent="0.25">
      <c r="A484" s="358"/>
      <c r="B484" s="358"/>
      <c r="C484" s="358"/>
      <c r="D484" s="358"/>
      <c r="E484" s="358"/>
      <c r="F484" s="358"/>
      <c r="G484" s="358"/>
      <c r="H484" s="358"/>
      <c r="I484" s="359"/>
      <c r="J484" s="358"/>
      <c r="K484" s="358"/>
      <c r="L484" s="358"/>
      <c r="M484" s="358"/>
      <c r="N484" s="358"/>
      <c r="O484" s="358"/>
      <c r="P484" s="358"/>
      <c r="Q484" s="358"/>
      <c r="R484" s="358"/>
      <c r="S484" s="358"/>
      <c r="T484" s="358"/>
      <c r="U484" s="358"/>
      <c r="V484" s="358"/>
      <c r="W484" s="358"/>
      <c r="X484" s="358"/>
      <c r="Y484" s="358"/>
      <c r="Z484" s="358"/>
      <c r="AA484" s="358"/>
      <c r="AB484" s="358"/>
      <c r="AC484" s="358"/>
      <c r="AD484" s="358"/>
      <c r="AE484" s="358"/>
      <c r="AF484" s="358"/>
      <c r="AG484" s="358"/>
      <c r="AH484" s="358"/>
      <c r="AI484" s="358"/>
      <c r="AJ484" s="358"/>
      <c r="AK484" s="358"/>
      <c r="AL484" s="358"/>
      <c r="AM484" s="358"/>
      <c r="AN484" s="358"/>
      <c r="AO484" s="358"/>
      <c r="AP484" s="358"/>
      <c r="AQ484" s="358"/>
      <c r="AR484" s="358"/>
    </row>
    <row r="485" spans="1:44" ht="37.5" customHeight="1" x14ac:dyDescent="0.25">
      <c r="A485" s="358"/>
      <c r="B485" s="358"/>
      <c r="C485" s="358"/>
      <c r="D485" s="358"/>
      <c r="E485" s="358"/>
      <c r="F485" s="358"/>
      <c r="G485" s="358"/>
      <c r="H485" s="358"/>
      <c r="I485" s="359"/>
      <c r="J485" s="358"/>
      <c r="K485" s="358"/>
      <c r="L485" s="358"/>
      <c r="M485" s="358"/>
      <c r="N485" s="358"/>
      <c r="O485" s="358"/>
      <c r="P485" s="358"/>
      <c r="Q485" s="358"/>
      <c r="R485" s="358"/>
      <c r="S485" s="358"/>
      <c r="T485" s="358"/>
      <c r="U485" s="358"/>
      <c r="V485" s="358"/>
      <c r="W485" s="358"/>
      <c r="X485" s="358"/>
      <c r="Y485" s="358"/>
      <c r="Z485" s="358"/>
      <c r="AA485" s="358"/>
      <c r="AB485" s="358"/>
      <c r="AC485" s="358"/>
      <c r="AD485" s="358"/>
      <c r="AE485" s="358"/>
      <c r="AF485" s="358"/>
      <c r="AG485" s="358"/>
      <c r="AH485" s="358"/>
      <c r="AI485" s="358"/>
      <c r="AJ485" s="358"/>
      <c r="AK485" s="358"/>
      <c r="AL485" s="358"/>
      <c r="AM485" s="358"/>
      <c r="AN485" s="358"/>
      <c r="AO485" s="358"/>
      <c r="AP485" s="358"/>
      <c r="AQ485" s="358"/>
      <c r="AR485" s="358"/>
    </row>
    <row r="486" spans="1:44" ht="37.5" customHeight="1" x14ac:dyDescent="0.25">
      <c r="A486" s="358"/>
      <c r="B486" s="358"/>
      <c r="C486" s="358"/>
      <c r="D486" s="358"/>
      <c r="E486" s="358"/>
      <c r="F486" s="358"/>
      <c r="G486" s="358"/>
      <c r="H486" s="358"/>
      <c r="I486" s="359"/>
      <c r="J486" s="358"/>
      <c r="K486" s="358"/>
      <c r="L486" s="358"/>
      <c r="M486" s="358"/>
      <c r="N486" s="358"/>
      <c r="O486" s="358"/>
      <c r="P486" s="358"/>
      <c r="Q486" s="358"/>
      <c r="R486" s="358"/>
      <c r="S486" s="358"/>
      <c r="T486" s="358"/>
      <c r="U486" s="358"/>
      <c r="V486" s="358"/>
      <c r="W486" s="358"/>
      <c r="X486" s="358"/>
      <c r="Y486" s="358"/>
      <c r="Z486" s="358"/>
      <c r="AA486" s="358"/>
      <c r="AB486" s="358"/>
      <c r="AC486" s="358"/>
      <c r="AD486" s="358"/>
      <c r="AE486" s="358"/>
      <c r="AF486" s="358"/>
      <c r="AG486" s="358"/>
      <c r="AH486" s="358"/>
      <c r="AI486" s="358"/>
      <c r="AJ486" s="358"/>
      <c r="AK486" s="358"/>
      <c r="AL486" s="358"/>
      <c r="AM486" s="358"/>
      <c r="AN486" s="358"/>
      <c r="AO486" s="358"/>
      <c r="AP486" s="358"/>
      <c r="AQ486" s="358"/>
      <c r="AR486" s="358"/>
    </row>
    <row r="487" spans="1:44" ht="37.5" customHeight="1" x14ac:dyDescent="0.25">
      <c r="A487" s="358"/>
      <c r="B487" s="358"/>
      <c r="C487" s="358"/>
      <c r="D487" s="358"/>
      <c r="E487" s="358"/>
      <c r="F487" s="358"/>
      <c r="G487" s="358"/>
      <c r="H487" s="358"/>
      <c r="I487" s="359"/>
      <c r="J487" s="358"/>
      <c r="K487" s="358"/>
      <c r="L487" s="358"/>
      <c r="M487" s="358"/>
      <c r="N487" s="358"/>
      <c r="O487" s="358"/>
      <c r="P487" s="358"/>
      <c r="Q487" s="358"/>
      <c r="R487" s="358"/>
      <c r="S487" s="358"/>
      <c r="T487" s="358"/>
      <c r="U487" s="358"/>
      <c r="V487" s="358"/>
      <c r="W487" s="358"/>
      <c r="X487" s="358"/>
      <c r="Y487" s="358"/>
      <c r="Z487" s="358"/>
      <c r="AA487" s="358"/>
      <c r="AB487" s="358"/>
      <c r="AC487" s="358"/>
      <c r="AD487" s="358"/>
      <c r="AE487" s="358"/>
      <c r="AF487" s="358"/>
      <c r="AG487" s="358"/>
      <c r="AH487" s="358"/>
      <c r="AI487" s="358"/>
      <c r="AJ487" s="358"/>
      <c r="AK487" s="358"/>
      <c r="AL487" s="358"/>
      <c r="AM487" s="358"/>
      <c r="AN487" s="358"/>
      <c r="AO487" s="358"/>
      <c r="AP487" s="358"/>
      <c r="AQ487" s="358"/>
      <c r="AR487" s="358"/>
    </row>
    <row r="488" spans="1:44" ht="37.5" customHeight="1" x14ac:dyDescent="0.25">
      <c r="A488" s="358"/>
      <c r="B488" s="358"/>
      <c r="C488" s="358"/>
      <c r="D488" s="358"/>
      <c r="E488" s="358"/>
      <c r="F488" s="358"/>
      <c r="G488" s="358"/>
      <c r="H488" s="358"/>
      <c r="I488" s="359"/>
      <c r="J488" s="358"/>
      <c r="K488" s="358"/>
      <c r="L488" s="358"/>
      <c r="M488" s="358"/>
      <c r="N488" s="358"/>
      <c r="O488" s="358"/>
      <c r="P488" s="358"/>
      <c r="Q488" s="358"/>
      <c r="R488" s="358"/>
      <c r="S488" s="358"/>
      <c r="T488" s="358"/>
      <c r="U488" s="358"/>
      <c r="V488" s="358"/>
      <c r="W488" s="358"/>
      <c r="X488" s="358"/>
      <c r="Y488" s="358"/>
      <c r="Z488" s="358"/>
      <c r="AA488" s="358"/>
      <c r="AB488" s="358"/>
      <c r="AC488" s="358"/>
      <c r="AD488" s="358"/>
      <c r="AE488" s="358"/>
      <c r="AF488" s="358"/>
      <c r="AG488" s="358"/>
      <c r="AH488" s="358"/>
      <c r="AI488" s="358"/>
      <c r="AJ488" s="358"/>
      <c r="AK488" s="358"/>
      <c r="AL488" s="358"/>
      <c r="AM488" s="358"/>
      <c r="AN488" s="358"/>
      <c r="AO488" s="358"/>
      <c r="AP488" s="358"/>
      <c r="AQ488" s="358"/>
      <c r="AR488" s="358"/>
    </row>
    <row r="489" spans="1:44" ht="37.5" customHeight="1" x14ac:dyDescent="0.25">
      <c r="A489" s="358"/>
      <c r="B489" s="358"/>
      <c r="C489" s="358"/>
      <c r="D489" s="358"/>
      <c r="E489" s="358"/>
      <c r="F489" s="358"/>
      <c r="G489" s="358"/>
      <c r="H489" s="358"/>
      <c r="I489" s="359"/>
      <c r="J489" s="358"/>
      <c r="K489" s="358"/>
      <c r="L489" s="358"/>
      <c r="M489" s="358"/>
      <c r="N489" s="358"/>
      <c r="O489" s="358"/>
      <c r="P489" s="358"/>
      <c r="Q489" s="358"/>
      <c r="R489" s="358"/>
      <c r="S489" s="358"/>
      <c r="T489" s="358"/>
      <c r="U489" s="358"/>
      <c r="V489" s="358"/>
      <c r="W489" s="358"/>
      <c r="X489" s="358"/>
      <c r="Y489" s="358"/>
      <c r="Z489" s="358"/>
      <c r="AA489" s="358"/>
      <c r="AB489" s="358"/>
      <c r="AC489" s="358"/>
      <c r="AD489" s="358"/>
      <c r="AE489" s="358"/>
      <c r="AF489" s="358"/>
      <c r="AG489" s="358"/>
      <c r="AH489" s="358"/>
      <c r="AI489" s="358"/>
      <c r="AJ489" s="358"/>
      <c r="AK489" s="358"/>
      <c r="AL489" s="358"/>
      <c r="AM489" s="358"/>
      <c r="AN489" s="358"/>
      <c r="AO489" s="358"/>
      <c r="AP489" s="358"/>
      <c r="AQ489" s="358"/>
      <c r="AR489" s="358"/>
    </row>
    <row r="490" spans="1:44" ht="37.5" customHeight="1" x14ac:dyDescent="0.25">
      <c r="A490" s="358"/>
      <c r="B490" s="358"/>
      <c r="C490" s="358"/>
      <c r="D490" s="358"/>
      <c r="E490" s="358"/>
      <c r="F490" s="358"/>
      <c r="G490" s="358"/>
      <c r="H490" s="358"/>
      <c r="I490" s="359"/>
      <c r="J490" s="358"/>
      <c r="K490" s="358"/>
      <c r="L490" s="358"/>
      <c r="M490" s="358"/>
      <c r="N490" s="358"/>
      <c r="O490" s="358"/>
      <c r="P490" s="358"/>
      <c r="Q490" s="358"/>
      <c r="R490" s="358"/>
      <c r="S490" s="358"/>
      <c r="T490" s="358"/>
      <c r="U490" s="358"/>
      <c r="V490" s="358"/>
      <c r="W490" s="358"/>
      <c r="X490" s="358"/>
      <c r="Y490" s="358"/>
      <c r="Z490" s="358"/>
      <c r="AA490" s="358"/>
      <c r="AB490" s="358"/>
      <c r="AC490" s="358"/>
      <c r="AD490" s="358"/>
      <c r="AE490" s="358"/>
      <c r="AF490" s="358"/>
      <c r="AG490" s="358"/>
      <c r="AH490" s="358"/>
      <c r="AI490" s="358"/>
      <c r="AJ490" s="358"/>
      <c r="AK490" s="358"/>
      <c r="AL490" s="358"/>
      <c r="AM490" s="358"/>
      <c r="AN490" s="358"/>
      <c r="AO490" s="358"/>
      <c r="AP490" s="358"/>
      <c r="AQ490" s="358"/>
      <c r="AR490" s="358"/>
    </row>
    <row r="491" spans="1:44" ht="37.5" customHeight="1" x14ac:dyDescent="0.25">
      <c r="A491" s="358"/>
      <c r="B491" s="358"/>
      <c r="C491" s="358"/>
      <c r="D491" s="358"/>
      <c r="E491" s="358"/>
      <c r="F491" s="358"/>
      <c r="G491" s="358"/>
      <c r="H491" s="358"/>
      <c r="I491" s="359"/>
      <c r="J491" s="358"/>
      <c r="K491" s="358"/>
      <c r="L491" s="358"/>
      <c r="M491" s="358"/>
      <c r="N491" s="358"/>
      <c r="O491" s="358"/>
      <c r="P491" s="358"/>
      <c r="Q491" s="358"/>
      <c r="R491" s="358"/>
      <c r="S491" s="358"/>
      <c r="T491" s="358"/>
      <c r="U491" s="358"/>
      <c r="V491" s="358"/>
      <c r="W491" s="358"/>
      <c r="X491" s="358"/>
      <c r="Y491" s="358"/>
      <c r="Z491" s="358"/>
      <c r="AA491" s="358"/>
      <c r="AB491" s="358"/>
      <c r="AC491" s="358"/>
      <c r="AD491" s="358"/>
      <c r="AE491" s="358"/>
      <c r="AF491" s="358"/>
      <c r="AG491" s="358"/>
      <c r="AH491" s="358"/>
      <c r="AI491" s="358"/>
      <c r="AJ491" s="358"/>
      <c r="AK491" s="358"/>
      <c r="AL491" s="358"/>
      <c r="AM491" s="358"/>
      <c r="AN491" s="358"/>
      <c r="AO491" s="358"/>
      <c r="AP491" s="358"/>
      <c r="AQ491" s="358"/>
      <c r="AR491" s="358"/>
    </row>
    <row r="492" spans="1:44" ht="37.5" customHeight="1" x14ac:dyDescent="0.25">
      <c r="A492" s="358"/>
      <c r="B492" s="358"/>
      <c r="C492" s="358"/>
      <c r="D492" s="358"/>
      <c r="E492" s="358"/>
      <c r="F492" s="358"/>
      <c r="G492" s="358"/>
      <c r="H492" s="358"/>
      <c r="I492" s="359"/>
      <c r="J492" s="358"/>
      <c r="K492" s="358"/>
      <c r="L492" s="358"/>
      <c r="M492" s="358"/>
      <c r="N492" s="358"/>
      <c r="O492" s="358"/>
      <c r="P492" s="358"/>
      <c r="Q492" s="358"/>
      <c r="R492" s="358"/>
      <c r="S492" s="358"/>
      <c r="T492" s="358"/>
      <c r="U492" s="358"/>
      <c r="V492" s="358"/>
      <c r="W492" s="358"/>
      <c r="X492" s="358"/>
      <c r="Y492" s="358"/>
      <c r="Z492" s="358"/>
      <c r="AA492" s="358"/>
      <c r="AB492" s="358"/>
      <c r="AC492" s="358"/>
      <c r="AD492" s="358"/>
      <c r="AE492" s="358"/>
      <c r="AF492" s="358"/>
      <c r="AG492" s="358"/>
      <c r="AH492" s="358"/>
      <c r="AI492" s="358"/>
      <c r="AJ492" s="358"/>
      <c r="AK492" s="358"/>
      <c r="AL492" s="358"/>
      <c r="AM492" s="358"/>
      <c r="AN492" s="358"/>
      <c r="AO492" s="358"/>
      <c r="AP492" s="358"/>
      <c r="AQ492" s="358"/>
      <c r="AR492" s="358"/>
    </row>
    <row r="493" spans="1:44" ht="37.5" customHeight="1" x14ac:dyDescent="0.25">
      <c r="A493" s="358"/>
      <c r="B493" s="358"/>
      <c r="C493" s="358"/>
      <c r="D493" s="358"/>
      <c r="E493" s="358"/>
      <c r="F493" s="358"/>
      <c r="G493" s="358"/>
      <c r="H493" s="358"/>
      <c r="I493" s="359"/>
      <c r="J493" s="358"/>
      <c r="K493" s="358"/>
      <c r="L493" s="358"/>
      <c r="M493" s="358"/>
      <c r="N493" s="358"/>
      <c r="O493" s="358"/>
      <c r="P493" s="358"/>
      <c r="Q493" s="358"/>
      <c r="R493" s="358"/>
      <c r="S493" s="358"/>
      <c r="T493" s="358"/>
      <c r="U493" s="358"/>
      <c r="V493" s="358"/>
      <c r="W493" s="358"/>
      <c r="X493" s="358"/>
      <c r="Y493" s="358"/>
      <c r="Z493" s="358"/>
      <c r="AA493" s="358"/>
      <c r="AB493" s="358"/>
      <c r="AC493" s="358"/>
      <c r="AD493" s="358"/>
      <c r="AE493" s="358"/>
      <c r="AF493" s="358"/>
      <c r="AG493" s="358"/>
      <c r="AH493" s="358"/>
      <c r="AI493" s="358"/>
      <c r="AJ493" s="358"/>
      <c r="AK493" s="358"/>
      <c r="AL493" s="358"/>
      <c r="AM493" s="358"/>
      <c r="AN493" s="358"/>
      <c r="AO493" s="358"/>
      <c r="AP493" s="358"/>
      <c r="AQ493" s="358"/>
      <c r="AR493" s="358"/>
    </row>
    <row r="494" spans="1:44" ht="37.5" customHeight="1" x14ac:dyDescent="0.25">
      <c r="A494" s="358"/>
      <c r="B494" s="358"/>
      <c r="C494" s="358"/>
      <c r="D494" s="358"/>
      <c r="E494" s="358"/>
      <c r="F494" s="358"/>
      <c r="G494" s="358"/>
      <c r="H494" s="358"/>
      <c r="I494" s="359"/>
      <c r="J494" s="358"/>
      <c r="K494" s="358"/>
      <c r="L494" s="358"/>
      <c r="M494" s="358"/>
      <c r="N494" s="358"/>
      <c r="O494" s="358"/>
      <c r="P494" s="358"/>
      <c r="Q494" s="358"/>
      <c r="R494" s="358"/>
      <c r="S494" s="358"/>
      <c r="T494" s="358"/>
      <c r="U494" s="358"/>
      <c r="V494" s="358"/>
      <c r="W494" s="358"/>
      <c r="X494" s="358"/>
      <c r="Y494" s="358"/>
      <c r="Z494" s="358"/>
      <c r="AA494" s="358"/>
      <c r="AB494" s="358"/>
      <c r="AC494" s="358"/>
      <c r="AD494" s="358"/>
      <c r="AE494" s="358"/>
      <c r="AF494" s="358"/>
      <c r="AG494" s="358"/>
      <c r="AH494" s="358"/>
      <c r="AI494" s="358"/>
      <c r="AJ494" s="358"/>
      <c r="AK494" s="358"/>
      <c r="AL494" s="358"/>
      <c r="AM494" s="358"/>
      <c r="AN494" s="358"/>
      <c r="AO494" s="358"/>
      <c r="AP494" s="358"/>
      <c r="AQ494" s="358"/>
      <c r="AR494" s="358"/>
    </row>
    <row r="495" spans="1:44" ht="37.5" customHeight="1" x14ac:dyDescent="0.25">
      <c r="A495" s="358"/>
      <c r="B495" s="358"/>
      <c r="C495" s="358"/>
      <c r="D495" s="358"/>
      <c r="E495" s="358"/>
      <c r="F495" s="358"/>
      <c r="G495" s="358"/>
      <c r="H495" s="358"/>
      <c r="I495" s="359"/>
      <c r="J495" s="358"/>
      <c r="K495" s="358"/>
      <c r="L495" s="358"/>
      <c r="M495" s="358"/>
      <c r="N495" s="358"/>
      <c r="O495" s="358"/>
      <c r="P495" s="358"/>
      <c r="Q495" s="358"/>
      <c r="R495" s="358"/>
      <c r="S495" s="358"/>
      <c r="T495" s="358"/>
      <c r="U495" s="358"/>
      <c r="V495" s="358"/>
      <c r="W495" s="358"/>
      <c r="X495" s="358"/>
      <c r="Y495" s="358"/>
      <c r="Z495" s="358"/>
      <c r="AA495" s="358"/>
      <c r="AB495" s="358"/>
      <c r="AC495" s="358"/>
      <c r="AD495" s="358"/>
      <c r="AE495" s="358"/>
      <c r="AF495" s="358"/>
      <c r="AG495" s="358"/>
      <c r="AH495" s="358"/>
      <c r="AI495" s="358"/>
      <c r="AJ495" s="358"/>
      <c r="AK495" s="358"/>
      <c r="AL495" s="358"/>
      <c r="AM495" s="358"/>
      <c r="AN495" s="358"/>
      <c r="AO495" s="358"/>
      <c r="AP495" s="358"/>
      <c r="AQ495" s="358"/>
      <c r="AR495" s="358"/>
    </row>
    <row r="496" spans="1:44" ht="37.5" customHeight="1" x14ac:dyDescent="0.25">
      <c r="A496" s="358"/>
      <c r="B496" s="358"/>
      <c r="C496" s="358"/>
      <c r="D496" s="358"/>
      <c r="E496" s="358"/>
      <c r="F496" s="358"/>
      <c r="G496" s="358"/>
      <c r="H496" s="358"/>
      <c r="I496" s="359"/>
      <c r="J496" s="358"/>
      <c r="K496" s="358"/>
      <c r="L496" s="358"/>
      <c r="M496" s="358"/>
      <c r="N496" s="358"/>
      <c r="O496" s="358"/>
      <c r="P496" s="358"/>
      <c r="Q496" s="358"/>
      <c r="R496" s="358"/>
      <c r="S496" s="358"/>
      <c r="T496" s="358"/>
      <c r="U496" s="358"/>
      <c r="V496" s="358"/>
      <c r="W496" s="358"/>
      <c r="X496" s="358"/>
      <c r="Y496" s="358"/>
      <c r="Z496" s="358"/>
      <c r="AA496" s="358"/>
      <c r="AB496" s="358"/>
      <c r="AC496" s="358"/>
      <c r="AD496" s="358"/>
      <c r="AE496" s="358"/>
      <c r="AF496" s="358"/>
      <c r="AG496" s="358"/>
      <c r="AH496" s="358"/>
      <c r="AI496" s="358"/>
      <c r="AJ496" s="358"/>
      <c r="AK496" s="358"/>
      <c r="AL496" s="358"/>
      <c r="AM496" s="358"/>
      <c r="AN496" s="358"/>
      <c r="AO496" s="358"/>
      <c r="AP496" s="358"/>
      <c r="AQ496" s="358"/>
      <c r="AR496" s="358"/>
    </row>
    <row r="497" spans="1:44" ht="37.5" customHeight="1" x14ac:dyDescent="0.25">
      <c r="A497" s="358"/>
      <c r="B497" s="358"/>
      <c r="C497" s="358"/>
      <c r="D497" s="358"/>
      <c r="E497" s="358"/>
      <c r="F497" s="358"/>
      <c r="G497" s="358"/>
      <c r="H497" s="358"/>
      <c r="I497" s="359"/>
      <c r="J497" s="358"/>
      <c r="K497" s="358"/>
      <c r="L497" s="358"/>
      <c r="M497" s="358"/>
      <c r="N497" s="358"/>
      <c r="O497" s="358"/>
      <c r="P497" s="358"/>
      <c r="Q497" s="358"/>
      <c r="R497" s="358"/>
      <c r="S497" s="358"/>
      <c r="T497" s="358"/>
      <c r="U497" s="358"/>
      <c r="V497" s="358"/>
      <c r="W497" s="358"/>
      <c r="X497" s="358"/>
      <c r="Y497" s="358"/>
      <c r="Z497" s="358"/>
      <c r="AA497" s="358"/>
      <c r="AB497" s="358"/>
      <c r="AC497" s="358"/>
      <c r="AD497" s="358"/>
      <c r="AE497" s="358"/>
      <c r="AF497" s="358"/>
      <c r="AG497" s="358"/>
      <c r="AH497" s="358"/>
      <c r="AI497" s="358"/>
      <c r="AJ497" s="358"/>
      <c r="AK497" s="358"/>
      <c r="AL497" s="358"/>
      <c r="AM497" s="358"/>
      <c r="AN497" s="358"/>
      <c r="AO497" s="358"/>
      <c r="AP497" s="358"/>
      <c r="AQ497" s="358"/>
      <c r="AR497" s="358"/>
    </row>
    <row r="498" spans="1:44" ht="37.5" customHeight="1" x14ac:dyDescent="0.25">
      <c r="A498" s="358"/>
      <c r="B498" s="358"/>
      <c r="C498" s="358"/>
      <c r="D498" s="358"/>
      <c r="E498" s="358"/>
      <c r="F498" s="358"/>
      <c r="G498" s="358"/>
      <c r="H498" s="358"/>
      <c r="I498" s="359"/>
      <c r="J498" s="358"/>
      <c r="K498" s="358"/>
      <c r="L498" s="358"/>
      <c r="M498" s="358"/>
      <c r="N498" s="358"/>
      <c r="O498" s="358"/>
      <c r="P498" s="358"/>
      <c r="Q498" s="358"/>
      <c r="R498" s="358"/>
      <c r="S498" s="358"/>
      <c r="T498" s="358"/>
      <c r="U498" s="358"/>
      <c r="V498" s="358"/>
      <c r="W498" s="358"/>
      <c r="X498" s="358"/>
      <c r="Y498" s="358"/>
      <c r="Z498" s="358"/>
      <c r="AA498" s="358"/>
      <c r="AB498" s="358"/>
      <c r="AC498" s="358"/>
      <c r="AD498" s="358"/>
      <c r="AE498" s="358"/>
      <c r="AF498" s="358"/>
      <c r="AG498" s="358"/>
      <c r="AH498" s="358"/>
      <c r="AI498" s="358"/>
      <c r="AJ498" s="358"/>
      <c r="AK498" s="358"/>
      <c r="AL498" s="358"/>
      <c r="AM498" s="358"/>
      <c r="AN498" s="358"/>
      <c r="AO498" s="358"/>
      <c r="AP498" s="358"/>
      <c r="AQ498" s="358"/>
      <c r="AR498" s="358"/>
    </row>
    <row r="499" spans="1:44" ht="37.5" customHeight="1" x14ac:dyDescent="0.25">
      <c r="A499" s="358"/>
      <c r="B499" s="358"/>
      <c r="C499" s="358"/>
      <c r="D499" s="358"/>
      <c r="E499" s="358"/>
      <c r="F499" s="358"/>
      <c r="G499" s="358"/>
      <c r="H499" s="358"/>
      <c r="I499" s="359"/>
      <c r="J499" s="358"/>
      <c r="K499" s="358"/>
      <c r="L499" s="358"/>
      <c r="M499" s="358"/>
      <c r="N499" s="358"/>
      <c r="O499" s="358"/>
      <c r="P499" s="358"/>
      <c r="Q499" s="358"/>
      <c r="R499" s="358"/>
      <c r="S499" s="358"/>
      <c r="T499" s="358"/>
      <c r="U499" s="358"/>
      <c r="V499" s="358"/>
      <c r="W499" s="358"/>
      <c r="X499" s="358"/>
      <c r="Y499" s="358"/>
      <c r="Z499" s="358"/>
      <c r="AA499" s="358"/>
      <c r="AB499" s="358"/>
      <c r="AC499" s="358"/>
      <c r="AD499" s="358"/>
      <c r="AE499" s="358"/>
      <c r="AF499" s="358"/>
      <c r="AG499" s="358"/>
      <c r="AH499" s="358"/>
      <c r="AI499" s="358"/>
      <c r="AJ499" s="358"/>
      <c r="AK499" s="358"/>
      <c r="AL499" s="358"/>
      <c r="AM499" s="358"/>
      <c r="AN499" s="358"/>
      <c r="AO499" s="358"/>
      <c r="AP499" s="358"/>
      <c r="AQ499" s="358"/>
      <c r="AR499" s="358"/>
    </row>
    <row r="500" spans="1:44" ht="37.5" customHeight="1" x14ac:dyDescent="0.25">
      <c r="A500" s="358"/>
      <c r="B500" s="358"/>
      <c r="C500" s="358"/>
      <c r="D500" s="358"/>
      <c r="E500" s="358"/>
      <c r="F500" s="358"/>
      <c r="G500" s="358"/>
      <c r="H500" s="358"/>
      <c r="I500" s="359"/>
      <c r="J500" s="358"/>
      <c r="K500" s="358"/>
      <c r="L500" s="358"/>
      <c r="M500" s="358"/>
      <c r="N500" s="358"/>
      <c r="O500" s="358"/>
      <c r="P500" s="358"/>
      <c r="Q500" s="358"/>
      <c r="R500" s="358"/>
      <c r="S500" s="358"/>
      <c r="T500" s="358"/>
      <c r="U500" s="358"/>
      <c r="V500" s="358"/>
      <c r="W500" s="358"/>
      <c r="X500" s="358"/>
      <c r="Y500" s="358"/>
      <c r="Z500" s="358"/>
      <c r="AA500" s="358"/>
      <c r="AB500" s="358"/>
      <c r="AC500" s="358"/>
      <c r="AD500" s="358"/>
      <c r="AE500" s="358"/>
      <c r="AF500" s="358"/>
      <c r="AG500" s="358"/>
      <c r="AH500" s="358"/>
      <c r="AI500" s="358"/>
      <c r="AJ500" s="358"/>
      <c r="AK500" s="358"/>
      <c r="AL500" s="358"/>
      <c r="AM500" s="358"/>
      <c r="AN500" s="358"/>
      <c r="AO500" s="358"/>
      <c r="AP500" s="358"/>
      <c r="AQ500" s="358"/>
      <c r="AR500" s="358"/>
    </row>
    <row r="501" spans="1:44" ht="37.5" customHeight="1" x14ac:dyDescent="0.25">
      <c r="A501" s="358"/>
      <c r="B501" s="358"/>
      <c r="C501" s="358"/>
      <c r="D501" s="358"/>
      <c r="E501" s="358"/>
      <c r="F501" s="358"/>
      <c r="G501" s="358"/>
      <c r="H501" s="358"/>
      <c r="I501" s="359"/>
      <c r="J501" s="358"/>
      <c r="K501" s="358"/>
      <c r="L501" s="358"/>
      <c r="M501" s="358"/>
      <c r="N501" s="358"/>
      <c r="O501" s="358"/>
      <c r="P501" s="358"/>
      <c r="Q501" s="358"/>
      <c r="R501" s="358"/>
      <c r="S501" s="358"/>
      <c r="T501" s="358"/>
      <c r="U501" s="358"/>
      <c r="V501" s="358"/>
      <c r="W501" s="358"/>
      <c r="X501" s="358"/>
      <c r="Y501" s="358"/>
      <c r="Z501" s="358"/>
      <c r="AA501" s="358"/>
      <c r="AB501" s="358"/>
      <c r="AC501" s="358"/>
      <c r="AD501" s="358"/>
      <c r="AE501" s="358"/>
      <c r="AF501" s="358"/>
      <c r="AG501" s="358"/>
      <c r="AH501" s="358"/>
      <c r="AI501" s="358"/>
      <c r="AJ501" s="358"/>
      <c r="AK501" s="358"/>
      <c r="AL501" s="358"/>
      <c r="AM501" s="358"/>
      <c r="AN501" s="358"/>
      <c r="AO501" s="358"/>
      <c r="AP501" s="358"/>
      <c r="AQ501" s="358"/>
      <c r="AR501" s="358"/>
    </row>
    <row r="502" spans="1:44" ht="37.5" customHeight="1" x14ac:dyDescent="0.25">
      <c r="A502" s="358"/>
      <c r="B502" s="358"/>
      <c r="C502" s="358"/>
      <c r="D502" s="358"/>
      <c r="E502" s="358"/>
      <c r="F502" s="358"/>
      <c r="G502" s="358"/>
      <c r="H502" s="358"/>
      <c r="I502" s="359"/>
      <c r="J502" s="358"/>
      <c r="K502" s="358"/>
      <c r="L502" s="358"/>
      <c r="M502" s="358"/>
      <c r="N502" s="358"/>
      <c r="O502" s="358"/>
      <c r="P502" s="358"/>
      <c r="Q502" s="358"/>
      <c r="R502" s="358"/>
      <c r="S502" s="358"/>
      <c r="T502" s="358"/>
      <c r="U502" s="358"/>
      <c r="V502" s="358"/>
      <c r="W502" s="358"/>
      <c r="X502" s="358"/>
      <c r="Y502" s="358"/>
      <c r="Z502" s="358"/>
      <c r="AA502" s="358"/>
      <c r="AB502" s="358"/>
      <c r="AC502" s="358"/>
      <c r="AD502" s="358"/>
      <c r="AE502" s="358"/>
      <c r="AF502" s="358"/>
      <c r="AG502" s="358"/>
      <c r="AH502" s="358"/>
      <c r="AI502" s="358"/>
      <c r="AJ502" s="358"/>
      <c r="AK502" s="358"/>
      <c r="AL502" s="358"/>
      <c r="AM502" s="358"/>
      <c r="AN502" s="358"/>
      <c r="AO502" s="358"/>
      <c r="AP502" s="358"/>
      <c r="AQ502" s="358"/>
      <c r="AR502" s="358"/>
    </row>
    <row r="503" spans="1:44" ht="37.5" customHeight="1" x14ac:dyDescent="0.25">
      <c r="A503" s="358"/>
      <c r="B503" s="358"/>
      <c r="C503" s="358"/>
      <c r="D503" s="358"/>
      <c r="E503" s="358"/>
      <c r="F503" s="358"/>
      <c r="G503" s="358"/>
      <c r="H503" s="358"/>
      <c r="I503" s="359"/>
      <c r="J503" s="358"/>
      <c r="K503" s="358"/>
      <c r="L503" s="358"/>
      <c r="M503" s="358"/>
      <c r="N503" s="358"/>
      <c r="O503" s="358"/>
      <c r="P503" s="358"/>
      <c r="Q503" s="358"/>
      <c r="R503" s="358"/>
      <c r="S503" s="358"/>
      <c r="T503" s="358"/>
      <c r="U503" s="358"/>
      <c r="V503" s="358"/>
      <c r="W503" s="358"/>
      <c r="X503" s="358"/>
      <c r="Y503" s="358"/>
      <c r="Z503" s="358"/>
      <c r="AA503" s="358"/>
      <c r="AB503" s="358"/>
      <c r="AC503" s="358"/>
      <c r="AD503" s="358"/>
      <c r="AE503" s="358"/>
      <c r="AF503" s="358"/>
      <c r="AG503" s="358"/>
      <c r="AH503" s="358"/>
      <c r="AI503" s="358"/>
      <c r="AJ503" s="358"/>
      <c r="AK503" s="358"/>
      <c r="AL503" s="358"/>
      <c r="AM503" s="358"/>
      <c r="AN503" s="358"/>
      <c r="AO503" s="358"/>
      <c r="AP503" s="358"/>
      <c r="AQ503" s="358"/>
      <c r="AR503" s="358"/>
    </row>
    <row r="504" spans="1:44" ht="37.5" customHeight="1" x14ac:dyDescent="0.25">
      <c r="A504" s="358"/>
      <c r="B504" s="358"/>
      <c r="C504" s="358"/>
      <c r="D504" s="358"/>
      <c r="E504" s="358"/>
      <c r="F504" s="358"/>
      <c r="G504" s="358"/>
      <c r="H504" s="358"/>
      <c r="I504" s="359"/>
      <c r="J504" s="358"/>
      <c r="K504" s="358"/>
      <c r="L504" s="358"/>
      <c r="M504" s="358"/>
      <c r="N504" s="358"/>
      <c r="O504" s="358"/>
      <c r="P504" s="358"/>
      <c r="Q504" s="358"/>
      <c r="R504" s="358"/>
      <c r="S504" s="358"/>
      <c r="T504" s="358"/>
      <c r="U504" s="358"/>
      <c r="V504" s="358"/>
      <c r="W504" s="358"/>
      <c r="X504" s="358"/>
      <c r="Y504" s="358"/>
      <c r="Z504" s="358"/>
      <c r="AA504" s="358"/>
      <c r="AB504" s="358"/>
      <c r="AC504" s="358"/>
      <c r="AD504" s="358"/>
      <c r="AE504" s="358"/>
      <c r="AF504" s="358"/>
      <c r="AG504" s="358"/>
      <c r="AH504" s="358"/>
      <c r="AI504" s="358"/>
      <c r="AJ504" s="358"/>
      <c r="AK504" s="358"/>
      <c r="AL504" s="358"/>
      <c r="AM504" s="358"/>
      <c r="AN504" s="358"/>
      <c r="AO504" s="358"/>
      <c r="AP504" s="358"/>
      <c r="AQ504" s="358"/>
      <c r="AR504" s="358"/>
    </row>
    <row r="505" spans="1:44" ht="37.5" customHeight="1" x14ac:dyDescent="0.25">
      <c r="A505" s="358"/>
      <c r="B505" s="358"/>
      <c r="C505" s="358"/>
      <c r="D505" s="358"/>
      <c r="E505" s="358"/>
      <c r="F505" s="358"/>
      <c r="G505" s="358"/>
      <c r="H505" s="358"/>
      <c r="I505" s="359"/>
      <c r="J505" s="358"/>
      <c r="K505" s="358"/>
      <c r="L505" s="358"/>
      <c r="M505" s="358"/>
      <c r="N505" s="358"/>
      <c r="O505" s="358"/>
      <c r="P505" s="358"/>
      <c r="Q505" s="358"/>
      <c r="R505" s="358"/>
      <c r="S505" s="358"/>
      <c r="T505" s="358"/>
      <c r="U505" s="358"/>
      <c r="V505" s="358"/>
      <c r="W505" s="358"/>
      <c r="X505" s="358"/>
      <c r="Y505" s="358"/>
      <c r="Z505" s="358"/>
      <c r="AA505" s="358"/>
      <c r="AB505" s="358"/>
      <c r="AC505" s="358"/>
      <c r="AD505" s="358"/>
      <c r="AE505" s="358"/>
      <c r="AF505" s="358"/>
      <c r="AG505" s="358"/>
      <c r="AH505" s="358"/>
      <c r="AI505" s="358"/>
      <c r="AJ505" s="358"/>
      <c r="AK505" s="358"/>
      <c r="AL505" s="358"/>
      <c r="AM505" s="358"/>
      <c r="AN505" s="358"/>
      <c r="AO505" s="358"/>
      <c r="AP505" s="358"/>
      <c r="AQ505" s="358"/>
      <c r="AR505" s="358"/>
    </row>
    <row r="506" spans="1:44" ht="37.5" customHeight="1" x14ac:dyDescent="0.25">
      <c r="A506" s="358"/>
      <c r="B506" s="358"/>
      <c r="C506" s="358"/>
      <c r="D506" s="358"/>
      <c r="E506" s="358"/>
      <c r="F506" s="358"/>
      <c r="G506" s="358"/>
      <c r="H506" s="358"/>
      <c r="I506" s="359"/>
      <c r="J506" s="358"/>
      <c r="K506" s="358"/>
      <c r="L506" s="358"/>
      <c r="M506" s="358"/>
      <c r="N506" s="358"/>
      <c r="O506" s="358"/>
      <c r="P506" s="358"/>
      <c r="Q506" s="358"/>
      <c r="R506" s="358"/>
      <c r="S506" s="358"/>
      <c r="T506" s="358"/>
      <c r="U506" s="358"/>
      <c r="V506" s="358"/>
      <c r="W506" s="358"/>
      <c r="X506" s="358"/>
      <c r="Y506" s="358"/>
      <c r="Z506" s="358"/>
      <c r="AA506" s="358"/>
      <c r="AB506" s="358"/>
      <c r="AC506" s="358"/>
      <c r="AD506" s="358"/>
      <c r="AE506" s="358"/>
      <c r="AF506" s="358"/>
      <c r="AG506" s="358"/>
      <c r="AH506" s="358"/>
      <c r="AI506" s="358"/>
      <c r="AJ506" s="358"/>
      <c r="AK506" s="358"/>
      <c r="AL506" s="358"/>
      <c r="AM506" s="358"/>
      <c r="AN506" s="358"/>
      <c r="AO506" s="358"/>
      <c r="AP506" s="358"/>
      <c r="AQ506" s="358"/>
      <c r="AR506" s="358"/>
    </row>
    <row r="507" spans="1:44" ht="37.5" customHeight="1" x14ac:dyDescent="0.25">
      <c r="A507" s="358"/>
      <c r="B507" s="358"/>
      <c r="C507" s="358"/>
      <c r="D507" s="358"/>
      <c r="E507" s="358"/>
      <c r="F507" s="358"/>
      <c r="G507" s="358"/>
      <c r="H507" s="358"/>
      <c r="I507" s="359"/>
      <c r="J507" s="358"/>
      <c r="K507" s="358"/>
      <c r="L507" s="358"/>
      <c r="M507" s="358"/>
      <c r="N507" s="358"/>
      <c r="O507" s="358"/>
      <c r="P507" s="358"/>
      <c r="Q507" s="358"/>
      <c r="R507" s="358"/>
      <c r="S507" s="358"/>
      <c r="T507" s="358"/>
      <c r="U507" s="358"/>
      <c r="V507" s="358"/>
      <c r="W507" s="358"/>
      <c r="X507" s="358"/>
      <c r="Y507" s="358"/>
      <c r="Z507" s="358"/>
      <c r="AA507" s="358"/>
      <c r="AB507" s="358"/>
      <c r="AC507" s="358"/>
      <c r="AD507" s="358"/>
      <c r="AE507" s="358"/>
      <c r="AF507" s="358"/>
      <c r="AG507" s="358"/>
      <c r="AH507" s="358"/>
      <c r="AI507" s="358"/>
      <c r="AJ507" s="358"/>
      <c r="AK507" s="358"/>
      <c r="AL507" s="358"/>
      <c r="AM507" s="358"/>
      <c r="AN507" s="358"/>
      <c r="AO507" s="358"/>
      <c r="AP507" s="358"/>
      <c r="AQ507" s="358"/>
      <c r="AR507" s="358"/>
    </row>
    <row r="508" spans="1:44" ht="37.5" customHeight="1" x14ac:dyDescent="0.25">
      <c r="A508" s="358"/>
      <c r="B508" s="358"/>
      <c r="C508" s="358"/>
      <c r="D508" s="358"/>
      <c r="E508" s="358"/>
      <c r="F508" s="358"/>
      <c r="G508" s="358"/>
      <c r="H508" s="358"/>
      <c r="I508" s="359"/>
      <c r="J508" s="358"/>
      <c r="K508" s="358"/>
      <c r="L508" s="358"/>
      <c r="M508" s="358"/>
      <c r="N508" s="358"/>
      <c r="O508" s="358"/>
      <c r="P508" s="358"/>
      <c r="Q508" s="358"/>
      <c r="R508" s="358"/>
      <c r="S508" s="358"/>
      <c r="T508" s="358"/>
      <c r="U508" s="358"/>
      <c r="V508" s="358"/>
      <c r="W508" s="358"/>
      <c r="X508" s="358"/>
      <c r="Y508" s="358"/>
      <c r="Z508" s="358"/>
      <c r="AA508" s="358"/>
      <c r="AB508" s="358"/>
      <c r="AC508" s="358"/>
      <c r="AD508" s="358"/>
      <c r="AE508" s="358"/>
      <c r="AF508" s="358"/>
      <c r="AG508" s="358"/>
      <c r="AH508" s="358"/>
      <c r="AI508" s="358"/>
      <c r="AJ508" s="358"/>
      <c r="AK508" s="358"/>
      <c r="AL508" s="358"/>
      <c r="AM508" s="358"/>
      <c r="AN508" s="358"/>
      <c r="AO508" s="358"/>
      <c r="AP508" s="358"/>
      <c r="AQ508" s="358"/>
      <c r="AR508" s="358"/>
    </row>
    <row r="509" spans="1:44" ht="37.5" customHeight="1" x14ac:dyDescent="0.25">
      <c r="A509" s="358"/>
      <c r="B509" s="358"/>
      <c r="C509" s="358"/>
      <c r="D509" s="358"/>
      <c r="E509" s="358"/>
      <c r="F509" s="358"/>
      <c r="G509" s="358"/>
      <c r="H509" s="358"/>
      <c r="I509" s="359"/>
      <c r="J509" s="358"/>
      <c r="K509" s="358"/>
      <c r="L509" s="358"/>
      <c r="M509" s="358"/>
      <c r="N509" s="358"/>
      <c r="O509" s="358"/>
      <c r="P509" s="358"/>
      <c r="Q509" s="358"/>
      <c r="R509" s="358"/>
      <c r="S509" s="358"/>
      <c r="T509" s="358"/>
      <c r="U509" s="358"/>
      <c r="V509" s="358"/>
      <c r="W509" s="358"/>
      <c r="X509" s="358"/>
      <c r="Y509" s="358"/>
      <c r="Z509" s="358"/>
      <c r="AA509" s="358"/>
      <c r="AB509" s="358"/>
      <c r="AC509" s="358"/>
      <c r="AD509" s="358"/>
      <c r="AE509" s="358"/>
      <c r="AF509" s="358"/>
      <c r="AG509" s="358"/>
      <c r="AH509" s="358"/>
      <c r="AI509" s="358"/>
      <c r="AJ509" s="358"/>
      <c r="AK509" s="358"/>
      <c r="AL509" s="358"/>
      <c r="AM509" s="358"/>
      <c r="AN509" s="358"/>
      <c r="AO509" s="358"/>
      <c r="AP509" s="358"/>
      <c r="AQ509" s="358"/>
      <c r="AR509" s="358"/>
    </row>
    <row r="510" spans="1:44" ht="37.5" customHeight="1" x14ac:dyDescent="0.25">
      <c r="A510" s="358"/>
      <c r="B510" s="358"/>
      <c r="C510" s="358"/>
      <c r="D510" s="358"/>
      <c r="E510" s="358"/>
      <c r="F510" s="358"/>
      <c r="G510" s="358"/>
      <c r="H510" s="358"/>
      <c r="I510" s="359"/>
      <c r="J510" s="358"/>
      <c r="K510" s="358"/>
      <c r="L510" s="358"/>
      <c r="M510" s="358"/>
      <c r="N510" s="358"/>
      <c r="O510" s="358"/>
      <c r="P510" s="358"/>
      <c r="Q510" s="358"/>
      <c r="R510" s="358"/>
      <c r="S510" s="358"/>
      <c r="T510" s="358"/>
      <c r="U510" s="358"/>
      <c r="V510" s="358"/>
      <c r="W510" s="358"/>
      <c r="X510" s="358"/>
      <c r="Y510" s="358"/>
      <c r="Z510" s="358"/>
      <c r="AA510" s="358"/>
      <c r="AB510" s="358"/>
      <c r="AC510" s="358"/>
      <c r="AD510" s="358"/>
      <c r="AE510" s="358"/>
      <c r="AF510" s="358"/>
      <c r="AG510" s="358"/>
      <c r="AH510" s="358"/>
      <c r="AI510" s="358"/>
      <c r="AJ510" s="358"/>
      <c r="AK510" s="358"/>
      <c r="AL510" s="358"/>
      <c r="AM510" s="358"/>
      <c r="AN510" s="358"/>
      <c r="AO510" s="358"/>
      <c r="AP510" s="358"/>
      <c r="AQ510" s="358"/>
      <c r="AR510" s="358"/>
    </row>
    <row r="511" spans="1:44" ht="37.5" customHeight="1" x14ac:dyDescent="0.25">
      <c r="A511" s="358"/>
      <c r="B511" s="358"/>
      <c r="C511" s="358"/>
      <c r="D511" s="358"/>
      <c r="E511" s="358"/>
      <c r="F511" s="358"/>
      <c r="G511" s="358"/>
      <c r="H511" s="358"/>
      <c r="I511" s="359"/>
      <c r="J511" s="358"/>
      <c r="K511" s="358"/>
      <c r="L511" s="358"/>
      <c r="M511" s="358"/>
      <c r="N511" s="358"/>
      <c r="O511" s="358"/>
      <c r="P511" s="358"/>
      <c r="Q511" s="358"/>
      <c r="R511" s="358"/>
      <c r="S511" s="358"/>
      <c r="T511" s="358"/>
      <c r="U511" s="358"/>
      <c r="V511" s="358"/>
      <c r="W511" s="358"/>
      <c r="X511" s="358"/>
      <c r="Y511" s="358"/>
      <c r="Z511" s="358"/>
      <c r="AA511" s="358"/>
      <c r="AB511" s="358"/>
      <c r="AC511" s="358"/>
      <c r="AD511" s="358"/>
      <c r="AE511" s="358"/>
      <c r="AF511" s="358"/>
      <c r="AG511" s="358"/>
      <c r="AH511" s="358"/>
      <c r="AI511" s="358"/>
      <c r="AJ511" s="358"/>
      <c r="AK511" s="358"/>
      <c r="AL511" s="358"/>
      <c r="AM511" s="358"/>
      <c r="AN511" s="358"/>
      <c r="AO511" s="358"/>
      <c r="AP511" s="358"/>
      <c r="AQ511" s="358"/>
      <c r="AR511" s="358"/>
    </row>
    <row r="512" spans="1:44" ht="37.5" customHeight="1" x14ac:dyDescent="0.25">
      <c r="A512" s="358"/>
      <c r="B512" s="358"/>
      <c r="C512" s="358"/>
      <c r="D512" s="358"/>
      <c r="E512" s="358"/>
      <c r="F512" s="358"/>
      <c r="G512" s="358"/>
      <c r="H512" s="358"/>
      <c r="I512" s="359"/>
      <c r="J512" s="358"/>
      <c r="K512" s="358"/>
      <c r="L512" s="358"/>
      <c r="M512" s="358"/>
      <c r="N512" s="358"/>
      <c r="O512" s="358"/>
      <c r="P512" s="358"/>
      <c r="Q512" s="358"/>
      <c r="R512" s="358"/>
      <c r="S512" s="358"/>
      <c r="T512" s="358"/>
      <c r="U512" s="358"/>
      <c r="V512" s="358"/>
      <c r="W512" s="358"/>
      <c r="X512" s="358"/>
      <c r="Y512" s="358"/>
      <c r="Z512" s="358"/>
      <c r="AA512" s="358"/>
      <c r="AB512" s="358"/>
      <c r="AC512" s="358"/>
      <c r="AD512" s="358"/>
      <c r="AE512" s="358"/>
      <c r="AF512" s="358"/>
      <c r="AG512" s="358"/>
      <c r="AH512" s="358"/>
      <c r="AI512" s="358"/>
      <c r="AJ512" s="358"/>
      <c r="AK512" s="358"/>
      <c r="AL512" s="358"/>
      <c r="AM512" s="358"/>
      <c r="AN512" s="358"/>
      <c r="AO512" s="358"/>
      <c r="AP512" s="358"/>
      <c r="AQ512" s="358"/>
      <c r="AR512" s="358"/>
    </row>
    <row r="513" spans="1:44" ht="37.5" customHeight="1" x14ac:dyDescent="0.25">
      <c r="A513" s="358"/>
      <c r="B513" s="358"/>
      <c r="C513" s="358"/>
      <c r="D513" s="358"/>
      <c r="E513" s="358"/>
      <c r="F513" s="358"/>
      <c r="G513" s="358"/>
      <c r="H513" s="358"/>
      <c r="I513" s="359"/>
      <c r="J513" s="358"/>
      <c r="K513" s="358"/>
      <c r="L513" s="358"/>
      <c r="M513" s="358"/>
      <c r="N513" s="358"/>
      <c r="O513" s="358"/>
      <c r="P513" s="358"/>
      <c r="Q513" s="358"/>
      <c r="R513" s="358"/>
      <c r="S513" s="358"/>
      <c r="T513" s="358"/>
      <c r="U513" s="358"/>
      <c r="V513" s="358"/>
      <c r="W513" s="358"/>
      <c r="X513" s="358"/>
      <c r="Y513" s="358"/>
      <c r="Z513" s="358"/>
      <c r="AA513" s="358"/>
      <c r="AB513" s="358"/>
      <c r="AC513" s="358"/>
      <c r="AD513" s="358"/>
      <c r="AE513" s="358"/>
      <c r="AF513" s="358"/>
      <c r="AG513" s="358"/>
      <c r="AH513" s="358"/>
      <c r="AI513" s="358"/>
      <c r="AJ513" s="358"/>
      <c r="AK513" s="358"/>
      <c r="AL513" s="358"/>
      <c r="AM513" s="358"/>
      <c r="AN513" s="358"/>
      <c r="AO513" s="358"/>
      <c r="AP513" s="358"/>
      <c r="AQ513" s="358"/>
      <c r="AR513" s="358"/>
    </row>
    <row r="514" spans="1:44" ht="37.5" customHeight="1" x14ac:dyDescent="0.25">
      <c r="A514" s="358"/>
      <c r="B514" s="358"/>
      <c r="C514" s="358"/>
      <c r="D514" s="358"/>
      <c r="E514" s="358"/>
      <c r="F514" s="358"/>
      <c r="G514" s="358"/>
      <c r="H514" s="358"/>
      <c r="I514" s="359"/>
      <c r="J514" s="358"/>
      <c r="K514" s="358"/>
      <c r="L514" s="358"/>
      <c r="M514" s="358"/>
      <c r="N514" s="358"/>
      <c r="O514" s="358"/>
      <c r="P514" s="358"/>
      <c r="Q514" s="358"/>
      <c r="R514" s="358"/>
      <c r="S514" s="358"/>
      <c r="T514" s="358"/>
      <c r="U514" s="358"/>
      <c r="V514" s="358"/>
      <c r="W514" s="358"/>
      <c r="X514" s="358"/>
      <c r="Y514" s="358"/>
      <c r="Z514" s="358"/>
      <c r="AA514" s="358"/>
      <c r="AB514" s="358"/>
      <c r="AC514" s="358"/>
      <c r="AD514" s="358"/>
      <c r="AE514" s="358"/>
      <c r="AF514" s="358"/>
      <c r="AG514" s="358"/>
      <c r="AH514" s="358"/>
      <c r="AI514" s="358"/>
      <c r="AJ514" s="358"/>
      <c r="AK514" s="358"/>
      <c r="AL514" s="358"/>
      <c r="AM514" s="358"/>
      <c r="AN514" s="358"/>
      <c r="AO514" s="358"/>
      <c r="AP514" s="358"/>
      <c r="AQ514" s="358"/>
      <c r="AR514" s="358"/>
    </row>
    <row r="515" spans="1:44" ht="37.5" customHeight="1" x14ac:dyDescent="0.25">
      <c r="A515" s="358"/>
      <c r="B515" s="358"/>
      <c r="C515" s="358"/>
      <c r="D515" s="358"/>
      <c r="E515" s="358"/>
      <c r="F515" s="358"/>
      <c r="G515" s="358"/>
      <c r="H515" s="358"/>
      <c r="I515" s="359"/>
      <c r="J515" s="358"/>
      <c r="K515" s="358"/>
      <c r="L515" s="358"/>
      <c r="M515" s="358"/>
      <c r="N515" s="358"/>
      <c r="O515" s="358"/>
      <c r="P515" s="358"/>
      <c r="Q515" s="358"/>
      <c r="R515" s="358"/>
      <c r="S515" s="358"/>
      <c r="T515" s="358"/>
      <c r="U515" s="358"/>
      <c r="V515" s="358"/>
      <c r="W515" s="358"/>
      <c r="X515" s="358"/>
      <c r="Y515" s="358"/>
      <c r="Z515" s="358"/>
      <c r="AA515" s="358"/>
      <c r="AB515" s="358"/>
      <c r="AC515" s="358"/>
      <c r="AD515" s="358"/>
      <c r="AE515" s="358"/>
      <c r="AF515" s="358"/>
      <c r="AG515" s="358"/>
      <c r="AH515" s="358"/>
      <c r="AI515" s="358"/>
      <c r="AJ515" s="358"/>
      <c r="AK515" s="358"/>
      <c r="AL515" s="358"/>
      <c r="AM515" s="358"/>
      <c r="AN515" s="358"/>
      <c r="AO515" s="358"/>
      <c r="AP515" s="358"/>
      <c r="AQ515" s="358"/>
      <c r="AR515" s="358"/>
    </row>
    <row r="516" spans="1:44" ht="37.5" customHeight="1" x14ac:dyDescent="0.25">
      <c r="A516" s="358"/>
      <c r="B516" s="358"/>
      <c r="C516" s="358"/>
      <c r="D516" s="358"/>
      <c r="E516" s="358"/>
      <c r="F516" s="358"/>
      <c r="G516" s="358"/>
      <c r="H516" s="358"/>
      <c r="I516" s="359"/>
      <c r="J516" s="358"/>
      <c r="K516" s="358"/>
      <c r="L516" s="358"/>
      <c r="M516" s="358"/>
      <c r="N516" s="358"/>
      <c r="O516" s="358"/>
      <c r="P516" s="358"/>
      <c r="Q516" s="358"/>
      <c r="R516" s="358"/>
      <c r="S516" s="358"/>
      <c r="T516" s="358"/>
      <c r="U516" s="358"/>
      <c r="V516" s="358"/>
      <c r="W516" s="358"/>
      <c r="X516" s="358"/>
      <c r="Y516" s="358"/>
      <c r="Z516" s="358"/>
      <c r="AA516" s="358"/>
      <c r="AB516" s="358"/>
      <c r="AC516" s="358"/>
      <c r="AD516" s="358"/>
      <c r="AE516" s="358"/>
      <c r="AF516" s="358"/>
      <c r="AG516" s="358"/>
      <c r="AH516" s="358"/>
      <c r="AI516" s="358"/>
      <c r="AJ516" s="358"/>
      <c r="AK516" s="358"/>
      <c r="AL516" s="358"/>
      <c r="AM516" s="358"/>
      <c r="AN516" s="358"/>
      <c r="AO516" s="358"/>
      <c r="AP516" s="358"/>
      <c r="AQ516" s="358"/>
      <c r="AR516" s="358"/>
    </row>
    <row r="517" spans="1:44" ht="37.5" customHeight="1" x14ac:dyDescent="0.25">
      <c r="A517" s="358"/>
      <c r="B517" s="358"/>
      <c r="C517" s="358"/>
      <c r="D517" s="358"/>
      <c r="E517" s="358"/>
      <c r="F517" s="358"/>
      <c r="G517" s="358"/>
      <c r="H517" s="358"/>
      <c r="I517" s="359"/>
      <c r="J517" s="358"/>
      <c r="K517" s="358"/>
      <c r="L517" s="358"/>
      <c r="M517" s="358"/>
      <c r="N517" s="358"/>
      <c r="O517" s="358"/>
      <c r="P517" s="358"/>
      <c r="Q517" s="358"/>
      <c r="R517" s="358"/>
      <c r="S517" s="358"/>
      <c r="T517" s="358"/>
      <c r="U517" s="358"/>
      <c r="V517" s="358"/>
      <c r="W517" s="358"/>
      <c r="X517" s="358"/>
      <c r="Y517" s="358"/>
      <c r="Z517" s="358"/>
      <c r="AA517" s="358"/>
      <c r="AB517" s="358"/>
      <c r="AC517" s="358"/>
      <c r="AD517" s="358"/>
      <c r="AE517" s="358"/>
      <c r="AF517" s="358"/>
      <c r="AG517" s="358"/>
      <c r="AH517" s="358"/>
      <c r="AI517" s="358"/>
      <c r="AJ517" s="358"/>
      <c r="AK517" s="358"/>
      <c r="AL517" s="358"/>
      <c r="AM517" s="358"/>
      <c r="AN517" s="358"/>
      <c r="AO517" s="358"/>
      <c r="AP517" s="358"/>
      <c r="AQ517" s="358"/>
      <c r="AR517" s="358"/>
    </row>
    <row r="518" spans="1:44" ht="37.5" customHeight="1" x14ac:dyDescent="0.25">
      <c r="A518" s="358"/>
      <c r="B518" s="358"/>
      <c r="C518" s="358"/>
      <c r="D518" s="358"/>
      <c r="E518" s="358"/>
      <c r="F518" s="358"/>
      <c r="G518" s="358"/>
      <c r="H518" s="358"/>
      <c r="I518" s="359"/>
      <c r="J518" s="358"/>
      <c r="K518" s="358"/>
      <c r="L518" s="358"/>
      <c r="M518" s="358"/>
      <c r="N518" s="358"/>
      <c r="O518" s="358"/>
      <c r="P518" s="358"/>
      <c r="Q518" s="358"/>
      <c r="R518" s="358"/>
      <c r="S518" s="358"/>
      <c r="T518" s="358"/>
      <c r="U518" s="358"/>
      <c r="V518" s="358"/>
      <c r="W518" s="358"/>
      <c r="X518" s="358"/>
      <c r="Y518" s="358"/>
      <c r="Z518" s="358"/>
      <c r="AA518" s="358"/>
      <c r="AB518" s="358"/>
      <c r="AC518" s="358"/>
      <c r="AD518" s="358"/>
      <c r="AE518" s="358"/>
      <c r="AF518" s="358"/>
      <c r="AG518" s="358"/>
      <c r="AH518" s="358"/>
      <c r="AI518" s="358"/>
      <c r="AJ518" s="358"/>
      <c r="AK518" s="358"/>
      <c r="AL518" s="358"/>
      <c r="AM518" s="358"/>
      <c r="AN518" s="358"/>
      <c r="AO518" s="358"/>
      <c r="AP518" s="358"/>
      <c r="AQ518" s="358"/>
      <c r="AR518" s="358"/>
    </row>
    <row r="519" spans="1:44" ht="37.5" customHeight="1" x14ac:dyDescent="0.25">
      <c r="A519" s="358"/>
      <c r="B519" s="358"/>
      <c r="C519" s="358"/>
      <c r="D519" s="358"/>
      <c r="E519" s="358"/>
      <c r="F519" s="358"/>
      <c r="G519" s="358"/>
      <c r="H519" s="358"/>
      <c r="I519" s="359"/>
      <c r="J519" s="358"/>
      <c r="K519" s="358"/>
      <c r="L519" s="358"/>
      <c r="M519" s="358"/>
      <c r="N519" s="358"/>
      <c r="O519" s="358"/>
      <c r="P519" s="358"/>
      <c r="Q519" s="358"/>
      <c r="R519" s="358"/>
      <c r="S519" s="358"/>
      <c r="T519" s="358"/>
      <c r="U519" s="358"/>
      <c r="V519" s="358"/>
      <c r="W519" s="358"/>
      <c r="X519" s="358"/>
      <c r="Y519" s="358"/>
      <c r="Z519" s="358"/>
      <c r="AA519" s="358"/>
      <c r="AB519" s="358"/>
      <c r="AC519" s="358"/>
      <c r="AD519" s="358"/>
      <c r="AE519" s="358"/>
      <c r="AF519" s="358"/>
      <c r="AG519" s="358"/>
      <c r="AH519" s="358"/>
      <c r="AI519" s="358"/>
      <c r="AJ519" s="358"/>
      <c r="AK519" s="358"/>
      <c r="AL519" s="358"/>
      <c r="AM519" s="358"/>
      <c r="AN519" s="358"/>
      <c r="AO519" s="358"/>
      <c r="AP519" s="358"/>
      <c r="AQ519" s="358"/>
      <c r="AR519" s="358"/>
    </row>
    <row r="520" spans="1:44" ht="37.5" customHeight="1" x14ac:dyDescent="0.25">
      <c r="A520" s="358"/>
      <c r="B520" s="358"/>
      <c r="C520" s="358"/>
      <c r="D520" s="358"/>
      <c r="E520" s="358"/>
      <c r="F520" s="358"/>
      <c r="G520" s="358"/>
      <c r="H520" s="358"/>
      <c r="I520" s="359"/>
      <c r="J520" s="358"/>
      <c r="K520" s="358"/>
      <c r="L520" s="358"/>
      <c r="M520" s="358"/>
      <c r="N520" s="358"/>
      <c r="O520" s="358"/>
      <c r="P520" s="358"/>
      <c r="Q520" s="358"/>
      <c r="R520" s="358"/>
      <c r="S520" s="358"/>
      <c r="T520" s="358"/>
      <c r="U520" s="358"/>
      <c r="V520" s="358"/>
      <c r="W520" s="358"/>
      <c r="X520" s="358"/>
      <c r="Y520" s="358"/>
      <c r="Z520" s="358"/>
      <c r="AA520" s="358"/>
      <c r="AB520" s="358"/>
      <c r="AC520" s="358"/>
      <c r="AD520" s="358"/>
      <c r="AE520" s="358"/>
      <c r="AF520" s="358"/>
      <c r="AG520" s="358"/>
      <c r="AH520" s="358"/>
      <c r="AI520" s="358"/>
      <c r="AJ520" s="358"/>
      <c r="AK520" s="358"/>
      <c r="AL520" s="358"/>
      <c r="AM520" s="358"/>
      <c r="AN520" s="358"/>
      <c r="AO520" s="358"/>
      <c r="AP520" s="358"/>
      <c r="AQ520" s="358"/>
      <c r="AR520" s="358"/>
    </row>
    <row r="521" spans="1:44" ht="37.5" customHeight="1" x14ac:dyDescent="0.25">
      <c r="A521" s="358"/>
      <c r="B521" s="358"/>
      <c r="C521" s="358"/>
      <c r="D521" s="358"/>
      <c r="E521" s="358"/>
      <c r="F521" s="358"/>
      <c r="G521" s="358"/>
      <c r="H521" s="358"/>
      <c r="I521" s="359"/>
      <c r="J521" s="358"/>
      <c r="K521" s="358"/>
      <c r="L521" s="358"/>
      <c r="M521" s="358"/>
      <c r="N521" s="358"/>
      <c r="O521" s="358"/>
      <c r="P521" s="358"/>
      <c r="Q521" s="358"/>
      <c r="R521" s="358"/>
      <c r="S521" s="358"/>
      <c r="T521" s="358"/>
      <c r="U521" s="358"/>
      <c r="V521" s="358"/>
      <c r="W521" s="358"/>
      <c r="X521" s="358"/>
      <c r="Y521" s="358"/>
      <c r="Z521" s="358"/>
      <c r="AA521" s="358"/>
      <c r="AB521" s="358"/>
      <c r="AC521" s="358"/>
      <c r="AD521" s="358"/>
      <c r="AE521" s="358"/>
      <c r="AF521" s="358"/>
      <c r="AG521" s="358"/>
      <c r="AH521" s="358"/>
      <c r="AI521" s="358"/>
      <c r="AJ521" s="358"/>
      <c r="AK521" s="358"/>
      <c r="AL521" s="358"/>
      <c r="AM521" s="358"/>
      <c r="AN521" s="358"/>
      <c r="AO521" s="358"/>
      <c r="AP521" s="358"/>
      <c r="AQ521" s="358"/>
      <c r="AR521" s="358"/>
    </row>
    <row r="522" spans="1:44" ht="37.5" customHeight="1" x14ac:dyDescent="0.25">
      <c r="A522" s="358"/>
      <c r="B522" s="358"/>
      <c r="C522" s="358"/>
      <c r="D522" s="358"/>
      <c r="E522" s="358"/>
      <c r="F522" s="358"/>
      <c r="G522" s="358"/>
      <c r="H522" s="358"/>
      <c r="I522" s="359"/>
      <c r="J522" s="358"/>
      <c r="K522" s="358"/>
      <c r="L522" s="358"/>
      <c r="M522" s="358"/>
      <c r="N522" s="358"/>
      <c r="O522" s="358"/>
      <c r="P522" s="358"/>
      <c r="Q522" s="358"/>
      <c r="R522" s="358"/>
      <c r="S522" s="358"/>
      <c r="T522" s="358"/>
      <c r="U522" s="358"/>
      <c r="V522" s="358"/>
      <c r="W522" s="358"/>
      <c r="X522" s="358"/>
      <c r="Y522" s="358"/>
      <c r="Z522" s="358"/>
      <c r="AA522" s="358"/>
      <c r="AB522" s="358"/>
      <c r="AC522" s="358"/>
      <c r="AD522" s="358"/>
      <c r="AE522" s="358"/>
      <c r="AF522" s="358"/>
      <c r="AG522" s="358"/>
      <c r="AH522" s="358"/>
      <c r="AI522" s="358"/>
      <c r="AJ522" s="358"/>
      <c r="AK522" s="358"/>
      <c r="AL522" s="358"/>
      <c r="AM522" s="358"/>
      <c r="AN522" s="358"/>
      <c r="AO522" s="358"/>
      <c r="AP522" s="358"/>
      <c r="AQ522" s="358"/>
      <c r="AR522" s="358"/>
    </row>
    <row r="523" spans="1:44" ht="37.5" customHeight="1" x14ac:dyDescent="0.25">
      <c r="A523" s="358"/>
      <c r="B523" s="358"/>
      <c r="C523" s="358"/>
      <c r="D523" s="358"/>
      <c r="E523" s="358"/>
      <c r="F523" s="358"/>
      <c r="G523" s="358"/>
      <c r="H523" s="358"/>
      <c r="I523" s="359"/>
      <c r="J523" s="358"/>
      <c r="K523" s="358"/>
      <c r="L523" s="358"/>
      <c r="M523" s="358"/>
      <c r="N523" s="358"/>
      <c r="O523" s="358"/>
      <c r="P523" s="358"/>
      <c r="Q523" s="358"/>
      <c r="R523" s="358"/>
      <c r="S523" s="358"/>
      <c r="T523" s="358"/>
      <c r="U523" s="358"/>
      <c r="V523" s="358"/>
      <c r="W523" s="358"/>
      <c r="X523" s="358"/>
      <c r="Y523" s="358"/>
      <c r="Z523" s="358"/>
      <c r="AA523" s="358"/>
      <c r="AB523" s="358"/>
      <c r="AC523" s="358"/>
      <c r="AD523" s="358"/>
      <c r="AE523" s="358"/>
      <c r="AF523" s="358"/>
      <c r="AG523" s="358"/>
      <c r="AH523" s="358"/>
      <c r="AI523" s="358"/>
      <c r="AJ523" s="358"/>
      <c r="AK523" s="358"/>
      <c r="AL523" s="358"/>
      <c r="AM523" s="358"/>
      <c r="AN523" s="358"/>
      <c r="AO523" s="358"/>
      <c r="AP523" s="358"/>
      <c r="AQ523" s="358"/>
      <c r="AR523" s="358"/>
    </row>
    <row r="524" spans="1:44" ht="37.5" customHeight="1" x14ac:dyDescent="0.25">
      <c r="A524" s="358"/>
      <c r="B524" s="358"/>
      <c r="C524" s="358"/>
      <c r="D524" s="358"/>
      <c r="E524" s="358"/>
      <c r="F524" s="358"/>
      <c r="G524" s="358"/>
      <c r="H524" s="358"/>
      <c r="I524" s="359"/>
      <c r="J524" s="358"/>
      <c r="K524" s="358"/>
      <c r="L524" s="358"/>
      <c r="M524" s="358"/>
      <c r="N524" s="358"/>
      <c r="O524" s="358"/>
      <c r="P524" s="358"/>
      <c r="Q524" s="358"/>
      <c r="R524" s="358"/>
      <c r="S524" s="358"/>
      <c r="T524" s="358"/>
      <c r="U524" s="358"/>
      <c r="V524" s="358"/>
      <c r="W524" s="358"/>
      <c r="X524" s="358"/>
      <c r="Y524" s="358"/>
      <c r="Z524" s="358"/>
      <c r="AA524" s="358"/>
      <c r="AB524" s="358"/>
      <c r="AC524" s="358"/>
      <c r="AD524" s="358"/>
      <c r="AE524" s="358"/>
      <c r="AF524" s="358"/>
      <c r="AG524" s="358"/>
      <c r="AH524" s="358"/>
      <c r="AI524" s="358"/>
      <c r="AJ524" s="358"/>
      <c r="AK524" s="358"/>
      <c r="AL524" s="358"/>
      <c r="AM524" s="358"/>
      <c r="AN524" s="358"/>
      <c r="AO524" s="358"/>
      <c r="AP524" s="358"/>
      <c r="AQ524" s="358"/>
      <c r="AR524" s="358"/>
    </row>
    <row r="525" spans="1:44" ht="37.5" customHeight="1" x14ac:dyDescent="0.25">
      <c r="A525" s="358"/>
      <c r="B525" s="358"/>
      <c r="C525" s="358"/>
      <c r="D525" s="358"/>
      <c r="E525" s="358"/>
      <c r="F525" s="358"/>
      <c r="G525" s="358"/>
      <c r="H525" s="358"/>
      <c r="I525" s="359"/>
      <c r="J525" s="358"/>
      <c r="K525" s="358"/>
      <c r="L525" s="358"/>
      <c r="M525" s="358"/>
      <c r="N525" s="358"/>
      <c r="O525" s="358"/>
      <c r="P525" s="358"/>
      <c r="Q525" s="358"/>
      <c r="R525" s="358"/>
      <c r="S525" s="358"/>
      <c r="T525" s="358"/>
      <c r="U525" s="358"/>
      <c r="V525" s="358"/>
      <c r="W525" s="358"/>
      <c r="X525" s="358"/>
      <c r="Y525" s="358"/>
      <c r="Z525" s="358"/>
      <c r="AA525" s="358"/>
      <c r="AB525" s="358"/>
      <c r="AC525" s="358"/>
      <c r="AD525" s="358"/>
      <c r="AE525" s="358"/>
      <c r="AF525" s="358"/>
      <c r="AG525" s="358"/>
      <c r="AH525" s="358"/>
      <c r="AI525" s="358"/>
      <c r="AJ525" s="358"/>
      <c r="AK525" s="358"/>
      <c r="AL525" s="358"/>
      <c r="AM525" s="358"/>
      <c r="AN525" s="358"/>
      <c r="AO525" s="358"/>
      <c r="AP525" s="358"/>
      <c r="AQ525" s="358"/>
      <c r="AR525" s="358"/>
    </row>
    <row r="526" spans="1:44" ht="37.5" customHeight="1" x14ac:dyDescent="0.25">
      <c r="A526" s="358"/>
      <c r="B526" s="358"/>
      <c r="C526" s="358"/>
      <c r="D526" s="358"/>
      <c r="E526" s="358"/>
      <c r="F526" s="358"/>
      <c r="G526" s="358"/>
      <c r="H526" s="358"/>
      <c r="I526" s="359"/>
      <c r="J526" s="358"/>
      <c r="K526" s="358"/>
      <c r="L526" s="358"/>
      <c r="M526" s="358"/>
      <c r="N526" s="358"/>
      <c r="O526" s="358"/>
      <c r="P526" s="358"/>
      <c r="Q526" s="358"/>
      <c r="R526" s="358"/>
      <c r="S526" s="358"/>
      <c r="T526" s="358"/>
      <c r="U526" s="358"/>
      <c r="V526" s="358"/>
      <c r="W526" s="358"/>
      <c r="X526" s="358"/>
      <c r="Y526" s="358"/>
      <c r="Z526" s="358"/>
      <c r="AA526" s="358"/>
      <c r="AB526" s="358"/>
      <c r="AC526" s="358"/>
      <c r="AD526" s="358"/>
      <c r="AE526" s="358"/>
      <c r="AF526" s="358"/>
      <c r="AG526" s="358"/>
      <c r="AH526" s="358"/>
      <c r="AI526" s="358"/>
      <c r="AJ526" s="358"/>
      <c r="AK526" s="358"/>
      <c r="AL526" s="358"/>
      <c r="AM526" s="358"/>
      <c r="AN526" s="358"/>
      <c r="AO526" s="358"/>
      <c r="AP526" s="358"/>
      <c r="AQ526" s="358"/>
      <c r="AR526" s="358"/>
    </row>
    <row r="527" spans="1:44" ht="37.5" customHeight="1" x14ac:dyDescent="0.25">
      <c r="A527" s="358"/>
      <c r="B527" s="358"/>
      <c r="C527" s="358"/>
      <c r="D527" s="358"/>
      <c r="E527" s="358"/>
      <c r="F527" s="358"/>
      <c r="G527" s="358"/>
      <c r="H527" s="358"/>
      <c r="I527" s="359"/>
      <c r="J527" s="358"/>
      <c r="K527" s="358"/>
      <c r="L527" s="358"/>
      <c r="M527" s="358"/>
      <c r="N527" s="358"/>
      <c r="O527" s="358"/>
      <c r="P527" s="358"/>
      <c r="Q527" s="358"/>
      <c r="R527" s="358"/>
      <c r="S527" s="358"/>
      <c r="T527" s="358"/>
      <c r="U527" s="358"/>
      <c r="V527" s="358"/>
      <c r="W527" s="358"/>
      <c r="X527" s="358"/>
      <c r="Y527" s="358"/>
      <c r="Z527" s="358"/>
      <c r="AA527" s="358"/>
      <c r="AB527" s="358"/>
      <c r="AC527" s="358"/>
      <c r="AD527" s="358"/>
      <c r="AE527" s="358"/>
      <c r="AF527" s="358"/>
      <c r="AG527" s="358"/>
      <c r="AH527" s="358"/>
      <c r="AI527" s="358"/>
      <c r="AJ527" s="358"/>
      <c r="AK527" s="358"/>
      <c r="AL527" s="358"/>
      <c r="AM527" s="358"/>
      <c r="AN527" s="358"/>
      <c r="AO527" s="358"/>
      <c r="AP527" s="358"/>
      <c r="AQ527" s="358"/>
      <c r="AR527" s="358"/>
    </row>
    <row r="528" spans="1:44" ht="37.5" customHeight="1" x14ac:dyDescent="0.25">
      <c r="A528" s="358"/>
      <c r="B528" s="358"/>
      <c r="C528" s="358"/>
      <c r="D528" s="358"/>
      <c r="E528" s="358"/>
      <c r="F528" s="358"/>
      <c r="G528" s="358"/>
      <c r="H528" s="358"/>
      <c r="I528" s="359"/>
      <c r="J528" s="358"/>
      <c r="K528" s="358"/>
      <c r="L528" s="358"/>
      <c r="M528" s="358"/>
      <c r="N528" s="358"/>
      <c r="O528" s="358"/>
      <c r="P528" s="358"/>
      <c r="Q528" s="358"/>
      <c r="R528" s="358"/>
      <c r="S528" s="358"/>
      <c r="T528" s="358"/>
      <c r="U528" s="358"/>
      <c r="V528" s="358"/>
      <c r="W528" s="358"/>
      <c r="X528" s="358"/>
      <c r="Y528" s="358"/>
      <c r="Z528" s="358"/>
      <c r="AA528" s="358"/>
      <c r="AB528" s="358"/>
      <c r="AC528" s="358"/>
      <c r="AD528" s="358"/>
      <c r="AE528" s="358"/>
      <c r="AF528" s="358"/>
      <c r="AG528" s="358"/>
      <c r="AH528" s="358"/>
      <c r="AI528" s="358"/>
      <c r="AJ528" s="358"/>
      <c r="AK528" s="358"/>
      <c r="AL528" s="358"/>
      <c r="AM528" s="358"/>
      <c r="AN528" s="358"/>
      <c r="AO528" s="358"/>
      <c r="AP528" s="358"/>
      <c r="AQ528" s="358"/>
      <c r="AR528" s="358"/>
    </row>
    <row r="529" spans="1:44" ht="37.5" customHeight="1" x14ac:dyDescent="0.25">
      <c r="A529" s="358"/>
      <c r="B529" s="358"/>
      <c r="C529" s="358"/>
      <c r="D529" s="358"/>
      <c r="E529" s="358"/>
      <c r="F529" s="358"/>
      <c r="G529" s="358"/>
      <c r="H529" s="358"/>
      <c r="I529" s="359"/>
      <c r="J529" s="358"/>
      <c r="K529" s="358"/>
      <c r="L529" s="358"/>
      <c r="M529" s="358"/>
      <c r="N529" s="358"/>
      <c r="O529" s="358"/>
      <c r="P529" s="358"/>
      <c r="Q529" s="358"/>
      <c r="R529" s="358"/>
      <c r="S529" s="358"/>
      <c r="T529" s="358"/>
      <c r="U529" s="358"/>
      <c r="V529" s="358"/>
      <c r="W529" s="358"/>
      <c r="X529" s="358"/>
      <c r="Y529" s="358"/>
      <c r="Z529" s="358"/>
      <c r="AA529" s="358"/>
      <c r="AB529" s="358"/>
      <c r="AC529" s="358"/>
      <c r="AD529" s="358"/>
      <c r="AE529" s="358"/>
      <c r="AF529" s="358"/>
      <c r="AG529" s="358"/>
      <c r="AH529" s="358"/>
      <c r="AI529" s="358"/>
      <c r="AJ529" s="358"/>
      <c r="AK529" s="358"/>
      <c r="AL529" s="358"/>
      <c r="AM529" s="358"/>
      <c r="AN529" s="358"/>
      <c r="AO529" s="358"/>
      <c r="AP529" s="358"/>
      <c r="AQ529" s="358"/>
      <c r="AR529" s="358"/>
    </row>
    <row r="530" spans="1:44" ht="37.5" customHeight="1" x14ac:dyDescent="0.25">
      <c r="A530" s="358"/>
      <c r="B530" s="358"/>
      <c r="C530" s="358"/>
      <c r="D530" s="358"/>
      <c r="E530" s="358"/>
      <c r="F530" s="358"/>
      <c r="G530" s="358"/>
      <c r="H530" s="358"/>
      <c r="I530" s="359"/>
      <c r="J530" s="358"/>
      <c r="K530" s="358"/>
      <c r="L530" s="358"/>
      <c r="M530" s="358"/>
      <c r="N530" s="358"/>
      <c r="O530" s="358"/>
      <c r="P530" s="358"/>
      <c r="Q530" s="358"/>
      <c r="R530" s="358"/>
      <c r="S530" s="358"/>
      <c r="T530" s="358"/>
      <c r="U530" s="358"/>
      <c r="V530" s="358"/>
      <c r="W530" s="358"/>
      <c r="X530" s="358"/>
      <c r="Y530" s="358"/>
      <c r="Z530" s="358"/>
      <c r="AA530" s="358"/>
      <c r="AB530" s="358"/>
      <c r="AC530" s="358"/>
      <c r="AD530" s="358"/>
      <c r="AE530" s="358"/>
      <c r="AF530" s="358"/>
      <c r="AG530" s="358"/>
      <c r="AH530" s="358"/>
      <c r="AI530" s="358"/>
      <c r="AJ530" s="358"/>
      <c r="AK530" s="358"/>
      <c r="AL530" s="358"/>
      <c r="AM530" s="358"/>
      <c r="AN530" s="358"/>
      <c r="AO530" s="358"/>
      <c r="AP530" s="358"/>
      <c r="AQ530" s="358"/>
      <c r="AR530" s="358"/>
    </row>
    <row r="531" spans="1:44" ht="37.5" customHeight="1" x14ac:dyDescent="0.25">
      <c r="A531" s="358"/>
      <c r="B531" s="358"/>
      <c r="C531" s="358"/>
      <c r="D531" s="358"/>
      <c r="E531" s="358"/>
      <c r="F531" s="358"/>
      <c r="G531" s="358"/>
      <c r="H531" s="358"/>
      <c r="I531" s="359"/>
      <c r="J531" s="358"/>
      <c r="K531" s="358"/>
      <c r="L531" s="358"/>
      <c r="M531" s="358"/>
      <c r="N531" s="358"/>
      <c r="O531" s="358"/>
      <c r="P531" s="358"/>
      <c r="Q531" s="358"/>
      <c r="R531" s="358"/>
      <c r="S531" s="358"/>
      <c r="T531" s="358"/>
      <c r="U531" s="358"/>
      <c r="V531" s="358"/>
      <c r="W531" s="358"/>
      <c r="X531" s="358"/>
      <c r="Y531" s="358"/>
      <c r="Z531" s="358"/>
      <c r="AA531" s="358"/>
      <c r="AB531" s="358"/>
      <c r="AC531" s="358"/>
      <c r="AD531" s="358"/>
      <c r="AE531" s="358"/>
      <c r="AF531" s="358"/>
      <c r="AG531" s="358"/>
      <c r="AH531" s="358"/>
      <c r="AI531" s="358"/>
      <c r="AJ531" s="358"/>
      <c r="AK531" s="358"/>
      <c r="AL531" s="358"/>
      <c r="AM531" s="358"/>
      <c r="AN531" s="358"/>
      <c r="AO531" s="358"/>
      <c r="AP531" s="358"/>
      <c r="AQ531" s="358"/>
      <c r="AR531" s="358"/>
    </row>
    <row r="532" spans="1:44" ht="37.5" customHeight="1" x14ac:dyDescent="0.25">
      <c r="A532" s="358"/>
      <c r="B532" s="358"/>
      <c r="C532" s="358"/>
      <c r="D532" s="358"/>
      <c r="E532" s="358"/>
      <c r="F532" s="358"/>
      <c r="G532" s="358"/>
      <c r="H532" s="358"/>
      <c r="I532" s="359"/>
      <c r="J532" s="358"/>
      <c r="K532" s="358"/>
      <c r="L532" s="358"/>
      <c r="M532" s="358"/>
      <c r="N532" s="358"/>
      <c r="O532" s="358"/>
      <c r="P532" s="358"/>
      <c r="Q532" s="358"/>
      <c r="R532" s="358"/>
      <c r="S532" s="358"/>
      <c r="T532" s="358"/>
      <c r="U532" s="358"/>
      <c r="V532" s="358"/>
      <c r="W532" s="358"/>
      <c r="X532" s="358"/>
      <c r="Y532" s="358"/>
      <c r="Z532" s="358"/>
      <c r="AA532" s="358"/>
      <c r="AB532" s="358"/>
      <c r="AC532" s="358"/>
      <c r="AD532" s="358"/>
      <c r="AE532" s="358"/>
      <c r="AF532" s="358"/>
      <c r="AG532" s="358"/>
      <c r="AH532" s="358"/>
      <c r="AI532" s="358"/>
      <c r="AJ532" s="358"/>
      <c r="AK532" s="358"/>
      <c r="AL532" s="358"/>
      <c r="AM532" s="358"/>
      <c r="AN532" s="358"/>
      <c r="AO532" s="358"/>
      <c r="AP532" s="358"/>
      <c r="AQ532" s="358"/>
      <c r="AR532" s="358"/>
    </row>
    <row r="533" spans="1:44" ht="37.5" customHeight="1" x14ac:dyDescent="0.25">
      <c r="A533" s="358"/>
      <c r="B533" s="358"/>
      <c r="C533" s="358"/>
      <c r="D533" s="358"/>
      <c r="E533" s="358"/>
      <c r="F533" s="358"/>
      <c r="G533" s="358"/>
      <c r="H533" s="358"/>
      <c r="I533" s="359"/>
      <c r="J533" s="358"/>
      <c r="K533" s="358"/>
      <c r="L533" s="358"/>
      <c r="M533" s="358"/>
      <c r="N533" s="358"/>
      <c r="O533" s="358"/>
      <c r="P533" s="358"/>
      <c r="Q533" s="358"/>
      <c r="R533" s="358"/>
      <c r="S533" s="358"/>
      <c r="T533" s="358"/>
      <c r="U533" s="358"/>
      <c r="V533" s="358"/>
      <c r="W533" s="358"/>
      <c r="X533" s="358"/>
      <c r="Y533" s="358"/>
      <c r="Z533" s="358"/>
      <c r="AA533" s="358"/>
      <c r="AB533" s="358"/>
      <c r="AC533" s="358"/>
      <c r="AD533" s="358"/>
      <c r="AE533" s="358"/>
      <c r="AF533" s="358"/>
      <c r="AG533" s="358"/>
      <c r="AH533" s="358"/>
      <c r="AI533" s="358"/>
      <c r="AJ533" s="358"/>
      <c r="AK533" s="358"/>
      <c r="AL533" s="358"/>
      <c r="AM533" s="358"/>
      <c r="AN533" s="358"/>
      <c r="AO533" s="358"/>
      <c r="AP533" s="358"/>
      <c r="AQ533" s="358"/>
      <c r="AR533" s="358"/>
    </row>
    <row r="534" spans="1:44" ht="37.5" customHeight="1" x14ac:dyDescent="0.25">
      <c r="A534" s="358"/>
      <c r="B534" s="358"/>
      <c r="C534" s="358"/>
      <c r="D534" s="358"/>
      <c r="E534" s="358"/>
      <c r="F534" s="358"/>
      <c r="G534" s="358"/>
      <c r="H534" s="358"/>
      <c r="I534" s="359"/>
      <c r="J534" s="358"/>
      <c r="K534" s="358"/>
      <c r="L534" s="358"/>
      <c r="M534" s="358"/>
      <c r="N534" s="358"/>
      <c r="O534" s="358"/>
      <c r="P534" s="358"/>
      <c r="Q534" s="358"/>
      <c r="R534" s="358"/>
      <c r="S534" s="358"/>
      <c r="T534" s="358"/>
      <c r="U534" s="358"/>
      <c r="V534" s="358"/>
      <c r="W534" s="358"/>
      <c r="X534" s="358"/>
      <c r="Y534" s="358"/>
      <c r="Z534" s="358"/>
      <c r="AA534" s="358"/>
      <c r="AB534" s="358"/>
      <c r="AC534" s="358"/>
      <c r="AD534" s="358"/>
      <c r="AE534" s="358"/>
      <c r="AF534" s="358"/>
      <c r="AG534" s="358"/>
      <c r="AH534" s="358"/>
      <c r="AI534" s="358"/>
      <c r="AJ534" s="358"/>
      <c r="AK534" s="358"/>
      <c r="AL534" s="358"/>
      <c r="AM534" s="358"/>
      <c r="AN534" s="358"/>
      <c r="AO534" s="358"/>
      <c r="AP534" s="358"/>
      <c r="AQ534" s="358"/>
      <c r="AR534" s="358"/>
    </row>
    <row r="535" spans="1:44" ht="37.5" customHeight="1" x14ac:dyDescent="0.25">
      <c r="A535" s="358"/>
      <c r="B535" s="358"/>
      <c r="C535" s="358"/>
      <c r="D535" s="358"/>
      <c r="E535" s="358"/>
      <c r="F535" s="358"/>
      <c r="G535" s="358"/>
      <c r="H535" s="358"/>
      <c r="I535" s="359"/>
      <c r="J535" s="358"/>
      <c r="K535" s="358"/>
      <c r="L535" s="358"/>
      <c r="M535" s="358"/>
      <c r="N535" s="358"/>
      <c r="O535" s="358"/>
      <c r="P535" s="358"/>
      <c r="Q535" s="358"/>
      <c r="R535" s="358"/>
      <c r="S535" s="358"/>
      <c r="T535" s="358"/>
      <c r="U535" s="358"/>
      <c r="V535" s="358"/>
      <c r="W535" s="358"/>
      <c r="X535" s="358"/>
      <c r="Y535" s="358"/>
      <c r="Z535" s="358"/>
      <c r="AA535" s="358"/>
      <c r="AB535" s="358"/>
      <c r="AC535" s="358"/>
      <c r="AD535" s="358"/>
      <c r="AE535" s="358"/>
      <c r="AF535" s="358"/>
      <c r="AG535" s="358"/>
      <c r="AH535" s="358"/>
      <c r="AI535" s="358"/>
      <c r="AJ535" s="358"/>
      <c r="AK535" s="358"/>
      <c r="AL535" s="358"/>
      <c r="AM535" s="358"/>
      <c r="AN535" s="358"/>
      <c r="AO535" s="358"/>
      <c r="AP535" s="358"/>
      <c r="AQ535" s="358"/>
      <c r="AR535" s="358"/>
    </row>
    <row r="536" spans="1:44" ht="37.5" customHeight="1" x14ac:dyDescent="0.25">
      <c r="A536" s="358"/>
      <c r="B536" s="358"/>
      <c r="C536" s="358"/>
      <c r="D536" s="358"/>
      <c r="E536" s="358"/>
      <c r="F536" s="358"/>
      <c r="G536" s="358"/>
      <c r="H536" s="358"/>
      <c r="I536" s="359"/>
      <c r="J536" s="358"/>
      <c r="K536" s="358"/>
      <c r="L536" s="358"/>
      <c r="M536" s="358"/>
      <c r="N536" s="358"/>
      <c r="O536" s="358"/>
      <c r="P536" s="358"/>
      <c r="Q536" s="358"/>
      <c r="R536" s="358"/>
      <c r="S536" s="358"/>
      <c r="T536" s="358"/>
      <c r="U536" s="358"/>
      <c r="V536" s="358"/>
      <c r="W536" s="358"/>
      <c r="X536" s="358"/>
      <c r="Y536" s="358"/>
      <c r="Z536" s="358"/>
      <c r="AA536" s="358"/>
      <c r="AB536" s="358"/>
      <c r="AC536" s="358"/>
      <c r="AD536" s="358"/>
      <c r="AE536" s="358"/>
      <c r="AF536" s="358"/>
      <c r="AG536" s="358"/>
      <c r="AH536" s="358"/>
      <c r="AI536" s="358"/>
      <c r="AJ536" s="358"/>
      <c r="AK536" s="358"/>
      <c r="AL536" s="358"/>
      <c r="AM536" s="358"/>
      <c r="AN536" s="358"/>
      <c r="AO536" s="358"/>
      <c r="AP536" s="358"/>
      <c r="AQ536" s="358"/>
      <c r="AR536" s="358"/>
    </row>
    <row r="537" spans="1:44" ht="37.5" customHeight="1" x14ac:dyDescent="0.25">
      <c r="A537" s="358"/>
      <c r="B537" s="358"/>
      <c r="C537" s="358"/>
      <c r="D537" s="358"/>
      <c r="E537" s="358"/>
      <c r="F537" s="358"/>
      <c r="G537" s="358"/>
      <c r="H537" s="358"/>
      <c r="I537" s="359"/>
      <c r="J537" s="358"/>
      <c r="K537" s="358"/>
      <c r="L537" s="358"/>
      <c r="M537" s="358"/>
      <c r="N537" s="358"/>
      <c r="O537" s="358"/>
      <c r="P537" s="358"/>
      <c r="Q537" s="358"/>
      <c r="R537" s="358"/>
      <c r="S537" s="358"/>
      <c r="T537" s="358"/>
      <c r="U537" s="358"/>
      <c r="V537" s="358"/>
      <c r="W537" s="358"/>
      <c r="X537" s="358"/>
      <c r="Y537" s="358"/>
      <c r="Z537" s="358"/>
      <c r="AA537" s="358"/>
      <c r="AB537" s="358"/>
      <c r="AC537" s="358"/>
      <c r="AD537" s="358"/>
      <c r="AE537" s="358"/>
      <c r="AF537" s="358"/>
      <c r="AG537" s="358"/>
      <c r="AH537" s="358"/>
      <c r="AI537" s="358"/>
      <c r="AJ537" s="358"/>
      <c r="AK537" s="358"/>
      <c r="AL537" s="358"/>
      <c r="AM537" s="358"/>
      <c r="AN537" s="358"/>
      <c r="AO537" s="358"/>
      <c r="AP537" s="358"/>
      <c r="AQ537" s="358"/>
      <c r="AR537" s="358"/>
    </row>
    <row r="538" spans="1:44" ht="37.5" customHeight="1" x14ac:dyDescent="0.25">
      <c r="A538" s="358"/>
      <c r="B538" s="358"/>
      <c r="C538" s="358"/>
      <c r="D538" s="358"/>
      <c r="E538" s="358"/>
      <c r="F538" s="358"/>
      <c r="G538" s="358"/>
      <c r="H538" s="358"/>
      <c r="I538" s="359"/>
      <c r="J538" s="358"/>
      <c r="K538" s="358"/>
      <c r="L538" s="358"/>
      <c r="M538" s="358"/>
      <c r="N538" s="358"/>
      <c r="O538" s="358"/>
      <c r="P538" s="358"/>
      <c r="Q538" s="358"/>
      <c r="R538" s="358"/>
      <c r="S538" s="358"/>
      <c r="T538" s="358"/>
      <c r="U538" s="358"/>
      <c r="V538" s="358"/>
      <c r="W538" s="358"/>
      <c r="X538" s="358"/>
      <c r="Y538" s="358"/>
      <c r="Z538" s="358"/>
      <c r="AA538" s="358"/>
      <c r="AB538" s="358"/>
      <c r="AC538" s="358"/>
      <c r="AD538" s="358"/>
      <c r="AE538" s="358"/>
      <c r="AF538" s="358"/>
      <c r="AG538" s="358"/>
      <c r="AH538" s="358"/>
      <c r="AI538" s="358"/>
      <c r="AJ538" s="358"/>
      <c r="AK538" s="358"/>
      <c r="AL538" s="358"/>
      <c r="AM538" s="358"/>
      <c r="AN538" s="358"/>
      <c r="AO538" s="358"/>
      <c r="AP538" s="358"/>
      <c r="AQ538" s="358"/>
      <c r="AR538" s="358"/>
    </row>
    <row r="539" spans="1:44" ht="37.5" customHeight="1" x14ac:dyDescent="0.25">
      <c r="A539" s="358"/>
      <c r="B539" s="358"/>
      <c r="C539" s="358"/>
      <c r="D539" s="358"/>
      <c r="E539" s="358"/>
      <c r="F539" s="358"/>
      <c r="G539" s="358"/>
      <c r="H539" s="358"/>
      <c r="I539" s="359"/>
      <c r="J539" s="358"/>
      <c r="K539" s="358"/>
      <c r="L539" s="358"/>
      <c r="M539" s="358"/>
      <c r="N539" s="358"/>
      <c r="O539" s="358"/>
      <c r="P539" s="358"/>
      <c r="Q539" s="358"/>
      <c r="R539" s="358"/>
      <c r="S539" s="358"/>
      <c r="T539" s="358"/>
      <c r="U539" s="358"/>
      <c r="V539" s="358"/>
      <c r="W539" s="358"/>
      <c r="X539" s="358"/>
      <c r="Y539" s="358"/>
      <c r="Z539" s="358"/>
      <c r="AA539" s="358"/>
      <c r="AB539" s="358"/>
      <c r="AC539" s="358"/>
      <c r="AD539" s="358"/>
      <c r="AE539" s="358"/>
      <c r="AF539" s="358"/>
      <c r="AG539" s="358"/>
      <c r="AH539" s="358"/>
      <c r="AI539" s="358"/>
      <c r="AJ539" s="358"/>
      <c r="AK539" s="358"/>
      <c r="AL539" s="358"/>
      <c r="AM539" s="358"/>
      <c r="AN539" s="358"/>
      <c r="AO539" s="358"/>
      <c r="AP539" s="358"/>
      <c r="AQ539" s="358"/>
      <c r="AR539" s="358"/>
    </row>
    <row r="540" spans="1:44" ht="37.5" customHeight="1" x14ac:dyDescent="0.25">
      <c r="A540" s="358"/>
      <c r="B540" s="358"/>
      <c r="C540" s="358"/>
      <c r="D540" s="358"/>
      <c r="E540" s="358"/>
      <c r="F540" s="358"/>
      <c r="G540" s="358"/>
      <c r="H540" s="358"/>
      <c r="I540" s="359"/>
      <c r="J540" s="358"/>
      <c r="K540" s="358"/>
      <c r="L540" s="358"/>
      <c r="M540" s="358"/>
      <c r="N540" s="358"/>
      <c r="O540" s="358"/>
      <c r="P540" s="358"/>
      <c r="Q540" s="358"/>
      <c r="R540" s="358"/>
      <c r="S540" s="358"/>
      <c r="T540" s="358"/>
      <c r="U540" s="358"/>
      <c r="V540" s="358"/>
      <c r="W540" s="358"/>
      <c r="X540" s="358"/>
      <c r="Y540" s="358"/>
      <c r="Z540" s="358"/>
      <c r="AA540" s="358"/>
      <c r="AB540" s="358"/>
      <c r="AC540" s="358"/>
      <c r="AD540" s="358"/>
      <c r="AE540" s="358"/>
      <c r="AF540" s="358"/>
      <c r="AG540" s="358"/>
      <c r="AH540" s="358"/>
      <c r="AI540" s="358"/>
      <c r="AJ540" s="358"/>
      <c r="AK540" s="358"/>
      <c r="AL540" s="358"/>
      <c r="AM540" s="358"/>
      <c r="AN540" s="358"/>
      <c r="AO540" s="358"/>
      <c r="AP540" s="358"/>
      <c r="AQ540" s="358"/>
      <c r="AR540" s="358"/>
    </row>
    <row r="541" spans="1:44" ht="37.5" customHeight="1" x14ac:dyDescent="0.25">
      <c r="A541" s="358"/>
      <c r="B541" s="358"/>
      <c r="C541" s="358"/>
      <c r="D541" s="358"/>
      <c r="E541" s="358"/>
      <c r="F541" s="358"/>
      <c r="G541" s="358"/>
      <c r="H541" s="358"/>
      <c r="I541" s="359"/>
      <c r="J541" s="358"/>
      <c r="K541" s="358"/>
      <c r="L541" s="358"/>
      <c r="M541" s="358"/>
      <c r="N541" s="358"/>
      <c r="O541" s="358"/>
      <c r="P541" s="358"/>
      <c r="Q541" s="358"/>
      <c r="R541" s="358"/>
      <c r="S541" s="358"/>
      <c r="T541" s="358"/>
      <c r="U541" s="358"/>
      <c r="V541" s="358"/>
      <c r="W541" s="358"/>
      <c r="X541" s="358"/>
      <c r="Y541" s="358"/>
      <c r="Z541" s="358"/>
      <c r="AA541" s="358"/>
      <c r="AB541" s="358"/>
      <c r="AC541" s="358"/>
      <c r="AD541" s="358"/>
      <c r="AE541" s="358"/>
      <c r="AF541" s="358"/>
      <c r="AG541" s="358"/>
      <c r="AH541" s="358"/>
      <c r="AI541" s="358"/>
      <c r="AJ541" s="358"/>
      <c r="AK541" s="358"/>
      <c r="AL541" s="358"/>
      <c r="AM541" s="358"/>
      <c r="AN541" s="358"/>
      <c r="AO541" s="358"/>
      <c r="AP541" s="358"/>
      <c r="AQ541" s="358"/>
      <c r="AR541" s="358"/>
    </row>
    <row r="542" spans="1:44" ht="37.5" customHeight="1" x14ac:dyDescent="0.25">
      <c r="A542" s="358"/>
      <c r="B542" s="358"/>
      <c r="C542" s="358"/>
      <c r="D542" s="358"/>
      <c r="E542" s="358"/>
      <c r="F542" s="358"/>
      <c r="G542" s="358"/>
      <c r="H542" s="358"/>
      <c r="I542" s="359"/>
      <c r="J542" s="358"/>
      <c r="K542" s="358"/>
      <c r="L542" s="358"/>
      <c r="M542" s="358"/>
      <c r="N542" s="358"/>
      <c r="O542" s="358"/>
      <c r="P542" s="358"/>
      <c r="Q542" s="358"/>
      <c r="R542" s="358"/>
      <c r="S542" s="358"/>
      <c r="T542" s="358"/>
      <c r="U542" s="358"/>
      <c r="V542" s="358"/>
      <c r="W542" s="358"/>
      <c r="X542" s="358"/>
      <c r="Y542" s="358"/>
      <c r="Z542" s="358"/>
      <c r="AA542" s="358"/>
      <c r="AB542" s="358"/>
      <c r="AC542" s="358"/>
      <c r="AD542" s="358"/>
      <c r="AE542" s="358"/>
      <c r="AF542" s="358"/>
      <c r="AG542" s="358"/>
      <c r="AH542" s="358"/>
      <c r="AI542" s="358"/>
      <c r="AJ542" s="358"/>
      <c r="AK542" s="358"/>
      <c r="AL542" s="358"/>
      <c r="AM542" s="358"/>
      <c r="AN542" s="358"/>
      <c r="AO542" s="358"/>
      <c r="AP542" s="358"/>
      <c r="AQ542" s="358"/>
      <c r="AR542" s="358"/>
    </row>
    <row r="543" spans="1:44" ht="37.5" customHeight="1" x14ac:dyDescent="0.25">
      <c r="A543" s="358"/>
      <c r="B543" s="358"/>
      <c r="C543" s="358"/>
      <c r="D543" s="358"/>
      <c r="E543" s="358"/>
      <c r="F543" s="358"/>
      <c r="G543" s="358"/>
      <c r="H543" s="358"/>
      <c r="I543" s="359"/>
      <c r="J543" s="358"/>
      <c r="K543" s="358"/>
      <c r="L543" s="358"/>
      <c r="M543" s="358"/>
      <c r="N543" s="358"/>
      <c r="O543" s="358"/>
      <c r="P543" s="358"/>
      <c r="Q543" s="358"/>
      <c r="R543" s="358"/>
      <c r="S543" s="358"/>
      <c r="T543" s="358"/>
      <c r="U543" s="358"/>
      <c r="V543" s="358"/>
      <c r="W543" s="358"/>
      <c r="X543" s="358"/>
      <c r="Y543" s="358"/>
      <c r="Z543" s="358"/>
      <c r="AA543" s="358"/>
      <c r="AB543" s="358"/>
      <c r="AC543" s="358"/>
      <c r="AD543" s="358"/>
      <c r="AE543" s="358"/>
      <c r="AF543" s="358"/>
      <c r="AG543" s="358"/>
      <c r="AH543" s="358"/>
      <c r="AI543" s="358"/>
      <c r="AJ543" s="358"/>
      <c r="AK543" s="358"/>
      <c r="AL543" s="358"/>
      <c r="AM543" s="358"/>
      <c r="AN543" s="358"/>
      <c r="AO543" s="358"/>
      <c r="AP543" s="358"/>
      <c r="AQ543" s="358"/>
      <c r="AR543" s="358"/>
    </row>
    <row r="544" spans="1:44" ht="37.5" customHeight="1" x14ac:dyDescent="0.25">
      <c r="A544" s="358"/>
      <c r="B544" s="358"/>
      <c r="C544" s="358"/>
      <c r="D544" s="358"/>
      <c r="E544" s="358"/>
      <c r="F544" s="358"/>
      <c r="G544" s="358"/>
      <c r="H544" s="358"/>
      <c r="I544" s="359"/>
      <c r="J544" s="358"/>
      <c r="K544" s="358"/>
      <c r="L544" s="358"/>
      <c r="M544" s="358"/>
      <c r="N544" s="358"/>
      <c r="O544" s="358"/>
      <c r="P544" s="358"/>
      <c r="Q544" s="358"/>
      <c r="R544" s="358"/>
      <c r="S544" s="358"/>
      <c r="T544" s="358"/>
      <c r="U544" s="358"/>
      <c r="V544" s="358"/>
      <c r="W544" s="358"/>
      <c r="X544" s="358"/>
      <c r="Y544" s="358"/>
      <c r="Z544" s="358"/>
      <c r="AA544" s="358"/>
      <c r="AB544" s="358"/>
      <c r="AC544" s="358"/>
      <c r="AD544" s="358"/>
      <c r="AE544" s="358"/>
      <c r="AF544" s="358"/>
      <c r="AG544" s="358"/>
      <c r="AH544" s="358"/>
      <c r="AI544" s="358"/>
      <c r="AJ544" s="358"/>
      <c r="AK544" s="358"/>
      <c r="AL544" s="358"/>
      <c r="AM544" s="358"/>
      <c r="AN544" s="358"/>
      <c r="AO544" s="358"/>
      <c r="AP544" s="358"/>
      <c r="AQ544" s="358"/>
      <c r="AR544" s="358"/>
    </row>
    <row r="545" spans="1:44" ht="37.5" customHeight="1" x14ac:dyDescent="0.25">
      <c r="A545" s="358"/>
      <c r="B545" s="358"/>
      <c r="C545" s="358"/>
      <c r="D545" s="358"/>
      <c r="E545" s="358"/>
      <c r="F545" s="358"/>
      <c r="G545" s="358"/>
      <c r="H545" s="358"/>
      <c r="I545" s="359"/>
      <c r="J545" s="358"/>
      <c r="K545" s="358"/>
      <c r="L545" s="358"/>
      <c r="M545" s="358"/>
      <c r="N545" s="358"/>
      <c r="O545" s="358"/>
      <c r="P545" s="358"/>
      <c r="Q545" s="358"/>
      <c r="R545" s="358"/>
      <c r="S545" s="358"/>
      <c r="T545" s="358"/>
      <c r="U545" s="358"/>
      <c r="V545" s="358"/>
      <c r="W545" s="358"/>
      <c r="X545" s="358"/>
      <c r="Y545" s="358"/>
      <c r="Z545" s="358"/>
      <c r="AA545" s="358"/>
      <c r="AB545" s="358"/>
      <c r="AC545" s="358"/>
      <c r="AD545" s="358"/>
      <c r="AE545" s="358"/>
      <c r="AF545" s="358"/>
      <c r="AG545" s="358"/>
      <c r="AH545" s="358"/>
      <c r="AI545" s="358"/>
      <c r="AJ545" s="358"/>
      <c r="AK545" s="358"/>
      <c r="AL545" s="358"/>
      <c r="AM545" s="358"/>
      <c r="AN545" s="358"/>
      <c r="AO545" s="358"/>
      <c r="AP545" s="358"/>
      <c r="AQ545" s="358"/>
      <c r="AR545" s="358"/>
    </row>
    <row r="546" spans="1:44" ht="37.5" customHeight="1" x14ac:dyDescent="0.25">
      <c r="A546" s="358"/>
      <c r="B546" s="358"/>
      <c r="C546" s="358"/>
      <c r="D546" s="358"/>
      <c r="E546" s="358"/>
      <c r="F546" s="358"/>
      <c r="G546" s="358"/>
      <c r="H546" s="358"/>
      <c r="I546" s="359"/>
      <c r="J546" s="358"/>
      <c r="K546" s="358"/>
      <c r="L546" s="358"/>
      <c r="M546" s="358"/>
      <c r="N546" s="358"/>
      <c r="O546" s="358"/>
      <c r="P546" s="358"/>
      <c r="Q546" s="358"/>
      <c r="R546" s="358"/>
      <c r="S546" s="358"/>
      <c r="T546" s="358"/>
      <c r="U546" s="358"/>
      <c r="V546" s="358"/>
      <c r="W546" s="358"/>
      <c r="X546" s="358"/>
      <c r="Y546" s="358"/>
      <c r="Z546" s="358"/>
      <c r="AA546" s="358"/>
      <c r="AB546" s="358"/>
      <c r="AC546" s="358"/>
      <c r="AD546" s="358"/>
      <c r="AE546" s="358"/>
      <c r="AF546" s="358"/>
      <c r="AG546" s="358"/>
      <c r="AH546" s="358"/>
      <c r="AI546" s="358"/>
      <c r="AJ546" s="358"/>
      <c r="AK546" s="358"/>
      <c r="AL546" s="358"/>
      <c r="AM546" s="358"/>
      <c r="AN546" s="358"/>
      <c r="AO546" s="358"/>
      <c r="AP546" s="358"/>
      <c r="AQ546" s="358"/>
      <c r="AR546" s="358"/>
    </row>
    <row r="547" spans="1:44" ht="37.5" customHeight="1" x14ac:dyDescent="0.25">
      <c r="A547" s="358"/>
      <c r="B547" s="358"/>
      <c r="C547" s="358"/>
      <c r="D547" s="358"/>
      <c r="E547" s="358"/>
      <c r="F547" s="358"/>
      <c r="G547" s="358"/>
      <c r="H547" s="358"/>
      <c r="I547" s="359"/>
      <c r="J547" s="358"/>
      <c r="K547" s="358"/>
      <c r="L547" s="358"/>
      <c r="M547" s="358"/>
      <c r="N547" s="358"/>
      <c r="O547" s="358"/>
      <c r="P547" s="358"/>
      <c r="Q547" s="358"/>
      <c r="R547" s="358"/>
      <c r="S547" s="358"/>
      <c r="T547" s="358"/>
      <c r="U547" s="358"/>
      <c r="V547" s="358"/>
      <c r="W547" s="358"/>
      <c r="X547" s="358"/>
      <c r="Y547" s="358"/>
      <c r="Z547" s="358"/>
      <c r="AA547" s="358"/>
      <c r="AB547" s="358"/>
      <c r="AC547" s="358"/>
      <c r="AD547" s="358"/>
      <c r="AE547" s="358"/>
      <c r="AF547" s="358"/>
      <c r="AG547" s="358"/>
      <c r="AH547" s="358"/>
      <c r="AI547" s="358"/>
      <c r="AJ547" s="358"/>
      <c r="AK547" s="358"/>
      <c r="AL547" s="358"/>
      <c r="AM547" s="358"/>
      <c r="AN547" s="358"/>
      <c r="AO547" s="358"/>
      <c r="AP547" s="358"/>
      <c r="AQ547" s="358"/>
      <c r="AR547" s="358"/>
    </row>
    <row r="548" spans="1:44" ht="37.5" customHeight="1" x14ac:dyDescent="0.25">
      <c r="A548" s="358"/>
      <c r="B548" s="358"/>
      <c r="C548" s="358"/>
      <c r="D548" s="358"/>
      <c r="E548" s="358"/>
      <c r="F548" s="358"/>
      <c r="G548" s="358"/>
      <c r="H548" s="358"/>
      <c r="I548" s="359"/>
      <c r="J548" s="358"/>
      <c r="K548" s="358"/>
      <c r="L548" s="358"/>
      <c r="M548" s="358"/>
      <c r="N548" s="358"/>
      <c r="O548" s="358"/>
      <c r="P548" s="358"/>
      <c r="Q548" s="358"/>
      <c r="R548" s="358"/>
      <c r="S548" s="358"/>
      <c r="T548" s="358"/>
      <c r="U548" s="358"/>
      <c r="V548" s="358"/>
      <c r="W548" s="358"/>
      <c r="X548" s="358"/>
      <c r="Y548" s="358"/>
      <c r="Z548" s="358"/>
      <c r="AA548" s="358"/>
      <c r="AB548" s="358"/>
      <c r="AC548" s="358"/>
      <c r="AD548" s="358"/>
      <c r="AE548" s="358"/>
      <c r="AF548" s="358"/>
      <c r="AG548" s="358"/>
      <c r="AH548" s="358"/>
      <c r="AI548" s="358"/>
      <c r="AJ548" s="358"/>
      <c r="AK548" s="358"/>
      <c r="AL548" s="358"/>
      <c r="AM548" s="358"/>
      <c r="AN548" s="358"/>
      <c r="AO548" s="358"/>
      <c r="AP548" s="358"/>
      <c r="AQ548" s="358"/>
      <c r="AR548" s="358"/>
    </row>
    <row r="549" spans="1:44" ht="37.5" customHeight="1" x14ac:dyDescent="0.25">
      <c r="A549" s="358"/>
      <c r="B549" s="358"/>
      <c r="C549" s="358"/>
      <c r="D549" s="358"/>
      <c r="E549" s="358"/>
      <c r="F549" s="358"/>
      <c r="G549" s="358"/>
      <c r="H549" s="358"/>
      <c r="I549" s="359"/>
      <c r="J549" s="358"/>
      <c r="K549" s="358"/>
      <c r="L549" s="358"/>
      <c r="M549" s="358"/>
      <c r="N549" s="358"/>
      <c r="O549" s="358"/>
      <c r="P549" s="358"/>
      <c r="Q549" s="358"/>
      <c r="R549" s="358"/>
      <c r="S549" s="358"/>
      <c r="T549" s="358"/>
      <c r="U549" s="358"/>
      <c r="V549" s="358"/>
      <c r="W549" s="358"/>
      <c r="X549" s="358"/>
      <c r="Y549" s="358"/>
      <c r="Z549" s="358"/>
      <c r="AA549" s="358"/>
      <c r="AB549" s="358"/>
      <c r="AC549" s="358"/>
      <c r="AD549" s="358"/>
      <c r="AE549" s="358"/>
      <c r="AF549" s="358"/>
      <c r="AG549" s="358"/>
      <c r="AH549" s="358"/>
      <c r="AI549" s="358"/>
      <c r="AJ549" s="358"/>
      <c r="AK549" s="358"/>
      <c r="AL549" s="358"/>
      <c r="AM549" s="358"/>
      <c r="AN549" s="358"/>
      <c r="AO549" s="358"/>
      <c r="AP549" s="358"/>
      <c r="AQ549" s="358"/>
      <c r="AR549" s="358"/>
    </row>
    <row r="550" spans="1:44" ht="37.5" customHeight="1" x14ac:dyDescent="0.25">
      <c r="A550" s="358"/>
      <c r="B550" s="358"/>
      <c r="C550" s="358"/>
      <c r="D550" s="358"/>
      <c r="E550" s="358"/>
      <c r="F550" s="358"/>
      <c r="G550" s="358"/>
      <c r="H550" s="358"/>
      <c r="I550" s="359"/>
      <c r="J550" s="358"/>
      <c r="K550" s="358"/>
      <c r="L550" s="358"/>
      <c r="M550" s="358"/>
      <c r="N550" s="358"/>
      <c r="O550" s="358"/>
      <c r="P550" s="358"/>
      <c r="Q550" s="358"/>
      <c r="R550" s="358"/>
      <c r="S550" s="358"/>
      <c r="T550" s="358"/>
      <c r="U550" s="358"/>
      <c r="V550" s="358"/>
      <c r="W550" s="358"/>
      <c r="X550" s="358"/>
      <c r="Y550" s="358"/>
      <c r="Z550" s="358"/>
      <c r="AA550" s="358"/>
      <c r="AB550" s="358"/>
      <c r="AC550" s="358"/>
      <c r="AD550" s="358"/>
      <c r="AE550" s="358"/>
      <c r="AF550" s="358"/>
      <c r="AG550" s="358"/>
      <c r="AH550" s="358"/>
      <c r="AI550" s="358"/>
      <c r="AJ550" s="358"/>
      <c r="AK550" s="358"/>
      <c r="AL550" s="358"/>
      <c r="AM550" s="358"/>
      <c r="AN550" s="358"/>
      <c r="AO550" s="358"/>
      <c r="AP550" s="358"/>
      <c r="AQ550" s="358"/>
      <c r="AR550" s="358"/>
    </row>
    <row r="551" spans="1:44" ht="37.5" customHeight="1" x14ac:dyDescent="0.25">
      <c r="A551" s="358"/>
      <c r="B551" s="358"/>
      <c r="C551" s="358"/>
      <c r="D551" s="358"/>
      <c r="E551" s="358"/>
      <c r="F551" s="358"/>
      <c r="G551" s="358"/>
      <c r="H551" s="358"/>
      <c r="I551" s="359"/>
      <c r="J551" s="358"/>
      <c r="K551" s="358"/>
      <c r="L551" s="358"/>
      <c r="M551" s="358"/>
      <c r="N551" s="358"/>
      <c r="O551" s="358"/>
      <c r="P551" s="358"/>
      <c r="Q551" s="358"/>
      <c r="R551" s="358"/>
      <c r="S551" s="358"/>
      <c r="T551" s="358"/>
      <c r="U551" s="358"/>
      <c r="V551" s="358"/>
      <c r="W551" s="358"/>
      <c r="X551" s="358"/>
      <c r="Y551" s="358"/>
      <c r="Z551" s="358"/>
      <c r="AA551" s="358"/>
      <c r="AB551" s="358"/>
      <c r="AC551" s="358"/>
      <c r="AD551" s="358"/>
      <c r="AE551" s="358"/>
      <c r="AF551" s="358"/>
      <c r="AG551" s="358"/>
      <c r="AH551" s="358"/>
      <c r="AI551" s="358"/>
      <c r="AJ551" s="358"/>
      <c r="AK551" s="358"/>
      <c r="AL551" s="358"/>
      <c r="AM551" s="358"/>
      <c r="AN551" s="358"/>
      <c r="AO551" s="358"/>
      <c r="AP551" s="358"/>
      <c r="AQ551" s="358"/>
      <c r="AR551" s="358"/>
    </row>
    <row r="552" spans="1:44" ht="37.5" customHeight="1" x14ac:dyDescent="0.25">
      <c r="A552" s="358"/>
      <c r="B552" s="358"/>
      <c r="C552" s="358"/>
      <c r="D552" s="358"/>
      <c r="E552" s="358"/>
      <c r="F552" s="358"/>
      <c r="G552" s="358"/>
      <c r="H552" s="358"/>
      <c r="I552" s="359"/>
      <c r="J552" s="358"/>
      <c r="K552" s="358"/>
      <c r="L552" s="358"/>
      <c r="M552" s="358"/>
      <c r="N552" s="358"/>
      <c r="O552" s="358"/>
      <c r="P552" s="358"/>
      <c r="Q552" s="358"/>
      <c r="R552" s="358"/>
      <c r="S552" s="358"/>
      <c r="T552" s="358"/>
      <c r="U552" s="358"/>
      <c r="V552" s="358"/>
      <c r="W552" s="358"/>
      <c r="X552" s="358"/>
      <c r="Y552" s="358"/>
      <c r="Z552" s="358"/>
      <c r="AA552" s="358"/>
      <c r="AB552" s="358"/>
      <c r="AC552" s="358"/>
      <c r="AD552" s="358"/>
      <c r="AE552" s="358"/>
      <c r="AF552" s="358"/>
      <c r="AG552" s="358"/>
      <c r="AH552" s="358"/>
      <c r="AI552" s="358"/>
      <c r="AJ552" s="358"/>
      <c r="AK552" s="358"/>
      <c r="AL552" s="358"/>
      <c r="AM552" s="358"/>
      <c r="AN552" s="358"/>
      <c r="AO552" s="358"/>
      <c r="AP552" s="358"/>
      <c r="AQ552" s="358"/>
      <c r="AR552" s="358"/>
    </row>
    <row r="553" spans="1:44" ht="37.5" customHeight="1" x14ac:dyDescent="0.25">
      <c r="A553" s="358"/>
      <c r="B553" s="358"/>
      <c r="C553" s="358"/>
      <c r="D553" s="358"/>
      <c r="E553" s="358"/>
      <c r="F553" s="358"/>
      <c r="G553" s="358"/>
      <c r="H553" s="358"/>
      <c r="I553" s="359"/>
      <c r="J553" s="358"/>
      <c r="K553" s="358"/>
      <c r="L553" s="358"/>
      <c r="M553" s="358"/>
      <c r="N553" s="358"/>
      <c r="O553" s="358"/>
      <c r="P553" s="358"/>
      <c r="Q553" s="358"/>
      <c r="R553" s="358"/>
      <c r="S553" s="358"/>
      <c r="T553" s="358"/>
      <c r="U553" s="358"/>
      <c r="V553" s="358"/>
      <c r="W553" s="358"/>
      <c r="X553" s="358"/>
      <c r="Y553" s="358"/>
      <c r="Z553" s="358"/>
      <c r="AA553" s="358"/>
      <c r="AB553" s="358"/>
      <c r="AC553" s="358"/>
      <c r="AD553" s="358"/>
      <c r="AE553" s="358"/>
      <c r="AF553" s="358"/>
      <c r="AG553" s="358"/>
      <c r="AH553" s="358"/>
      <c r="AI553" s="358"/>
      <c r="AJ553" s="358"/>
      <c r="AK553" s="358"/>
      <c r="AL553" s="358"/>
      <c r="AM553" s="358"/>
      <c r="AN553" s="358"/>
      <c r="AO553" s="358"/>
      <c r="AP553" s="358"/>
      <c r="AQ553" s="358"/>
      <c r="AR553" s="358"/>
    </row>
    <row r="554" spans="1:44" ht="37.5" customHeight="1" x14ac:dyDescent="0.25">
      <c r="A554" s="358"/>
      <c r="B554" s="358"/>
      <c r="C554" s="358"/>
      <c r="D554" s="358"/>
      <c r="E554" s="358"/>
      <c r="F554" s="358"/>
      <c r="G554" s="358"/>
      <c r="H554" s="358"/>
      <c r="I554" s="359"/>
      <c r="J554" s="358"/>
      <c r="K554" s="358"/>
      <c r="L554" s="358"/>
      <c r="M554" s="358"/>
      <c r="N554" s="358"/>
      <c r="O554" s="358"/>
      <c r="P554" s="358"/>
      <c r="Q554" s="358"/>
      <c r="R554" s="358"/>
      <c r="S554" s="358"/>
      <c r="T554" s="358"/>
      <c r="U554" s="358"/>
      <c r="V554" s="358"/>
      <c r="W554" s="358"/>
      <c r="X554" s="358"/>
      <c r="Y554" s="358"/>
      <c r="Z554" s="358"/>
      <c r="AA554" s="358"/>
      <c r="AB554" s="358"/>
      <c r="AC554" s="358"/>
      <c r="AD554" s="358"/>
      <c r="AE554" s="358"/>
      <c r="AF554" s="358"/>
      <c r="AG554" s="358"/>
      <c r="AH554" s="358"/>
      <c r="AI554" s="358"/>
      <c r="AJ554" s="358"/>
      <c r="AK554" s="358"/>
      <c r="AL554" s="358"/>
      <c r="AM554" s="358"/>
      <c r="AN554" s="358"/>
      <c r="AO554" s="358"/>
      <c r="AP554" s="358"/>
      <c r="AQ554" s="358"/>
      <c r="AR554" s="358"/>
    </row>
    <row r="555" spans="1:44" ht="37.5" customHeight="1" x14ac:dyDescent="0.25">
      <c r="A555" s="358"/>
      <c r="B555" s="358"/>
      <c r="C555" s="358"/>
      <c r="D555" s="358"/>
      <c r="E555" s="358"/>
      <c r="F555" s="358"/>
      <c r="G555" s="358"/>
      <c r="H555" s="358"/>
      <c r="I555" s="359"/>
      <c r="J555" s="358"/>
      <c r="K555" s="358"/>
      <c r="L555" s="358"/>
      <c r="M555" s="358"/>
      <c r="N555" s="358"/>
      <c r="O555" s="358"/>
      <c r="P555" s="358"/>
      <c r="Q555" s="358"/>
      <c r="R555" s="358"/>
      <c r="S555" s="358"/>
      <c r="T555" s="358"/>
      <c r="U555" s="358"/>
      <c r="V555" s="358"/>
      <c r="W555" s="358"/>
      <c r="X555" s="358"/>
      <c r="Y555" s="358"/>
      <c r="Z555" s="358"/>
      <c r="AA555" s="358"/>
      <c r="AB555" s="358"/>
      <c r="AC555" s="358"/>
      <c r="AD555" s="358"/>
      <c r="AE555" s="358"/>
      <c r="AF555" s="358"/>
      <c r="AG555" s="358"/>
      <c r="AH555" s="358"/>
      <c r="AI555" s="358"/>
      <c r="AJ555" s="358"/>
      <c r="AK555" s="358"/>
      <c r="AL555" s="358"/>
      <c r="AM555" s="358"/>
      <c r="AN555" s="358"/>
      <c r="AO555" s="358"/>
      <c r="AP555" s="358"/>
      <c r="AQ555" s="358"/>
      <c r="AR555" s="358"/>
    </row>
    <row r="556" spans="1:44" ht="37.5" customHeight="1" x14ac:dyDescent="0.25">
      <c r="A556" s="358"/>
      <c r="B556" s="358"/>
      <c r="C556" s="358"/>
      <c r="D556" s="358"/>
      <c r="E556" s="358"/>
      <c r="F556" s="358"/>
      <c r="G556" s="358"/>
      <c r="H556" s="358"/>
      <c r="I556" s="359"/>
      <c r="J556" s="358"/>
      <c r="K556" s="358"/>
      <c r="L556" s="358"/>
      <c r="M556" s="358"/>
      <c r="N556" s="358"/>
      <c r="O556" s="358"/>
      <c r="P556" s="358"/>
      <c r="Q556" s="358"/>
      <c r="R556" s="358"/>
      <c r="S556" s="358"/>
      <c r="T556" s="358"/>
      <c r="U556" s="358"/>
      <c r="V556" s="358"/>
      <c r="W556" s="358"/>
      <c r="X556" s="358"/>
      <c r="Y556" s="358"/>
      <c r="Z556" s="358"/>
      <c r="AA556" s="358"/>
      <c r="AB556" s="358"/>
      <c r="AC556" s="358"/>
      <c r="AD556" s="358"/>
      <c r="AE556" s="358"/>
      <c r="AF556" s="358"/>
      <c r="AG556" s="358"/>
      <c r="AH556" s="358"/>
      <c r="AI556" s="358"/>
      <c r="AJ556" s="358"/>
      <c r="AK556" s="358"/>
      <c r="AL556" s="358"/>
      <c r="AM556" s="358"/>
      <c r="AN556" s="358"/>
      <c r="AO556" s="358"/>
      <c r="AP556" s="358"/>
      <c r="AQ556" s="358"/>
      <c r="AR556" s="358"/>
    </row>
    <row r="557" spans="1:44" ht="37.5" customHeight="1" x14ac:dyDescent="0.25">
      <c r="A557" s="358"/>
      <c r="B557" s="358"/>
      <c r="C557" s="358"/>
      <c r="D557" s="358"/>
      <c r="E557" s="358"/>
      <c r="F557" s="358"/>
      <c r="G557" s="358"/>
      <c r="H557" s="358"/>
      <c r="I557" s="359"/>
      <c r="J557" s="358"/>
      <c r="K557" s="358"/>
      <c r="L557" s="358"/>
      <c r="M557" s="358"/>
      <c r="N557" s="358"/>
      <c r="O557" s="358"/>
      <c r="P557" s="358"/>
      <c r="Q557" s="358"/>
      <c r="R557" s="358"/>
      <c r="S557" s="358"/>
      <c r="T557" s="358"/>
      <c r="U557" s="358"/>
      <c r="V557" s="358"/>
      <c r="W557" s="358"/>
      <c r="X557" s="358"/>
      <c r="Y557" s="358"/>
      <c r="Z557" s="358"/>
      <c r="AA557" s="358"/>
      <c r="AB557" s="358"/>
      <c r="AC557" s="358"/>
      <c r="AD557" s="358"/>
      <c r="AE557" s="358"/>
      <c r="AF557" s="358"/>
      <c r="AG557" s="358"/>
      <c r="AH557" s="358"/>
      <c r="AI557" s="358"/>
      <c r="AJ557" s="358"/>
      <c r="AK557" s="358"/>
      <c r="AL557" s="358"/>
      <c r="AM557" s="358"/>
      <c r="AN557" s="358"/>
      <c r="AO557" s="358"/>
      <c r="AP557" s="358"/>
      <c r="AQ557" s="358"/>
      <c r="AR557" s="358"/>
    </row>
    <row r="558" spans="1:44" ht="37.5" customHeight="1" x14ac:dyDescent="0.25">
      <c r="A558" s="358"/>
      <c r="B558" s="358"/>
      <c r="C558" s="358"/>
      <c r="D558" s="358"/>
      <c r="E558" s="358"/>
      <c r="F558" s="358"/>
      <c r="G558" s="358"/>
      <c r="H558" s="358"/>
      <c r="I558" s="359"/>
      <c r="J558" s="358"/>
      <c r="K558" s="358"/>
      <c r="L558" s="358"/>
      <c r="M558" s="358"/>
      <c r="N558" s="358"/>
      <c r="O558" s="358"/>
      <c r="P558" s="358"/>
      <c r="Q558" s="358"/>
      <c r="R558" s="358"/>
      <c r="S558" s="358"/>
      <c r="T558" s="358"/>
      <c r="U558" s="358"/>
      <c r="V558" s="358"/>
      <c r="W558" s="358"/>
      <c r="X558" s="358"/>
      <c r="Y558" s="358"/>
      <c r="Z558" s="358"/>
      <c r="AA558" s="358"/>
      <c r="AB558" s="358"/>
      <c r="AC558" s="358"/>
      <c r="AD558" s="358"/>
      <c r="AE558" s="358"/>
      <c r="AF558" s="358"/>
      <c r="AG558" s="358"/>
      <c r="AH558" s="358"/>
      <c r="AI558" s="358"/>
      <c r="AJ558" s="358"/>
      <c r="AK558" s="358"/>
      <c r="AL558" s="358"/>
      <c r="AM558" s="358"/>
      <c r="AN558" s="358"/>
      <c r="AO558" s="358"/>
      <c r="AP558" s="358"/>
      <c r="AQ558" s="358"/>
      <c r="AR558" s="358"/>
    </row>
    <row r="559" spans="1:44" ht="37.5" customHeight="1" x14ac:dyDescent="0.25">
      <c r="A559" s="358"/>
      <c r="B559" s="358"/>
      <c r="C559" s="358"/>
      <c r="D559" s="358"/>
      <c r="E559" s="358"/>
      <c r="F559" s="358"/>
      <c r="G559" s="358"/>
      <c r="H559" s="358"/>
      <c r="I559" s="359"/>
      <c r="J559" s="358"/>
      <c r="K559" s="358"/>
      <c r="L559" s="358"/>
      <c r="M559" s="358"/>
      <c r="N559" s="358"/>
      <c r="O559" s="358"/>
      <c r="P559" s="358"/>
      <c r="Q559" s="358"/>
      <c r="R559" s="358"/>
      <c r="S559" s="358"/>
      <c r="T559" s="358"/>
      <c r="U559" s="358"/>
      <c r="V559" s="358"/>
      <c r="W559" s="358"/>
      <c r="X559" s="358"/>
      <c r="Y559" s="358"/>
      <c r="Z559" s="358"/>
      <c r="AA559" s="358"/>
      <c r="AB559" s="358"/>
      <c r="AC559" s="358"/>
      <c r="AD559" s="358"/>
      <c r="AE559" s="358"/>
      <c r="AF559" s="358"/>
      <c r="AG559" s="358"/>
      <c r="AH559" s="358"/>
      <c r="AI559" s="358"/>
      <c r="AJ559" s="358"/>
      <c r="AK559" s="358"/>
      <c r="AL559" s="358"/>
      <c r="AM559" s="358"/>
      <c r="AN559" s="358"/>
      <c r="AO559" s="358"/>
      <c r="AP559" s="358"/>
      <c r="AQ559" s="358"/>
      <c r="AR559" s="358"/>
    </row>
    <row r="560" spans="1:44" ht="37.5" customHeight="1" x14ac:dyDescent="0.25">
      <c r="A560" s="358"/>
      <c r="B560" s="358"/>
      <c r="C560" s="358"/>
      <c r="D560" s="358"/>
      <c r="E560" s="358"/>
      <c r="F560" s="358"/>
      <c r="G560" s="358"/>
      <c r="H560" s="358"/>
      <c r="I560" s="359"/>
      <c r="J560" s="358"/>
      <c r="K560" s="358"/>
      <c r="L560" s="358"/>
      <c r="M560" s="358"/>
      <c r="N560" s="358"/>
      <c r="O560" s="358"/>
      <c r="P560" s="358"/>
      <c r="Q560" s="358"/>
      <c r="R560" s="358"/>
      <c r="S560" s="358"/>
      <c r="T560" s="358"/>
      <c r="U560" s="358"/>
      <c r="V560" s="358"/>
      <c r="W560" s="358"/>
      <c r="X560" s="358"/>
      <c r="Y560" s="358"/>
      <c r="Z560" s="358"/>
      <c r="AA560" s="358"/>
      <c r="AB560" s="358"/>
      <c r="AC560" s="358"/>
      <c r="AD560" s="358"/>
      <c r="AE560" s="358"/>
      <c r="AF560" s="358"/>
      <c r="AG560" s="358"/>
      <c r="AH560" s="358"/>
      <c r="AI560" s="358"/>
      <c r="AJ560" s="358"/>
      <c r="AK560" s="358"/>
      <c r="AL560" s="358"/>
      <c r="AM560" s="358"/>
      <c r="AN560" s="358"/>
      <c r="AO560" s="358"/>
      <c r="AP560" s="358"/>
      <c r="AQ560" s="358"/>
      <c r="AR560" s="358"/>
    </row>
    <row r="561" spans="1:44" ht="37.5" customHeight="1" x14ac:dyDescent="0.25">
      <c r="A561" s="358"/>
      <c r="B561" s="358"/>
      <c r="C561" s="358"/>
      <c r="D561" s="358"/>
      <c r="E561" s="358"/>
      <c r="F561" s="358"/>
      <c r="G561" s="358"/>
      <c r="H561" s="358"/>
      <c r="I561" s="359"/>
      <c r="J561" s="358"/>
      <c r="K561" s="358"/>
      <c r="L561" s="358"/>
      <c r="M561" s="358"/>
      <c r="N561" s="358"/>
      <c r="O561" s="358"/>
      <c r="P561" s="358"/>
      <c r="Q561" s="358"/>
      <c r="R561" s="358"/>
      <c r="S561" s="358"/>
      <c r="T561" s="358"/>
      <c r="U561" s="358"/>
      <c r="V561" s="358"/>
      <c r="W561" s="358"/>
      <c r="X561" s="358"/>
      <c r="Y561" s="358"/>
      <c r="Z561" s="358"/>
      <c r="AA561" s="358"/>
      <c r="AB561" s="358"/>
      <c r="AC561" s="358"/>
      <c r="AD561" s="358"/>
      <c r="AE561" s="358"/>
      <c r="AF561" s="358"/>
      <c r="AG561" s="358"/>
      <c r="AH561" s="358"/>
      <c r="AI561" s="358"/>
      <c r="AJ561" s="358"/>
      <c r="AK561" s="358"/>
      <c r="AL561" s="358"/>
      <c r="AM561" s="358"/>
      <c r="AN561" s="358"/>
      <c r="AO561" s="358"/>
      <c r="AP561" s="358"/>
      <c r="AQ561" s="358"/>
      <c r="AR561" s="358"/>
    </row>
    <row r="562" spans="1:44" ht="37.5" customHeight="1" x14ac:dyDescent="0.25">
      <c r="A562" s="358"/>
      <c r="B562" s="358"/>
      <c r="C562" s="358"/>
      <c r="D562" s="358"/>
      <c r="E562" s="358"/>
      <c r="F562" s="358"/>
      <c r="G562" s="358"/>
      <c r="H562" s="358"/>
      <c r="I562" s="359"/>
      <c r="J562" s="358"/>
      <c r="K562" s="358"/>
      <c r="L562" s="358"/>
      <c r="M562" s="358"/>
      <c r="N562" s="358"/>
      <c r="O562" s="358"/>
      <c r="P562" s="358"/>
      <c r="Q562" s="358"/>
      <c r="R562" s="358"/>
      <c r="S562" s="358"/>
      <c r="T562" s="358"/>
      <c r="U562" s="358"/>
      <c r="V562" s="358"/>
      <c r="W562" s="358"/>
      <c r="X562" s="358"/>
      <c r="Y562" s="358"/>
      <c r="Z562" s="358"/>
      <c r="AA562" s="358"/>
      <c r="AB562" s="358"/>
      <c r="AC562" s="358"/>
      <c r="AD562" s="358"/>
      <c r="AE562" s="358"/>
      <c r="AF562" s="358"/>
      <c r="AG562" s="358"/>
      <c r="AH562" s="358"/>
      <c r="AI562" s="358"/>
      <c r="AJ562" s="358"/>
      <c r="AK562" s="358"/>
      <c r="AL562" s="358"/>
      <c r="AM562" s="358"/>
      <c r="AN562" s="358"/>
      <c r="AO562" s="358"/>
      <c r="AP562" s="358"/>
      <c r="AQ562" s="358"/>
      <c r="AR562" s="358"/>
    </row>
    <row r="563" spans="1:44" ht="37.5" customHeight="1" x14ac:dyDescent="0.25">
      <c r="A563" s="358"/>
      <c r="B563" s="358"/>
      <c r="C563" s="358"/>
      <c r="D563" s="358"/>
      <c r="E563" s="358"/>
      <c r="F563" s="358"/>
      <c r="G563" s="358"/>
      <c r="H563" s="358"/>
      <c r="I563" s="359"/>
      <c r="J563" s="358"/>
      <c r="K563" s="358"/>
      <c r="L563" s="358"/>
      <c r="M563" s="358"/>
      <c r="N563" s="358"/>
      <c r="O563" s="358"/>
      <c r="P563" s="358"/>
      <c r="Q563" s="358"/>
      <c r="R563" s="358"/>
      <c r="S563" s="358"/>
      <c r="T563" s="358"/>
      <c r="U563" s="358"/>
      <c r="V563" s="358"/>
      <c r="W563" s="358"/>
      <c r="X563" s="358"/>
      <c r="Y563" s="358"/>
      <c r="Z563" s="358"/>
      <c r="AA563" s="358"/>
      <c r="AB563" s="358"/>
      <c r="AC563" s="358"/>
      <c r="AD563" s="358"/>
      <c r="AE563" s="358"/>
      <c r="AF563" s="358"/>
      <c r="AG563" s="358"/>
      <c r="AH563" s="358"/>
      <c r="AI563" s="358"/>
      <c r="AJ563" s="358"/>
      <c r="AK563" s="358"/>
      <c r="AL563" s="358"/>
      <c r="AM563" s="358"/>
      <c r="AN563" s="358"/>
      <c r="AO563" s="358"/>
      <c r="AP563" s="358"/>
      <c r="AQ563" s="358"/>
      <c r="AR563" s="358"/>
    </row>
    <row r="564" spans="1:44" ht="37.5" customHeight="1" x14ac:dyDescent="0.25">
      <c r="A564" s="358"/>
      <c r="B564" s="358"/>
      <c r="C564" s="358"/>
      <c r="D564" s="358"/>
      <c r="E564" s="358"/>
      <c r="F564" s="358"/>
      <c r="G564" s="358"/>
      <c r="H564" s="358"/>
      <c r="I564" s="359"/>
      <c r="J564" s="358"/>
      <c r="K564" s="358"/>
      <c r="L564" s="358"/>
      <c r="M564" s="358"/>
      <c r="N564" s="358"/>
      <c r="O564" s="358"/>
      <c r="P564" s="358"/>
      <c r="Q564" s="358"/>
      <c r="R564" s="358"/>
      <c r="S564" s="358"/>
      <c r="T564" s="358"/>
      <c r="U564" s="358"/>
      <c r="V564" s="358"/>
      <c r="W564" s="358"/>
      <c r="X564" s="358"/>
      <c r="Y564" s="358"/>
      <c r="Z564" s="358"/>
      <c r="AA564" s="358"/>
      <c r="AB564" s="358"/>
      <c r="AC564" s="358"/>
      <c r="AD564" s="358"/>
      <c r="AE564" s="358"/>
      <c r="AF564" s="358"/>
      <c r="AG564" s="358"/>
      <c r="AH564" s="358"/>
      <c r="AI564" s="358"/>
      <c r="AJ564" s="358"/>
      <c r="AK564" s="358"/>
      <c r="AL564" s="358"/>
      <c r="AM564" s="358"/>
      <c r="AN564" s="358"/>
      <c r="AO564" s="358"/>
      <c r="AP564" s="358"/>
      <c r="AQ564" s="358"/>
      <c r="AR564" s="358"/>
    </row>
    <row r="565" spans="1:44" ht="37.5" customHeight="1" x14ac:dyDescent="0.25">
      <c r="A565" s="358"/>
      <c r="B565" s="358"/>
      <c r="C565" s="358"/>
      <c r="D565" s="358"/>
      <c r="E565" s="358"/>
      <c r="F565" s="358"/>
      <c r="G565" s="358"/>
      <c r="H565" s="358"/>
      <c r="I565" s="359"/>
      <c r="J565" s="358"/>
      <c r="K565" s="358"/>
      <c r="L565" s="358"/>
      <c r="M565" s="358"/>
      <c r="N565" s="358"/>
      <c r="O565" s="358"/>
      <c r="P565" s="358"/>
      <c r="Q565" s="358"/>
      <c r="R565" s="358"/>
      <c r="S565" s="358"/>
      <c r="T565" s="358"/>
      <c r="U565" s="358"/>
      <c r="V565" s="358"/>
      <c r="W565" s="358"/>
      <c r="X565" s="358"/>
      <c r="Y565" s="358"/>
      <c r="Z565" s="358"/>
      <c r="AA565" s="358"/>
      <c r="AB565" s="358"/>
      <c r="AC565" s="358"/>
      <c r="AD565" s="358"/>
      <c r="AE565" s="358"/>
      <c r="AF565" s="358"/>
      <c r="AG565" s="358"/>
      <c r="AH565" s="358"/>
      <c r="AI565" s="358"/>
      <c r="AJ565" s="358"/>
      <c r="AK565" s="358"/>
      <c r="AL565" s="358"/>
      <c r="AM565" s="358"/>
      <c r="AN565" s="358"/>
      <c r="AO565" s="358"/>
      <c r="AP565" s="358"/>
      <c r="AQ565" s="358"/>
      <c r="AR565" s="358"/>
    </row>
    <row r="566" spans="1:44" ht="37.5" customHeight="1" x14ac:dyDescent="0.25">
      <c r="A566" s="358"/>
      <c r="B566" s="358"/>
      <c r="C566" s="358"/>
      <c r="D566" s="358"/>
      <c r="E566" s="358"/>
      <c r="F566" s="358"/>
      <c r="G566" s="358"/>
      <c r="H566" s="358"/>
      <c r="I566" s="359"/>
      <c r="J566" s="358"/>
      <c r="K566" s="358"/>
      <c r="L566" s="358"/>
      <c r="M566" s="358"/>
      <c r="N566" s="358"/>
      <c r="O566" s="358"/>
      <c r="P566" s="358"/>
      <c r="Q566" s="358"/>
      <c r="R566" s="358"/>
      <c r="S566" s="358"/>
      <c r="T566" s="358"/>
      <c r="U566" s="358"/>
      <c r="V566" s="358"/>
      <c r="W566" s="358"/>
      <c r="X566" s="358"/>
      <c r="Y566" s="358"/>
      <c r="Z566" s="358"/>
      <c r="AA566" s="358"/>
      <c r="AB566" s="358"/>
      <c r="AC566" s="358"/>
      <c r="AD566" s="358"/>
      <c r="AE566" s="358"/>
      <c r="AF566" s="358"/>
      <c r="AG566" s="358"/>
      <c r="AH566" s="358"/>
      <c r="AI566" s="358"/>
      <c r="AJ566" s="358"/>
      <c r="AK566" s="358"/>
      <c r="AL566" s="358"/>
      <c r="AM566" s="358"/>
      <c r="AN566" s="358"/>
      <c r="AO566" s="358"/>
      <c r="AP566" s="358"/>
      <c r="AQ566" s="358"/>
      <c r="AR566" s="358"/>
    </row>
    <row r="567" spans="1:44" ht="37.5" customHeight="1" x14ac:dyDescent="0.25">
      <c r="A567" s="358"/>
      <c r="B567" s="358"/>
      <c r="C567" s="358"/>
      <c r="D567" s="358"/>
      <c r="E567" s="358"/>
      <c r="F567" s="358"/>
      <c r="G567" s="358"/>
      <c r="H567" s="358"/>
      <c r="I567" s="359"/>
      <c r="J567" s="358"/>
      <c r="K567" s="358"/>
      <c r="L567" s="358"/>
      <c r="M567" s="358"/>
      <c r="N567" s="358"/>
      <c r="O567" s="358"/>
      <c r="P567" s="358"/>
      <c r="Q567" s="358"/>
      <c r="R567" s="358"/>
      <c r="S567" s="358"/>
      <c r="T567" s="358"/>
      <c r="U567" s="358"/>
      <c r="V567" s="358"/>
      <c r="W567" s="358"/>
      <c r="X567" s="358"/>
      <c r="Y567" s="358"/>
      <c r="Z567" s="358"/>
      <c r="AA567" s="358"/>
      <c r="AB567" s="358"/>
      <c r="AC567" s="358"/>
      <c r="AD567" s="358"/>
      <c r="AE567" s="358"/>
      <c r="AF567" s="358"/>
      <c r="AG567" s="358"/>
      <c r="AH567" s="358"/>
      <c r="AI567" s="358"/>
      <c r="AJ567" s="358"/>
      <c r="AK567" s="358"/>
      <c r="AL567" s="358"/>
      <c r="AM567" s="358"/>
      <c r="AN567" s="358"/>
      <c r="AO567" s="358"/>
      <c r="AP567" s="358"/>
      <c r="AQ567" s="358"/>
      <c r="AR567" s="358"/>
    </row>
    <row r="568" spans="1:44" ht="37.5" customHeight="1" x14ac:dyDescent="0.25">
      <c r="A568" s="358"/>
      <c r="B568" s="358"/>
      <c r="C568" s="358"/>
      <c r="D568" s="358"/>
      <c r="E568" s="358"/>
      <c r="F568" s="358"/>
      <c r="G568" s="358"/>
      <c r="H568" s="358"/>
      <c r="I568" s="359"/>
      <c r="J568" s="358"/>
      <c r="K568" s="358"/>
      <c r="L568" s="358"/>
      <c r="M568" s="358"/>
      <c r="N568" s="358"/>
      <c r="O568" s="358"/>
      <c r="P568" s="358"/>
      <c r="Q568" s="358"/>
      <c r="R568" s="358"/>
      <c r="S568" s="358"/>
      <c r="T568" s="358"/>
      <c r="U568" s="358"/>
      <c r="V568" s="358"/>
      <c r="W568" s="358"/>
      <c r="X568" s="358"/>
      <c r="Y568" s="358"/>
      <c r="Z568" s="358"/>
      <c r="AA568" s="358"/>
      <c r="AB568" s="358"/>
      <c r="AC568" s="358"/>
      <c r="AD568" s="358"/>
      <c r="AE568" s="358"/>
      <c r="AF568" s="358"/>
      <c r="AG568" s="358"/>
      <c r="AH568" s="358"/>
      <c r="AI568" s="358"/>
      <c r="AJ568" s="358"/>
      <c r="AK568" s="358"/>
      <c r="AL568" s="358"/>
      <c r="AM568" s="358"/>
      <c r="AN568" s="358"/>
      <c r="AO568" s="358"/>
      <c r="AP568" s="358"/>
      <c r="AQ568" s="358"/>
      <c r="AR568" s="358"/>
    </row>
    <row r="569" spans="1:44" ht="37.5" customHeight="1" x14ac:dyDescent="0.25">
      <c r="A569" s="358"/>
      <c r="B569" s="358"/>
      <c r="C569" s="358"/>
      <c r="D569" s="358"/>
      <c r="E569" s="358"/>
      <c r="F569" s="358"/>
      <c r="G569" s="358"/>
      <c r="H569" s="358"/>
      <c r="I569" s="359"/>
      <c r="J569" s="358"/>
      <c r="K569" s="358"/>
      <c r="L569" s="358"/>
      <c r="M569" s="358"/>
      <c r="N569" s="358"/>
      <c r="O569" s="358"/>
      <c r="P569" s="358"/>
      <c r="Q569" s="358"/>
      <c r="R569" s="358"/>
      <c r="S569" s="358"/>
      <c r="T569" s="358"/>
      <c r="U569" s="358"/>
      <c r="V569" s="358"/>
      <c r="W569" s="358"/>
      <c r="X569" s="358"/>
      <c r="Y569" s="358"/>
      <c r="Z569" s="358"/>
      <c r="AA569" s="358"/>
      <c r="AB569" s="358"/>
      <c r="AC569" s="358"/>
      <c r="AD569" s="358"/>
      <c r="AE569" s="358"/>
      <c r="AF569" s="358"/>
      <c r="AG569" s="358"/>
      <c r="AH569" s="358"/>
      <c r="AI569" s="358"/>
      <c r="AJ569" s="358"/>
      <c r="AK569" s="358"/>
      <c r="AL569" s="358"/>
      <c r="AM569" s="358"/>
      <c r="AN569" s="358"/>
      <c r="AO569" s="358"/>
      <c r="AP569" s="358"/>
      <c r="AQ569" s="358"/>
      <c r="AR569" s="358"/>
    </row>
    <row r="570" spans="1:44" ht="37.5" customHeight="1" x14ac:dyDescent="0.25">
      <c r="A570" s="358"/>
      <c r="B570" s="358"/>
      <c r="C570" s="358"/>
      <c r="D570" s="358"/>
      <c r="E570" s="358"/>
      <c r="F570" s="358"/>
      <c r="G570" s="358"/>
      <c r="H570" s="358"/>
      <c r="I570" s="359"/>
      <c r="J570" s="358"/>
      <c r="K570" s="358"/>
      <c r="L570" s="358"/>
      <c r="M570" s="358"/>
      <c r="N570" s="358"/>
      <c r="O570" s="358"/>
      <c r="P570" s="358"/>
      <c r="Q570" s="358"/>
      <c r="R570" s="358"/>
      <c r="S570" s="358"/>
      <c r="T570" s="358"/>
      <c r="U570" s="358"/>
      <c r="V570" s="358"/>
      <c r="W570" s="358"/>
      <c r="X570" s="358"/>
      <c r="Y570" s="358"/>
      <c r="Z570" s="358"/>
      <c r="AA570" s="358"/>
      <c r="AB570" s="358"/>
      <c r="AC570" s="358"/>
      <c r="AD570" s="358"/>
      <c r="AE570" s="358"/>
      <c r="AF570" s="358"/>
      <c r="AG570" s="358"/>
      <c r="AH570" s="358"/>
      <c r="AI570" s="358"/>
      <c r="AJ570" s="358"/>
      <c r="AK570" s="358"/>
      <c r="AL570" s="358"/>
      <c r="AM570" s="358"/>
      <c r="AN570" s="358"/>
      <c r="AO570" s="358"/>
      <c r="AP570" s="358"/>
      <c r="AQ570" s="358"/>
      <c r="AR570" s="358"/>
    </row>
    <row r="571" spans="1:44" ht="37.5" customHeight="1" x14ac:dyDescent="0.25">
      <c r="A571" s="358"/>
      <c r="B571" s="358"/>
      <c r="C571" s="358"/>
      <c r="D571" s="358"/>
      <c r="E571" s="358"/>
      <c r="F571" s="358"/>
      <c r="G571" s="358"/>
      <c r="H571" s="358"/>
      <c r="I571" s="359"/>
      <c r="J571" s="358"/>
      <c r="K571" s="358"/>
      <c r="L571" s="358"/>
      <c r="M571" s="358"/>
      <c r="N571" s="358"/>
      <c r="O571" s="358"/>
      <c r="P571" s="358"/>
      <c r="Q571" s="358"/>
      <c r="R571" s="358"/>
      <c r="S571" s="358"/>
      <c r="T571" s="358"/>
      <c r="U571" s="358"/>
      <c r="V571" s="358"/>
      <c r="W571" s="358"/>
      <c r="X571" s="358"/>
      <c r="Y571" s="358"/>
      <c r="Z571" s="358"/>
      <c r="AA571" s="358"/>
      <c r="AB571" s="358"/>
      <c r="AC571" s="358"/>
      <c r="AD571" s="358"/>
      <c r="AE571" s="358"/>
      <c r="AF571" s="358"/>
      <c r="AG571" s="358"/>
      <c r="AH571" s="358"/>
      <c r="AI571" s="358"/>
      <c r="AJ571" s="358"/>
      <c r="AK571" s="358"/>
      <c r="AL571" s="358"/>
      <c r="AM571" s="358"/>
      <c r="AN571" s="358"/>
      <c r="AO571" s="358"/>
      <c r="AP571" s="358"/>
      <c r="AQ571" s="358"/>
      <c r="AR571" s="358"/>
    </row>
    <row r="572" spans="1:44" ht="37.5" customHeight="1" x14ac:dyDescent="0.25">
      <c r="A572" s="358"/>
      <c r="B572" s="358"/>
      <c r="C572" s="358"/>
      <c r="D572" s="358"/>
      <c r="E572" s="358"/>
      <c r="F572" s="358"/>
      <c r="G572" s="358"/>
      <c r="H572" s="358"/>
      <c r="I572" s="359"/>
      <c r="J572" s="358"/>
      <c r="K572" s="358"/>
      <c r="L572" s="358"/>
      <c r="M572" s="358"/>
      <c r="N572" s="358"/>
      <c r="O572" s="358"/>
      <c r="P572" s="358"/>
      <c r="Q572" s="358"/>
      <c r="R572" s="358"/>
      <c r="S572" s="358"/>
      <c r="T572" s="358"/>
      <c r="U572" s="358"/>
      <c r="V572" s="358"/>
      <c r="W572" s="358"/>
      <c r="X572" s="358"/>
      <c r="Y572" s="358"/>
      <c r="Z572" s="358"/>
      <c r="AA572" s="358"/>
      <c r="AB572" s="358"/>
      <c r="AC572" s="358"/>
      <c r="AD572" s="358"/>
      <c r="AE572" s="358"/>
      <c r="AF572" s="358"/>
      <c r="AG572" s="358"/>
      <c r="AH572" s="358"/>
      <c r="AI572" s="358"/>
      <c r="AJ572" s="358"/>
      <c r="AK572" s="358"/>
      <c r="AL572" s="358"/>
      <c r="AM572" s="358"/>
      <c r="AN572" s="358"/>
      <c r="AO572" s="358"/>
      <c r="AP572" s="358"/>
      <c r="AQ572" s="358"/>
      <c r="AR572" s="358"/>
    </row>
    <row r="573" spans="1:44" ht="37.5" customHeight="1" x14ac:dyDescent="0.25">
      <c r="A573" s="358"/>
      <c r="B573" s="358"/>
      <c r="C573" s="358"/>
      <c r="D573" s="358"/>
      <c r="E573" s="358"/>
      <c r="F573" s="358"/>
      <c r="G573" s="358"/>
      <c r="H573" s="358"/>
      <c r="I573" s="359"/>
      <c r="J573" s="358"/>
      <c r="K573" s="358"/>
      <c r="L573" s="358"/>
      <c r="M573" s="358"/>
      <c r="N573" s="358"/>
      <c r="O573" s="358"/>
      <c r="P573" s="358"/>
      <c r="Q573" s="358"/>
      <c r="R573" s="358"/>
      <c r="S573" s="358"/>
      <c r="T573" s="358"/>
      <c r="U573" s="358"/>
      <c r="V573" s="358"/>
      <c r="W573" s="358"/>
      <c r="X573" s="358"/>
      <c r="Y573" s="358"/>
      <c r="Z573" s="358"/>
      <c r="AA573" s="358"/>
      <c r="AB573" s="358"/>
      <c r="AC573" s="358"/>
      <c r="AD573" s="358"/>
      <c r="AE573" s="358"/>
      <c r="AF573" s="358"/>
      <c r="AG573" s="358"/>
      <c r="AH573" s="358"/>
      <c r="AI573" s="358"/>
      <c r="AJ573" s="358"/>
      <c r="AK573" s="358"/>
      <c r="AL573" s="358"/>
      <c r="AM573" s="358"/>
      <c r="AN573" s="358"/>
      <c r="AO573" s="358"/>
      <c r="AP573" s="358"/>
      <c r="AQ573" s="358"/>
      <c r="AR573" s="358"/>
    </row>
    <row r="574" spans="1:44" ht="37.5" customHeight="1" x14ac:dyDescent="0.25">
      <c r="A574" s="358"/>
      <c r="B574" s="358"/>
      <c r="C574" s="358"/>
      <c r="D574" s="358"/>
      <c r="E574" s="358"/>
      <c r="F574" s="358"/>
      <c r="G574" s="358"/>
      <c r="H574" s="358"/>
      <c r="I574" s="359"/>
      <c r="J574" s="358"/>
      <c r="K574" s="358"/>
      <c r="L574" s="358"/>
      <c r="M574" s="358"/>
      <c r="N574" s="358"/>
      <c r="O574" s="358"/>
      <c r="P574" s="358"/>
      <c r="Q574" s="358"/>
      <c r="R574" s="358"/>
      <c r="S574" s="358"/>
      <c r="T574" s="358"/>
      <c r="U574" s="358"/>
      <c r="V574" s="358"/>
      <c r="W574" s="358"/>
      <c r="X574" s="358"/>
      <c r="Y574" s="358"/>
      <c r="Z574" s="358"/>
      <c r="AA574" s="358"/>
      <c r="AB574" s="358"/>
      <c r="AC574" s="358"/>
      <c r="AD574" s="358"/>
      <c r="AE574" s="358"/>
      <c r="AF574" s="358"/>
      <c r="AG574" s="358"/>
      <c r="AH574" s="358"/>
      <c r="AI574" s="358"/>
      <c r="AJ574" s="358"/>
      <c r="AK574" s="358"/>
      <c r="AL574" s="358"/>
      <c r="AM574" s="358"/>
      <c r="AN574" s="358"/>
      <c r="AO574" s="358"/>
      <c r="AP574" s="358"/>
      <c r="AQ574" s="358"/>
      <c r="AR574" s="358"/>
    </row>
    <row r="575" spans="1:44" ht="37.5" customHeight="1" x14ac:dyDescent="0.25">
      <c r="A575" s="358"/>
      <c r="B575" s="358"/>
      <c r="C575" s="358"/>
      <c r="D575" s="358"/>
      <c r="E575" s="358"/>
      <c r="F575" s="358"/>
      <c r="G575" s="358"/>
      <c r="H575" s="358"/>
      <c r="I575" s="359"/>
      <c r="J575" s="358"/>
      <c r="K575" s="358"/>
      <c r="L575" s="358"/>
      <c r="M575" s="358"/>
      <c r="N575" s="358"/>
      <c r="O575" s="358"/>
      <c r="P575" s="358"/>
      <c r="Q575" s="358"/>
      <c r="R575" s="358"/>
      <c r="S575" s="358"/>
      <c r="T575" s="358"/>
      <c r="U575" s="358"/>
      <c r="V575" s="358"/>
      <c r="W575" s="358"/>
      <c r="X575" s="358"/>
      <c r="Y575" s="358"/>
      <c r="Z575" s="358"/>
      <c r="AA575" s="358"/>
      <c r="AB575" s="358"/>
      <c r="AC575" s="358"/>
      <c r="AD575" s="358"/>
      <c r="AE575" s="358"/>
      <c r="AF575" s="358"/>
      <c r="AG575" s="358"/>
      <c r="AH575" s="358"/>
      <c r="AI575" s="358"/>
      <c r="AJ575" s="358"/>
      <c r="AK575" s="358"/>
      <c r="AL575" s="358"/>
      <c r="AM575" s="358"/>
      <c r="AN575" s="358"/>
      <c r="AO575" s="358"/>
      <c r="AP575" s="358"/>
      <c r="AQ575" s="358"/>
      <c r="AR575" s="358"/>
    </row>
    <row r="576" spans="1:44" ht="37.5" customHeight="1" x14ac:dyDescent="0.25">
      <c r="A576" s="358"/>
      <c r="B576" s="358"/>
      <c r="C576" s="358"/>
      <c r="D576" s="358"/>
      <c r="E576" s="358"/>
      <c r="F576" s="358"/>
      <c r="G576" s="358"/>
      <c r="H576" s="358"/>
      <c r="I576" s="359"/>
      <c r="J576" s="358"/>
      <c r="K576" s="358"/>
      <c r="L576" s="358"/>
      <c r="M576" s="358"/>
      <c r="N576" s="358"/>
      <c r="O576" s="358"/>
      <c r="P576" s="358"/>
      <c r="Q576" s="358"/>
      <c r="R576" s="358"/>
      <c r="S576" s="358"/>
      <c r="T576" s="358"/>
      <c r="U576" s="358"/>
      <c r="V576" s="358"/>
      <c r="W576" s="358"/>
      <c r="X576" s="358"/>
      <c r="Y576" s="358"/>
      <c r="Z576" s="358"/>
      <c r="AA576" s="358"/>
      <c r="AB576" s="358"/>
      <c r="AC576" s="358"/>
      <c r="AD576" s="358"/>
      <c r="AE576" s="358"/>
      <c r="AF576" s="358"/>
      <c r="AG576" s="358"/>
      <c r="AH576" s="358"/>
      <c r="AI576" s="358"/>
      <c r="AJ576" s="358"/>
      <c r="AK576" s="358"/>
      <c r="AL576" s="358"/>
      <c r="AM576" s="358"/>
      <c r="AN576" s="358"/>
      <c r="AO576" s="358"/>
      <c r="AP576" s="358"/>
      <c r="AQ576" s="358"/>
      <c r="AR576" s="358"/>
    </row>
    <row r="577" spans="1:44" ht="37.5" customHeight="1" x14ac:dyDescent="0.25">
      <c r="A577" s="358"/>
      <c r="B577" s="358"/>
      <c r="C577" s="358"/>
      <c r="D577" s="358"/>
      <c r="E577" s="358"/>
      <c r="F577" s="358"/>
      <c r="G577" s="358"/>
      <c r="H577" s="358"/>
      <c r="I577" s="359"/>
      <c r="J577" s="358"/>
      <c r="K577" s="358"/>
      <c r="L577" s="358"/>
      <c r="M577" s="358"/>
      <c r="N577" s="358"/>
      <c r="O577" s="358"/>
      <c r="P577" s="358"/>
      <c r="Q577" s="358"/>
      <c r="R577" s="358"/>
      <c r="S577" s="358"/>
      <c r="T577" s="358"/>
      <c r="U577" s="358"/>
      <c r="V577" s="358"/>
      <c r="W577" s="358"/>
      <c r="X577" s="358"/>
      <c r="Y577" s="358"/>
      <c r="Z577" s="358"/>
      <c r="AA577" s="358"/>
      <c r="AB577" s="358"/>
      <c r="AC577" s="358"/>
      <c r="AD577" s="358"/>
      <c r="AE577" s="358"/>
      <c r="AF577" s="358"/>
      <c r="AG577" s="358"/>
      <c r="AH577" s="358"/>
      <c r="AI577" s="358"/>
      <c r="AJ577" s="358"/>
      <c r="AK577" s="358"/>
      <c r="AL577" s="358"/>
      <c r="AM577" s="358"/>
      <c r="AN577" s="358"/>
      <c r="AO577" s="358"/>
      <c r="AP577" s="358"/>
      <c r="AQ577" s="358"/>
      <c r="AR577" s="358"/>
    </row>
    <row r="578" spans="1:44" ht="37.5" customHeight="1" x14ac:dyDescent="0.25">
      <c r="A578" s="358"/>
      <c r="B578" s="358"/>
      <c r="C578" s="358"/>
      <c r="D578" s="358"/>
      <c r="E578" s="358"/>
      <c r="F578" s="358"/>
      <c r="G578" s="358"/>
      <c r="H578" s="358"/>
      <c r="I578" s="359"/>
      <c r="J578" s="358"/>
      <c r="K578" s="358"/>
      <c r="L578" s="358"/>
      <c r="M578" s="358"/>
      <c r="N578" s="358"/>
      <c r="O578" s="358"/>
      <c r="P578" s="358"/>
      <c r="Q578" s="358"/>
      <c r="R578" s="358"/>
      <c r="S578" s="358"/>
      <c r="T578" s="358"/>
      <c r="U578" s="358"/>
      <c r="V578" s="358"/>
      <c r="W578" s="358"/>
      <c r="X578" s="358"/>
      <c r="Y578" s="358"/>
      <c r="Z578" s="358"/>
      <c r="AA578" s="358"/>
      <c r="AB578" s="358"/>
      <c r="AC578" s="358"/>
      <c r="AD578" s="358"/>
      <c r="AE578" s="358"/>
      <c r="AF578" s="358"/>
      <c r="AG578" s="358"/>
      <c r="AH578" s="358"/>
      <c r="AI578" s="358"/>
      <c r="AJ578" s="358"/>
      <c r="AK578" s="358"/>
      <c r="AL578" s="358"/>
      <c r="AM578" s="358"/>
      <c r="AN578" s="358"/>
      <c r="AO578" s="358"/>
      <c r="AP578" s="358"/>
      <c r="AQ578" s="358"/>
      <c r="AR578" s="358"/>
    </row>
    <row r="579" spans="1:44" ht="37.5" customHeight="1" x14ac:dyDescent="0.25">
      <c r="A579" s="358"/>
      <c r="B579" s="358"/>
      <c r="C579" s="358"/>
      <c r="D579" s="358"/>
      <c r="E579" s="358"/>
      <c r="F579" s="358"/>
      <c r="G579" s="358"/>
      <c r="H579" s="358"/>
      <c r="I579" s="359"/>
      <c r="J579" s="358"/>
      <c r="K579" s="358"/>
      <c r="L579" s="358"/>
      <c r="M579" s="358"/>
      <c r="N579" s="358"/>
      <c r="O579" s="358"/>
      <c r="P579" s="358"/>
      <c r="Q579" s="358"/>
      <c r="R579" s="358"/>
      <c r="S579" s="358"/>
      <c r="T579" s="358"/>
      <c r="U579" s="358"/>
      <c r="V579" s="358"/>
      <c r="W579" s="358"/>
      <c r="X579" s="358"/>
      <c r="Y579" s="358"/>
      <c r="Z579" s="358"/>
      <c r="AA579" s="358"/>
      <c r="AB579" s="358"/>
      <c r="AC579" s="358"/>
      <c r="AD579" s="358"/>
      <c r="AE579" s="358"/>
      <c r="AF579" s="358"/>
      <c r="AG579" s="358"/>
      <c r="AH579" s="358"/>
      <c r="AI579" s="358"/>
      <c r="AJ579" s="358"/>
      <c r="AK579" s="358"/>
      <c r="AL579" s="358"/>
      <c r="AM579" s="358"/>
      <c r="AN579" s="358"/>
      <c r="AO579" s="358"/>
      <c r="AP579" s="358"/>
      <c r="AQ579" s="358"/>
      <c r="AR579" s="358"/>
    </row>
    <row r="580" spans="1:44" ht="37.5" customHeight="1" x14ac:dyDescent="0.25">
      <c r="A580" s="358"/>
      <c r="B580" s="358"/>
      <c r="C580" s="358"/>
      <c r="D580" s="358"/>
      <c r="E580" s="358"/>
      <c r="F580" s="358"/>
      <c r="G580" s="358"/>
      <c r="H580" s="358"/>
      <c r="I580" s="359"/>
      <c r="J580" s="358"/>
      <c r="K580" s="358"/>
      <c r="L580" s="358"/>
      <c r="M580" s="358"/>
      <c r="N580" s="358"/>
      <c r="O580" s="358"/>
      <c r="P580" s="358"/>
      <c r="Q580" s="358"/>
      <c r="R580" s="358"/>
      <c r="S580" s="358"/>
      <c r="T580" s="358"/>
      <c r="U580" s="358"/>
      <c r="V580" s="358"/>
      <c r="W580" s="358"/>
      <c r="X580" s="358"/>
      <c r="Y580" s="358"/>
      <c r="Z580" s="358"/>
      <c r="AA580" s="358"/>
      <c r="AB580" s="358"/>
      <c r="AC580" s="358"/>
      <c r="AD580" s="358"/>
      <c r="AE580" s="358"/>
      <c r="AF580" s="358"/>
      <c r="AG580" s="358"/>
      <c r="AH580" s="358"/>
      <c r="AI580" s="358"/>
      <c r="AJ580" s="358"/>
      <c r="AK580" s="358"/>
      <c r="AL580" s="358"/>
      <c r="AM580" s="358"/>
      <c r="AN580" s="358"/>
      <c r="AO580" s="358"/>
      <c r="AP580" s="358"/>
      <c r="AQ580" s="358"/>
      <c r="AR580" s="358"/>
    </row>
    <row r="581" spans="1:44" ht="37.5" customHeight="1" x14ac:dyDescent="0.25">
      <c r="A581" s="358"/>
      <c r="B581" s="358"/>
      <c r="C581" s="358"/>
      <c r="D581" s="358"/>
      <c r="E581" s="358"/>
      <c r="F581" s="358"/>
      <c r="G581" s="358"/>
      <c r="H581" s="358"/>
      <c r="I581" s="359"/>
      <c r="J581" s="358"/>
      <c r="K581" s="358"/>
      <c r="L581" s="358"/>
      <c r="M581" s="358"/>
      <c r="N581" s="358"/>
      <c r="O581" s="358"/>
      <c r="P581" s="358"/>
      <c r="Q581" s="358"/>
      <c r="R581" s="358"/>
      <c r="S581" s="358"/>
      <c r="T581" s="358"/>
      <c r="U581" s="358"/>
      <c r="V581" s="358"/>
      <c r="W581" s="358"/>
      <c r="X581" s="358"/>
      <c r="Y581" s="358"/>
      <c r="Z581" s="358"/>
      <c r="AA581" s="358"/>
      <c r="AB581" s="358"/>
      <c r="AC581" s="358"/>
      <c r="AD581" s="358"/>
      <c r="AE581" s="358"/>
      <c r="AF581" s="358"/>
      <c r="AG581" s="358"/>
      <c r="AH581" s="358"/>
      <c r="AI581" s="358"/>
      <c r="AJ581" s="358"/>
      <c r="AK581" s="358"/>
      <c r="AL581" s="358"/>
      <c r="AM581" s="358"/>
      <c r="AN581" s="358"/>
      <c r="AO581" s="358"/>
      <c r="AP581" s="358"/>
      <c r="AQ581" s="358"/>
      <c r="AR581" s="358"/>
    </row>
    <row r="582" spans="1:44" ht="37.5" customHeight="1" x14ac:dyDescent="0.25">
      <c r="A582" s="358"/>
      <c r="B582" s="358"/>
      <c r="C582" s="358"/>
      <c r="D582" s="358"/>
      <c r="E582" s="358"/>
      <c r="F582" s="358"/>
      <c r="G582" s="358"/>
      <c r="H582" s="358"/>
      <c r="I582" s="359"/>
      <c r="J582" s="358"/>
      <c r="K582" s="358"/>
      <c r="L582" s="358"/>
      <c r="M582" s="358"/>
      <c r="N582" s="358"/>
      <c r="O582" s="358"/>
      <c r="P582" s="358"/>
      <c r="Q582" s="358"/>
      <c r="R582" s="358"/>
      <c r="S582" s="358"/>
      <c r="T582" s="358"/>
      <c r="U582" s="358"/>
      <c r="V582" s="358"/>
      <c r="W582" s="358"/>
      <c r="X582" s="358"/>
      <c r="Y582" s="358"/>
      <c r="Z582" s="358"/>
      <c r="AA582" s="358"/>
      <c r="AB582" s="358"/>
      <c r="AC582" s="358"/>
      <c r="AD582" s="358"/>
      <c r="AE582" s="358"/>
      <c r="AF582" s="358"/>
      <c r="AG582" s="358"/>
      <c r="AH582" s="358"/>
      <c r="AI582" s="358"/>
      <c r="AJ582" s="358"/>
      <c r="AK582" s="358"/>
      <c r="AL582" s="358"/>
      <c r="AM582" s="358"/>
      <c r="AN582" s="358"/>
      <c r="AO582" s="358"/>
      <c r="AP582" s="358"/>
      <c r="AQ582" s="358"/>
      <c r="AR582" s="358"/>
    </row>
    <row r="583" spans="1:44" ht="37.5" customHeight="1" x14ac:dyDescent="0.25">
      <c r="A583" s="358"/>
      <c r="B583" s="358"/>
      <c r="C583" s="358"/>
      <c r="D583" s="358"/>
      <c r="E583" s="358"/>
      <c r="F583" s="358"/>
      <c r="G583" s="358"/>
      <c r="H583" s="358"/>
      <c r="I583" s="359"/>
      <c r="J583" s="358"/>
      <c r="K583" s="358"/>
      <c r="L583" s="358"/>
      <c r="M583" s="358"/>
      <c r="N583" s="358"/>
      <c r="O583" s="358"/>
      <c r="P583" s="358"/>
      <c r="Q583" s="358"/>
      <c r="R583" s="358"/>
      <c r="S583" s="358"/>
      <c r="T583" s="358"/>
      <c r="U583" s="358"/>
      <c r="V583" s="358"/>
      <c r="W583" s="358"/>
      <c r="X583" s="358"/>
      <c r="Y583" s="358"/>
      <c r="Z583" s="358"/>
      <c r="AA583" s="358"/>
      <c r="AB583" s="358"/>
      <c r="AC583" s="358"/>
      <c r="AD583" s="358"/>
      <c r="AE583" s="358"/>
      <c r="AF583" s="358"/>
      <c r="AG583" s="358"/>
      <c r="AH583" s="358"/>
      <c r="AI583" s="358"/>
      <c r="AJ583" s="358"/>
      <c r="AK583" s="358"/>
      <c r="AL583" s="358"/>
      <c r="AM583" s="358"/>
      <c r="AN583" s="358"/>
      <c r="AO583" s="358"/>
      <c r="AP583" s="358"/>
      <c r="AQ583" s="358"/>
      <c r="AR583" s="358"/>
    </row>
    <row r="584" spans="1:44" ht="37.5" customHeight="1" x14ac:dyDescent="0.25">
      <c r="A584" s="358"/>
      <c r="B584" s="358"/>
      <c r="C584" s="358"/>
      <c r="D584" s="358"/>
      <c r="E584" s="358"/>
      <c r="F584" s="358"/>
      <c r="G584" s="358"/>
      <c r="H584" s="358"/>
      <c r="I584" s="359"/>
      <c r="J584" s="358"/>
      <c r="K584" s="358"/>
      <c r="L584" s="358"/>
      <c r="M584" s="358"/>
      <c r="N584" s="358"/>
      <c r="O584" s="358"/>
      <c r="P584" s="358"/>
      <c r="Q584" s="358"/>
      <c r="R584" s="358"/>
      <c r="S584" s="358"/>
      <c r="T584" s="358"/>
      <c r="U584" s="358"/>
      <c r="V584" s="358"/>
      <c r="W584" s="358"/>
      <c r="X584" s="358"/>
      <c r="Y584" s="358"/>
      <c r="Z584" s="358"/>
      <c r="AA584" s="358"/>
      <c r="AB584" s="358"/>
      <c r="AC584" s="358"/>
      <c r="AD584" s="358"/>
      <c r="AE584" s="358"/>
      <c r="AF584" s="358"/>
      <c r="AG584" s="358"/>
      <c r="AH584" s="358"/>
      <c r="AI584" s="358"/>
      <c r="AJ584" s="358"/>
      <c r="AK584" s="358"/>
      <c r="AL584" s="358"/>
      <c r="AM584" s="358"/>
      <c r="AN584" s="358"/>
      <c r="AO584" s="358"/>
      <c r="AP584" s="358"/>
      <c r="AQ584" s="358"/>
      <c r="AR584" s="358"/>
    </row>
    <row r="585" spans="1:44" ht="37.5" customHeight="1" x14ac:dyDescent="0.25">
      <c r="A585" s="358"/>
      <c r="B585" s="358"/>
      <c r="C585" s="358"/>
      <c r="D585" s="358"/>
      <c r="E585" s="358"/>
      <c r="F585" s="358"/>
      <c r="G585" s="358"/>
      <c r="H585" s="358"/>
      <c r="I585" s="359"/>
      <c r="J585" s="358"/>
      <c r="K585" s="358"/>
      <c r="L585" s="358"/>
      <c r="M585" s="358"/>
      <c r="N585" s="358"/>
      <c r="O585" s="358"/>
      <c r="P585" s="358"/>
      <c r="Q585" s="358"/>
      <c r="R585" s="358"/>
      <c r="S585" s="358"/>
      <c r="T585" s="358"/>
      <c r="U585" s="358"/>
      <c r="V585" s="358"/>
      <c r="W585" s="358"/>
      <c r="X585" s="358"/>
      <c r="Y585" s="358"/>
      <c r="Z585" s="358"/>
      <c r="AA585" s="358"/>
      <c r="AB585" s="358"/>
      <c r="AC585" s="358"/>
      <c r="AD585" s="358"/>
      <c r="AE585" s="358"/>
      <c r="AF585" s="358"/>
      <c r="AG585" s="358"/>
      <c r="AH585" s="358"/>
      <c r="AI585" s="358"/>
      <c r="AJ585" s="358"/>
      <c r="AK585" s="358"/>
      <c r="AL585" s="358"/>
      <c r="AM585" s="358"/>
      <c r="AN585" s="358"/>
      <c r="AO585" s="358"/>
      <c r="AP585" s="358"/>
      <c r="AQ585" s="358"/>
      <c r="AR585" s="358"/>
    </row>
    <row r="586" spans="1:44" ht="37.5" customHeight="1" x14ac:dyDescent="0.25">
      <c r="A586" s="358"/>
      <c r="B586" s="358"/>
      <c r="C586" s="358"/>
      <c r="D586" s="358"/>
      <c r="E586" s="358"/>
      <c r="F586" s="358"/>
      <c r="G586" s="358"/>
      <c r="H586" s="358"/>
      <c r="I586" s="359"/>
      <c r="J586" s="358"/>
      <c r="K586" s="358"/>
      <c r="L586" s="358"/>
      <c r="M586" s="358"/>
      <c r="N586" s="358"/>
      <c r="O586" s="358"/>
      <c r="P586" s="358"/>
      <c r="Q586" s="358"/>
      <c r="R586" s="358"/>
      <c r="S586" s="358"/>
      <c r="T586" s="358"/>
      <c r="U586" s="358"/>
      <c r="V586" s="358"/>
      <c r="W586" s="358"/>
      <c r="X586" s="358"/>
      <c r="Y586" s="358"/>
      <c r="Z586" s="358"/>
      <c r="AA586" s="358"/>
      <c r="AB586" s="358"/>
      <c r="AC586" s="358"/>
      <c r="AD586" s="358"/>
      <c r="AE586" s="358"/>
      <c r="AF586" s="358"/>
      <c r="AG586" s="358"/>
      <c r="AH586" s="358"/>
      <c r="AI586" s="358"/>
      <c r="AJ586" s="358"/>
      <c r="AK586" s="358"/>
      <c r="AL586" s="358"/>
      <c r="AM586" s="358"/>
      <c r="AN586" s="358"/>
      <c r="AO586" s="358"/>
      <c r="AP586" s="358"/>
      <c r="AQ586" s="358"/>
      <c r="AR586" s="358"/>
    </row>
    <row r="587" spans="1:44" ht="37.5" customHeight="1" x14ac:dyDescent="0.25">
      <c r="A587" s="358"/>
      <c r="B587" s="358"/>
      <c r="C587" s="358"/>
      <c r="D587" s="358"/>
      <c r="E587" s="358"/>
      <c r="F587" s="358"/>
      <c r="G587" s="358"/>
      <c r="H587" s="358"/>
      <c r="I587" s="359"/>
      <c r="J587" s="358"/>
      <c r="K587" s="358"/>
      <c r="L587" s="358"/>
      <c r="M587" s="358"/>
      <c r="N587" s="358"/>
      <c r="O587" s="358"/>
      <c r="P587" s="358"/>
      <c r="Q587" s="358"/>
      <c r="R587" s="358"/>
      <c r="S587" s="358"/>
      <c r="T587" s="358"/>
      <c r="U587" s="358"/>
      <c r="V587" s="358"/>
      <c r="W587" s="358"/>
      <c r="X587" s="358"/>
      <c r="Y587" s="358"/>
      <c r="Z587" s="358"/>
      <c r="AA587" s="358"/>
      <c r="AB587" s="358"/>
      <c r="AC587" s="358"/>
      <c r="AD587" s="358"/>
      <c r="AE587" s="358"/>
      <c r="AF587" s="358"/>
      <c r="AG587" s="358"/>
      <c r="AH587" s="358"/>
      <c r="AI587" s="358"/>
      <c r="AJ587" s="358"/>
      <c r="AK587" s="358"/>
      <c r="AL587" s="358"/>
      <c r="AM587" s="358"/>
      <c r="AN587" s="358"/>
      <c r="AO587" s="358"/>
      <c r="AP587" s="358"/>
      <c r="AQ587" s="358"/>
      <c r="AR587" s="358"/>
    </row>
    <row r="588" spans="1:44" ht="37.5" customHeight="1" x14ac:dyDescent="0.25">
      <c r="A588" s="358"/>
      <c r="B588" s="358"/>
      <c r="C588" s="358"/>
      <c r="D588" s="358"/>
      <c r="E588" s="358"/>
      <c r="F588" s="358"/>
      <c r="G588" s="358"/>
      <c r="H588" s="358"/>
      <c r="I588" s="359"/>
      <c r="J588" s="358"/>
      <c r="K588" s="358"/>
      <c r="L588" s="358"/>
      <c r="M588" s="358"/>
      <c r="N588" s="358"/>
      <c r="O588" s="358"/>
      <c r="P588" s="358"/>
      <c r="Q588" s="358"/>
      <c r="R588" s="358"/>
      <c r="S588" s="358"/>
      <c r="T588" s="358"/>
      <c r="U588" s="358"/>
      <c r="V588" s="358"/>
      <c r="W588" s="358"/>
      <c r="X588" s="358"/>
      <c r="Y588" s="358"/>
      <c r="Z588" s="358"/>
      <c r="AA588" s="358"/>
      <c r="AB588" s="358"/>
      <c r="AC588" s="358"/>
      <c r="AD588" s="358"/>
      <c r="AE588" s="358"/>
      <c r="AF588" s="358"/>
      <c r="AG588" s="358"/>
      <c r="AH588" s="358"/>
      <c r="AI588" s="358"/>
      <c r="AJ588" s="358"/>
      <c r="AK588" s="358"/>
      <c r="AL588" s="358"/>
      <c r="AM588" s="358"/>
      <c r="AN588" s="358"/>
      <c r="AO588" s="358"/>
      <c r="AP588" s="358"/>
      <c r="AQ588" s="358"/>
      <c r="AR588" s="358"/>
    </row>
    <row r="589" spans="1:44" ht="37.5" customHeight="1" x14ac:dyDescent="0.25">
      <c r="A589" s="358"/>
      <c r="B589" s="358"/>
      <c r="C589" s="358"/>
      <c r="D589" s="358"/>
      <c r="E589" s="358"/>
      <c r="F589" s="358"/>
      <c r="G589" s="358"/>
      <c r="H589" s="358"/>
      <c r="I589" s="359"/>
      <c r="J589" s="358"/>
      <c r="K589" s="358"/>
      <c r="L589" s="358"/>
      <c r="M589" s="358"/>
      <c r="N589" s="358"/>
      <c r="O589" s="358"/>
      <c r="P589" s="358"/>
      <c r="Q589" s="358"/>
      <c r="R589" s="358"/>
      <c r="S589" s="358"/>
      <c r="T589" s="358"/>
      <c r="U589" s="358"/>
      <c r="V589" s="358"/>
      <c r="W589" s="358"/>
      <c r="X589" s="358"/>
      <c r="Y589" s="358"/>
      <c r="Z589" s="358"/>
      <c r="AA589" s="358"/>
      <c r="AB589" s="358"/>
      <c r="AC589" s="358"/>
      <c r="AD589" s="358"/>
      <c r="AE589" s="358"/>
      <c r="AF589" s="358"/>
      <c r="AG589" s="358"/>
      <c r="AH589" s="358"/>
      <c r="AI589" s="358"/>
      <c r="AJ589" s="358"/>
      <c r="AK589" s="358"/>
      <c r="AL589" s="358"/>
      <c r="AM589" s="358"/>
      <c r="AN589" s="358"/>
      <c r="AO589" s="358"/>
      <c r="AP589" s="358"/>
      <c r="AQ589" s="358"/>
      <c r="AR589" s="358"/>
    </row>
    <row r="590" spans="1:44" ht="37.5" customHeight="1" x14ac:dyDescent="0.25">
      <c r="A590" s="358"/>
      <c r="B590" s="358"/>
      <c r="C590" s="358"/>
      <c r="D590" s="358"/>
      <c r="E590" s="358"/>
      <c r="F590" s="358"/>
      <c r="G590" s="358"/>
      <c r="H590" s="358"/>
      <c r="I590" s="359"/>
      <c r="J590" s="358"/>
      <c r="K590" s="358"/>
      <c r="L590" s="358"/>
      <c r="M590" s="358"/>
      <c r="N590" s="358"/>
      <c r="O590" s="358"/>
      <c r="P590" s="358"/>
      <c r="Q590" s="358"/>
      <c r="R590" s="358"/>
      <c r="S590" s="358"/>
      <c r="T590" s="358"/>
      <c r="U590" s="358"/>
      <c r="V590" s="358"/>
      <c r="W590" s="358"/>
      <c r="X590" s="358"/>
      <c r="Y590" s="358"/>
      <c r="Z590" s="358"/>
      <c r="AA590" s="358"/>
      <c r="AB590" s="358"/>
      <c r="AC590" s="358"/>
      <c r="AD590" s="358"/>
      <c r="AE590" s="358"/>
      <c r="AF590" s="358"/>
      <c r="AG590" s="358"/>
      <c r="AH590" s="358"/>
      <c r="AI590" s="358"/>
      <c r="AJ590" s="358"/>
      <c r="AK590" s="358"/>
      <c r="AL590" s="358"/>
      <c r="AM590" s="358"/>
      <c r="AN590" s="358"/>
      <c r="AO590" s="358"/>
      <c r="AP590" s="358"/>
      <c r="AQ590" s="358"/>
      <c r="AR590" s="358"/>
    </row>
    <row r="591" spans="1:44" ht="37.5" customHeight="1" x14ac:dyDescent="0.25">
      <c r="A591" s="358"/>
      <c r="B591" s="358"/>
      <c r="C591" s="358"/>
      <c r="D591" s="358"/>
      <c r="E591" s="358"/>
      <c r="F591" s="358"/>
      <c r="G591" s="358"/>
      <c r="H591" s="358"/>
      <c r="I591" s="359"/>
      <c r="J591" s="358"/>
      <c r="K591" s="358"/>
      <c r="L591" s="358"/>
      <c r="M591" s="358"/>
      <c r="N591" s="358"/>
      <c r="O591" s="358"/>
      <c r="P591" s="358"/>
      <c r="Q591" s="358"/>
      <c r="R591" s="358"/>
      <c r="S591" s="358"/>
      <c r="T591" s="358"/>
      <c r="U591" s="358"/>
      <c r="V591" s="358"/>
      <c r="W591" s="358"/>
      <c r="X591" s="358"/>
      <c r="Y591" s="358"/>
      <c r="Z591" s="358"/>
      <c r="AA591" s="358"/>
      <c r="AB591" s="358"/>
      <c r="AC591" s="358"/>
      <c r="AD591" s="358"/>
      <c r="AE591" s="358"/>
      <c r="AF591" s="358"/>
      <c r="AG591" s="358"/>
      <c r="AH591" s="358"/>
      <c r="AI591" s="358"/>
      <c r="AJ591" s="358"/>
      <c r="AK591" s="358"/>
      <c r="AL591" s="358"/>
      <c r="AM591" s="358"/>
      <c r="AN591" s="358"/>
      <c r="AO591" s="358"/>
      <c r="AP591" s="358"/>
      <c r="AQ591" s="358"/>
      <c r="AR591" s="358"/>
    </row>
    <row r="592" spans="1:44" ht="37.5" customHeight="1" x14ac:dyDescent="0.25">
      <c r="A592" s="358"/>
      <c r="B592" s="358"/>
      <c r="C592" s="358"/>
      <c r="D592" s="358"/>
      <c r="E592" s="358"/>
      <c r="F592" s="358"/>
      <c r="G592" s="358"/>
      <c r="H592" s="358"/>
      <c r="I592" s="359"/>
      <c r="J592" s="358"/>
      <c r="K592" s="358"/>
      <c r="L592" s="358"/>
      <c r="M592" s="358"/>
      <c r="N592" s="358"/>
      <c r="O592" s="358"/>
      <c r="P592" s="358"/>
      <c r="Q592" s="358"/>
      <c r="R592" s="358"/>
      <c r="S592" s="358"/>
      <c r="T592" s="358"/>
      <c r="U592" s="358"/>
      <c r="V592" s="358"/>
      <c r="W592" s="358"/>
      <c r="X592" s="358"/>
      <c r="Y592" s="358"/>
      <c r="Z592" s="358"/>
      <c r="AA592" s="358"/>
      <c r="AB592" s="358"/>
      <c r="AC592" s="358"/>
      <c r="AD592" s="358"/>
      <c r="AE592" s="358"/>
      <c r="AF592" s="358"/>
      <c r="AG592" s="358"/>
      <c r="AH592" s="358"/>
      <c r="AI592" s="358"/>
      <c r="AJ592" s="358"/>
      <c r="AK592" s="358"/>
      <c r="AL592" s="358"/>
      <c r="AM592" s="358"/>
      <c r="AN592" s="358"/>
      <c r="AO592" s="358"/>
      <c r="AP592" s="358"/>
      <c r="AQ592" s="358"/>
      <c r="AR592" s="358"/>
    </row>
    <row r="593" spans="1:44" ht="37.5" customHeight="1" x14ac:dyDescent="0.25">
      <c r="A593" s="358"/>
      <c r="B593" s="358"/>
      <c r="C593" s="358"/>
      <c r="D593" s="358"/>
      <c r="E593" s="358"/>
      <c r="F593" s="358"/>
      <c r="G593" s="358"/>
      <c r="H593" s="358"/>
      <c r="I593" s="359"/>
      <c r="J593" s="358"/>
      <c r="K593" s="358"/>
      <c r="L593" s="358"/>
      <c r="M593" s="358"/>
      <c r="N593" s="358"/>
      <c r="O593" s="358"/>
      <c r="P593" s="358"/>
      <c r="Q593" s="358"/>
      <c r="R593" s="358"/>
      <c r="S593" s="358"/>
      <c r="T593" s="358"/>
      <c r="U593" s="358"/>
      <c r="V593" s="358"/>
      <c r="W593" s="358"/>
      <c r="X593" s="358"/>
      <c r="Y593" s="358"/>
      <c r="Z593" s="358"/>
      <c r="AA593" s="358"/>
      <c r="AB593" s="358"/>
      <c r="AC593" s="358"/>
      <c r="AD593" s="358"/>
      <c r="AE593" s="358"/>
      <c r="AF593" s="358"/>
      <c r="AG593" s="358"/>
      <c r="AH593" s="358"/>
      <c r="AI593" s="358"/>
      <c r="AJ593" s="358"/>
      <c r="AK593" s="358"/>
      <c r="AL593" s="358"/>
      <c r="AM593" s="358"/>
      <c r="AN593" s="358"/>
      <c r="AO593" s="358"/>
      <c r="AP593" s="358"/>
      <c r="AQ593" s="358"/>
      <c r="AR593" s="358"/>
    </row>
    <row r="594" spans="1:44" ht="37.5" customHeight="1" x14ac:dyDescent="0.25">
      <c r="A594" s="358"/>
      <c r="B594" s="358"/>
      <c r="C594" s="358"/>
      <c r="D594" s="358"/>
      <c r="E594" s="358"/>
      <c r="F594" s="358"/>
      <c r="G594" s="358"/>
      <c r="H594" s="358"/>
      <c r="I594" s="359"/>
      <c r="J594" s="358"/>
      <c r="K594" s="358"/>
      <c r="L594" s="358"/>
      <c r="M594" s="358"/>
      <c r="N594" s="358"/>
      <c r="O594" s="358"/>
      <c r="P594" s="358"/>
      <c r="Q594" s="358"/>
      <c r="R594" s="358"/>
      <c r="S594" s="358"/>
      <c r="T594" s="358"/>
      <c r="U594" s="358"/>
      <c r="V594" s="358"/>
      <c r="W594" s="358"/>
      <c r="X594" s="358"/>
      <c r="Y594" s="358"/>
      <c r="Z594" s="358"/>
      <c r="AA594" s="358"/>
      <c r="AB594" s="358"/>
      <c r="AC594" s="358"/>
      <c r="AD594" s="358"/>
      <c r="AE594" s="358"/>
      <c r="AF594" s="358"/>
      <c r="AG594" s="358"/>
      <c r="AH594" s="358"/>
      <c r="AI594" s="358"/>
      <c r="AJ594" s="358"/>
      <c r="AK594" s="358"/>
      <c r="AL594" s="358"/>
      <c r="AM594" s="358"/>
      <c r="AN594" s="358"/>
      <c r="AO594" s="358"/>
      <c r="AP594" s="358"/>
      <c r="AQ594" s="358"/>
      <c r="AR594" s="358"/>
    </row>
    <row r="595" spans="1:44" ht="37.5" customHeight="1" x14ac:dyDescent="0.25">
      <c r="A595" s="358"/>
      <c r="B595" s="358"/>
      <c r="C595" s="358"/>
      <c r="D595" s="358"/>
      <c r="E595" s="358"/>
      <c r="F595" s="358"/>
      <c r="G595" s="358"/>
      <c r="H595" s="358"/>
      <c r="I595" s="359"/>
      <c r="J595" s="358"/>
      <c r="K595" s="358"/>
      <c r="L595" s="358"/>
      <c r="M595" s="358"/>
      <c r="N595" s="358"/>
      <c r="O595" s="358"/>
      <c r="P595" s="358"/>
      <c r="Q595" s="358"/>
      <c r="R595" s="358"/>
      <c r="S595" s="358"/>
      <c r="T595" s="358"/>
      <c r="U595" s="358"/>
      <c r="V595" s="358"/>
      <c r="W595" s="358"/>
      <c r="X595" s="358"/>
      <c r="Y595" s="358"/>
      <c r="Z595" s="358"/>
      <c r="AA595" s="358"/>
      <c r="AB595" s="358"/>
      <c r="AC595" s="358"/>
      <c r="AD595" s="358"/>
      <c r="AE595" s="358"/>
      <c r="AF595" s="358"/>
      <c r="AG595" s="358"/>
      <c r="AH595" s="358"/>
      <c r="AI595" s="358"/>
      <c r="AJ595" s="358"/>
      <c r="AK595" s="358"/>
      <c r="AL595" s="358"/>
      <c r="AM595" s="358"/>
      <c r="AN595" s="358"/>
      <c r="AO595" s="358"/>
      <c r="AP595" s="358"/>
      <c r="AQ595" s="358"/>
      <c r="AR595" s="358"/>
    </row>
    <row r="596" spans="1:44" ht="37.5" customHeight="1" x14ac:dyDescent="0.25">
      <c r="A596" s="358"/>
      <c r="B596" s="358"/>
      <c r="C596" s="358"/>
      <c r="D596" s="358"/>
      <c r="E596" s="358"/>
      <c r="F596" s="358"/>
      <c r="G596" s="358"/>
      <c r="H596" s="358"/>
      <c r="I596" s="359"/>
      <c r="J596" s="358"/>
      <c r="K596" s="358"/>
      <c r="L596" s="358"/>
      <c r="M596" s="358"/>
      <c r="N596" s="358"/>
      <c r="O596" s="358"/>
      <c r="P596" s="358"/>
      <c r="Q596" s="358"/>
      <c r="R596" s="358"/>
      <c r="S596" s="358"/>
      <c r="T596" s="358"/>
      <c r="U596" s="358"/>
      <c r="V596" s="358"/>
      <c r="W596" s="358"/>
      <c r="X596" s="358"/>
      <c r="Y596" s="358"/>
      <c r="Z596" s="358"/>
      <c r="AA596" s="358"/>
      <c r="AB596" s="358"/>
      <c r="AC596" s="358"/>
      <c r="AD596" s="358"/>
      <c r="AE596" s="358"/>
      <c r="AF596" s="358"/>
      <c r="AG596" s="358"/>
      <c r="AH596" s="358"/>
      <c r="AI596" s="358"/>
      <c r="AJ596" s="358"/>
      <c r="AK596" s="358"/>
      <c r="AL596" s="358"/>
      <c r="AM596" s="358"/>
      <c r="AN596" s="358"/>
      <c r="AO596" s="358"/>
      <c r="AP596" s="358"/>
      <c r="AQ596" s="358"/>
      <c r="AR596" s="358"/>
    </row>
    <row r="597" spans="1:44" ht="37.5" customHeight="1" x14ac:dyDescent="0.25">
      <c r="A597" s="358"/>
      <c r="B597" s="358"/>
      <c r="C597" s="358"/>
      <c r="D597" s="358"/>
      <c r="E597" s="358"/>
      <c r="F597" s="358"/>
      <c r="G597" s="358"/>
      <c r="H597" s="358"/>
      <c r="I597" s="359"/>
      <c r="J597" s="358"/>
      <c r="K597" s="358"/>
      <c r="L597" s="358"/>
      <c r="M597" s="358"/>
      <c r="N597" s="358"/>
      <c r="O597" s="358"/>
      <c r="P597" s="358"/>
      <c r="Q597" s="358"/>
      <c r="R597" s="358"/>
      <c r="S597" s="358"/>
      <c r="T597" s="358"/>
      <c r="U597" s="358"/>
      <c r="V597" s="358"/>
      <c r="W597" s="358"/>
      <c r="X597" s="358"/>
      <c r="Y597" s="358"/>
      <c r="Z597" s="358"/>
      <c r="AA597" s="358"/>
      <c r="AB597" s="358"/>
      <c r="AC597" s="358"/>
      <c r="AD597" s="358"/>
      <c r="AE597" s="358"/>
      <c r="AF597" s="358"/>
      <c r="AG597" s="358"/>
      <c r="AH597" s="358"/>
      <c r="AI597" s="358"/>
      <c r="AJ597" s="358"/>
      <c r="AK597" s="358"/>
      <c r="AL597" s="358"/>
      <c r="AM597" s="358"/>
      <c r="AN597" s="358"/>
      <c r="AO597" s="358"/>
      <c r="AP597" s="358"/>
      <c r="AQ597" s="358"/>
      <c r="AR597" s="358"/>
    </row>
    <row r="598" spans="1:44" ht="37.5" customHeight="1" x14ac:dyDescent="0.25">
      <c r="A598" s="358"/>
      <c r="B598" s="358"/>
      <c r="C598" s="358"/>
      <c r="D598" s="358"/>
      <c r="E598" s="358"/>
      <c r="F598" s="358"/>
      <c r="G598" s="358"/>
      <c r="H598" s="358"/>
      <c r="I598" s="359"/>
      <c r="J598" s="358"/>
      <c r="K598" s="358"/>
      <c r="L598" s="358"/>
      <c r="M598" s="358"/>
      <c r="N598" s="358"/>
      <c r="O598" s="358"/>
      <c r="P598" s="358"/>
      <c r="Q598" s="358"/>
      <c r="R598" s="358"/>
      <c r="S598" s="358"/>
      <c r="T598" s="358"/>
      <c r="U598" s="358"/>
      <c r="V598" s="358"/>
      <c r="W598" s="358"/>
      <c r="X598" s="358"/>
      <c r="Y598" s="358"/>
      <c r="Z598" s="358"/>
      <c r="AA598" s="358"/>
      <c r="AB598" s="358"/>
      <c r="AC598" s="358"/>
      <c r="AD598" s="358"/>
      <c r="AE598" s="358"/>
      <c r="AF598" s="358"/>
      <c r="AG598" s="358"/>
      <c r="AH598" s="358"/>
      <c r="AI598" s="358"/>
      <c r="AJ598" s="358"/>
      <c r="AK598" s="358"/>
      <c r="AL598" s="358"/>
      <c r="AM598" s="358"/>
      <c r="AN598" s="358"/>
      <c r="AO598" s="358"/>
      <c r="AP598" s="358"/>
      <c r="AQ598" s="358"/>
      <c r="AR598" s="358"/>
    </row>
    <row r="599" spans="1:44" ht="37.5" customHeight="1" x14ac:dyDescent="0.25">
      <c r="A599" s="358"/>
      <c r="B599" s="358"/>
      <c r="C599" s="358"/>
      <c r="D599" s="358"/>
      <c r="E599" s="358"/>
      <c r="F599" s="358"/>
      <c r="G599" s="358"/>
      <c r="H599" s="358"/>
      <c r="I599" s="359"/>
      <c r="J599" s="358"/>
      <c r="K599" s="358"/>
      <c r="L599" s="358"/>
      <c r="M599" s="358"/>
      <c r="N599" s="358"/>
      <c r="O599" s="358"/>
      <c r="P599" s="358"/>
      <c r="Q599" s="358"/>
      <c r="R599" s="358"/>
      <c r="S599" s="358"/>
      <c r="T599" s="358"/>
      <c r="U599" s="358"/>
      <c r="V599" s="358"/>
      <c r="W599" s="358"/>
      <c r="X599" s="358"/>
      <c r="Y599" s="358"/>
      <c r="Z599" s="358"/>
      <c r="AA599" s="358"/>
      <c r="AB599" s="358"/>
      <c r="AC599" s="358"/>
      <c r="AD599" s="358"/>
      <c r="AE599" s="358"/>
      <c r="AF599" s="358"/>
      <c r="AG599" s="358"/>
      <c r="AH599" s="358"/>
      <c r="AI599" s="358"/>
      <c r="AJ599" s="358"/>
      <c r="AK599" s="358"/>
      <c r="AL599" s="358"/>
      <c r="AM599" s="358"/>
      <c r="AN599" s="358"/>
      <c r="AO599" s="358"/>
      <c r="AP599" s="358"/>
      <c r="AQ599" s="358"/>
      <c r="AR599" s="358"/>
    </row>
    <row r="600" spans="1:44" ht="37.5" customHeight="1" x14ac:dyDescent="0.25">
      <c r="A600" s="358"/>
      <c r="B600" s="358"/>
      <c r="C600" s="358"/>
      <c r="D600" s="358"/>
      <c r="E600" s="358"/>
      <c r="F600" s="358"/>
      <c r="G600" s="358"/>
      <c r="H600" s="358"/>
      <c r="I600" s="359"/>
      <c r="J600" s="358"/>
      <c r="K600" s="358"/>
      <c r="L600" s="358"/>
      <c r="M600" s="358"/>
      <c r="N600" s="358"/>
      <c r="O600" s="358"/>
      <c r="P600" s="358"/>
      <c r="Q600" s="358"/>
      <c r="R600" s="358"/>
      <c r="S600" s="358"/>
      <c r="T600" s="358"/>
      <c r="U600" s="358"/>
      <c r="V600" s="358"/>
      <c r="W600" s="358"/>
      <c r="X600" s="358"/>
      <c r="Y600" s="358"/>
      <c r="Z600" s="358"/>
      <c r="AA600" s="358"/>
      <c r="AB600" s="358"/>
      <c r="AC600" s="358"/>
      <c r="AD600" s="358"/>
      <c r="AE600" s="358"/>
      <c r="AF600" s="358"/>
      <c r="AG600" s="358"/>
      <c r="AH600" s="358"/>
      <c r="AI600" s="358"/>
      <c r="AJ600" s="358"/>
      <c r="AK600" s="358"/>
      <c r="AL600" s="358"/>
      <c r="AM600" s="358"/>
      <c r="AN600" s="358"/>
      <c r="AO600" s="358"/>
      <c r="AP600" s="358"/>
      <c r="AQ600" s="358"/>
      <c r="AR600" s="358"/>
    </row>
    <row r="601" spans="1:44" ht="37.5" customHeight="1" x14ac:dyDescent="0.25">
      <c r="A601" s="358"/>
      <c r="B601" s="358"/>
      <c r="C601" s="358"/>
      <c r="D601" s="358"/>
      <c r="E601" s="358"/>
      <c r="F601" s="358"/>
      <c r="G601" s="358"/>
      <c r="H601" s="358"/>
      <c r="I601" s="359"/>
      <c r="J601" s="358"/>
      <c r="K601" s="358"/>
      <c r="L601" s="358"/>
      <c r="M601" s="358"/>
      <c r="N601" s="358"/>
      <c r="O601" s="358"/>
      <c r="P601" s="358"/>
      <c r="Q601" s="358"/>
      <c r="R601" s="358"/>
      <c r="S601" s="358"/>
      <c r="T601" s="358"/>
      <c r="U601" s="358"/>
      <c r="V601" s="358"/>
      <c r="W601" s="358"/>
      <c r="X601" s="358"/>
      <c r="Y601" s="358"/>
      <c r="Z601" s="358"/>
      <c r="AA601" s="358"/>
      <c r="AB601" s="358"/>
      <c r="AC601" s="358"/>
      <c r="AD601" s="358"/>
      <c r="AE601" s="358"/>
      <c r="AF601" s="358"/>
      <c r="AG601" s="358"/>
      <c r="AH601" s="358"/>
      <c r="AI601" s="358"/>
      <c r="AJ601" s="358"/>
      <c r="AK601" s="358"/>
      <c r="AL601" s="358"/>
      <c r="AM601" s="358"/>
      <c r="AN601" s="358"/>
      <c r="AO601" s="358"/>
      <c r="AP601" s="358"/>
      <c r="AQ601" s="358"/>
      <c r="AR601" s="358"/>
    </row>
    <row r="602" spans="1:44" ht="37.5" customHeight="1" x14ac:dyDescent="0.25">
      <c r="A602" s="358"/>
      <c r="B602" s="358"/>
      <c r="C602" s="358"/>
      <c r="D602" s="358"/>
      <c r="E602" s="358"/>
      <c r="F602" s="358"/>
      <c r="G602" s="358"/>
      <c r="H602" s="358"/>
      <c r="I602" s="359"/>
      <c r="J602" s="358"/>
      <c r="K602" s="358"/>
      <c r="L602" s="358"/>
      <c r="M602" s="358"/>
      <c r="N602" s="358"/>
      <c r="O602" s="358"/>
      <c r="P602" s="358"/>
      <c r="Q602" s="358"/>
      <c r="R602" s="358"/>
      <c r="S602" s="358"/>
      <c r="T602" s="358"/>
      <c r="U602" s="358"/>
      <c r="V602" s="358"/>
      <c r="W602" s="358"/>
      <c r="X602" s="358"/>
      <c r="Y602" s="358"/>
      <c r="Z602" s="358"/>
      <c r="AA602" s="358"/>
      <c r="AB602" s="358"/>
      <c r="AC602" s="358"/>
      <c r="AD602" s="358"/>
      <c r="AE602" s="358"/>
      <c r="AF602" s="358"/>
      <c r="AG602" s="358"/>
      <c r="AH602" s="358"/>
      <c r="AI602" s="358"/>
      <c r="AJ602" s="358"/>
      <c r="AK602" s="358"/>
      <c r="AL602" s="358"/>
      <c r="AM602" s="358"/>
      <c r="AN602" s="358"/>
      <c r="AO602" s="358"/>
      <c r="AP602" s="358"/>
      <c r="AQ602" s="358"/>
      <c r="AR602" s="358"/>
    </row>
    <row r="603" spans="1:44" ht="37.5" customHeight="1" x14ac:dyDescent="0.25">
      <c r="A603" s="358"/>
      <c r="B603" s="358"/>
      <c r="C603" s="358"/>
      <c r="D603" s="358"/>
      <c r="E603" s="358"/>
      <c r="F603" s="358"/>
      <c r="G603" s="358"/>
      <c r="H603" s="358"/>
      <c r="I603" s="359"/>
      <c r="J603" s="358"/>
      <c r="K603" s="358"/>
      <c r="L603" s="358"/>
      <c r="M603" s="358"/>
      <c r="N603" s="358"/>
      <c r="O603" s="358"/>
      <c r="P603" s="358"/>
      <c r="Q603" s="358"/>
      <c r="R603" s="358"/>
      <c r="S603" s="358"/>
      <c r="T603" s="358"/>
      <c r="U603" s="358"/>
      <c r="V603" s="358"/>
      <c r="W603" s="358"/>
      <c r="X603" s="358"/>
      <c r="Y603" s="358"/>
      <c r="Z603" s="358"/>
      <c r="AA603" s="358"/>
      <c r="AB603" s="358"/>
      <c r="AC603" s="358"/>
      <c r="AD603" s="358"/>
      <c r="AE603" s="358"/>
      <c r="AF603" s="358"/>
      <c r="AG603" s="358"/>
      <c r="AH603" s="358"/>
      <c r="AI603" s="358"/>
      <c r="AJ603" s="358"/>
      <c r="AK603" s="358"/>
      <c r="AL603" s="358"/>
      <c r="AM603" s="358"/>
      <c r="AN603" s="358"/>
      <c r="AO603" s="358"/>
      <c r="AP603" s="358"/>
      <c r="AQ603" s="358"/>
      <c r="AR603" s="358"/>
    </row>
    <row r="604" spans="1:44" ht="37.5" customHeight="1" x14ac:dyDescent="0.25">
      <c r="A604" s="358"/>
      <c r="B604" s="358"/>
      <c r="C604" s="358"/>
      <c r="D604" s="358"/>
      <c r="E604" s="358"/>
      <c r="F604" s="358"/>
      <c r="G604" s="358"/>
      <c r="H604" s="358"/>
      <c r="I604" s="359"/>
      <c r="J604" s="358"/>
      <c r="K604" s="358"/>
      <c r="L604" s="358"/>
      <c r="M604" s="358"/>
      <c r="N604" s="358"/>
      <c r="O604" s="358"/>
      <c r="P604" s="358"/>
      <c r="Q604" s="358"/>
      <c r="R604" s="358"/>
      <c r="S604" s="358"/>
      <c r="T604" s="358"/>
      <c r="U604" s="358"/>
      <c r="V604" s="358"/>
      <c r="W604" s="358"/>
      <c r="X604" s="358"/>
      <c r="Y604" s="358"/>
      <c r="Z604" s="358"/>
      <c r="AA604" s="358"/>
      <c r="AB604" s="358"/>
      <c r="AC604" s="358"/>
      <c r="AD604" s="358"/>
      <c r="AE604" s="358"/>
      <c r="AF604" s="358"/>
      <c r="AG604" s="358"/>
      <c r="AH604" s="358"/>
      <c r="AI604" s="358"/>
      <c r="AJ604" s="358"/>
      <c r="AK604" s="358"/>
      <c r="AL604" s="358"/>
      <c r="AM604" s="358"/>
      <c r="AN604" s="358"/>
      <c r="AO604" s="358"/>
      <c r="AP604" s="358"/>
      <c r="AQ604" s="358"/>
      <c r="AR604" s="358"/>
    </row>
    <row r="605" spans="1:44" ht="37.5" customHeight="1" x14ac:dyDescent="0.25">
      <c r="A605" s="358"/>
      <c r="B605" s="358"/>
      <c r="C605" s="358"/>
      <c r="D605" s="358"/>
      <c r="E605" s="358"/>
      <c r="F605" s="358"/>
      <c r="G605" s="358"/>
      <c r="H605" s="358"/>
      <c r="I605" s="359"/>
      <c r="J605" s="358"/>
      <c r="K605" s="358"/>
      <c r="L605" s="358"/>
      <c r="M605" s="358"/>
      <c r="N605" s="358"/>
      <c r="O605" s="358"/>
      <c r="P605" s="358"/>
      <c r="Q605" s="358"/>
      <c r="R605" s="358"/>
      <c r="S605" s="358"/>
      <c r="T605" s="358"/>
      <c r="U605" s="358"/>
      <c r="V605" s="358"/>
      <c r="W605" s="358"/>
      <c r="X605" s="358"/>
      <c r="Y605" s="358"/>
      <c r="Z605" s="358"/>
      <c r="AA605" s="358"/>
      <c r="AB605" s="358"/>
      <c r="AC605" s="358"/>
      <c r="AD605" s="358"/>
      <c r="AE605" s="358"/>
      <c r="AF605" s="358"/>
      <c r="AG605" s="358"/>
      <c r="AH605" s="358"/>
      <c r="AI605" s="358"/>
      <c r="AJ605" s="358"/>
      <c r="AK605" s="358"/>
      <c r="AL605" s="358"/>
      <c r="AM605" s="358"/>
      <c r="AN605" s="358"/>
      <c r="AO605" s="358"/>
      <c r="AP605" s="358"/>
      <c r="AQ605" s="358"/>
      <c r="AR605" s="358"/>
    </row>
    <row r="606" spans="1:44" ht="37.5" customHeight="1" x14ac:dyDescent="0.25">
      <c r="A606" s="358"/>
      <c r="B606" s="358"/>
      <c r="C606" s="358"/>
      <c r="D606" s="358"/>
      <c r="E606" s="358"/>
      <c r="F606" s="358"/>
      <c r="G606" s="358"/>
      <c r="H606" s="358"/>
      <c r="I606" s="359"/>
      <c r="J606" s="358"/>
      <c r="K606" s="358"/>
      <c r="L606" s="358"/>
      <c r="M606" s="358"/>
      <c r="N606" s="358"/>
      <c r="O606" s="358"/>
      <c r="P606" s="358"/>
      <c r="Q606" s="358"/>
      <c r="R606" s="358"/>
      <c r="S606" s="358"/>
      <c r="T606" s="358"/>
      <c r="U606" s="358"/>
      <c r="V606" s="358"/>
      <c r="W606" s="358"/>
      <c r="X606" s="358"/>
      <c r="Y606" s="358"/>
      <c r="Z606" s="358"/>
      <c r="AA606" s="358"/>
      <c r="AB606" s="358"/>
      <c r="AC606" s="358"/>
      <c r="AD606" s="358"/>
      <c r="AE606" s="358"/>
      <c r="AF606" s="358"/>
      <c r="AG606" s="358"/>
      <c r="AH606" s="358"/>
      <c r="AI606" s="358"/>
      <c r="AJ606" s="358"/>
      <c r="AK606" s="358"/>
      <c r="AL606" s="358"/>
      <c r="AM606" s="358"/>
      <c r="AN606" s="358"/>
      <c r="AO606" s="358"/>
      <c r="AP606" s="358"/>
      <c r="AQ606" s="358"/>
      <c r="AR606" s="358"/>
    </row>
    <row r="607" spans="1:44" ht="37.5" customHeight="1" x14ac:dyDescent="0.25">
      <c r="A607" s="358"/>
      <c r="B607" s="358"/>
      <c r="C607" s="358"/>
      <c r="D607" s="358"/>
      <c r="E607" s="358"/>
      <c r="F607" s="358"/>
      <c r="G607" s="358"/>
      <c r="H607" s="358"/>
      <c r="I607" s="359"/>
      <c r="J607" s="358"/>
      <c r="K607" s="358"/>
      <c r="L607" s="358"/>
      <c r="M607" s="358"/>
      <c r="N607" s="358"/>
      <c r="O607" s="358"/>
      <c r="P607" s="358"/>
      <c r="Q607" s="358"/>
      <c r="R607" s="358"/>
      <c r="S607" s="358"/>
      <c r="T607" s="358"/>
      <c r="U607" s="358"/>
      <c r="V607" s="358"/>
      <c r="W607" s="358"/>
      <c r="X607" s="358"/>
      <c r="Y607" s="358"/>
      <c r="Z607" s="358"/>
      <c r="AA607" s="358"/>
      <c r="AB607" s="358"/>
      <c r="AC607" s="358"/>
      <c r="AD607" s="358"/>
      <c r="AE607" s="358"/>
      <c r="AF607" s="358"/>
      <c r="AG607" s="358"/>
      <c r="AH607" s="358"/>
      <c r="AI607" s="358"/>
      <c r="AJ607" s="358"/>
      <c r="AK607" s="358"/>
      <c r="AL607" s="358"/>
      <c r="AM607" s="358"/>
      <c r="AN607" s="358"/>
      <c r="AO607" s="358"/>
      <c r="AP607" s="358"/>
      <c r="AQ607" s="358"/>
      <c r="AR607" s="358"/>
    </row>
    <row r="608" spans="1:44" ht="37.5" customHeight="1" x14ac:dyDescent="0.25">
      <c r="A608" s="358"/>
      <c r="B608" s="358"/>
      <c r="C608" s="358"/>
      <c r="D608" s="358"/>
      <c r="E608" s="358"/>
      <c r="F608" s="358"/>
      <c r="G608" s="358"/>
      <c r="H608" s="358"/>
      <c r="I608" s="359"/>
      <c r="J608" s="358"/>
      <c r="K608" s="358"/>
      <c r="L608" s="358"/>
      <c r="M608" s="358"/>
      <c r="N608" s="358"/>
      <c r="O608" s="358"/>
      <c r="P608" s="358"/>
      <c r="Q608" s="358"/>
      <c r="R608" s="358"/>
      <c r="S608" s="358"/>
      <c r="T608" s="358"/>
      <c r="U608" s="358"/>
      <c r="V608" s="358"/>
      <c r="W608" s="358"/>
      <c r="X608" s="358"/>
      <c r="Y608" s="358"/>
      <c r="Z608" s="358"/>
      <c r="AA608" s="358"/>
      <c r="AB608" s="358"/>
      <c r="AC608" s="358"/>
      <c r="AD608" s="358"/>
      <c r="AE608" s="358"/>
      <c r="AF608" s="358"/>
      <c r="AG608" s="358"/>
      <c r="AH608" s="358"/>
      <c r="AI608" s="358"/>
      <c r="AJ608" s="358"/>
      <c r="AK608" s="358"/>
      <c r="AL608" s="358"/>
      <c r="AM608" s="358"/>
      <c r="AN608" s="358"/>
      <c r="AO608" s="358"/>
      <c r="AP608" s="358"/>
      <c r="AQ608" s="358"/>
      <c r="AR608" s="358"/>
    </row>
    <row r="609" spans="1:44" ht="37.5" customHeight="1" x14ac:dyDescent="0.25">
      <c r="A609" s="358"/>
      <c r="B609" s="358"/>
      <c r="C609" s="358"/>
      <c r="D609" s="358"/>
      <c r="E609" s="358"/>
      <c r="F609" s="358"/>
      <c r="G609" s="358"/>
      <c r="H609" s="358"/>
      <c r="I609" s="359"/>
      <c r="J609" s="358"/>
      <c r="K609" s="358"/>
      <c r="L609" s="358"/>
      <c r="M609" s="358"/>
      <c r="N609" s="358"/>
      <c r="O609" s="358"/>
      <c r="P609" s="358"/>
      <c r="Q609" s="358"/>
      <c r="R609" s="358"/>
      <c r="S609" s="358"/>
      <c r="T609" s="358"/>
      <c r="U609" s="358"/>
      <c r="V609" s="358"/>
      <c r="W609" s="358"/>
      <c r="X609" s="358"/>
      <c r="Y609" s="358"/>
      <c r="Z609" s="358"/>
      <c r="AA609" s="358"/>
      <c r="AB609" s="358"/>
      <c r="AC609" s="358"/>
      <c r="AD609" s="358"/>
      <c r="AE609" s="358"/>
      <c r="AF609" s="358"/>
      <c r="AG609" s="358"/>
      <c r="AH609" s="358"/>
      <c r="AI609" s="358"/>
      <c r="AJ609" s="358"/>
      <c r="AK609" s="358"/>
      <c r="AL609" s="358"/>
      <c r="AM609" s="358"/>
      <c r="AN609" s="358"/>
      <c r="AO609" s="358"/>
      <c r="AP609" s="358"/>
      <c r="AQ609" s="358"/>
      <c r="AR609" s="358"/>
    </row>
    <row r="610" spans="1:44" ht="37.5" customHeight="1" x14ac:dyDescent="0.25">
      <c r="A610" s="358"/>
      <c r="B610" s="358"/>
      <c r="C610" s="358"/>
      <c r="D610" s="358"/>
      <c r="E610" s="358"/>
      <c r="F610" s="358"/>
      <c r="G610" s="358"/>
      <c r="H610" s="358"/>
      <c r="I610" s="359"/>
      <c r="J610" s="358"/>
      <c r="K610" s="358"/>
      <c r="L610" s="358"/>
      <c r="M610" s="358"/>
      <c r="N610" s="358"/>
      <c r="O610" s="358"/>
      <c r="P610" s="358"/>
      <c r="Q610" s="358"/>
      <c r="R610" s="358"/>
      <c r="S610" s="358"/>
      <c r="T610" s="358"/>
      <c r="U610" s="358"/>
      <c r="V610" s="358"/>
      <c r="W610" s="358"/>
      <c r="X610" s="358"/>
      <c r="Y610" s="358"/>
      <c r="Z610" s="358"/>
      <c r="AA610" s="358"/>
      <c r="AB610" s="358"/>
      <c r="AC610" s="358"/>
      <c r="AD610" s="358"/>
      <c r="AE610" s="358"/>
      <c r="AF610" s="358"/>
      <c r="AG610" s="358"/>
      <c r="AH610" s="358"/>
      <c r="AI610" s="358"/>
      <c r="AJ610" s="358"/>
      <c r="AK610" s="358"/>
      <c r="AL610" s="358"/>
      <c r="AM610" s="358"/>
      <c r="AN610" s="358"/>
      <c r="AO610" s="358"/>
      <c r="AP610" s="358"/>
      <c r="AQ610" s="358"/>
      <c r="AR610" s="358"/>
    </row>
    <row r="611" spans="1:44" ht="37.5" customHeight="1" x14ac:dyDescent="0.25">
      <c r="A611" s="358"/>
      <c r="B611" s="358"/>
      <c r="C611" s="358"/>
      <c r="D611" s="358"/>
      <c r="E611" s="358"/>
      <c r="F611" s="358"/>
      <c r="G611" s="358"/>
      <c r="H611" s="358"/>
      <c r="I611" s="359"/>
      <c r="J611" s="358"/>
      <c r="K611" s="358"/>
      <c r="L611" s="358"/>
      <c r="M611" s="358"/>
      <c r="N611" s="358"/>
      <c r="O611" s="358"/>
      <c r="P611" s="358"/>
      <c r="Q611" s="358"/>
      <c r="R611" s="358"/>
      <c r="S611" s="358"/>
      <c r="T611" s="358"/>
      <c r="U611" s="358"/>
      <c r="V611" s="358"/>
      <c r="W611" s="358"/>
      <c r="X611" s="358"/>
      <c r="Y611" s="358"/>
      <c r="Z611" s="358"/>
      <c r="AA611" s="358"/>
      <c r="AB611" s="358"/>
      <c r="AC611" s="358"/>
      <c r="AD611" s="358"/>
      <c r="AE611" s="358"/>
      <c r="AF611" s="358"/>
      <c r="AG611" s="358"/>
      <c r="AH611" s="358"/>
      <c r="AI611" s="358"/>
      <c r="AJ611" s="358"/>
      <c r="AK611" s="358"/>
      <c r="AL611" s="358"/>
      <c r="AM611" s="358"/>
      <c r="AN611" s="358"/>
      <c r="AO611" s="358"/>
      <c r="AP611" s="358"/>
      <c r="AQ611" s="358"/>
      <c r="AR611" s="358"/>
    </row>
    <row r="612" spans="1:44" ht="37.5" customHeight="1" x14ac:dyDescent="0.25">
      <c r="A612" s="358"/>
      <c r="B612" s="358"/>
      <c r="C612" s="358"/>
      <c r="D612" s="358"/>
      <c r="E612" s="358"/>
      <c r="F612" s="358"/>
      <c r="G612" s="358"/>
      <c r="H612" s="358"/>
      <c r="I612" s="359"/>
      <c r="J612" s="358"/>
      <c r="K612" s="358"/>
      <c r="L612" s="358"/>
      <c r="M612" s="358"/>
      <c r="N612" s="358"/>
      <c r="O612" s="358"/>
      <c r="P612" s="358"/>
      <c r="Q612" s="358"/>
      <c r="R612" s="358"/>
      <c r="S612" s="358"/>
      <c r="T612" s="358"/>
      <c r="U612" s="358"/>
      <c r="V612" s="358"/>
      <c r="W612" s="358"/>
      <c r="X612" s="358"/>
      <c r="Y612" s="358"/>
      <c r="Z612" s="358"/>
      <c r="AA612" s="358"/>
      <c r="AB612" s="358"/>
      <c r="AC612" s="358"/>
      <c r="AD612" s="358"/>
      <c r="AE612" s="358"/>
      <c r="AF612" s="358"/>
      <c r="AG612" s="358"/>
      <c r="AH612" s="358"/>
      <c r="AI612" s="358"/>
      <c r="AJ612" s="358"/>
      <c r="AK612" s="358"/>
      <c r="AL612" s="358"/>
      <c r="AM612" s="358"/>
      <c r="AN612" s="358"/>
      <c r="AO612" s="358"/>
      <c r="AP612" s="358"/>
      <c r="AQ612" s="358"/>
      <c r="AR612" s="358"/>
    </row>
    <row r="613" spans="1:44" ht="37.5" customHeight="1" x14ac:dyDescent="0.25">
      <c r="A613" s="358"/>
      <c r="B613" s="358"/>
      <c r="C613" s="358"/>
      <c r="D613" s="358"/>
      <c r="E613" s="358"/>
      <c r="F613" s="358"/>
      <c r="G613" s="358"/>
      <c r="H613" s="358"/>
      <c r="I613" s="359"/>
      <c r="J613" s="358"/>
      <c r="K613" s="358"/>
      <c r="L613" s="358"/>
      <c r="M613" s="358"/>
      <c r="N613" s="358"/>
      <c r="O613" s="358"/>
      <c r="P613" s="358"/>
      <c r="Q613" s="358"/>
      <c r="R613" s="358"/>
      <c r="S613" s="358"/>
      <c r="T613" s="358"/>
      <c r="U613" s="358"/>
      <c r="V613" s="358"/>
      <c r="W613" s="358"/>
      <c r="X613" s="358"/>
      <c r="Y613" s="358"/>
      <c r="Z613" s="358"/>
      <c r="AA613" s="358"/>
      <c r="AB613" s="358"/>
      <c r="AC613" s="358"/>
      <c r="AD613" s="358"/>
      <c r="AE613" s="358"/>
      <c r="AF613" s="358"/>
      <c r="AG613" s="358"/>
      <c r="AH613" s="358"/>
      <c r="AI613" s="358"/>
      <c r="AJ613" s="358"/>
      <c r="AK613" s="358"/>
      <c r="AL613" s="358"/>
      <c r="AM613" s="358"/>
      <c r="AN613" s="358"/>
      <c r="AO613" s="358"/>
      <c r="AP613" s="358"/>
      <c r="AQ613" s="358"/>
      <c r="AR613" s="358"/>
    </row>
    <row r="614" spans="1:44" ht="37.5" customHeight="1" x14ac:dyDescent="0.25">
      <c r="A614" s="358"/>
      <c r="B614" s="358"/>
      <c r="C614" s="358"/>
      <c r="D614" s="358"/>
      <c r="E614" s="358"/>
      <c r="F614" s="358"/>
      <c r="G614" s="358"/>
      <c r="H614" s="358"/>
      <c r="I614" s="359"/>
      <c r="J614" s="358"/>
      <c r="K614" s="358"/>
      <c r="L614" s="358"/>
      <c r="M614" s="358"/>
      <c r="N614" s="358"/>
      <c r="O614" s="358"/>
      <c r="P614" s="358"/>
      <c r="Q614" s="358"/>
      <c r="R614" s="358"/>
      <c r="S614" s="358"/>
      <c r="T614" s="358"/>
      <c r="U614" s="358"/>
      <c r="V614" s="358"/>
      <c r="W614" s="358"/>
      <c r="X614" s="358"/>
      <c r="Y614" s="358"/>
      <c r="Z614" s="358"/>
      <c r="AA614" s="358"/>
      <c r="AB614" s="358"/>
      <c r="AC614" s="358"/>
      <c r="AD614" s="358"/>
      <c r="AE614" s="358"/>
      <c r="AF614" s="358"/>
      <c r="AG614" s="358"/>
      <c r="AH614" s="358"/>
      <c r="AI614" s="358"/>
      <c r="AJ614" s="358"/>
      <c r="AK614" s="358"/>
      <c r="AL614" s="358"/>
      <c r="AM614" s="358"/>
      <c r="AN614" s="358"/>
      <c r="AO614" s="358"/>
      <c r="AP614" s="358"/>
      <c r="AQ614" s="358"/>
      <c r="AR614" s="358"/>
    </row>
    <row r="615" spans="1:44" ht="37.5" customHeight="1" x14ac:dyDescent="0.25">
      <c r="A615" s="358"/>
      <c r="B615" s="358"/>
      <c r="C615" s="358"/>
      <c r="D615" s="358"/>
      <c r="E615" s="358"/>
      <c r="F615" s="358"/>
      <c r="G615" s="358"/>
      <c r="H615" s="358"/>
      <c r="I615" s="359"/>
      <c r="J615" s="358"/>
      <c r="K615" s="358"/>
      <c r="L615" s="358"/>
      <c r="M615" s="358"/>
      <c r="N615" s="358"/>
      <c r="O615" s="358"/>
      <c r="P615" s="358"/>
      <c r="Q615" s="358"/>
      <c r="R615" s="358"/>
      <c r="S615" s="358"/>
      <c r="T615" s="358"/>
      <c r="U615" s="358"/>
      <c r="V615" s="358"/>
      <c r="W615" s="358"/>
      <c r="X615" s="358"/>
      <c r="Y615" s="358"/>
      <c r="Z615" s="358"/>
      <c r="AA615" s="358"/>
      <c r="AB615" s="358"/>
      <c r="AC615" s="358"/>
      <c r="AD615" s="358"/>
      <c r="AE615" s="358"/>
      <c r="AF615" s="358"/>
      <c r="AG615" s="358"/>
      <c r="AH615" s="358"/>
      <c r="AI615" s="358"/>
      <c r="AJ615" s="358"/>
      <c r="AK615" s="358"/>
      <c r="AL615" s="358"/>
      <c r="AM615" s="358"/>
      <c r="AN615" s="358"/>
      <c r="AO615" s="358"/>
      <c r="AP615" s="358"/>
      <c r="AQ615" s="358"/>
      <c r="AR615" s="358"/>
    </row>
    <row r="616" spans="1:44" ht="37.5" customHeight="1" x14ac:dyDescent="0.25">
      <c r="A616" s="358"/>
      <c r="B616" s="358"/>
      <c r="C616" s="358"/>
      <c r="D616" s="358"/>
      <c r="E616" s="358"/>
      <c r="F616" s="358"/>
      <c r="G616" s="358"/>
      <c r="H616" s="358"/>
      <c r="I616" s="359"/>
      <c r="J616" s="358"/>
      <c r="K616" s="358"/>
      <c r="L616" s="358"/>
      <c r="M616" s="358"/>
      <c r="N616" s="358"/>
      <c r="O616" s="358"/>
      <c r="P616" s="358"/>
      <c r="Q616" s="358"/>
      <c r="R616" s="358"/>
      <c r="S616" s="358"/>
      <c r="T616" s="358"/>
      <c r="U616" s="358"/>
      <c r="V616" s="358"/>
      <c r="W616" s="358"/>
      <c r="X616" s="358"/>
      <c r="Y616" s="358"/>
      <c r="Z616" s="358"/>
      <c r="AA616" s="358"/>
      <c r="AB616" s="358"/>
      <c r="AC616" s="358"/>
      <c r="AD616" s="358"/>
      <c r="AE616" s="358"/>
      <c r="AF616" s="358"/>
      <c r="AG616" s="358"/>
      <c r="AH616" s="358"/>
      <c r="AI616" s="358"/>
      <c r="AJ616" s="358"/>
      <c r="AK616" s="358"/>
      <c r="AL616" s="358"/>
      <c r="AM616" s="358"/>
      <c r="AN616" s="358"/>
      <c r="AO616" s="358"/>
      <c r="AP616" s="358"/>
      <c r="AQ616" s="358"/>
      <c r="AR616" s="358"/>
    </row>
    <row r="617" spans="1:44" ht="37.5" customHeight="1" x14ac:dyDescent="0.25">
      <c r="A617" s="358"/>
      <c r="B617" s="358"/>
      <c r="C617" s="358"/>
      <c r="D617" s="358"/>
      <c r="E617" s="358"/>
      <c r="F617" s="358"/>
      <c r="G617" s="358"/>
      <c r="H617" s="358"/>
      <c r="I617" s="359"/>
      <c r="J617" s="358"/>
      <c r="K617" s="358"/>
      <c r="L617" s="358"/>
      <c r="M617" s="358"/>
      <c r="N617" s="358"/>
      <c r="O617" s="358"/>
      <c r="P617" s="358"/>
      <c r="Q617" s="358"/>
      <c r="R617" s="358"/>
      <c r="S617" s="358"/>
      <c r="T617" s="358"/>
      <c r="U617" s="358"/>
      <c r="V617" s="358"/>
      <c r="W617" s="358"/>
      <c r="X617" s="358"/>
      <c r="Y617" s="358"/>
      <c r="Z617" s="358"/>
      <c r="AA617" s="358"/>
      <c r="AB617" s="358"/>
      <c r="AC617" s="358"/>
      <c r="AD617" s="358"/>
      <c r="AE617" s="358"/>
      <c r="AF617" s="358"/>
      <c r="AG617" s="358"/>
      <c r="AH617" s="358"/>
      <c r="AI617" s="358"/>
      <c r="AJ617" s="358"/>
      <c r="AK617" s="358"/>
      <c r="AL617" s="358"/>
      <c r="AM617" s="358"/>
      <c r="AN617" s="358"/>
      <c r="AO617" s="358"/>
      <c r="AP617" s="358"/>
      <c r="AQ617" s="358"/>
      <c r="AR617" s="358"/>
    </row>
    <row r="618" spans="1:44" ht="37.5" customHeight="1" x14ac:dyDescent="0.25">
      <c r="A618" s="358"/>
      <c r="B618" s="358"/>
      <c r="C618" s="358"/>
      <c r="D618" s="358"/>
      <c r="E618" s="358"/>
      <c r="F618" s="358"/>
      <c r="G618" s="358"/>
      <c r="H618" s="358"/>
      <c r="I618" s="359"/>
      <c r="J618" s="358"/>
      <c r="K618" s="358"/>
      <c r="L618" s="358"/>
      <c r="M618" s="358"/>
      <c r="N618" s="358"/>
      <c r="O618" s="358"/>
      <c r="P618" s="358"/>
      <c r="Q618" s="358"/>
      <c r="R618" s="358"/>
      <c r="S618" s="358"/>
      <c r="T618" s="358"/>
      <c r="U618" s="358"/>
      <c r="V618" s="358"/>
      <c r="W618" s="358"/>
      <c r="X618" s="358"/>
      <c r="Y618" s="358"/>
      <c r="Z618" s="358"/>
      <c r="AA618" s="358"/>
      <c r="AB618" s="358"/>
      <c r="AC618" s="358"/>
      <c r="AD618" s="358"/>
      <c r="AE618" s="358"/>
      <c r="AF618" s="358"/>
      <c r="AG618" s="358"/>
      <c r="AH618" s="358"/>
      <c r="AI618" s="358"/>
      <c r="AJ618" s="358"/>
      <c r="AK618" s="358"/>
      <c r="AL618" s="358"/>
      <c r="AM618" s="358"/>
      <c r="AN618" s="358"/>
      <c r="AO618" s="358"/>
      <c r="AP618" s="358"/>
      <c r="AQ618" s="358"/>
      <c r="AR618" s="358"/>
    </row>
    <row r="619" spans="1:44" ht="37.5" customHeight="1" x14ac:dyDescent="0.25">
      <c r="A619" s="358"/>
      <c r="B619" s="358"/>
      <c r="C619" s="358"/>
      <c r="D619" s="358"/>
      <c r="E619" s="358"/>
      <c r="F619" s="358"/>
      <c r="G619" s="358"/>
      <c r="H619" s="358"/>
      <c r="I619" s="359"/>
      <c r="J619" s="358"/>
      <c r="K619" s="358"/>
      <c r="L619" s="358"/>
      <c r="M619" s="358"/>
      <c r="N619" s="358"/>
      <c r="O619" s="358"/>
      <c r="P619" s="358"/>
      <c r="Q619" s="358"/>
      <c r="R619" s="358"/>
      <c r="S619" s="358"/>
      <c r="T619" s="358"/>
      <c r="U619" s="358"/>
      <c r="V619" s="358"/>
      <c r="W619" s="358"/>
      <c r="X619" s="358"/>
      <c r="Y619" s="358"/>
      <c r="Z619" s="358"/>
      <c r="AA619" s="358"/>
      <c r="AB619" s="358"/>
      <c r="AC619" s="358"/>
      <c r="AD619" s="358"/>
      <c r="AE619" s="358"/>
      <c r="AF619" s="358"/>
      <c r="AG619" s="358"/>
      <c r="AH619" s="358"/>
      <c r="AI619" s="358"/>
      <c r="AJ619" s="358"/>
      <c r="AK619" s="358"/>
      <c r="AL619" s="358"/>
      <c r="AM619" s="358"/>
      <c r="AN619" s="358"/>
      <c r="AO619" s="358"/>
      <c r="AP619" s="358"/>
      <c r="AQ619" s="358"/>
      <c r="AR619" s="358"/>
    </row>
    <row r="620" spans="1:44" ht="37.5" customHeight="1" x14ac:dyDescent="0.25">
      <c r="A620" s="358"/>
      <c r="B620" s="358"/>
      <c r="C620" s="358"/>
      <c r="D620" s="358"/>
      <c r="E620" s="358"/>
      <c r="F620" s="358"/>
      <c r="G620" s="358"/>
      <c r="H620" s="358"/>
      <c r="I620" s="359"/>
      <c r="J620" s="358"/>
      <c r="K620" s="358"/>
      <c r="L620" s="358"/>
      <c r="M620" s="358"/>
      <c r="N620" s="358"/>
      <c r="O620" s="358"/>
      <c r="P620" s="358"/>
      <c r="Q620" s="358"/>
      <c r="R620" s="358"/>
      <c r="S620" s="358"/>
      <c r="T620" s="358"/>
      <c r="U620" s="358"/>
      <c r="V620" s="358"/>
      <c r="W620" s="358"/>
      <c r="X620" s="358"/>
      <c r="Y620" s="358"/>
      <c r="Z620" s="358"/>
      <c r="AA620" s="358"/>
      <c r="AB620" s="358"/>
      <c r="AC620" s="358"/>
      <c r="AD620" s="358"/>
      <c r="AE620" s="358"/>
      <c r="AF620" s="358"/>
      <c r="AG620" s="358"/>
      <c r="AH620" s="358"/>
      <c r="AI620" s="358"/>
      <c r="AJ620" s="358"/>
      <c r="AK620" s="358"/>
      <c r="AL620" s="358"/>
      <c r="AM620" s="358"/>
      <c r="AN620" s="358"/>
      <c r="AO620" s="358"/>
      <c r="AP620" s="358"/>
      <c r="AQ620" s="358"/>
      <c r="AR620" s="358"/>
    </row>
    <row r="621" spans="1:44" ht="37.5" customHeight="1" x14ac:dyDescent="0.25">
      <c r="A621" s="358"/>
      <c r="B621" s="358"/>
      <c r="C621" s="358"/>
      <c r="D621" s="358"/>
      <c r="E621" s="358"/>
      <c r="F621" s="358"/>
      <c r="G621" s="358"/>
      <c r="H621" s="358"/>
      <c r="I621" s="359"/>
      <c r="J621" s="358"/>
      <c r="K621" s="358"/>
      <c r="L621" s="358"/>
      <c r="M621" s="358"/>
      <c r="N621" s="358"/>
      <c r="O621" s="358"/>
      <c r="P621" s="358"/>
      <c r="Q621" s="358"/>
      <c r="R621" s="358"/>
      <c r="S621" s="358"/>
      <c r="T621" s="358"/>
      <c r="U621" s="358"/>
      <c r="V621" s="358"/>
      <c r="W621" s="358"/>
      <c r="X621" s="358"/>
      <c r="Y621" s="358"/>
      <c r="Z621" s="358"/>
      <c r="AA621" s="358"/>
      <c r="AB621" s="358"/>
      <c r="AC621" s="358"/>
      <c r="AD621" s="358"/>
      <c r="AE621" s="358"/>
      <c r="AF621" s="358"/>
      <c r="AG621" s="358"/>
      <c r="AH621" s="358"/>
      <c r="AI621" s="358"/>
      <c r="AJ621" s="358"/>
      <c r="AK621" s="358"/>
      <c r="AL621" s="358"/>
      <c r="AM621" s="358"/>
      <c r="AN621" s="358"/>
      <c r="AO621" s="358"/>
      <c r="AP621" s="358"/>
      <c r="AQ621" s="358"/>
      <c r="AR621" s="358"/>
    </row>
    <row r="622" spans="1:44" ht="37.5" customHeight="1" x14ac:dyDescent="0.25">
      <c r="A622" s="358"/>
      <c r="B622" s="358"/>
      <c r="C622" s="358"/>
      <c r="D622" s="358"/>
      <c r="E622" s="358"/>
      <c r="F622" s="358"/>
      <c r="G622" s="358"/>
      <c r="H622" s="358"/>
      <c r="I622" s="359"/>
      <c r="J622" s="358"/>
      <c r="K622" s="358"/>
      <c r="L622" s="358"/>
      <c r="M622" s="358"/>
      <c r="N622" s="358"/>
      <c r="O622" s="358"/>
      <c r="P622" s="358"/>
      <c r="Q622" s="358"/>
      <c r="R622" s="358"/>
      <c r="S622" s="358"/>
      <c r="T622" s="358"/>
      <c r="U622" s="358"/>
      <c r="V622" s="358"/>
      <c r="W622" s="358"/>
      <c r="X622" s="358"/>
      <c r="Y622" s="358"/>
      <c r="Z622" s="358"/>
      <c r="AA622" s="358"/>
      <c r="AB622" s="358"/>
      <c r="AC622" s="358"/>
      <c r="AD622" s="358"/>
      <c r="AE622" s="358"/>
      <c r="AF622" s="358"/>
      <c r="AG622" s="358"/>
      <c r="AH622" s="358"/>
      <c r="AI622" s="358"/>
      <c r="AJ622" s="358"/>
      <c r="AK622" s="358"/>
      <c r="AL622" s="358"/>
      <c r="AM622" s="358"/>
      <c r="AN622" s="358"/>
      <c r="AO622" s="358"/>
      <c r="AP622" s="358"/>
      <c r="AQ622" s="358"/>
      <c r="AR622" s="358"/>
    </row>
    <row r="623" spans="1:44" ht="37.5" customHeight="1" x14ac:dyDescent="0.25">
      <c r="A623" s="358"/>
      <c r="B623" s="358"/>
      <c r="C623" s="358"/>
      <c r="D623" s="358"/>
      <c r="E623" s="358"/>
      <c r="F623" s="358"/>
      <c r="G623" s="358"/>
      <c r="H623" s="358"/>
      <c r="I623" s="359"/>
      <c r="J623" s="358"/>
      <c r="K623" s="358"/>
      <c r="L623" s="358"/>
      <c r="M623" s="358"/>
      <c r="N623" s="358"/>
      <c r="O623" s="358"/>
      <c r="P623" s="358"/>
      <c r="Q623" s="358"/>
      <c r="R623" s="358"/>
      <c r="S623" s="358"/>
      <c r="T623" s="358"/>
      <c r="U623" s="358"/>
      <c r="V623" s="358"/>
      <c r="W623" s="358"/>
      <c r="X623" s="358"/>
      <c r="Y623" s="358"/>
      <c r="Z623" s="358"/>
      <c r="AA623" s="358"/>
      <c r="AB623" s="358"/>
      <c r="AC623" s="358"/>
      <c r="AD623" s="358"/>
      <c r="AE623" s="358"/>
      <c r="AF623" s="358"/>
      <c r="AG623" s="358"/>
      <c r="AH623" s="358"/>
      <c r="AI623" s="358"/>
      <c r="AJ623" s="358"/>
      <c r="AK623" s="358"/>
      <c r="AL623" s="358"/>
      <c r="AM623" s="358"/>
      <c r="AN623" s="358"/>
      <c r="AO623" s="358"/>
      <c r="AP623" s="358"/>
      <c r="AQ623" s="358"/>
      <c r="AR623" s="358"/>
    </row>
    <row r="624" spans="1:44" ht="37.5" customHeight="1" x14ac:dyDescent="0.25">
      <c r="A624" s="358"/>
      <c r="B624" s="358"/>
      <c r="C624" s="358"/>
      <c r="D624" s="358"/>
      <c r="E624" s="358"/>
      <c r="F624" s="358"/>
      <c r="G624" s="358"/>
      <c r="H624" s="358"/>
      <c r="I624" s="359"/>
      <c r="J624" s="358"/>
      <c r="K624" s="358"/>
      <c r="L624" s="358"/>
      <c r="M624" s="358"/>
      <c r="N624" s="358"/>
      <c r="O624" s="358"/>
      <c r="P624" s="358"/>
      <c r="Q624" s="358"/>
      <c r="R624" s="358"/>
      <c r="S624" s="358"/>
      <c r="T624" s="358"/>
      <c r="U624" s="358"/>
      <c r="V624" s="358"/>
      <c r="W624" s="358"/>
      <c r="X624" s="358"/>
      <c r="Y624" s="358"/>
      <c r="Z624" s="358"/>
      <c r="AA624" s="358"/>
      <c r="AB624" s="358"/>
      <c r="AC624" s="358"/>
      <c r="AD624" s="358"/>
      <c r="AE624" s="358"/>
      <c r="AF624" s="358"/>
      <c r="AG624" s="358"/>
      <c r="AH624" s="358"/>
      <c r="AI624" s="358"/>
      <c r="AJ624" s="358"/>
      <c r="AK624" s="358"/>
      <c r="AL624" s="358"/>
      <c r="AM624" s="358"/>
      <c r="AN624" s="358"/>
      <c r="AO624" s="358"/>
      <c r="AP624" s="358"/>
      <c r="AQ624" s="358"/>
      <c r="AR624" s="358"/>
    </row>
    <row r="625" spans="1:44" ht="37.5" customHeight="1" x14ac:dyDescent="0.25">
      <c r="A625" s="358"/>
      <c r="B625" s="358"/>
      <c r="C625" s="358"/>
      <c r="D625" s="358"/>
      <c r="E625" s="358"/>
      <c r="F625" s="358"/>
      <c r="G625" s="358"/>
      <c r="H625" s="358"/>
      <c r="I625" s="359"/>
      <c r="J625" s="358"/>
      <c r="K625" s="358"/>
      <c r="L625" s="358"/>
      <c r="M625" s="358"/>
      <c r="N625" s="358"/>
      <c r="O625" s="358"/>
      <c r="P625" s="358"/>
      <c r="Q625" s="358"/>
      <c r="R625" s="358"/>
      <c r="S625" s="358"/>
      <c r="T625" s="358"/>
      <c r="U625" s="358"/>
      <c r="V625" s="358"/>
      <c r="W625" s="358"/>
      <c r="X625" s="358"/>
      <c r="Y625" s="358"/>
      <c r="Z625" s="358"/>
      <c r="AA625" s="358"/>
      <c r="AB625" s="358"/>
      <c r="AC625" s="358"/>
      <c r="AD625" s="358"/>
      <c r="AE625" s="358"/>
      <c r="AF625" s="358"/>
      <c r="AG625" s="358"/>
      <c r="AH625" s="358"/>
      <c r="AI625" s="358"/>
      <c r="AJ625" s="358"/>
      <c r="AK625" s="358"/>
      <c r="AL625" s="358"/>
      <c r="AM625" s="358"/>
      <c r="AN625" s="358"/>
      <c r="AO625" s="358"/>
      <c r="AP625" s="358"/>
      <c r="AQ625" s="358"/>
      <c r="AR625" s="358"/>
    </row>
    <row r="626" spans="1:44" ht="37.5" customHeight="1" x14ac:dyDescent="0.25">
      <c r="A626" s="358"/>
      <c r="B626" s="358"/>
      <c r="C626" s="358"/>
      <c r="D626" s="358"/>
      <c r="E626" s="358"/>
      <c r="F626" s="358"/>
      <c r="G626" s="358"/>
      <c r="H626" s="358"/>
      <c r="I626" s="359"/>
      <c r="J626" s="358"/>
      <c r="K626" s="358"/>
      <c r="L626" s="358"/>
      <c r="M626" s="358"/>
      <c r="N626" s="358"/>
      <c r="O626" s="358"/>
      <c r="P626" s="358"/>
      <c r="Q626" s="358"/>
      <c r="R626" s="358"/>
      <c r="S626" s="358"/>
      <c r="T626" s="358"/>
      <c r="U626" s="358"/>
      <c r="V626" s="358"/>
      <c r="W626" s="358"/>
      <c r="X626" s="358"/>
      <c r="Y626" s="358"/>
      <c r="Z626" s="358"/>
      <c r="AA626" s="358"/>
      <c r="AB626" s="358"/>
      <c r="AC626" s="358"/>
      <c r="AD626" s="358"/>
      <c r="AE626" s="358"/>
      <c r="AF626" s="358"/>
      <c r="AG626" s="358"/>
      <c r="AH626" s="358"/>
      <c r="AI626" s="358"/>
      <c r="AJ626" s="358"/>
      <c r="AK626" s="358"/>
      <c r="AL626" s="358"/>
      <c r="AM626" s="358"/>
      <c r="AN626" s="358"/>
      <c r="AO626" s="358"/>
      <c r="AP626" s="358"/>
      <c r="AQ626" s="358"/>
      <c r="AR626" s="358"/>
    </row>
    <row r="627" spans="1:44" ht="37.5" customHeight="1" x14ac:dyDescent="0.25">
      <c r="A627" s="358"/>
      <c r="B627" s="358"/>
      <c r="C627" s="358"/>
      <c r="D627" s="358"/>
      <c r="E627" s="358"/>
      <c r="F627" s="358"/>
      <c r="G627" s="358"/>
      <c r="H627" s="358"/>
      <c r="I627" s="359"/>
      <c r="J627" s="358"/>
      <c r="K627" s="358"/>
      <c r="L627" s="358"/>
      <c r="M627" s="358"/>
      <c r="N627" s="358"/>
      <c r="O627" s="358"/>
      <c r="P627" s="358"/>
      <c r="Q627" s="358"/>
      <c r="R627" s="358"/>
      <c r="S627" s="358"/>
      <c r="T627" s="358"/>
      <c r="U627" s="358"/>
      <c r="V627" s="358"/>
      <c r="W627" s="358"/>
      <c r="X627" s="358"/>
      <c r="Y627" s="358"/>
      <c r="Z627" s="358"/>
      <c r="AA627" s="358"/>
      <c r="AB627" s="358"/>
      <c r="AC627" s="358"/>
      <c r="AD627" s="358"/>
      <c r="AE627" s="358"/>
      <c r="AF627" s="358"/>
      <c r="AG627" s="358"/>
      <c r="AH627" s="358"/>
      <c r="AI627" s="358"/>
      <c r="AJ627" s="358"/>
      <c r="AK627" s="358"/>
      <c r="AL627" s="358"/>
      <c r="AM627" s="358"/>
      <c r="AN627" s="358"/>
      <c r="AO627" s="358"/>
      <c r="AP627" s="358"/>
      <c r="AQ627" s="358"/>
      <c r="AR627" s="358"/>
    </row>
    <row r="628" spans="1:44" ht="37.5" customHeight="1" x14ac:dyDescent="0.25">
      <c r="A628" s="358"/>
      <c r="B628" s="358"/>
      <c r="C628" s="358"/>
      <c r="D628" s="358"/>
      <c r="E628" s="358"/>
      <c r="F628" s="358"/>
      <c r="G628" s="358"/>
      <c r="H628" s="358"/>
      <c r="I628" s="359"/>
      <c r="J628" s="358"/>
      <c r="K628" s="358"/>
      <c r="L628" s="358"/>
      <c r="M628" s="358"/>
      <c r="N628" s="358"/>
      <c r="O628" s="358"/>
      <c r="P628" s="358"/>
      <c r="Q628" s="358"/>
      <c r="R628" s="358"/>
      <c r="S628" s="358"/>
      <c r="T628" s="358"/>
      <c r="U628" s="358"/>
      <c r="V628" s="358"/>
      <c r="W628" s="358"/>
      <c r="X628" s="358"/>
      <c r="Y628" s="358"/>
      <c r="Z628" s="358"/>
      <c r="AA628" s="358"/>
      <c r="AB628" s="358"/>
      <c r="AC628" s="358"/>
      <c r="AD628" s="358"/>
      <c r="AE628" s="358"/>
      <c r="AF628" s="358"/>
      <c r="AG628" s="358"/>
      <c r="AH628" s="358"/>
      <c r="AI628" s="358"/>
      <c r="AJ628" s="358"/>
      <c r="AK628" s="358"/>
      <c r="AL628" s="358"/>
      <c r="AM628" s="358"/>
      <c r="AN628" s="358"/>
      <c r="AO628" s="358"/>
      <c r="AP628" s="358"/>
      <c r="AQ628" s="358"/>
      <c r="AR628" s="358"/>
    </row>
    <row r="629" spans="1:44" ht="37.5" customHeight="1" x14ac:dyDescent="0.25">
      <c r="A629" s="358"/>
      <c r="B629" s="358"/>
      <c r="C629" s="358"/>
      <c r="D629" s="358"/>
      <c r="E629" s="358"/>
      <c r="F629" s="358"/>
      <c r="G629" s="358"/>
      <c r="H629" s="358"/>
      <c r="I629" s="359"/>
      <c r="J629" s="358"/>
      <c r="K629" s="358"/>
      <c r="L629" s="358"/>
      <c r="M629" s="358"/>
      <c r="N629" s="358"/>
      <c r="O629" s="358"/>
      <c r="P629" s="358"/>
      <c r="Q629" s="358"/>
      <c r="R629" s="358"/>
      <c r="S629" s="358"/>
      <c r="T629" s="358"/>
      <c r="U629" s="358"/>
      <c r="V629" s="358"/>
      <c r="W629" s="358"/>
      <c r="X629" s="358"/>
      <c r="Y629" s="358"/>
      <c r="Z629" s="358"/>
      <c r="AA629" s="358"/>
      <c r="AB629" s="358"/>
      <c r="AC629" s="358"/>
      <c r="AD629" s="358"/>
      <c r="AE629" s="358"/>
      <c r="AF629" s="358"/>
      <c r="AG629" s="358"/>
      <c r="AH629" s="358"/>
      <c r="AI629" s="358"/>
      <c r="AJ629" s="358"/>
      <c r="AK629" s="358"/>
      <c r="AL629" s="358"/>
      <c r="AM629" s="358"/>
      <c r="AN629" s="358"/>
      <c r="AO629" s="358"/>
      <c r="AP629" s="358"/>
      <c r="AQ629" s="358"/>
      <c r="AR629" s="358"/>
    </row>
    <row r="630" spans="1:44" ht="37.5" customHeight="1" x14ac:dyDescent="0.25">
      <c r="A630" s="358"/>
      <c r="B630" s="358"/>
      <c r="C630" s="358"/>
      <c r="D630" s="358"/>
      <c r="E630" s="358"/>
      <c r="F630" s="358"/>
      <c r="G630" s="358"/>
      <c r="H630" s="358"/>
      <c r="I630" s="359"/>
      <c r="J630" s="358"/>
      <c r="K630" s="358"/>
      <c r="L630" s="358"/>
      <c r="M630" s="358"/>
      <c r="N630" s="358"/>
      <c r="O630" s="358"/>
      <c r="P630" s="358"/>
      <c r="Q630" s="358"/>
      <c r="R630" s="358"/>
      <c r="S630" s="358"/>
      <c r="T630" s="358"/>
      <c r="U630" s="358"/>
      <c r="V630" s="358"/>
      <c r="W630" s="358"/>
      <c r="X630" s="358"/>
      <c r="Y630" s="358"/>
      <c r="Z630" s="358"/>
      <c r="AA630" s="358"/>
      <c r="AB630" s="358"/>
      <c r="AC630" s="358"/>
      <c r="AD630" s="358"/>
      <c r="AE630" s="358"/>
      <c r="AF630" s="358"/>
      <c r="AG630" s="358"/>
      <c r="AH630" s="358"/>
      <c r="AI630" s="358"/>
      <c r="AJ630" s="358"/>
      <c r="AK630" s="358"/>
      <c r="AL630" s="358"/>
      <c r="AM630" s="358"/>
      <c r="AN630" s="358"/>
      <c r="AO630" s="358"/>
      <c r="AP630" s="358"/>
      <c r="AQ630" s="358"/>
      <c r="AR630" s="358"/>
    </row>
    <row r="631" spans="1:44" ht="37.5" customHeight="1" x14ac:dyDescent="0.25">
      <c r="A631" s="358"/>
      <c r="B631" s="358"/>
      <c r="C631" s="358"/>
      <c r="D631" s="358"/>
      <c r="E631" s="358"/>
      <c r="F631" s="358"/>
      <c r="G631" s="358"/>
      <c r="H631" s="358"/>
      <c r="I631" s="359"/>
      <c r="J631" s="358"/>
      <c r="K631" s="358"/>
      <c r="L631" s="358"/>
      <c r="M631" s="358"/>
      <c r="N631" s="358"/>
      <c r="O631" s="358"/>
      <c r="P631" s="358"/>
      <c r="Q631" s="358"/>
      <c r="R631" s="358"/>
      <c r="S631" s="358"/>
      <c r="T631" s="358"/>
      <c r="U631" s="358"/>
      <c r="V631" s="358"/>
      <c r="W631" s="358"/>
      <c r="X631" s="358"/>
      <c r="Y631" s="358"/>
      <c r="Z631" s="358"/>
      <c r="AA631" s="358"/>
      <c r="AB631" s="358"/>
      <c r="AC631" s="358"/>
      <c r="AD631" s="358"/>
      <c r="AE631" s="358"/>
      <c r="AF631" s="358"/>
      <c r="AG631" s="358"/>
      <c r="AH631" s="358"/>
      <c r="AI631" s="358"/>
      <c r="AJ631" s="358"/>
      <c r="AK631" s="358"/>
      <c r="AL631" s="358"/>
      <c r="AM631" s="358"/>
      <c r="AN631" s="358"/>
      <c r="AO631" s="358"/>
      <c r="AP631" s="358"/>
      <c r="AQ631" s="358"/>
      <c r="AR631" s="358"/>
    </row>
    <row r="632" spans="1:44" ht="37.5" customHeight="1" x14ac:dyDescent="0.25">
      <c r="A632" s="358"/>
      <c r="B632" s="358"/>
      <c r="C632" s="358"/>
      <c r="D632" s="358"/>
      <c r="E632" s="358"/>
      <c r="F632" s="358"/>
      <c r="G632" s="358"/>
      <c r="H632" s="358"/>
      <c r="I632" s="359"/>
      <c r="J632" s="358"/>
      <c r="K632" s="358"/>
      <c r="L632" s="358"/>
      <c r="M632" s="358"/>
      <c r="N632" s="358"/>
      <c r="O632" s="358"/>
      <c r="P632" s="358"/>
      <c r="Q632" s="358"/>
      <c r="R632" s="358"/>
      <c r="S632" s="358"/>
      <c r="T632" s="358"/>
      <c r="U632" s="358"/>
      <c r="V632" s="358"/>
      <c r="W632" s="358"/>
      <c r="X632" s="358"/>
      <c r="Y632" s="358"/>
      <c r="Z632" s="358"/>
      <c r="AA632" s="358"/>
      <c r="AB632" s="358"/>
      <c r="AC632" s="358"/>
      <c r="AD632" s="358"/>
      <c r="AE632" s="358"/>
      <c r="AF632" s="358"/>
      <c r="AG632" s="358"/>
      <c r="AH632" s="358"/>
      <c r="AI632" s="358"/>
      <c r="AJ632" s="358"/>
      <c r="AK632" s="358"/>
      <c r="AL632" s="358"/>
      <c r="AM632" s="358"/>
      <c r="AN632" s="358"/>
      <c r="AO632" s="358"/>
      <c r="AP632" s="358"/>
      <c r="AQ632" s="358"/>
      <c r="AR632" s="358"/>
    </row>
    <row r="633" spans="1:44" ht="37.5" customHeight="1" x14ac:dyDescent="0.25">
      <c r="A633" s="358"/>
      <c r="B633" s="358"/>
      <c r="C633" s="358"/>
      <c r="D633" s="358"/>
      <c r="E633" s="358"/>
      <c r="F633" s="358"/>
      <c r="G633" s="358"/>
      <c r="H633" s="358"/>
      <c r="I633" s="359"/>
      <c r="J633" s="358"/>
      <c r="K633" s="358"/>
      <c r="L633" s="358"/>
      <c r="M633" s="358"/>
      <c r="N633" s="358"/>
      <c r="O633" s="358"/>
      <c r="P633" s="358"/>
      <c r="Q633" s="358"/>
      <c r="R633" s="358"/>
      <c r="S633" s="358"/>
      <c r="T633" s="358"/>
      <c r="U633" s="358"/>
      <c r="V633" s="358"/>
      <c r="W633" s="358"/>
      <c r="X633" s="358"/>
      <c r="Y633" s="358"/>
      <c r="Z633" s="358"/>
      <c r="AA633" s="358"/>
      <c r="AB633" s="358"/>
      <c r="AC633" s="358"/>
      <c r="AD633" s="358"/>
      <c r="AE633" s="358"/>
      <c r="AF633" s="358"/>
      <c r="AG633" s="358"/>
      <c r="AH633" s="358"/>
      <c r="AI633" s="358"/>
      <c r="AJ633" s="358"/>
      <c r="AK633" s="358"/>
      <c r="AL633" s="358"/>
      <c r="AM633" s="358"/>
      <c r="AN633" s="358"/>
      <c r="AO633" s="358"/>
      <c r="AP633" s="358"/>
      <c r="AQ633" s="358"/>
      <c r="AR633" s="358"/>
    </row>
    <row r="634" spans="1:44" ht="37.5" customHeight="1" x14ac:dyDescent="0.25">
      <c r="A634" s="358"/>
      <c r="B634" s="358"/>
      <c r="C634" s="358"/>
      <c r="D634" s="358"/>
      <c r="E634" s="358"/>
      <c r="F634" s="358"/>
      <c r="G634" s="358"/>
      <c r="H634" s="358"/>
      <c r="I634" s="359"/>
      <c r="J634" s="358"/>
      <c r="K634" s="358"/>
      <c r="L634" s="358"/>
      <c r="M634" s="358"/>
      <c r="N634" s="358"/>
      <c r="O634" s="358"/>
      <c r="P634" s="358"/>
      <c r="Q634" s="358"/>
      <c r="R634" s="358"/>
      <c r="S634" s="358"/>
      <c r="T634" s="358"/>
      <c r="U634" s="358"/>
      <c r="V634" s="358"/>
      <c r="W634" s="358"/>
      <c r="X634" s="358"/>
      <c r="Y634" s="358"/>
      <c r="Z634" s="358"/>
      <c r="AA634" s="358"/>
      <c r="AB634" s="358"/>
      <c r="AC634" s="358"/>
      <c r="AD634" s="358"/>
      <c r="AE634" s="358"/>
      <c r="AF634" s="358"/>
      <c r="AG634" s="358"/>
      <c r="AH634" s="358"/>
      <c r="AI634" s="358"/>
      <c r="AJ634" s="358"/>
      <c r="AK634" s="358"/>
      <c r="AL634" s="358"/>
      <c r="AM634" s="358"/>
      <c r="AN634" s="358"/>
      <c r="AO634" s="358"/>
      <c r="AP634" s="358"/>
      <c r="AQ634" s="358"/>
      <c r="AR634" s="358"/>
    </row>
    <row r="635" spans="1:44" ht="37.5" customHeight="1" x14ac:dyDescent="0.25">
      <c r="A635" s="358"/>
      <c r="B635" s="358"/>
      <c r="C635" s="358"/>
      <c r="D635" s="358"/>
      <c r="E635" s="358"/>
      <c r="F635" s="358"/>
      <c r="G635" s="358"/>
      <c r="H635" s="358"/>
      <c r="I635" s="359"/>
      <c r="J635" s="358"/>
      <c r="K635" s="358"/>
      <c r="L635" s="358"/>
      <c r="M635" s="358"/>
      <c r="N635" s="358"/>
      <c r="O635" s="358"/>
      <c r="P635" s="358"/>
      <c r="Q635" s="358"/>
      <c r="R635" s="358"/>
      <c r="S635" s="358"/>
      <c r="T635" s="358"/>
      <c r="U635" s="358"/>
      <c r="V635" s="358"/>
      <c r="W635" s="358"/>
      <c r="X635" s="358"/>
      <c r="Y635" s="358"/>
      <c r="Z635" s="358"/>
      <c r="AA635" s="358"/>
      <c r="AB635" s="358"/>
      <c r="AC635" s="358"/>
      <c r="AD635" s="358"/>
      <c r="AE635" s="358"/>
      <c r="AF635" s="358"/>
      <c r="AG635" s="358"/>
      <c r="AH635" s="358"/>
      <c r="AI635" s="358"/>
      <c r="AJ635" s="358"/>
      <c r="AK635" s="358"/>
      <c r="AL635" s="358"/>
      <c r="AM635" s="358"/>
      <c r="AN635" s="358"/>
      <c r="AO635" s="358"/>
      <c r="AP635" s="358"/>
      <c r="AQ635" s="358"/>
      <c r="AR635" s="358"/>
    </row>
    <row r="636" spans="1:44" ht="37.5" customHeight="1" x14ac:dyDescent="0.25">
      <c r="A636" s="358"/>
      <c r="B636" s="358"/>
      <c r="C636" s="358"/>
      <c r="D636" s="358"/>
      <c r="E636" s="358"/>
      <c r="F636" s="358"/>
      <c r="G636" s="358"/>
      <c r="H636" s="358"/>
      <c r="I636" s="359"/>
      <c r="J636" s="358"/>
      <c r="K636" s="358"/>
      <c r="L636" s="358"/>
      <c r="M636" s="358"/>
      <c r="N636" s="358"/>
      <c r="O636" s="358"/>
      <c r="P636" s="358"/>
      <c r="Q636" s="358"/>
      <c r="R636" s="358"/>
      <c r="S636" s="358"/>
      <c r="T636" s="358"/>
      <c r="U636" s="358"/>
      <c r="V636" s="358"/>
      <c r="W636" s="358"/>
      <c r="X636" s="358"/>
      <c r="Y636" s="358"/>
      <c r="Z636" s="358"/>
      <c r="AA636" s="358"/>
      <c r="AB636" s="358"/>
      <c r="AC636" s="358"/>
      <c r="AD636" s="358"/>
      <c r="AE636" s="358"/>
      <c r="AF636" s="358"/>
      <c r="AG636" s="358"/>
      <c r="AH636" s="358"/>
      <c r="AI636" s="358"/>
      <c r="AJ636" s="358"/>
      <c r="AK636" s="358"/>
      <c r="AL636" s="358"/>
      <c r="AM636" s="358"/>
      <c r="AN636" s="358"/>
      <c r="AO636" s="358"/>
      <c r="AP636" s="358"/>
      <c r="AQ636" s="358"/>
      <c r="AR636" s="358"/>
    </row>
    <row r="637" spans="1:44" ht="37.5" customHeight="1" x14ac:dyDescent="0.25">
      <c r="A637" s="358"/>
      <c r="B637" s="358"/>
      <c r="C637" s="358"/>
      <c r="D637" s="358"/>
      <c r="E637" s="358"/>
      <c r="F637" s="358"/>
      <c r="G637" s="358"/>
      <c r="H637" s="358"/>
      <c r="I637" s="359"/>
      <c r="J637" s="358"/>
      <c r="K637" s="358"/>
      <c r="L637" s="358"/>
      <c r="M637" s="358"/>
      <c r="N637" s="358"/>
      <c r="O637" s="358"/>
      <c r="P637" s="358"/>
      <c r="Q637" s="358"/>
      <c r="R637" s="358"/>
      <c r="S637" s="358"/>
      <c r="T637" s="358"/>
      <c r="U637" s="358"/>
      <c r="V637" s="358"/>
      <c r="W637" s="358"/>
      <c r="X637" s="358"/>
      <c r="Y637" s="358"/>
      <c r="Z637" s="358"/>
      <c r="AA637" s="358"/>
      <c r="AB637" s="358"/>
      <c r="AC637" s="358"/>
      <c r="AD637" s="358"/>
      <c r="AE637" s="358"/>
      <c r="AF637" s="358"/>
      <c r="AG637" s="358"/>
      <c r="AH637" s="358"/>
      <c r="AI637" s="358"/>
      <c r="AJ637" s="358"/>
      <c r="AK637" s="358"/>
      <c r="AL637" s="358"/>
      <c r="AM637" s="358"/>
      <c r="AN637" s="358"/>
      <c r="AO637" s="358"/>
      <c r="AP637" s="358"/>
      <c r="AQ637" s="358"/>
      <c r="AR637" s="358"/>
    </row>
    <row r="638" spans="1:44" ht="37.5" customHeight="1" x14ac:dyDescent="0.25">
      <c r="A638" s="358"/>
      <c r="B638" s="358"/>
      <c r="C638" s="358"/>
      <c r="D638" s="358"/>
      <c r="E638" s="358"/>
      <c r="F638" s="358"/>
      <c r="G638" s="358"/>
      <c r="H638" s="358"/>
      <c r="I638" s="359"/>
      <c r="J638" s="358"/>
      <c r="K638" s="358"/>
      <c r="L638" s="358"/>
      <c r="M638" s="358"/>
      <c r="N638" s="358"/>
      <c r="O638" s="358"/>
      <c r="P638" s="358"/>
      <c r="Q638" s="358"/>
      <c r="R638" s="358"/>
      <c r="S638" s="358"/>
      <c r="T638" s="358"/>
      <c r="U638" s="358"/>
      <c r="V638" s="358"/>
      <c r="W638" s="358"/>
      <c r="X638" s="358"/>
      <c r="Y638" s="358"/>
      <c r="Z638" s="358"/>
      <c r="AA638" s="358"/>
      <c r="AB638" s="358"/>
      <c r="AC638" s="358"/>
      <c r="AD638" s="358"/>
      <c r="AE638" s="358"/>
      <c r="AF638" s="358"/>
      <c r="AG638" s="358"/>
      <c r="AH638" s="358"/>
      <c r="AI638" s="358"/>
      <c r="AJ638" s="358"/>
      <c r="AK638" s="358"/>
      <c r="AL638" s="358"/>
      <c r="AM638" s="358"/>
      <c r="AN638" s="358"/>
      <c r="AO638" s="358"/>
      <c r="AP638" s="358"/>
      <c r="AQ638" s="358"/>
      <c r="AR638" s="358"/>
    </row>
    <row r="639" spans="1:44" ht="37.5" customHeight="1" x14ac:dyDescent="0.25">
      <c r="A639" s="358"/>
      <c r="B639" s="358"/>
      <c r="C639" s="358"/>
      <c r="D639" s="358"/>
      <c r="E639" s="358"/>
      <c r="F639" s="358"/>
      <c r="G639" s="358"/>
      <c r="H639" s="358"/>
      <c r="I639" s="359"/>
      <c r="J639" s="358"/>
      <c r="K639" s="358"/>
      <c r="L639" s="358"/>
      <c r="M639" s="358"/>
      <c r="N639" s="358"/>
      <c r="O639" s="358"/>
      <c r="P639" s="358"/>
      <c r="Q639" s="358"/>
      <c r="R639" s="358"/>
      <c r="S639" s="358"/>
      <c r="T639" s="358"/>
      <c r="U639" s="358"/>
      <c r="V639" s="358"/>
      <c r="W639" s="358"/>
      <c r="X639" s="358"/>
      <c r="Y639" s="358"/>
      <c r="Z639" s="358"/>
      <c r="AA639" s="358"/>
      <c r="AB639" s="358"/>
      <c r="AC639" s="358"/>
      <c r="AD639" s="358"/>
      <c r="AE639" s="358"/>
      <c r="AF639" s="358"/>
      <c r="AG639" s="358"/>
      <c r="AH639" s="358"/>
      <c r="AI639" s="358"/>
      <c r="AJ639" s="358"/>
      <c r="AK639" s="358"/>
      <c r="AL639" s="358"/>
      <c r="AM639" s="358"/>
      <c r="AN639" s="358"/>
      <c r="AO639" s="358"/>
      <c r="AP639" s="358"/>
      <c r="AQ639" s="358"/>
      <c r="AR639" s="358"/>
    </row>
    <row r="640" spans="1:44" ht="37.5" customHeight="1" x14ac:dyDescent="0.25">
      <c r="A640" s="358"/>
      <c r="B640" s="358"/>
      <c r="C640" s="358"/>
      <c r="D640" s="358"/>
      <c r="E640" s="358"/>
      <c r="F640" s="358"/>
      <c r="G640" s="358"/>
      <c r="H640" s="358"/>
      <c r="I640" s="359"/>
      <c r="J640" s="358"/>
      <c r="K640" s="358"/>
      <c r="L640" s="358"/>
      <c r="M640" s="358"/>
      <c r="N640" s="358"/>
      <c r="O640" s="358"/>
      <c r="P640" s="358"/>
      <c r="Q640" s="358"/>
      <c r="R640" s="358"/>
      <c r="S640" s="358"/>
      <c r="T640" s="358"/>
      <c r="U640" s="358"/>
      <c r="V640" s="358"/>
      <c r="W640" s="358"/>
      <c r="X640" s="358"/>
      <c r="Y640" s="358"/>
      <c r="Z640" s="358"/>
      <c r="AA640" s="358"/>
      <c r="AB640" s="358"/>
      <c r="AC640" s="358"/>
      <c r="AD640" s="358"/>
      <c r="AE640" s="358"/>
      <c r="AF640" s="358"/>
      <c r="AG640" s="358"/>
      <c r="AH640" s="358"/>
      <c r="AI640" s="358"/>
      <c r="AJ640" s="358"/>
      <c r="AK640" s="358"/>
      <c r="AL640" s="358"/>
      <c r="AM640" s="358"/>
      <c r="AN640" s="358"/>
      <c r="AO640" s="358"/>
      <c r="AP640" s="358"/>
      <c r="AQ640" s="358"/>
      <c r="AR640" s="358"/>
    </row>
    <row r="641" spans="1:44" ht="37.5" customHeight="1" x14ac:dyDescent="0.25">
      <c r="A641" s="358"/>
      <c r="B641" s="358"/>
      <c r="C641" s="358"/>
      <c r="D641" s="358"/>
      <c r="E641" s="358"/>
      <c r="F641" s="358"/>
      <c r="G641" s="358"/>
      <c r="H641" s="358"/>
      <c r="I641" s="359"/>
      <c r="J641" s="358"/>
      <c r="K641" s="358"/>
      <c r="L641" s="358"/>
      <c r="M641" s="358"/>
      <c r="N641" s="358"/>
      <c r="O641" s="358"/>
      <c r="P641" s="358"/>
      <c r="Q641" s="358"/>
      <c r="R641" s="358"/>
      <c r="S641" s="358"/>
      <c r="T641" s="358"/>
      <c r="U641" s="358"/>
      <c r="V641" s="358"/>
      <c r="W641" s="358"/>
      <c r="X641" s="358"/>
      <c r="Y641" s="358"/>
      <c r="Z641" s="358"/>
      <c r="AA641" s="358"/>
      <c r="AB641" s="358"/>
      <c r="AC641" s="358"/>
      <c r="AD641" s="358"/>
      <c r="AE641" s="358"/>
      <c r="AF641" s="358"/>
      <c r="AG641" s="358"/>
      <c r="AH641" s="358"/>
      <c r="AI641" s="358"/>
      <c r="AJ641" s="358"/>
      <c r="AK641" s="358"/>
      <c r="AL641" s="358"/>
      <c r="AM641" s="358"/>
      <c r="AN641" s="358"/>
      <c r="AO641" s="358"/>
      <c r="AP641" s="358"/>
      <c r="AQ641" s="358"/>
      <c r="AR641" s="358"/>
    </row>
    <row r="642" spans="1:44" ht="37.5" customHeight="1" x14ac:dyDescent="0.25">
      <c r="A642" s="358"/>
      <c r="B642" s="358"/>
      <c r="C642" s="358"/>
      <c r="D642" s="358"/>
      <c r="E642" s="358"/>
      <c r="F642" s="358"/>
      <c r="G642" s="358"/>
      <c r="H642" s="358"/>
      <c r="I642" s="359"/>
      <c r="J642" s="358"/>
      <c r="K642" s="358"/>
      <c r="L642" s="358"/>
      <c r="M642" s="358"/>
      <c r="N642" s="358"/>
      <c r="O642" s="358"/>
      <c r="P642" s="358"/>
      <c r="Q642" s="358"/>
      <c r="R642" s="358"/>
      <c r="S642" s="358"/>
      <c r="T642" s="358"/>
      <c r="U642" s="358"/>
      <c r="V642" s="358"/>
      <c r="W642" s="358"/>
      <c r="X642" s="358"/>
      <c r="Y642" s="358"/>
      <c r="Z642" s="358"/>
      <c r="AA642" s="358"/>
      <c r="AB642" s="358"/>
      <c r="AC642" s="358"/>
      <c r="AD642" s="358"/>
      <c r="AE642" s="358"/>
      <c r="AF642" s="358"/>
      <c r="AG642" s="358"/>
      <c r="AH642" s="358"/>
      <c r="AI642" s="358"/>
      <c r="AJ642" s="358"/>
      <c r="AK642" s="358"/>
      <c r="AL642" s="358"/>
      <c r="AM642" s="358"/>
      <c r="AN642" s="358"/>
      <c r="AO642" s="358"/>
      <c r="AP642" s="358"/>
      <c r="AQ642" s="358"/>
      <c r="AR642" s="358"/>
    </row>
    <row r="643" spans="1:44" ht="37.5" customHeight="1" x14ac:dyDescent="0.25">
      <c r="A643" s="358"/>
      <c r="B643" s="358"/>
      <c r="C643" s="358"/>
      <c r="D643" s="358"/>
      <c r="E643" s="358"/>
      <c r="F643" s="358"/>
      <c r="G643" s="358"/>
      <c r="H643" s="358"/>
      <c r="I643" s="359"/>
      <c r="J643" s="358"/>
      <c r="K643" s="358"/>
      <c r="L643" s="358"/>
      <c r="M643" s="358"/>
      <c r="N643" s="358"/>
      <c r="O643" s="358"/>
      <c r="P643" s="358"/>
      <c r="Q643" s="358"/>
      <c r="R643" s="358"/>
      <c r="S643" s="358"/>
      <c r="T643" s="358"/>
      <c r="U643" s="358"/>
      <c r="V643" s="358"/>
      <c r="W643" s="358"/>
      <c r="X643" s="358"/>
      <c r="Y643" s="358"/>
      <c r="Z643" s="358"/>
      <c r="AA643" s="358"/>
      <c r="AB643" s="358"/>
      <c r="AC643" s="358"/>
      <c r="AD643" s="358"/>
      <c r="AE643" s="358"/>
      <c r="AF643" s="358"/>
      <c r="AG643" s="358"/>
      <c r="AH643" s="358"/>
      <c r="AI643" s="358"/>
      <c r="AJ643" s="358"/>
      <c r="AK643" s="358"/>
      <c r="AL643" s="358"/>
      <c r="AM643" s="358"/>
      <c r="AN643" s="358"/>
      <c r="AO643" s="358"/>
      <c r="AP643" s="358"/>
      <c r="AQ643" s="358"/>
      <c r="AR643" s="358"/>
    </row>
    <row r="644" spans="1:44" ht="37.5" customHeight="1" x14ac:dyDescent="0.25">
      <c r="A644" s="358"/>
      <c r="B644" s="358"/>
      <c r="C644" s="358"/>
      <c r="D644" s="358"/>
      <c r="E644" s="358"/>
      <c r="F644" s="358"/>
      <c r="G644" s="358"/>
      <c r="H644" s="358"/>
      <c r="I644" s="359"/>
      <c r="J644" s="358"/>
      <c r="K644" s="358"/>
      <c r="L644" s="358"/>
      <c r="M644" s="358"/>
      <c r="N644" s="358"/>
      <c r="O644" s="358"/>
      <c r="P644" s="358"/>
      <c r="Q644" s="358"/>
      <c r="R644" s="358"/>
      <c r="S644" s="358"/>
      <c r="T644" s="358"/>
      <c r="U644" s="358"/>
      <c r="V644" s="358"/>
      <c r="W644" s="358"/>
      <c r="X644" s="358"/>
      <c r="Y644" s="358"/>
      <c r="Z644" s="358"/>
      <c r="AA644" s="358"/>
      <c r="AB644" s="358"/>
      <c r="AC644" s="358"/>
      <c r="AD644" s="358"/>
      <c r="AE644" s="358"/>
      <c r="AF644" s="358"/>
      <c r="AG644" s="358"/>
      <c r="AH644" s="358"/>
      <c r="AI644" s="358"/>
      <c r="AJ644" s="358"/>
      <c r="AK644" s="358"/>
      <c r="AL644" s="358"/>
      <c r="AM644" s="358"/>
      <c r="AN644" s="358"/>
      <c r="AO644" s="358"/>
      <c r="AP644" s="358"/>
      <c r="AQ644" s="358"/>
      <c r="AR644" s="358"/>
    </row>
    <row r="645" spans="1:44" ht="37.5" customHeight="1" x14ac:dyDescent="0.25">
      <c r="A645" s="358"/>
      <c r="B645" s="358"/>
      <c r="C645" s="358"/>
      <c r="D645" s="358"/>
      <c r="E645" s="358"/>
      <c r="F645" s="358"/>
      <c r="G645" s="358"/>
      <c r="H645" s="358"/>
      <c r="I645" s="359"/>
      <c r="J645" s="358"/>
      <c r="K645" s="358"/>
      <c r="L645" s="358"/>
      <c r="M645" s="358"/>
      <c r="N645" s="358"/>
      <c r="O645" s="358"/>
      <c r="P645" s="358"/>
      <c r="Q645" s="358"/>
      <c r="R645" s="358"/>
      <c r="S645" s="358"/>
      <c r="T645" s="358"/>
      <c r="U645" s="358"/>
      <c r="V645" s="358"/>
      <c r="W645" s="358"/>
      <c r="X645" s="358"/>
      <c r="Y645" s="358"/>
      <c r="Z645" s="358"/>
      <c r="AA645" s="358"/>
      <c r="AB645" s="358"/>
      <c r="AC645" s="358"/>
      <c r="AD645" s="358"/>
      <c r="AE645" s="358"/>
      <c r="AF645" s="358"/>
      <c r="AG645" s="358"/>
      <c r="AH645" s="358"/>
      <c r="AI645" s="358"/>
      <c r="AJ645" s="358"/>
      <c r="AK645" s="358"/>
      <c r="AL645" s="358"/>
      <c r="AM645" s="358"/>
      <c r="AN645" s="358"/>
      <c r="AO645" s="358"/>
      <c r="AP645" s="358"/>
      <c r="AQ645" s="358"/>
      <c r="AR645" s="358"/>
    </row>
    <row r="646" spans="1:44" ht="37.5" customHeight="1" x14ac:dyDescent="0.25">
      <c r="A646" s="358"/>
      <c r="B646" s="358"/>
      <c r="C646" s="358"/>
      <c r="D646" s="358"/>
      <c r="E646" s="358"/>
      <c r="F646" s="358"/>
      <c r="G646" s="358"/>
      <c r="H646" s="358"/>
      <c r="I646" s="359"/>
      <c r="J646" s="358"/>
      <c r="K646" s="358"/>
      <c r="L646" s="358"/>
      <c r="M646" s="358"/>
      <c r="N646" s="358"/>
      <c r="O646" s="358"/>
      <c r="P646" s="358"/>
      <c r="Q646" s="358"/>
      <c r="R646" s="358"/>
      <c r="S646" s="358"/>
      <c r="T646" s="358"/>
      <c r="U646" s="358"/>
      <c r="V646" s="358"/>
      <c r="W646" s="358"/>
      <c r="X646" s="358"/>
      <c r="Y646" s="358"/>
      <c r="Z646" s="358"/>
      <c r="AA646" s="358"/>
      <c r="AB646" s="358"/>
      <c r="AC646" s="358"/>
      <c r="AD646" s="358"/>
      <c r="AE646" s="358"/>
      <c r="AF646" s="358"/>
      <c r="AG646" s="358"/>
      <c r="AH646" s="358"/>
      <c r="AI646" s="358"/>
      <c r="AJ646" s="358"/>
      <c r="AK646" s="358"/>
      <c r="AL646" s="358"/>
      <c r="AM646" s="358"/>
      <c r="AN646" s="358"/>
      <c r="AO646" s="358"/>
      <c r="AP646" s="358"/>
      <c r="AQ646" s="358"/>
      <c r="AR646" s="358"/>
    </row>
    <row r="647" spans="1:44" ht="37.5" customHeight="1" x14ac:dyDescent="0.25">
      <c r="A647" s="358"/>
      <c r="B647" s="358"/>
      <c r="C647" s="358"/>
      <c r="D647" s="358"/>
      <c r="E647" s="358"/>
      <c r="F647" s="358"/>
      <c r="G647" s="358"/>
      <c r="H647" s="358"/>
      <c r="I647" s="359"/>
      <c r="J647" s="358"/>
      <c r="K647" s="358"/>
      <c r="L647" s="358"/>
      <c r="M647" s="358"/>
      <c r="N647" s="358"/>
      <c r="O647" s="358"/>
      <c r="P647" s="358"/>
      <c r="Q647" s="358"/>
      <c r="R647" s="358"/>
      <c r="S647" s="358"/>
      <c r="T647" s="358"/>
      <c r="U647" s="358"/>
      <c r="V647" s="358"/>
      <c r="W647" s="358"/>
      <c r="X647" s="358"/>
      <c r="Y647" s="358"/>
      <c r="Z647" s="358"/>
      <c r="AA647" s="358"/>
      <c r="AB647" s="358"/>
      <c r="AC647" s="358"/>
      <c r="AD647" s="358"/>
      <c r="AE647" s="358"/>
      <c r="AF647" s="358"/>
      <c r="AG647" s="358"/>
      <c r="AH647" s="358"/>
      <c r="AI647" s="358"/>
      <c r="AJ647" s="358"/>
      <c r="AK647" s="358"/>
      <c r="AL647" s="358"/>
      <c r="AM647" s="358"/>
      <c r="AN647" s="358"/>
      <c r="AO647" s="358"/>
      <c r="AP647" s="358"/>
      <c r="AQ647" s="358"/>
      <c r="AR647" s="358"/>
    </row>
    <row r="648" spans="1:44" ht="37.5" customHeight="1" x14ac:dyDescent="0.25">
      <c r="A648" s="358"/>
      <c r="B648" s="358"/>
      <c r="C648" s="358"/>
      <c r="D648" s="358"/>
      <c r="E648" s="358"/>
      <c r="F648" s="358"/>
      <c r="G648" s="358"/>
      <c r="H648" s="358"/>
      <c r="I648" s="359"/>
      <c r="J648" s="358"/>
      <c r="K648" s="358"/>
      <c r="L648" s="358"/>
      <c r="M648" s="358"/>
      <c r="N648" s="358"/>
      <c r="O648" s="358"/>
      <c r="P648" s="358"/>
      <c r="Q648" s="358"/>
      <c r="R648" s="358"/>
      <c r="S648" s="358"/>
      <c r="T648" s="358"/>
      <c r="U648" s="358"/>
      <c r="V648" s="358"/>
      <c r="W648" s="358"/>
      <c r="X648" s="358"/>
      <c r="Y648" s="358"/>
      <c r="Z648" s="358"/>
      <c r="AA648" s="358"/>
      <c r="AB648" s="358"/>
      <c r="AC648" s="358"/>
      <c r="AD648" s="358"/>
      <c r="AE648" s="358"/>
      <c r="AF648" s="358"/>
      <c r="AG648" s="358"/>
      <c r="AH648" s="358"/>
      <c r="AI648" s="358"/>
      <c r="AJ648" s="358"/>
      <c r="AK648" s="358"/>
      <c r="AL648" s="358"/>
      <c r="AM648" s="358"/>
      <c r="AN648" s="358"/>
      <c r="AO648" s="358"/>
      <c r="AP648" s="358"/>
      <c r="AQ648" s="358"/>
      <c r="AR648" s="358"/>
    </row>
    <row r="649" spans="1:44" ht="37.5" customHeight="1" x14ac:dyDescent="0.25">
      <c r="A649" s="358"/>
      <c r="B649" s="358"/>
      <c r="C649" s="358"/>
      <c r="D649" s="358"/>
      <c r="E649" s="358"/>
      <c r="F649" s="358"/>
      <c r="G649" s="358"/>
      <c r="H649" s="358"/>
      <c r="I649" s="359"/>
      <c r="J649" s="358"/>
      <c r="K649" s="358"/>
      <c r="L649" s="358"/>
      <c r="M649" s="358"/>
      <c r="N649" s="358"/>
      <c r="O649" s="358"/>
      <c r="P649" s="358"/>
      <c r="Q649" s="358"/>
      <c r="R649" s="358"/>
      <c r="S649" s="358"/>
      <c r="T649" s="358"/>
      <c r="U649" s="358"/>
      <c r="V649" s="358"/>
      <c r="W649" s="358"/>
      <c r="X649" s="358"/>
      <c r="Y649" s="358"/>
      <c r="Z649" s="358"/>
      <c r="AA649" s="358"/>
      <c r="AB649" s="358"/>
      <c r="AC649" s="358"/>
      <c r="AD649" s="358"/>
      <c r="AE649" s="358"/>
      <c r="AF649" s="358"/>
      <c r="AG649" s="358"/>
      <c r="AH649" s="358"/>
      <c r="AI649" s="358"/>
      <c r="AJ649" s="358"/>
      <c r="AK649" s="358"/>
      <c r="AL649" s="358"/>
      <c r="AM649" s="358"/>
      <c r="AN649" s="358"/>
      <c r="AO649" s="358"/>
      <c r="AP649" s="358"/>
      <c r="AQ649" s="358"/>
      <c r="AR649" s="358"/>
    </row>
    <row r="650" spans="1:44" ht="37.5" customHeight="1" x14ac:dyDescent="0.25">
      <c r="A650" s="358"/>
      <c r="B650" s="358"/>
      <c r="C650" s="358"/>
      <c r="D650" s="358"/>
      <c r="E650" s="358"/>
      <c r="F650" s="358"/>
      <c r="G650" s="358"/>
      <c r="H650" s="358"/>
      <c r="I650" s="359"/>
      <c r="J650" s="358"/>
      <c r="K650" s="358"/>
      <c r="L650" s="358"/>
      <c r="M650" s="358"/>
      <c r="N650" s="358"/>
      <c r="O650" s="358"/>
      <c r="P650" s="358"/>
      <c r="Q650" s="358"/>
      <c r="R650" s="358"/>
      <c r="S650" s="358"/>
      <c r="T650" s="358"/>
      <c r="U650" s="358"/>
      <c r="V650" s="358"/>
      <c r="W650" s="358"/>
      <c r="X650" s="358"/>
      <c r="Y650" s="358"/>
      <c r="Z650" s="358"/>
      <c r="AA650" s="358"/>
      <c r="AB650" s="358"/>
      <c r="AC650" s="358"/>
      <c r="AD650" s="358"/>
      <c r="AE650" s="358"/>
      <c r="AF650" s="358"/>
      <c r="AG650" s="358"/>
      <c r="AH650" s="358"/>
      <c r="AI650" s="358"/>
      <c r="AJ650" s="358"/>
      <c r="AK650" s="358"/>
      <c r="AL650" s="358"/>
      <c r="AM650" s="358"/>
      <c r="AN650" s="358"/>
      <c r="AO650" s="358"/>
      <c r="AP650" s="358"/>
      <c r="AQ650" s="358"/>
      <c r="AR650" s="358"/>
    </row>
    <row r="651" spans="1:44" ht="37.5" customHeight="1" x14ac:dyDescent="0.25">
      <c r="A651" s="358"/>
      <c r="B651" s="358"/>
      <c r="C651" s="358"/>
      <c r="D651" s="358"/>
      <c r="E651" s="358"/>
      <c r="F651" s="358"/>
      <c r="G651" s="358"/>
      <c r="H651" s="358"/>
      <c r="I651" s="359"/>
      <c r="J651" s="358"/>
      <c r="K651" s="358"/>
      <c r="L651" s="358"/>
      <c r="M651" s="358"/>
      <c r="N651" s="358"/>
      <c r="O651" s="358"/>
      <c r="P651" s="358"/>
      <c r="Q651" s="358"/>
      <c r="R651" s="358"/>
      <c r="S651" s="358"/>
      <c r="T651" s="358"/>
      <c r="U651" s="358"/>
      <c r="V651" s="358"/>
      <c r="W651" s="358"/>
      <c r="X651" s="358"/>
      <c r="Y651" s="358"/>
      <c r="Z651" s="358"/>
      <c r="AA651" s="358"/>
      <c r="AB651" s="358"/>
      <c r="AC651" s="358"/>
      <c r="AD651" s="358"/>
      <c r="AE651" s="358"/>
      <c r="AF651" s="358"/>
      <c r="AG651" s="358"/>
      <c r="AH651" s="358"/>
      <c r="AI651" s="358"/>
      <c r="AJ651" s="358"/>
      <c r="AK651" s="358"/>
      <c r="AL651" s="358"/>
      <c r="AM651" s="358"/>
      <c r="AN651" s="358"/>
      <c r="AO651" s="358"/>
      <c r="AP651" s="358"/>
      <c r="AQ651" s="358"/>
      <c r="AR651" s="358"/>
    </row>
    <row r="652" spans="1:44" ht="37.5" customHeight="1" x14ac:dyDescent="0.25">
      <c r="A652" s="358"/>
      <c r="B652" s="358"/>
      <c r="C652" s="358"/>
      <c r="D652" s="358"/>
      <c r="E652" s="358"/>
      <c r="F652" s="358"/>
      <c r="G652" s="358"/>
      <c r="H652" s="358"/>
      <c r="I652" s="359"/>
      <c r="J652" s="358"/>
      <c r="K652" s="358"/>
      <c r="L652" s="358"/>
      <c r="M652" s="358"/>
      <c r="N652" s="358"/>
      <c r="O652" s="358"/>
      <c r="P652" s="358"/>
      <c r="Q652" s="358"/>
      <c r="R652" s="358"/>
      <c r="S652" s="358"/>
      <c r="T652" s="358"/>
      <c r="U652" s="358"/>
      <c r="V652" s="358"/>
      <c r="W652" s="358"/>
      <c r="X652" s="358"/>
      <c r="Y652" s="358"/>
      <c r="Z652" s="358"/>
      <c r="AA652" s="358"/>
      <c r="AB652" s="358"/>
      <c r="AC652" s="358"/>
      <c r="AD652" s="358"/>
      <c r="AE652" s="358"/>
      <c r="AF652" s="358"/>
      <c r="AG652" s="358"/>
      <c r="AH652" s="358"/>
      <c r="AI652" s="358"/>
      <c r="AJ652" s="358"/>
      <c r="AK652" s="358"/>
      <c r="AL652" s="358"/>
      <c r="AM652" s="358"/>
      <c r="AN652" s="358"/>
      <c r="AO652" s="358"/>
      <c r="AP652" s="358"/>
      <c r="AQ652" s="358"/>
      <c r="AR652" s="358"/>
    </row>
    <row r="653" spans="1:44" ht="37.5" customHeight="1" x14ac:dyDescent="0.25">
      <c r="A653" s="358"/>
      <c r="B653" s="358"/>
      <c r="C653" s="358"/>
      <c r="D653" s="358"/>
      <c r="E653" s="358"/>
      <c r="F653" s="358"/>
      <c r="G653" s="358"/>
      <c r="H653" s="358"/>
      <c r="I653" s="359"/>
      <c r="J653" s="358"/>
      <c r="K653" s="358"/>
      <c r="L653" s="358"/>
      <c r="M653" s="358"/>
      <c r="N653" s="358"/>
      <c r="O653" s="358"/>
      <c r="P653" s="358"/>
      <c r="Q653" s="358"/>
      <c r="R653" s="358"/>
      <c r="S653" s="358"/>
      <c r="T653" s="358"/>
      <c r="U653" s="358"/>
      <c r="V653" s="358"/>
      <c r="W653" s="358"/>
      <c r="X653" s="358"/>
      <c r="Y653" s="358"/>
      <c r="Z653" s="358"/>
      <c r="AA653" s="358"/>
      <c r="AB653" s="358"/>
      <c r="AC653" s="358"/>
      <c r="AD653" s="358"/>
      <c r="AE653" s="358"/>
      <c r="AF653" s="358"/>
      <c r="AG653" s="358"/>
      <c r="AH653" s="358"/>
      <c r="AI653" s="358"/>
      <c r="AJ653" s="358"/>
      <c r="AK653" s="358"/>
      <c r="AL653" s="358"/>
      <c r="AM653" s="358"/>
      <c r="AN653" s="358"/>
      <c r="AO653" s="358"/>
      <c r="AP653" s="358"/>
      <c r="AQ653" s="358"/>
      <c r="AR653" s="358"/>
    </row>
    <row r="654" spans="1:44" ht="37.5" customHeight="1" x14ac:dyDescent="0.25">
      <c r="A654" s="358"/>
      <c r="B654" s="358"/>
      <c r="C654" s="358"/>
      <c r="D654" s="358"/>
      <c r="E654" s="358"/>
      <c r="F654" s="358"/>
      <c r="G654" s="358"/>
      <c r="H654" s="358"/>
      <c r="I654" s="359"/>
      <c r="J654" s="358"/>
      <c r="K654" s="358"/>
      <c r="L654" s="358"/>
      <c r="M654" s="358"/>
      <c r="N654" s="358"/>
      <c r="O654" s="358"/>
      <c r="P654" s="358"/>
      <c r="Q654" s="358"/>
      <c r="R654" s="358"/>
      <c r="S654" s="358"/>
      <c r="T654" s="358"/>
      <c r="U654" s="358"/>
      <c r="V654" s="358"/>
      <c r="W654" s="358"/>
      <c r="X654" s="358"/>
      <c r="Y654" s="358"/>
      <c r="Z654" s="358"/>
      <c r="AA654" s="358"/>
      <c r="AB654" s="358"/>
      <c r="AC654" s="358"/>
      <c r="AD654" s="358"/>
      <c r="AE654" s="358"/>
      <c r="AF654" s="358"/>
      <c r="AG654" s="358"/>
      <c r="AH654" s="358"/>
      <c r="AI654" s="358"/>
      <c r="AJ654" s="358"/>
      <c r="AK654" s="358"/>
      <c r="AL654" s="358"/>
      <c r="AM654" s="358"/>
      <c r="AN654" s="358"/>
      <c r="AO654" s="358"/>
      <c r="AP654" s="358"/>
      <c r="AQ654" s="358"/>
      <c r="AR654" s="358"/>
    </row>
    <row r="655" spans="1:44" ht="37.5" customHeight="1" x14ac:dyDescent="0.25">
      <c r="A655" s="358"/>
      <c r="B655" s="358"/>
      <c r="C655" s="358"/>
      <c r="D655" s="358"/>
      <c r="E655" s="358"/>
      <c r="F655" s="358"/>
      <c r="G655" s="358"/>
      <c r="H655" s="358"/>
      <c r="I655" s="359"/>
      <c r="J655" s="358"/>
      <c r="K655" s="358"/>
      <c r="L655" s="358"/>
      <c r="M655" s="358"/>
      <c r="N655" s="358"/>
      <c r="O655" s="358"/>
      <c r="P655" s="358"/>
      <c r="Q655" s="358"/>
      <c r="R655" s="358"/>
      <c r="S655" s="358"/>
      <c r="T655" s="358"/>
      <c r="U655" s="358"/>
      <c r="V655" s="358"/>
      <c r="W655" s="358"/>
      <c r="X655" s="358"/>
      <c r="Y655" s="358"/>
      <c r="Z655" s="358"/>
      <c r="AA655" s="358"/>
      <c r="AB655" s="358"/>
      <c r="AC655" s="358"/>
      <c r="AD655" s="358"/>
      <c r="AE655" s="358"/>
      <c r="AF655" s="358"/>
      <c r="AG655" s="358"/>
      <c r="AH655" s="358"/>
      <c r="AI655" s="358"/>
      <c r="AJ655" s="358"/>
      <c r="AK655" s="358"/>
      <c r="AL655" s="358"/>
      <c r="AM655" s="358"/>
      <c r="AN655" s="358"/>
      <c r="AO655" s="358"/>
      <c r="AP655" s="358"/>
      <c r="AQ655" s="358"/>
      <c r="AR655" s="358"/>
    </row>
    <row r="656" spans="1:44" ht="37.5" customHeight="1" x14ac:dyDescent="0.25">
      <c r="A656" s="358"/>
      <c r="B656" s="358"/>
      <c r="C656" s="358"/>
      <c r="D656" s="358"/>
      <c r="E656" s="358"/>
      <c r="F656" s="358"/>
      <c r="G656" s="358"/>
      <c r="H656" s="358"/>
      <c r="I656" s="359"/>
      <c r="J656" s="358"/>
      <c r="K656" s="358"/>
      <c r="L656" s="358"/>
      <c r="M656" s="358"/>
      <c r="N656" s="358"/>
      <c r="O656" s="358"/>
      <c r="P656" s="358"/>
      <c r="Q656" s="358"/>
      <c r="R656" s="358"/>
      <c r="S656" s="358"/>
      <c r="T656" s="358"/>
      <c r="U656" s="358"/>
      <c r="V656" s="358"/>
      <c r="W656" s="358"/>
      <c r="X656" s="358"/>
      <c r="Y656" s="358"/>
      <c r="Z656" s="358"/>
      <c r="AA656" s="358"/>
      <c r="AB656" s="358"/>
      <c r="AC656" s="358"/>
      <c r="AD656" s="358"/>
      <c r="AE656" s="358"/>
      <c r="AF656" s="358"/>
      <c r="AG656" s="358"/>
      <c r="AH656" s="358"/>
      <c r="AI656" s="358"/>
      <c r="AJ656" s="358"/>
      <c r="AK656" s="358"/>
      <c r="AL656" s="358"/>
      <c r="AM656" s="358"/>
      <c r="AN656" s="358"/>
      <c r="AO656" s="358"/>
      <c r="AP656" s="358"/>
      <c r="AQ656" s="358"/>
      <c r="AR656" s="358"/>
    </row>
    <row r="657" spans="1:44" ht="37.5" customHeight="1" x14ac:dyDescent="0.25">
      <c r="A657" s="358"/>
      <c r="B657" s="358"/>
      <c r="C657" s="358"/>
      <c r="D657" s="358"/>
      <c r="E657" s="358"/>
      <c r="F657" s="358"/>
      <c r="G657" s="358"/>
      <c r="H657" s="358"/>
      <c r="I657" s="359"/>
      <c r="J657" s="358"/>
      <c r="K657" s="358"/>
      <c r="L657" s="358"/>
      <c r="M657" s="358"/>
      <c r="N657" s="358"/>
      <c r="O657" s="358"/>
      <c r="P657" s="358"/>
      <c r="Q657" s="358"/>
      <c r="R657" s="358"/>
      <c r="S657" s="358"/>
      <c r="T657" s="358"/>
      <c r="U657" s="358"/>
      <c r="V657" s="358"/>
      <c r="W657" s="358"/>
      <c r="X657" s="358"/>
      <c r="Y657" s="358"/>
      <c r="Z657" s="358"/>
      <c r="AA657" s="358"/>
      <c r="AB657" s="358"/>
      <c r="AC657" s="358"/>
      <c r="AD657" s="358"/>
      <c r="AE657" s="358"/>
      <c r="AF657" s="358"/>
      <c r="AG657" s="358"/>
      <c r="AH657" s="358"/>
      <c r="AI657" s="358"/>
      <c r="AJ657" s="358"/>
      <c r="AK657" s="358"/>
      <c r="AL657" s="358"/>
      <c r="AM657" s="358"/>
      <c r="AN657" s="358"/>
      <c r="AO657" s="358"/>
      <c r="AP657" s="358"/>
      <c r="AQ657" s="358"/>
      <c r="AR657" s="358"/>
    </row>
    <row r="658" spans="1:44" ht="37.5" customHeight="1" x14ac:dyDescent="0.25">
      <c r="A658" s="358"/>
      <c r="B658" s="358"/>
      <c r="C658" s="358"/>
      <c r="D658" s="358"/>
      <c r="E658" s="358"/>
      <c r="F658" s="358"/>
      <c r="G658" s="358"/>
      <c r="H658" s="358"/>
      <c r="I658" s="359"/>
      <c r="J658" s="358"/>
      <c r="K658" s="358"/>
      <c r="L658" s="358"/>
      <c r="M658" s="358"/>
      <c r="N658" s="358"/>
      <c r="O658" s="358"/>
      <c r="P658" s="358"/>
      <c r="Q658" s="358"/>
      <c r="R658" s="358"/>
      <c r="S658" s="358"/>
      <c r="T658" s="358"/>
      <c r="U658" s="358"/>
      <c r="V658" s="358"/>
      <c r="W658" s="358"/>
      <c r="X658" s="358"/>
      <c r="Y658" s="358"/>
      <c r="Z658" s="358"/>
      <c r="AA658" s="358"/>
      <c r="AB658" s="358"/>
      <c r="AC658" s="358"/>
      <c r="AD658" s="358"/>
      <c r="AE658" s="358"/>
      <c r="AF658" s="358"/>
      <c r="AG658" s="358"/>
      <c r="AH658" s="358"/>
      <c r="AI658" s="358"/>
      <c r="AJ658" s="358"/>
      <c r="AK658" s="358"/>
      <c r="AL658" s="358"/>
      <c r="AM658" s="358"/>
      <c r="AN658" s="358"/>
      <c r="AO658" s="358"/>
      <c r="AP658" s="358"/>
      <c r="AQ658" s="358"/>
      <c r="AR658" s="358"/>
    </row>
    <row r="659" spans="1:44" ht="37.5" customHeight="1" x14ac:dyDescent="0.25">
      <c r="A659" s="358"/>
      <c r="B659" s="358"/>
      <c r="C659" s="358"/>
      <c r="D659" s="358"/>
      <c r="E659" s="358"/>
      <c r="F659" s="358"/>
      <c r="G659" s="358"/>
      <c r="H659" s="358"/>
      <c r="I659" s="359"/>
      <c r="J659" s="358"/>
      <c r="K659" s="358"/>
      <c r="L659" s="358"/>
      <c r="M659" s="358"/>
      <c r="N659" s="358"/>
      <c r="O659" s="358"/>
      <c r="P659" s="358"/>
      <c r="Q659" s="358"/>
      <c r="R659" s="358"/>
      <c r="S659" s="358"/>
      <c r="T659" s="358"/>
      <c r="U659" s="358"/>
      <c r="V659" s="358"/>
      <c r="W659" s="358"/>
      <c r="X659" s="358"/>
      <c r="Y659" s="358"/>
      <c r="Z659" s="358"/>
      <c r="AA659" s="358"/>
      <c r="AB659" s="358"/>
      <c r="AC659" s="358"/>
      <c r="AD659" s="358"/>
      <c r="AE659" s="358"/>
      <c r="AF659" s="358"/>
      <c r="AG659" s="358"/>
      <c r="AH659" s="358"/>
      <c r="AI659" s="358"/>
      <c r="AJ659" s="358"/>
      <c r="AK659" s="358"/>
      <c r="AL659" s="358"/>
      <c r="AM659" s="358"/>
      <c r="AN659" s="358"/>
      <c r="AO659" s="358"/>
      <c r="AP659" s="358"/>
      <c r="AQ659" s="358"/>
      <c r="AR659" s="358"/>
    </row>
    <row r="660" spans="1:44" ht="37.5" customHeight="1" x14ac:dyDescent="0.25">
      <c r="A660" s="358"/>
      <c r="B660" s="358"/>
      <c r="C660" s="358"/>
      <c r="D660" s="358"/>
      <c r="E660" s="358"/>
      <c r="F660" s="358"/>
      <c r="G660" s="358"/>
      <c r="H660" s="358"/>
      <c r="I660" s="359"/>
      <c r="J660" s="358"/>
      <c r="K660" s="358"/>
      <c r="L660" s="358"/>
      <c r="M660" s="358"/>
      <c r="N660" s="358"/>
      <c r="O660" s="358"/>
      <c r="P660" s="358"/>
      <c r="Q660" s="358"/>
      <c r="R660" s="358"/>
      <c r="S660" s="358"/>
      <c r="T660" s="358"/>
      <c r="U660" s="358"/>
      <c r="V660" s="358"/>
      <c r="W660" s="358"/>
      <c r="X660" s="358"/>
      <c r="Y660" s="358"/>
      <c r="Z660" s="358"/>
      <c r="AA660" s="358"/>
      <c r="AB660" s="358"/>
      <c r="AC660" s="358"/>
      <c r="AD660" s="358"/>
      <c r="AE660" s="358"/>
      <c r="AF660" s="358"/>
      <c r="AG660" s="358"/>
      <c r="AH660" s="358"/>
      <c r="AI660" s="358"/>
      <c r="AJ660" s="358"/>
      <c r="AK660" s="358"/>
      <c r="AL660" s="358"/>
      <c r="AM660" s="358"/>
      <c r="AN660" s="358"/>
      <c r="AO660" s="358"/>
      <c r="AP660" s="358"/>
      <c r="AQ660" s="358"/>
      <c r="AR660" s="358"/>
    </row>
    <row r="661" spans="1:44" ht="37.5" customHeight="1" x14ac:dyDescent="0.25">
      <c r="A661" s="358"/>
      <c r="B661" s="358"/>
      <c r="C661" s="358"/>
      <c r="D661" s="358"/>
      <c r="E661" s="358"/>
      <c r="F661" s="358"/>
      <c r="G661" s="358"/>
      <c r="H661" s="358"/>
      <c r="I661" s="359"/>
      <c r="J661" s="358"/>
      <c r="K661" s="358"/>
      <c r="L661" s="358"/>
      <c r="M661" s="358"/>
      <c r="N661" s="358"/>
      <c r="O661" s="358"/>
      <c r="P661" s="358"/>
      <c r="Q661" s="358"/>
      <c r="R661" s="358"/>
      <c r="S661" s="358"/>
      <c r="T661" s="358"/>
      <c r="U661" s="358"/>
      <c r="V661" s="358"/>
      <c r="W661" s="358"/>
      <c r="X661" s="358"/>
      <c r="Y661" s="358"/>
      <c r="Z661" s="358"/>
      <c r="AA661" s="358"/>
      <c r="AB661" s="358"/>
      <c r="AC661" s="358"/>
      <c r="AD661" s="358"/>
      <c r="AE661" s="358"/>
      <c r="AF661" s="358"/>
      <c r="AG661" s="358"/>
      <c r="AH661" s="358"/>
      <c r="AI661" s="358"/>
      <c r="AJ661" s="358"/>
      <c r="AK661" s="358"/>
      <c r="AL661" s="358"/>
      <c r="AM661" s="358"/>
      <c r="AN661" s="358"/>
      <c r="AO661" s="358"/>
      <c r="AP661" s="358"/>
      <c r="AQ661" s="358"/>
      <c r="AR661" s="358"/>
    </row>
    <row r="662" spans="1:44" ht="37.5" customHeight="1" x14ac:dyDescent="0.25">
      <c r="A662" s="358"/>
      <c r="B662" s="358"/>
      <c r="C662" s="358"/>
      <c r="D662" s="358"/>
      <c r="E662" s="358"/>
      <c r="F662" s="358"/>
      <c r="G662" s="358"/>
      <c r="H662" s="358"/>
      <c r="I662" s="359"/>
      <c r="J662" s="358"/>
      <c r="K662" s="358"/>
      <c r="L662" s="358"/>
      <c r="M662" s="358"/>
      <c r="N662" s="358"/>
      <c r="O662" s="358"/>
      <c r="P662" s="358"/>
      <c r="Q662" s="358"/>
      <c r="R662" s="358"/>
      <c r="S662" s="358"/>
      <c r="T662" s="358"/>
      <c r="U662" s="358"/>
      <c r="V662" s="358"/>
      <c r="W662" s="358"/>
      <c r="X662" s="358"/>
      <c r="Y662" s="358"/>
      <c r="Z662" s="358"/>
      <c r="AA662" s="358"/>
      <c r="AB662" s="358"/>
      <c r="AC662" s="358"/>
      <c r="AD662" s="358"/>
      <c r="AE662" s="358"/>
      <c r="AF662" s="358"/>
      <c r="AG662" s="358"/>
      <c r="AH662" s="358"/>
      <c r="AI662" s="358"/>
      <c r="AJ662" s="358"/>
      <c r="AK662" s="358"/>
      <c r="AL662" s="358"/>
      <c r="AM662" s="358"/>
      <c r="AN662" s="358"/>
      <c r="AO662" s="358"/>
      <c r="AP662" s="358"/>
      <c r="AQ662" s="358"/>
      <c r="AR662" s="358"/>
    </row>
    <row r="663" spans="1:44" ht="37.5" customHeight="1" x14ac:dyDescent="0.25">
      <c r="A663" s="358"/>
      <c r="B663" s="358"/>
      <c r="C663" s="358"/>
      <c r="D663" s="358"/>
      <c r="E663" s="358"/>
      <c r="F663" s="358"/>
      <c r="G663" s="358"/>
      <c r="H663" s="358"/>
      <c r="I663" s="359"/>
      <c r="J663" s="358"/>
      <c r="K663" s="358"/>
      <c r="L663" s="358"/>
      <c r="M663" s="358"/>
      <c r="N663" s="358"/>
      <c r="O663" s="358"/>
      <c r="P663" s="358"/>
      <c r="Q663" s="358"/>
      <c r="R663" s="358"/>
      <c r="S663" s="358"/>
      <c r="T663" s="358"/>
      <c r="U663" s="358"/>
      <c r="V663" s="358"/>
      <c r="W663" s="358"/>
      <c r="X663" s="358"/>
      <c r="Y663" s="358"/>
      <c r="Z663" s="358"/>
      <c r="AA663" s="358"/>
      <c r="AB663" s="358"/>
      <c r="AC663" s="358"/>
      <c r="AD663" s="358"/>
      <c r="AE663" s="358"/>
      <c r="AF663" s="358"/>
      <c r="AG663" s="358"/>
      <c r="AH663" s="358"/>
      <c r="AI663" s="358"/>
      <c r="AJ663" s="358"/>
      <c r="AK663" s="358"/>
      <c r="AL663" s="358"/>
      <c r="AM663" s="358"/>
      <c r="AN663" s="358"/>
      <c r="AO663" s="358"/>
      <c r="AP663" s="358"/>
      <c r="AQ663" s="358"/>
      <c r="AR663" s="358"/>
    </row>
    <row r="664" spans="1:44" ht="37.5" customHeight="1" x14ac:dyDescent="0.25">
      <c r="A664" s="358"/>
      <c r="B664" s="358"/>
      <c r="C664" s="358"/>
      <c r="D664" s="358"/>
      <c r="E664" s="358"/>
      <c r="F664" s="358"/>
      <c r="G664" s="358"/>
      <c r="H664" s="358"/>
      <c r="I664" s="359"/>
      <c r="J664" s="358"/>
      <c r="K664" s="358"/>
      <c r="L664" s="358"/>
      <c r="M664" s="358"/>
      <c r="N664" s="358"/>
      <c r="O664" s="358"/>
      <c r="P664" s="358"/>
      <c r="Q664" s="358"/>
      <c r="R664" s="358"/>
      <c r="S664" s="358"/>
      <c r="T664" s="358"/>
      <c r="U664" s="358"/>
      <c r="V664" s="358"/>
      <c r="W664" s="358"/>
      <c r="X664" s="358"/>
      <c r="Y664" s="358"/>
      <c r="Z664" s="358"/>
      <c r="AA664" s="358"/>
      <c r="AB664" s="358"/>
      <c r="AC664" s="358"/>
      <c r="AD664" s="358"/>
      <c r="AE664" s="358"/>
      <c r="AF664" s="358"/>
      <c r="AG664" s="358"/>
      <c r="AH664" s="358"/>
      <c r="AI664" s="358"/>
      <c r="AJ664" s="358"/>
      <c r="AK664" s="358"/>
      <c r="AL664" s="358"/>
      <c r="AM664" s="358"/>
      <c r="AN664" s="358"/>
      <c r="AO664" s="358"/>
      <c r="AP664" s="358"/>
      <c r="AQ664" s="358"/>
      <c r="AR664" s="358"/>
    </row>
    <row r="665" spans="1:44" ht="37.5" customHeight="1" x14ac:dyDescent="0.25">
      <c r="A665" s="358"/>
      <c r="B665" s="358"/>
      <c r="C665" s="358"/>
      <c r="D665" s="358"/>
      <c r="E665" s="358"/>
      <c r="F665" s="358"/>
      <c r="G665" s="358"/>
      <c r="H665" s="358"/>
      <c r="I665" s="359"/>
      <c r="J665" s="358"/>
      <c r="K665" s="358"/>
      <c r="L665" s="358"/>
      <c r="M665" s="358"/>
      <c r="N665" s="358"/>
      <c r="O665" s="358"/>
      <c r="P665" s="358"/>
      <c r="Q665" s="358"/>
      <c r="R665" s="358"/>
      <c r="S665" s="358"/>
      <c r="T665" s="358"/>
      <c r="U665" s="358"/>
      <c r="V665" s="358"/>
      <c r="W665" s="358"/>
      <c r="X665" s="358"/>
      <c r="Y665" s="358"/>
      <c r="Z665" s="358"/>
      <c r="AA665" s="358"/>
      <c r="AB665" s="358"/>
      <c r="AC665" s="358"/>
      <c r="AD665" s="358"/>
      <c r="AE665" s="358"/>
      <c r="AF665" s="358"/>
      <c r="AG665" s="358"/>
      <c r="AH665" s="358"/>
      <c r="AI665" s="358"/>
      <c r="AJ665" s="358"/>
      <c r="AK665" s="358"/>
      <c r="AL665" s="358"/>
      <c r="AM665" s="358"/>
      <c r="AN665" s="358"/>
      <c r="AO665" s="358"/>
      <c r="AP665" s="358"/>
      <c r="AQ665" s="358"/>
      <c r="AR665" s="358"/>
    </row>
    <row r="666" spans="1:44" ht="37.5" customHeight="1" x14ac:dyDescent="0.25">
      <c r="A666" s="358"/>
      <c r="B666" s="358"/>
      <c r="C666" s="358"/>
      <c r="D666" s="358"/>
      <c r="E666" s="358"/>
      <c r="F666" s="358"/>
      <c r="G666" s="358"/>
      <c r="H666" s="358"/>
      <c r="I666" s="359"/>
      <c r="J666" s="358"/>
      <c r="K666" s="358"/>
      <c r="L666" s="358"/>
      <c r="M666" s="358"/>
      <c r="N666" s="358"/>
      <c r="O666" s="358"/>
      <c r="P666" s="358"/>
      <c r="Q666" s="358"/>
      <c r="R666" s="358"/>
      <c r="S666" s="358"/>
      <c r="T666" s="358"/>
      <c r="U666" s="358"/>
      <c r="V666" s="358"/>
      <c r="W666" s="358"/>
      <c r="X666" s="358"/>
      <c r="Y666" s="358"/>
      <c r="Z666" s="358"/>
      <c r="AA666" s="358"/>
      <c r="AB666" s="358"/>
      <c r="AC666" s="358"/>
      <c r="AD666" s="358"/>
      <c r="AE666" s="358"/>
      <c r="AF666" s="358"/>
      <c r="AG666" s="358"/>
      <c r="AH666" s="358"/>
      <c r="AI666" s="358"/>
      <c r="AJ666" s="358"/>
      <c r="AK666" s="358"/>
      <c r="AL666" s="358"/>
      <c r="AM666" s="358"/>
      <c r="AN666" s="358"/>
      <c r="AO666" s="358"/>
      <c r="AP666" s="358"/>
      <c r="AQ666" s="358"/>
      <c r="AR666" s="358"/>
    </row>
    <row r="667" spans="1:44" ht="37.5" customHeight="1" x14ac:dyDescent="0.25">
      <c r="A667" s="358"/>
      <c r="B667" s="358"/>
      <c r="C667" s="358"/>
      <c r="D667" s="358"/>
      <c r="E667" s="358"/>
      <c r="F667" s="358"/>
      <c r="G667" s="358"/>
      <c r="H667" s="358"/>
      <c r="I667" s="359"/>
      <c r="J667" s="358"/>
      <c r="K667" s="358"/>
      <c r="L667" s="358"/>
      <c r="M667" s="358"/>
      <c r="N667" s="358"/>
      <c r="O667" s="358"/>
      <c r="P667" s="358"/>
      <c r="Q667" s="358"/>
      <c r="R667" s="358"/>
      <c r="S667" s="358"/>
      <c r="T667" s="358"/>
      <c r="U667" s="358"/>
      <c r="V667" s="358"/>
      <c r="W667" s="358"/>
      <c r="X667" s="358"/>
      <c r="Y667" s="358"/>
      <c r="Z667" s="358"/>
      <c r="AA667" s="358"/>
      <c r="AB667" s="358"/>
      <c r="AC667" s="358"/>
      <c r="AD667" s="358"/>
      <c r="AE667" s="358"/>
      <c r="AF667" s="358"/>
      <c r="AG667" s="358"/>
      <c r="AH667" s="358"/>
      <c r="AI667" s="358"/>
      <c r="AJ667" s="358"/>
      <c r="AK667" s="358"/>
      <c r="AL667" s="358"/>
      <c r="AM667" s="358"/>
      <c r="AN667" s="358"/>
      <c r="AO667" s="358"/>
      <c r="AP667" s="358"/>
      <c r="AQ667" s="358"/>
      <c r="AR667" s="358"/>
    </row>
    <row r="668" spans="1:44" ht="37.5" customHeight="1" x14ac:dyDescent="0.25">
      <c r="A668" s="358"/>
      <c r="B668" s="358"/>
      <c r="C668" s="358"/>
      <c r="D668" s="358"/>
      <c r="E668" s="358"/>
      <c r="F668" s="358"/>
      <c r="G668" s="358"/>
      <c r="H668" s="358"/>
      <c r="I668" s="359"/>
      <c r="J668" s="358"/>
      <c r="K668" s="358"/>
      <c r="L668" s="358"/>
      <c r="M668" s="358"/>
      <c r="N668" s="358"/>
      <c r="O668" s="358"/>
      <c r="P668" s="358"/>
      <c r="Q668" s="358"/>
      <c r="R668" s="358"/>
      <c r="S668" s="358"/>
      <c r="T668" s="358"/>
      <c r="U668" s="358"/>
      <c r="V668" s="358"/>
      <c r="W668" s="358"/>
      <c r="X668" s="358"/>
      <c r="Y668" s="358"/>
      <c r="Z668" s="358"/>
      <c r="AA668" s="358"/>
      <c r="AB668" s="358"/>
      <c r="AC668" s="358"/>
      <c r="AD668" s="358"/>
      <c r="AE668" s="358"/>
      <c r="AF668" s="358"/>
      <c r="AG668" s="358"/>
      <c r="AH668" s="358"/>
      <c r="AI668" s="358"/>
      <c r="AJ668" s="358"/>
      <c r="AK668" s="358"/>
      <c r="AL668" s="358"/>
      <c r="AM668" s="358"/>
      <c r="AN668" s="358"/>
      <c r="AO668" s="358"/>
      <c r="AP668" s="358"/>
      <c r="AQ668" s="358"/>
      <c r="AR668" s="358"/>
    </row>
    <row r="669" spans="1:44" ht="37.5" customHeight="1" x14ac:dyDescent="0.25">
      <c r="A669" s="358"/>
      <c r="B669" s="358"/>
      <c r="C669" s="358"/>
      <c r="D669" s="358"/>
      <c r="E669" s="358"/>
      <c r="F669" s="358"/>
      <c r="G669" s="358"/>
      <c r="H669" s="358"/>
      <c r="I669" s="359"/>
      <c r="J669" s="358"/>
      <c r="K669" s="358"/>
      <c r="L669" s="358"/>
      <c r="M669" s="358"/>
      <c r="N669" s="358"/>
      <c r="O669" s="358"/>
      <c r="P669" s="358"/>
      <c r="Q669" s="358"/>
      <c r="R669" s="358"/>
      <c r="S669" s="358"/>
      <c r="T669" s="358"/>
      <c r="U669" s="358"/>
      <c r="V669" s="358"/>
      <c r="W669" s="358"/>
      <c r="X669" s="358"/>
      <c r="Y669" s="358"/>
      <c r="Z669" s="358"/>
      <c r="AA669" s="358"/>
      <c r="AB669" s="358"/>
      <c r="AC669" s="358"/>
      <c r="AD669" s="358"/>
      <c r="AE669" s="358"/>
      <c r="AF669" s="358"/>
      <c r="AG669" s="358"/>
      <c r="AH669" s="358"/>
      <c r="AI669" s="358"/>
      <c r="AJ669" s="358"/>
      <c r="AK669" s="358"/>
      <c r="AL669" s="358"/>
      <c r="AM669" s="358"/>
      <c r="AN669" s="358"/>
      <c r="AO669" s="358"/>
      <c r="AP669" s="358"/>
      <c r="AQ669" s="358"/>
      <c r="AR669" s="358"/>
    </row>
    <row r="670" spans="1:44" ht="37.5" customHeight="1" x14ac:dyDescent="0.25">
      <c r="A670" s="358"/>
      <c r="B670" s="358"/>
      <c r="C670" s="358"/>
      <c r="D670" s="358"/>
      <c r="E670" s="358"/>
      <c r="F670" s="358"/>
      <c r="G670" s="358"/>
      <c r="H670" s="358"/>
      <c r="I670" s="359"/>
      <c r="J670" s="358"/>
      <c r="K670" s="358"/>
      <c r="L670" s="358"/>
      <c r="M670" s="358"/>
      <c r="N670" s="358"/>
      <c r="O670" s="358"/>
      <c r="P670" s="358"/>
      <c r="Q670" s="358"/>
      <c r="R670" s="358"/>
      <c r="S670" s="358"/>
      <c r="T670" s="358"/>
      <c r="U670" s="358"/>
      <c r="V670" s="358"/>
      <c r="W670" s="358"/>
      <c r="X670" s="358"/>
      <c r="Y670" s="358"/>
      <c r="Z670" s="358"/>
      <c r="AA670" s="358"/>
      <c r="AB670" s="358"/>
      <c r="AC670" s="358"/>
      <c r="AD670" s="358"/>
      <c r="AE670" s="358"/>
      <c r="AF670" s="358"/>
      <c r="AG670" s="358"/>
      <c r="AH670" s="358"/>
      <c r="AI670" s="358"/>
      <c r="AJ670" s="358"/>
      <c r="AK670" s="358"/>
      <c r="AL670" s="358"/>
      <c r="AM670" s="358"/>
      <c r="AN670" s="358"/>
      <c r="AO670" s="358"/>
      <c r="AP670" s="358"/>
      <c r="AQ670" s="358"/>
      <c r="AR670" s="358"/>
    </row>
    <row r="671" spans="1:44" ht="37.5" customHeight="1" x14ac:dyDescent="0.25">
      <c r="A671" s="358"/>
      <c r="B671" s="358"/>
      <c r="C671" s="358"/>
      <c r="D671" s="358"/>
      <c r="E671" s="358"/>
      <c r="F671" s="358"/>
      <c r="G671" s="358"/>
      <c r="H671" s="358"/>
      <c r="I671" s="359"/>
      <c r="J671" s="358"/>
      <c r="K671" s="358"/>
      <c r="L671" s="358"/>
      <c r="M671" s="358"/>
      <c r="N671" s="358"/>
      <c r="O671" s="358"/>
      <c r="P671" s="358"/>
      <c r="Q671" s="358"/>
      <c r="R671" s="358"/>
      <c r="S671" s="358"/>
      <c r="T671" s="358"/>
      <c r="U671" s="358"/>
      <c r="V671" s="358"/>
      <c r="W671" s="358"/>
      <c r="X671" s="358"/>
      <c r="Y671" s="358"/>
      <c r="Z671" s="358"/>
      <c r="AA671" s="358"/>
      <c r="AB671" s="358"/>
      <c r="AC671" s="358"/>
      <c r="AD671" s="358"/>
      <c r="AE671" s="358"/>
      <c r="AF671" s="358"/>
      <c r="AG671" s="358"/>
      <c r="AH671" s="358"/>
      <c r="AI671" s="358"/>
      <c r="AJ671" s="358"/>
      <c r="AK671" s="358"/>
      <c r="AL671" s="358"/>
      <c r="AM671" s="358"/>
      <c r="AN671" s="358"/>
      <c r="AO671" s="358"/>
      <c r="AP671" s="358"/>
      <c r="AQ671" s="358"/>
      <c r="AR671" s="358"/>
    </row>
    <row r="672" spans="1:44" ht="37.5" customHeight="1" x14ac:dyDescent="0.25">
      <c r="A672" s="358"/>
      <c r="B672" s="358"/>
      <c r="C672" s="358"/>
      <c r="D672" s="358"/>
      <c r="E672" s="358"/>
      <c r="F672" s="358"/>
      <c r="G672" s="358"/>
      <c r="H672" s="358"/>
      <c r="I672" s="359"/>
      <c r="J672" s="358"/>
      <c r="K672" s="358"/>
      <c r="L672" s="358"/>
      <c r="M672" s="358"/>
      <c r="N672" s="358"/>
      <c r="O672" s="358"/>
      <c r="P672" s="358"/>
      <c r="Q672" s="358"/>
      <c r="R672" s="358"/>
      <c r="S672" s="358"/>
      <c r="T672" s="358"/>
      <c r="U672" s="358"/>
      <c r="V672" s="358"/>
      <c r="W672" s="358"/>
      <c r="X672" s="358"/>
      <c r="Y672" s="358"/>
      <c r="Z672" s="358"/>
      <c r="AA672" s="358"/>
      <c r="AB672" s="358"/>
      <c r="AC672" s="358"/>
      <c r="AD672" s="358"/>
      <c r="AE672" s="358"/>
      <c r="AF672" s="358"/>
      <c r="AG672" s="358"/>
      <c r="AH672" s="358"/>
      <c r="AI672" s="358"/>
      <c r="AJ672" s="358"/>
      <c r="AK672" s="358"/>
      <c r="AL672" s="358"/>
      <c r="AM672" s="358"/>
      <c r="AN672" s="358"/>
      <c r="AO672" s="358"/>
      <c r="AP672" s="358"/>
      <c r="AQ672" s="358"/>
      <c r="AR672" s="358"/>
    </row>
    <row r="673" spans="1:44" ht="37.5" customHeight="1" x14ac:dyDescent="0.25">
      <c r="A673" s="358"/>
      <c r="B673" s="358"/>
      <c r="C673" s="358"/>
      <c r="D673" s="358"/>
      <c r="E673" s="358"/>
      <c r="F673" s="358"/>
      <c r="G673" s="358"/>
      <c r="H673" s="358"/>
      <c r="I673" s="359"/>
      <c r="J673" s="358"/>
      <c r="K673" s="358"/>
      <c r="L673" s="358"/>
      <c r="M673" s="358"/>
      <c r="N673" s="358"/>
      <c r="O673" s="358"/>
      <c r="P673" s="358"/>
      <c r="Q673" s="358"/>
      <c r="R673" s="358"/>
      <c r="S673" s="358"/>
      <c r="T673" s="358"/>
      <c r="U673" s="358"/>
      <c r="V673" s="358"/>
      <c r="W673" s="358"/>
      <c r="X673" s="358"/>
      <c r="Y673" s="358"/>
      <c r="Z673" s="358"/>
      <c r="AA673" s="358"/>
      <c r="AB673" s="358"/>
      <c r="AC673" s="358"/>
      <c r="AD673" s="358"/>
      <c r="AE673" s="358"/>
      <c r="AF673" s="358"/>
      <c r="AG673" s="358"/>
      <c r="AH673" s="358"/>
      <c r="AI673" s="358"/>
      <c r="AJ673" s="358"/>
      <c r="AK673" s="358"/>
      <c r="AL673" s="358"/>
      <c r="AM673" s="358"/>
      <c r="AN673" s="358"/>
      <c r="AO673" s="358"/>
      <c r="AP673" s="358"/>
      <c r="AQ673" s="358"/>
      <c r="AR673" s="358"/>
    </row>
    <row r="674" spans="1:44" ht="37.5" customHeight="1" x14ac:dyDescent="0.25">
      <c r="A674" s="358"/>
      <c r="B674" s="358"/>
      <c r="C674" s="358"/>
      <c r="D674" s="358"/>
      <c r="E674" s="358"/>
      <c r="F674" s="358"/>
      <c r="G674" s="358"/>
      <c r="H674" s="358"/>
      <c r="I674" s="359"/>
      <c r="J674" s="358"/>
      <c r="K674" s="358"/>
      <c r="L674" s="358"/>
      <c r="M674" s="358"/>
      <c r="N674" s="358"/>
      <c r="O674" s="358"/>
      <c r="P674" s="358"/>
      <c r="Q674" s="358"/>
      <c r="R674" s="358"/>
      <c r="S674" s="358"/>
      <c r="T674" s="358"/>
      <c r="U674" s="358"/>
      <c r="V674" s="358"/>
      <c r="W674" s="358"/>
      <c r="X674" s="358"/>
      <c r="Y674" s="358"/>
      <c r="Z674" s="358"/>
      <c r="AA674" s="358"/>
      <c r="AB674" s="358"/>
      <c r="AC674" s="358"/>
      <c r="AD674" s="358"/>
      <c r="AE674" s="358"/>
      <c r="AF674" s="358"/>
      <c r="AG674" s="358"/>
      <c r="AH674" s="358"/>
      <c r="AI674" s="358"/>
      <c r="AJ674" s="358"/>
      <c r="AK674" s="358"/>
      <c r="AL674" s="358"/>
      <c r="AM674" s="358"/>
      <c r="AN674" s="358"/>
      <c r="AO674" s="358"/>
      <c r="AP674" s="358"/>
      <c r="AQ674" s="358"/>
      <c r="AR674" s="358"/>
    </row>
    <row r="675" spans="1:44" ht="37.5" customHeight="1" x14ac:dyDescent="0.25">
      <c r="A675" s="358"/>
      <c r="B675" s="358"/>
      <c r="C675" s="358"/>
      <c r="D675" s="358"/>
      <c r="E675" s="358"/>
      <c r="F675" s="358"/>
      <c r="G675" s="358"/>
      <c r="H675" s="358"/>
      <c r="I675" s="359"/>
      <c r="J675" s="358"/>
      <c r="K675" s="358"/>
      <c r="L675" s="358"/>
      <c r="M675" s="358"/>
      <c r="N675" s="358"/>
      <c r="O675" s="358"/>
      <c r="P675" s="358"/>
      <c r="Q675" s="358"/>
      <c r="R675" s="358"/>
      <c r="S675" s="358"/>
      <c r="T675" s="358"/>
      <c r="U675" s="358"/>
      <c r="V675" s="358"/>
      <c r="W675" s="358"/>
      <c r="X675" s="358"/>
      <c r="Y675" s="358"/>
      <c r="Z675" s="358"/>
      <c r="AA675" s="358"/>
      <c r="AB675" s="358"/>
      <c r="AC675" s="358"/>
      <c r="AD675" s="358"/>
      <c r="AE675" s="358"/>
      <c r="AF675" s="358"/>
      <c r="AG675" s="358"/>
      <c r="AH675" s="358"/>
      <c r="AI675" s="358"/>
      <c r="AJ675" s="358"/>
      <c r="AK675" s="358"/>
      <c r="AL675" s="358"/>
      <c r="AM675" s="358"/>
      <c r="AN675" s="358"/>
      <c r="AO675" s="358"/>
      <c r="AP675" s="358"/>
      <c r="AQ675" s="358"/>
      <c r="AR675" s="358"/>
    </row>
    <row r="676" spans="1:44" ht="37.5" customHeight="1" x14ac:dyDescent="0.25">
      <c r="A676" s="358"/>
      <c r="B676" s="358"/>
      <c r="C676" s="358"/>
      <c r="D676" s="358"/>
      <c r="E676" s="358"/>
      <c r="F676" s="358"/>
      <c r="G676" s="358"/>
      <c r="H676" s="358"/>
      <c r="I676" s="359"/>
      <c r="J676" s="358"/>
      <c r="K676" s="358"/>
      <c r="L676" s="358"/>
      <c r="M676" s="358"/>
      <c r="N676" s="358"/>
      <c r="O676" s="358"/>
      <c r="P676" s="358"/>
      <c r="Q676" s="358"/>
      <c r="R676" s="358"/>
      <c r="S676" s="358"/>
      <c r="T676" s="358"/>
      <c r="U676" s="358"/>
      <c r="V676" s="358"/>
      <c r="W676" s="358"/>
      <c r="X676" s="358"/>
      <c r="Y676" s="358"/>
      <c r="Z676" s="358"/>
      <c r="AA676" s="358"/>
      <c r="AB676" s="358"/>
      <c r="AC676" s="358"/>
      <c r="AD676" s="358"/>
      <c r="AE676" s="358"/>
      <c r="AF676" s="358"/>
      <c r="AG676" s="358"/>
      <c r="AH676" s="358"/>
      <c r="AI676" s="358"/>
      <c r="AJ676" s="358"/>
      <c r="AK676" s="358"/>
      <c r="AL676" s="358"/>
      <c r="AM676" s="358"/>
      <c r="AN676" s="358"/>
      <c r="AO676" s="358"/>
      <c r="AP676" s="358"/>
      <c r="AQ676" s="358"/>
      <c r="AR676" s="358"/>
    </row>
    <row r="677" spans="1:44" ht="37.5" customHeight="1" x14ac:dyDescent="0.25">
      <c r="A677" s="358"/>
      <c r="B677" s="358"/>
      <c r="C677" s="358"/>
      <c r="D677" s="358"/>
      <c r="E677" s="358"/>
      <c r="F677" s="358"/>
      <c r="G677" s="358"/>
      <c r="H677" s="358"/>
      <c r="I677" s="359"/>
      <c r="J677" s="358"/>
      <c r="K677" s="358"/>
      <c r="L677" s="358"/>
      <c r="M677" s="358"/>
      <c r="N677" s="358"/>
      <c r="O677" s="358"/>
      <c r="P677" s="358"/>
      <c r="Q677" s="358"/>
      <c r="R677" s="358"/>
      <c r="S677" s="358"/>
      <c r="T677" s="358"/>
      <c r="U677" s="358"/>
      <c r="V677" s="358"/>
      <c r="W677" s="358"/>
      <c r="X677" s="358"/>
      <c r="Y677" s="358"/>
      <c r="Z677" s="358"/>
      <c r="AA677" s="358"/>
      <c r="AB677" s="358"/>
      <c r="AC677" s="358"/>
      <c r="AD677" s="358"/>
      <c r="AE677" s="358"/>
      <c r="AF677" s="358"/>
      <c r="AG677" s="358"/>
      <c r="AH677" s="358"/>
      <c r="AI677" s="358"/>
      <c r="AJ677" s="358"/>
      <c r="AK677" s="358"/>
      <c r="AL677" s="358"/>
      <c r="AM677" s="358"/>
      <c r="AN677" s="358"/>
      <c r="AO677" s="358"/>
      <c r="AP677" s="358"/>
      <c r="AQ677" s="358"/>
      <c r="AR677" s="358"/>
    </row>
    <row r="678" spans="1:44" ht="37.5" customHeight="1" x14ac:dyDescent="0.25">
      <c r="A678" s="358"/>
      <c r="B678" s="358"/>
      <c r="C678" s="358"/>
      <c r="D678" s="358"/>
      <c r="E678" s="358"/>
      <c r="F678" s="358"/>
      <c r="G678" s="358"/>
      <c r="H678" s="358"/>
      <c r="I678" s="359"/>
      <c r="J678" s="358"/>
      <c r="K678" s="358"/>
      <c r="L678" s="358"/>
      <c r="M678" s="358"/>
      <c r="N678" s="358"/>
      <c r="O678" s="358"/>
      <c r="P678" s="358"/>
      <c r="Q678" s="358"/>
      <c r="R678" s="358"/>
      <c r="S678" s="358"/>
      <c r="T678" s="358"/>
      <c r="U678" s="358"/>
      <c r="V678" s="358"/>
      <c r="W678" s="358"/>
      <c r="X678" s="358"/>
      <c r="Y678" s="358"/>
      <c r="Z678" s="358"/>
      <c r="AA678" s="358"/>
      <c r="AB678" s="358"/>
      <c r="AC678" s="358"/>
      <c r="AD678" s="358"/>
      <c r="AE678" s="358"/>
      <c r="AF678" s="358"/>
      <c r="AG678" s="358"/>
      <c r="AH678" s="358"/>
      <c r="AI678" s="358"/>
      <c r="AJ678" s="358"/>
      <c r="AK678" s="358"/>
      <c r="AL678" s="358"/>
      <c r="AM678" s="358"/>
      <c r="AN678" s="358"/>
      <c r="AO678" s="358"/>
      <c r="AP678" s="358"/>
      <c r="AQ678" s="358"/>
      <c r="AR678" s="358"/>
    </row>
    <row r="679" spans="1:44" ht="37.5" customHeight="1" x14ac:dyDescent="0.25">
      <c r="A679" s="358"/>
      <c r="B679" s="358"/>
      <c r="C679" s="358"/>
      <c r="D679" s="358"/>
      <c r="E679" s="358"/>
      <c r="F679" s="358"/>
      <c r="G679" s="358"/>
      <c r="H679" s="358"/>
      <c r="I679" s="359"/>
      <c r="J679" s="358"/>
      <c r="K679" s="358"/>
      <c r="L679" s="358"/>
      <c r="M679" s="358"/>
      <c r="N679" s="358"/>
      <c r="O679" s="358"/>
      <c r="P679" s="358"/>
      <c r="Q679" s="358"/>
      <c r="R679" s="358"/>
      <c r="S679" s="358"/>
      <c r="T679" s="358"/>
      <c r="U679" s="358"/>
      <c r="V679" s="358"/>
      <c r="W679" s="358"/>
      <c r="X679" s="358"/>
      <c r="Y679" s="358"/>
      <c r="Z679" s="358"/>
      <c r="AA679" s="358"/>
      <c r="AB679" s="358"/>
      <c r="AC679" s="358"/>
      <c r="AD679" s="358"/>
      <c r="AE679" s="358"/>
      <c r="AF679" s="358"/>
      <c r="AG679" s="358"/>
      <c r="AH679" s="358"/>
      <c r="AI679" s="358"/>
      <c r="AJ679" s="358"/>
      <c r="AK679" s="358"/>
      <c r="AL679" s="358"/>
      <c r="AM679" s="358"/>
      <c r="AN679" s="358"/>
      <c r="AO679" s="358"/>
      <c r="AP679" s="358"/>
      <c r="AQ679" s="358"/>
      <c r="AR679" s="358"/>
    </row>
    <row r="680" spans="1:44" ht="37.5" customHeight="1" x14ac:dyDescent="0.25">
      <c r="A680" s="358"/>
      <c r="B680" s="358"/>
      <c r="C680" s="358"/>
      <c r="D680" s="358"/>
      <c r="E680" s="358"/>
      <c r="F680" s="358"/>
      <c r="G680" s="358"/>
      <c r="H680" s="358"/>
      <c r="I680" s="359"/>
      <c r="J680" s="358"/>
      <c r="K680" s="358"/>
      <c r="L680" s="358"/>
      <c r="M680" s="358"/>
      <c r="N680" s="358"/>
      <c r="O680" s="358"/>
      <c r="P680" s="358"/>
      <c r="Q680" s="358"/>
      <c r="R680" s="358"/>
      <c r="S680" s="358"/>
      <c r="T680" s="358"/>
      <c r="U680" s="358"/>
      <c r="V680" s="358"/>
      <c r="W680" s="358"/>
      <c r="X680" s="358"/>
      <c r="Y680" s="358"/>
      <c r="Z680" s="358"/>
      <c r="AA680" s="358"/>
      <c r="AB680" s="358"/>
      <c r="AC680" s="358"/>
      <c r="AD680" s="358"/>
      <c r="AE680" s="358"/>
      <c r="AF680" s="358"/>
      <c r="AG680" s="358"/>
      <c r="AH680" s="358"/>
      <c r="AI680" s="358"/>
      <c r="AJ680" s="358"/>
      <c r="AK680" s="358"/>
      <c r="AL680" s="358"/>
      <c r="AM680" s="358"/>
      <c r="AN680" s="358"/>
      <c r="AO680" s="358"/>
      <c r="AP680" s="358"/>
      <c r="AQ680" s="358"/>
      <c r="AR680" s="358"/>
    </row>
    <row r="681" spans="1:44" ht="37.5" customHeight="1" x14ac:dyDescent="0.25">
      <c r="A681" s="358"/>
      <c r="B681" s="358"/>
      <c r="C681" s="358"/>
      <c r="D681" s="358"/>
      <c r="E681" s="358"/>
      <c r="F681" s="358"/>
      <c r="G681" s="358"/>
      <c r="H681" s="358"/>
      <c r="I681" s="359"/>
      <c r="J681" s="358"/>
      <c r="K681" s="358"/>
      <c r="L681" s="358"/>
      <c r="M681" s="358"/>
      <c r="N681" s="358"/>
      <c r="O681" s="358"/>
      <c r="P681" s="358"/>
      <c r="Q681" s="358"/>
      <c r="R681" s="358"/>
      <c r="S681" s="358"/>
      <c r="T681" s="358"/>
      <c r="U681" s="358"/>
      <c r="V681" s="358"/>
      <c r="W681" s="358"/>
      <c r="X681" s="358"/>
      <c r="Y681" s="358"/>
      <c r="Z681" s="358"/>
      <c r="AA681" s="358"/>
      <c r="AB681" s="358"/>
      <c r="AC681" s="358"/>
      <c r="AD681" s="358"/>
      <c r="AE681" s="358"/>
      <c r="AF681" s="358"/>
      <c r="AG681" s="358"/>
      <c r="AH681" s="358"/>
      <c r="AI681" s="358"/>
      <c r="AJ681" s="358"/>
      <c r="AK681" s="358"/>
      <c r="AL681" s="358"/>
      <c r="AM681" s="358"/>
      <c r="AN681" s="358"/>
      <c r="AO681" s="358"/>
      <c r="AP681" s="358"/>
      <c r="AQ681" s="358"/>
      <c r="AR681" s="358"/>
    </row>
    <row r="682" spans="1:44" ht="37.5" customHeight="1" x14ac:dyDescent="0.25">
      <c r="A682" s="358"/>
      <c r="B682" s="358"/>
      <c r="C682" s="358"/>
      <c r="D682" s="358"/>
      <c r="E682" s="358"/>
      <c r="F682" s="358"/>
      <c r="G682" s="358"/>
      <c r="H682" s="358"/>
      <c r="I682" s="359"/>
      <c r="J682" s="358"/>
      <c r="K682" s="358"/>
      <c r="L682" s="358"/>
      <c r="M682" s="358"/>
      <c r="N682" s="358"/>
      <c r="O682" s="358"/>
      <c r="P682" s="358"/>
      <c r="Q682" s="358"/>
      <c r="R682" s="358"/>
      <c r="S682" s="358"/>
      <c r="T682" s="358"/>
      <c r="U682" s="358"/>
      <c r="V682" s="358"/>
      <c r="W682" s="358"/>
      <c r="X682" s="358"/>
      <c r="Y682" s="358"/>
      <c r="Z682" s="358"/>
      <c r="AA682" s="358"/>
      <c r="AB682" s="358"/>
      <c r="AC682" s="358"/>
      <c r="AD682" s="358"/>
      <c r="AE682" s="358"/>
      <c r="AF682" s="358"/>
      <c r="AG682" s="358"/>
      <c r="AH682" s="358"/>
      <c r="AI682" s="358"/>
      <c r="AJ682" s="358"/>
      <c r="AK682" s="358"/>
      <c r="AL682" s="358"/>
      <c r="AM682" s="358"/>
      <c r="AN682" s="358"/>
      <c r="AO682" s="358"/>
      <c r="AP682" s="358"/>
      <c r="AQ682" s="358"/>
      <c r="AR682" s="358"/>
    </row>
    <row r="683" spans="1:44" ht="37.5" customHeight="1" x14ac:dyDescent="0.25">
      <c r="A683" s="358"/>
      <c r="B683" s="358"/>
      <c r="C683" s="358"/>
      <c r="D683" s="358"/>
      <c r="E683" s="358"/>
      <c r="F683" s="358"/>
      <c r="G683" s="358"/>
      <c r="H683" s="358"/>
      <c r="I683" s="359"/>
      <c r="J683" s="358"/>
      <c r="K683" s="358"/>
      <c r="L683" s="358"/>
      <c r="M683" s="358"/>
      <c r="N683" s="358"/>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row>
    <row r="684" spans="1:44" ht="37.5" customHeight="1" x14ac:dyDescent="0.25">
      <c r="A684" s="358"/>
      <c r="B684" s="358"/>
      <c r="C684" s="358"/>
      <c r="D684" s="358"/>
      <c r="E684" s="358"/>
      <c r="F684" s="358"/>
      <c r="G684" s="358"/>
      <c r="H684" s="358"/>
      <c r="I684" s="359"/>
      <c r="J684" s="358"/>
      <c r="K684" s="358"/>
      <c r="L684" s="358"/>
      <c r="M684" s="358"/>
      <c r="N684" s="358"/>
      <c r="O684" s="358"/>
      <c r="P684" s="358"/>
      <c r="Q684" s="358"/>
      <c r="R684" s="358"/>
      <c r="S684" s="358"/>
      <c r="T684" s="358"/>
      <c r="U684" s="358"/>
      <c r="V684" s="358"/>
      <c r="W684" s="358"/>
      <c r="X684" s="358"/>
      <c r="Y684" s="358"/>
      <c r="Z684" s="358"/>
      <c r="AA684" s="358"/>
      <c r="AB684" s="358"/>
      <c r="AC684" s="358"/>
      <c r="AD684" s="358"/>
      <c r="AE684" s="358"/>
      <c r="AF684" s="358"/>
      <c r="AG684" s="358"/>
      <c r="AH684" s="358"/>
      <c r="AI684" s="358"/>
      <c r="AJ684" s="358"/>
      <c r="AK684" s="358"/>
      <c r="AL684" s="358"/>
      <c r="AM684" s="358"/>
      <c r="AN684" s="358"/>
      <c r="AO684" s="358"/>
      <c r="AP684" s="358"/>
      <c r="AQ684" s="358"/>
      <c r="AR684" s="358"/>
    </row>
    <row r="685" spans="1:44" ht="37.5" customHeight="1" x14ac:dyDescent="0.25">
      <c r="A685" s="358"/>
      <c r="B685" s="358"/>
      <c r="C685" s="358"/>
      <c r="D685" s="358"/>
      <c r="E685" s="358"/>
      <c r="F685" s="358"/>
      <c r="G685" s="358"/>
      <c r="H685" s="358"/>
      <c r="I685" s="359"/>
      <c r="J685" s="358"/>
      <c r="K685" s="358"/>
      <c r="L685" s="358"/>
      <c r="M685" s="358"/>
      <c r="N685" s="358"/>
      <c r="O685" s="358"/>
      <c r="P685" s="358"/>
      <c r="Q685" s="358"/>
      <c r="R685" s="358"/>
      <c r="S685" s="358"/>
      <c r="T685" s="358"/>
      <c r="U685" s="358"/>
      <c r="V685" s="358"/>
      <c r="W685" s="358"/>
      <c r="X685" s="358"/>
      <c r="Y685" s="358"/>
      <c r="Z685" s="358"/>
      <c r="AA685" s="358"/>
      <c r="AB685" s="358"/>
      <c r="AC685" s="358"/>
      <c r="AD685" s="358"/>
      <c r="AE685" s="358"/>
      <c r="AF685" s="358"/>
      <c r="AG685" s="358"/>
      <c r="AH685" s="358"/>
      <c r="AI685" s="358"/>
      <c r="AJ685" s="358"/>
      <c r="AK685" s="358"/>
      <c r="AL685" s="358"/>
      <c r="AM685" s="358"/>
      <c r="AN685" s="358"/>
      <c r="AO685" s="358"/>
      <c r="AP685" s="358"/>
      <c r="AQ685" s="358"/>
      <c r="AR685" s="358"/>
    </row>
    <row r="686" spans="1:44" ht="37.5" customHeight="1" x14ac:dyDescent="0.25">
      <c r="A686" s="358"/>
      <c r="B686" s="358"/>
      <c r="C686" s="358"/>
      <c r="D686" s="358"/>
      <c r="E686" s="358"/>
      <c r="F686" s="358"/>
      <c r="G686" s="358"/>
      <c r="H686" s="358"/>
      <c r="I686" s="359"/>
      <c r="J686" s="358"/>
      <c r="K686" s="358"/>
      <c r="L686" s="358"/>
      <c r="M686" s="358"/>
      <c r="N686" s="358"/>
      <c r="O686" s="358"/>
      <c r="P686" s="358"/>
      <c r="Q686" s="358"/>
      <c r="R686" s="358"/>
      <c r="S686" s="358"/>
      <c r="T686" s="358"/>
      <c r="U686" s="358"/>
      <c r="V686" s="358"/>
      <c r="W686" s="358"/>
      <c r="X686" s="358"/>
      <c r="Y686" s="358"/>
      <c r="Z686" s="358"/>
      <c r="AA686" s="358"/>
      <c r="AB686" s="358"/>
      <c r="AC686" s="358"/>
      <c r="AD686" s="358"/>
      <c r="AE686" s="358"/>
      <c r="AF686" s="358"/>
      <c r="AG686" s="358"/>
      <c r="AH686" s="358"/>
      <c r="AI686" s="358"/>
      <c r="AJ686" s="358"/>
      <c r="AK686" s="358"/>
      <c r="AL686" s="358"/>
      <c r="AM686" s="358"/>
      <c r="AN686" s="358"/>
      <c r="AO686" s="358"/>
      <c r="AP686" s="358"/>
      <c r="AQ686" s="358"/>
      <c r="AR686" s="358"/>
    </row>
    <row r="687" spans="1:44" ht="37.5" customHeight="1" x14ac:dyDescent="0.25">
      <c r="A687" s="358"/>
      <c r="B687" s="358"/>
      <c r="C687" s="358"/>
      <c r="D687" s="358"/>
      <c r="E687" s="358"/>
      <c r="F687" s="358"/>
      <c r="G687" s="358"/>
      <c r="H687" s="358"/>
      <c r="I687" s="359"/>
      <c r="J687" s="358"/>
      <c r="K687" s="358"/>
      <c r="L687" s="358"/>
      <c r="M687" s="358"/>
      <c r="N687" s="358"/>
      <c r="O687" s="358"/>
      <c r="P687" s="358"/>
      <c r="Q687" s="358"/>
      <c r="R687" s="358"/>
      <c r="S687" s="358"/>
      <c r="T687" s="358"/>
      <c r="U687" s="358"/>
      <c r="V687" s="358"/>
      <c r="W687" s="358"/>
      <c r="X687" s="358"/>
      <c r="Y687" s="358"/>
      <c r="Z687" s="358"/>
      <c r="AA687" s="358"/>
      <c r="AB687" s="358"/>
      <c r="AC687" s="358"/>
      <c r="AD687" s="358"/>
      <c r="AE687" s="358"/>
      <c r="AF687" s="358"/>
      <c r="AG687" s="358"/>
      <c r="AH687" s="358"/>
      <c r="AI687" s="358"/>
      <c r="AJ687" s="358"/>
      <c r="AK687" s="358"/>
      <c r="AL687" s="358"/>
      <c r="AM687" s="358"/>
      <c r="AN687" s="358"/>
      <c r="AO687" s="358"/>
      <c r="AP687" s="358"/>
      <c r="AQ687" s="358"/>
      <c r="AR687" s="358"/>
    </row>
    <row r="688" spans="1:44" ht="37.5" customHeight="1" x14ac:dyDescent="0.25">
      <c r="A688" s="358"/>
      <c r="B688" s="358"/>
      <c r="C688" s="358"/>
      <c r="D688" s="358"/>
      <c r="E688" s="358"/>
      <c r="F688" s="358"/>
      <c r="G688" s="358"/>
      <c r="H688" s="358"/>
      <c r="I688" s="359"/>
      <c r="J688" s="358"/>
      <c r="K688" s="358"/>
      <c r="L688" s="358"/>
      <c r="M688" s="358"/>
      <c r="N688" s="358"/>
      <c r="O688" s="358"/>
      <c r="P688" s="358"/>
      <c r="Q688" s="358"/>
      <c r="R688" s="358"/>
      <c r="S688" s="358"/>
      <c r="T688" s="358"/>
      <c r="U688" s="358"/>
      <c r="V688" s="358"/>
      <c r="W688" s="358"/>
      <c r="X688" s="358"/>
      <c r="Y688" s="358"/>
      <c r="Z688" s="358"/>
      <c r="AA688" s="358"/>
      <c r="AB688" s="358"/>
      <c r="AC688" s="358"/>
      <c r="AD688" s="358"/>
      <c r="AE688" s="358"/>
      <c r="AF688" s="358"/>
      <c r="AG688" s="358"/>
      <c r="AH688" s="358"/>
      <c r="AI688" s="358"/>
      <c r="AJ688" s="358"/>
      <c r="AK688" s="358"/>
      <c r="AL688" s="358"/>
      <c r="AM688" s="358"/>
      <c r="AN688" s="358"/>
      <c r="AO688" s="358"/>
      <c r="AP688" s="358"/>
      <c r="AQ688" s="358"/>
      <c r="AR688" s="358"/>
    </row>
    <row r="689" spans="1:44" ht="37.5" customHeight="1" x14ac:dyDescent="0.25">
      <c r="A689" s="358"/>
      <c r="B689" s="358"/>
      <c r="C689" s="358"/>
      <c r="D689" s="358"/>
      <c r="E689" s="358"/>
      <c r="F689" s="358"/>
      <c r="G689" s="358"/>
      <c r="H689" s="358"/>
      <c r="I689" s="359"/>
      <c r="J689" s="358"/>
      <c r="K689" s="358"/>
      <c r="L689" s="358"/>
      <c r="M689" s="358"/>
      <c r="N689" s="358"/>
      <c r="O689" s="358"/>
      <c r="P689" s="358"/>
      <c r="Q689" s="358"/>
      <c r="R689" s="358"/>
      <c r="S689" s="358"/>
      <c r="T689" s="358"/>
      <c r="U689" s="358"/>
      <c r="V689" s="358"/>
      <c r="W689" s="358"/>
      <c r="X689" s="358"/>
      <c r="Y689" s="358"/>
      <c r="Z689" s="358"/>
      <c r="AA689" s="358"/>
      <c r="AB689" s="358"/>
      <c r="AC689" s="358"/>
      <c r="AD689" s="358"/>
      <c r="AE689" s="358"/>
      <c r="AF689" s="358"/>
      <c r="AG689" s="358"/>
      <c r="AH689" s="358"/>
      <c r="AI689" s="358"/>
      <c r="AJ689" s="358"/>
      <c r="AK689" s="358"/>
      <c r="AL689" s="358"/>
      <c r="AM689" s="358"/>
      <c r="AN689" s="358"/>
      <c r="AO689" s="358"/>
      <c r="AP689" s="358"/>
      <c r="AQ689" s="358"/>
      <c r="AR689" s="358"/>
    </row>
    <row r="690" spans="1:44" ht="37.5" customHeight="1" x14ac:dyDescent="0.25">
      <c r="A690" s="358"/>
      <c r="B690" s="358"/>
      <c r="C690" s="358"/>
      <c r="D690" s="358"/>
      <c r="E690" s="358"/>
      <c r="F690" s="358"/>
      <c r="G690" s="358"/>
      <c r="H690" s="358"/>
      <c r="I690" s="359"/>
      <c r="J690" s="358"/>
      <c r="K690" s="358"/>
      <c r="L690" s="358"/>
      <c r="M690" s="358"/>
      <c r="N690" s="358"/>
      <c r="O690" s="358"/>
      <c r="P690" s="358"/>
      <c r="Q690" s="358"/>
      <c r="R690" s="358"/>
      <c r="S690" s="358"/>
      <c r="T690" s="358"/>
      <c r="U690" s="358"/>
      <c r="V690" s="358"/>
      <c r="W690" s="358"/>
      <c r="X690" s="358"/>
      <c r="Y690" s="358"/>
      <c r="Z690" s="358"/>
      <c r="AA690" s="358"/>
      <c r="AB690" s="358"/>
      <c r="AC690" s="358"/>
      <c r="AD690" s="358"/>
      <c r="AE690" s="358"/>
      <c r="AF690" s="358"/>
      <c r="AG690" s="358"/>
      <c r="AH690" s="358"/>
      <c r="AI690" s="358"/>
      <c r="AJ690" s="358"/>
      <c r="AK690" s="358"/>
      <c r="AL690" s="358"/>
      <c r="AM690" s="358"/>
      <c r="AN690" s="358"/>
      <c r="AO690" s="358"/>
      <c r="AP690" s="358"/>
      <c r="AQ690" s="358"/>
      <c r="AR690" s="358"/>
    </row>
    <row r="691" spans="1:44" ht="37.5" customHeight="1" x14ac:dyDescent="0.25">
      <c r="A691" s="358"/>
      <c r="B691" s="358"/>
      <c r="C691" s="358"/>
      <c r="D691" s="358"/>
      <c r="E691" s="358"/>
      <c r="F691" s="358"/>
      <c r="G691" s="358"/>
      <c r="H691" s="358"/>
      <c r="I691" s="359"/>
      <c r="J691" s="358"/>
      <c r="K691" s="358"/>
      <c r="L691" s="358"/>
      <c r="M691" s="358"/>
      <c r="N691" s="358"/>
      <c r="O691" s="358"/>
      <c r="P691" s="358"/>
      <c r="Q691" s="358"/>
      <c r="R691" s="358"/>
      <c r="S691" s="358"/>
      <c r="T691" s="358"/>
      <c r="U691" s="358"/>
      <c r="V691" s="358"/>
      <c r="W691" s="358"/>
      <c r="X691" s="358"/>
      <c r="Y691" s="358"/>
      <c r="Z691" s="358"/>
      <c r="AA691" s="358"/>
      <c r="AB691" s="358"/>
      <c r="AC691" s="358"/>
      <c r="AD691" s="358"/>
      <c r="AE691" s="358"/>
      <c r="AF691" s="358"/>
      <c r="AG691" s="358"/>
      <c r="AH691" s="358"/>
      <c r="AI691" s="358"/>
      <c r="AJ691" s="358"/>
      <c r="AK691" s="358"/>
      <c r="AL691" s="358"/>
      <c r="AM691" s="358"/>
      <c r="AN691" s="358"/>
      <c r="AO691" s="358"/>
      <c r="AP691" s="358"/>
      <c r="AQ691" s="358"/>
      <c r="AR691" s="358"/>
    </row>
    <row r="692" spans="1:44" ht="37.5" customHeight="1" x14ac:dyDescent="0.25">
      <c r="A692" s="358"/>
      <c r="B692" s="358"/>
      <c r="C692" s="358"/>
      <c r="D692" s="358"/>
      <c r="E692" s="358"/>
      <c r="F692" s="358"/>
      <c r="G692" s="358"/>
      <c r="H692" s="358"/>
      <c r="I692" s="359"/>
      <c r="J692" s="358"/>
      <c r="K692" s="358"/>
      <c r="L692" s="358"/>
      <c r="M692" s="358"/>
      <c r="N692" s="358"/>
      <c r="O692" s="358"/>
      <c r="P692" s="358"/>
      <c r="Q692" s="358"/>
      <c r="R692" s="358"/>
      <c r="S692" s="358"/>
      <c r="T692" s="358"/>
      <c r="U692" s="358"/>
      <c r="V692" s="358"/>
      <c r="W692" s="358"/>
      <c r="X692" s="358"/>
      <c r="Y692" s="358"/>
      <c r="Z692" s="358"/>
      <c r="AA692" s="358"/>
      <c r="AB692" s="358"/>
      <c r="AC692" s="358"/>
      <c r="AD692" s="358"/>
      <c r="AE692" s="358"/>
      <c r="AF692" s="358"/>
      <c r="AG692" s="358"/>
      <c r="AH692" s="358"/>
      <c r="AI692" s="358"/>
      <c r="AJ692" s="358"/>
      <c r="AK692" s="358"/>
      <c r="AL692" s="358"/>
      <c r="AM692" s="358"/>
      <c r="AN692" s="358"/>
      <c r="AO692" s="358"/>
      <c r="AP692" s="358"/>
      <c r="AQ692" s="358"/>
      <c r="AR692" s="358"/>
    </row>
    <row r="693" spans="1:44" ht="37.5" customHeight="1" x14ac:dyDescent="0.25">
      <c r="A693" s="358"/>
      <c r="B693" s="358"/>
      <c r="C693" s="358"/>
      <c r="D693" s="358"/>
      <c r="E693" s="358"/>
      <c r="F693" s="358"/>
      <c r="G693" s="358"/>
      <c r="H693" s="358"/>
      <c r="I693" s="359"/>
      <c r="J693" s="358"/>
      <c r="K693" s="358"/>
      <c r="L693" s="358"/>
      <c r="M693" s="358"/>
      <c r="N693" s="358"/>
      <c r="O693" s="358"/>
      <c r="P693" s="358"/>
      <c r="Q693" s="358"/>
      <c r="R693" s="358"/>
      <c r="S693" s="358"/>
      <c r="T693" s="358"/>
      <c r="U693" s="358"/>
      <c r="V693" s="358"/>
      <c r="W693" s="358"/>
      <c r="X693" s="358"/>
      <c r="Y693" s="358"/>
      <c r="Z693" s="358"/>
      <c r="AA693" s="358"/>
      <c r="AB693" s="358"/>
      <c r="AC693" s="358"/>
      <c r="AD693" s="358"/>
      <c r="AE693" s="358"/>
      <c r="AF693" s="358"/>
      <c r="AG693" s="358"/>
      <c r="AH693" s="358"/>
      <c r="AI693" s="358"/>
      <c r="AJ693" s="358"/>
      <c r="AK693" s="358"/>
      <c r="AL693" s="358"/>
      <c r="AM693" s="358"/>
      <c r="AN693" s="358"/>
      <c r="AO693" s="358"/>
      <c r="AP693" s="358"/>
      <c r="AQ693" s="358"/>
      <c r="AR693" s="358"/>
    </row>
    <row r="694" spans="1:44" ht="37.5" customHeight="1" x14ac:dyDescent="0.25">
      <c r="A694" s="358"/>
      <c r="B694" s="358"/>
      <c r="C694" s="358"/>
      <c r="D694" s="358"/>
      <c r="E694" s="358"/>
      <c r="F694" s="358"/>
      <c r="G694" s="358"/>
      <c r="H694" s="358"/>
      <c r="I694" s="359"/>
      <c r="J694" s="358"/>
      <c r="K694" s="358"/>
      <c r="L694" s="358"/>
      <c r="M694" s="358"/>
      <c r="N694" s="358"/>
      <c r="O694" s="358"/>
      <c r="P694" s="358"/>
      <c r="Q694" s="358"/>
      <c r="R694" s="358"/>
      <c r="S694" s="358"/>
      <c r="T694" s="358"/>
      <c r="U694" s="358"/>
      <c r="V694" s="358"/>
      <c r="W694" s="358"/>
      <c r="X694" s="358"/>
      <c r="Y694" s="358"/>
      <c r="Z694" s="358"/>
      <c r="AA694" s="358"/>
      <c r="AB694" s="358"/>
      <c r="AC694" s="358"/>
      <c r="AD694" s="358"/>
      <c r="AE694" s="358"/>
      <c r="AF694" s="358"/>
      <c r="AG694" s="358"/>
      <c r="AH694" s="358"/>
      <c r="AI694" s="358"/>
      <c r="AJ694" s="358"/>
      <c r="AK694" s="358"/>
      <c r="AL694" s="358"/>
      <c r="AM694" s="358"/>
      <c r="AN694" s="358"/>
      <c r="AO694" s="358"/>
      <c r="AP694" s="358"/>
      <c r="AQ694" s="358"/>
      <c r="AR694" s="358"/>
    </row>
    <row r="695" spans="1:44" ht="37.5" customHeight="1" x14ac:dyDescent="0.25">
      <c r="A695" s="358"/>
      <c r="B695" s="358"/>
      <c r="C695" s="358"/>
      <c r="D695" s="358"/>
      <c r="E695" s="358"/>
      <c r="F695" s="358"/>
      <c r="G695" s="358"/>
      <c r="H695" s="358"/>
      <c r="I695" s="359"/>
      <c r="J695" s="358"/>
      <c r="K695" s="358"/>
      <c r="L695" s="358"/>
      <c r="M695" s="358"/>
      <c r="N695" s="358"/>
      <c r="O695" s="358"/>
      <c r="P695" s="358"/>
      <c r="Q695" s="358"/>
      <c r="R695" s="358"/>
      <c r="S695" s="358"/>
      <c r="T695" s="358"/>
      <c r="U695" s="358"/>
      <c r="V695" s="358"/>
      <c r="W695" s="358"/>
      <c r="X695" s="358"/>
      <c r="Y695" s="358"/>
      <c r="Z695" s="358"/>
      <c r="AA695" s="358"/>
      <c r="AB695" s="358"/>
      <c r="AC695" s="358"/>
      <c r="AD695" s="358"/>
      <c r="AE695" s="358"/>
      <c r="AF695" s="358"/>
      <c r="AG695" s="358"/>
      <c r="AH695" s="358"/>
      <c r="AI695" s="358"/>
      <c r="AJ695" s="358"/>
      <c r="AK695" s="358"/>
      <c r="AL695" s="358"/>
      <c r="AM695" s="358"/>
      <c r="AN695" s="358"/>
      <c r="AO695" s="358"/>
      <c r="AP695" s="358"/>
      <c r="AQ695" s="358"/>
      <c r="AR695" s="358"/>
    </row>
    <row r="696" spans="1:44" ht="37.5" customHeight="1" x14ac:dyDescent="0.25">
      <c r="A696" s="358"/>
      <c r="B696" s="358"/>
      <c r="C696" s="358"/>
      <c r="D696" s="358"/>
      <c r="E696" s="358"/>
      <c r="F696" s="358"/>
      <c r="G696" s="358"/>
      <c r="H696" s="358"/>
      <c r="I696" s="359"/>
      <c r="J696" s="358"/>
      <c r="K696" s="358"/>
      <c r="L696" s="358"/>
      <c r="M696" s="358"/>
      <c r="N696" s="358"/>
      <c r="O696" s="358"/>
      <c r="P696" s="358"/>
      <c r="Q696" s="358"/>
      <c r="R696" s="358"/>
      <c r="S696" s="358"/>
      <c r="T696" s="358"/>
      <c r="U696" s="358"/>
      <c r="V696" s="358"/>
      <c r="W696" s="358"/>
      <c r="X696" s="358"/>
      <c r="Y696" s="358"/>
      <c r="Z696" s="358"/>
      <c r="AA696" s="358"/>
      <c r="AB696" s="358"/>
      <c r="AC696" s="358"/>
      <c r="AD696" s="358"/>
      <c r="AE696" s="358"/>
      <c r="AF696" s="358"/>
      <c r="AG696" s="358"/>
      <c r="AH696" s="358"/>
      <c r="AI696" s="358"/>
      <c r="AJ696" s="358"/>
      <c r="AK696" s="358"/>
      <c r="AL696" s="358"/>
      <c r="AM696" s="358"/>
      <c r="AN696" s="358"/>
      <c r="AO696" s="358"/>
      <c r="AP696" s="358"/>
      <c r="AQ696" s="358"/>
      <c r="AR696" s="358"/>
    </row>
    <row r="697" spans="1:44" ht="37.5" customHeight="1" x14ac:dyDescent="0.25">
      <c r="A697" s="358"/>
      <c r="B697" s="358"/>
      <c r="C697" s="358"/>
      <c r="D697" s="358"/>
      <c r="E697" s="358"/>
      <c r="F697" s="358"/>
      <c r="G697" s="358"/>
      <c r="H697" s="358"/>
      <c r="I697" s="359"/>
      <c r="J697" s="358"/>
      <c r="K697" s="358"/>
      <c r="L697" s="358"/>
      <c r="M697" s="358"/>
      <c r="N697" s="358"/>
      <c r="O697" s="358"/>
      <c r="P697" s="358"/>
      <c r="Q697" s="358"/>
      <c r="R697" s="358"/>
      <c r="S697" s="358"/>
      <c r="T697" s="358"/>
      <c r="U697" s="358"/>
      <c r="V697" s="358"/>
      <c r="W697" s="358"/>
      <c r="X697" s="358"/>
      <c r="Y697" s="358"/>
      <c r="Z697" s="358"/>
      <c r="AA697" s="358"/>
      <c r="AB697" s="358"/>
      <c r="AC697" s="358"/>
      <c r="AD697" s="358"/>
      <c r="AE697" s="358"/>
      <c r="AF697" s="358"/>
      <c r="AG697" s="358"/>
      <c r="AH697" s="358"/>
      <c r="AI697" s="358"/>
      <c r="AJ697" s="358"/>
      <c r="AK697" s="358"/>
      <c r="AL697" s="358"/>
      <c r="AM697" s="358"/>
      <c r="AN697" s="358"/>
      <c r="AO697" s="358"/>
      <c r="AP697" s="358"/>
      <c r="AQ697" s="358"/>
      <c r="AR697" s="358"/>
    </row>
    <row r="698" spans="1:44" ht="37.5" customHeight="1" x14ac:dyDescent="0.25">
      <c r="A698" s="358"/>
      <c r="B698" s="358"/>
      <c r="C698" s="358"/>
      <c r="D698" s="358"/>
      <c r="E698" s="358"/>
      <c r="F698" s="358"/>
      <c r="G698" s="358"/>
      <c r="H698" s="358"/>
      <c r="I698" s="359"/>
      <c r="J698" s="358"/>
      <c r="K698" s="358"/>
      <c r="L698" s="358"/>
      <c r="M698" s="358"/>
      <c r="N698" s="358"/>
      <c r="O698" s="358"/>
      <c r="P698" s="358"/>
      <c r="Q698" s="358"/>
      <c r="R698" s="358"/>
      <c r="S698" s="358"/>
      <c r="T698" s="358"/>
      <c r="U698" s="358"/>
      <c r="V698" s="358"/>
      <c r="W698" s="358"/>
      <c r="X698" s="358"/>
      <c r="Y698" s="358"/>
      <c r="Z698" s="358"/>
      <c r="AA698" s="358"/>
      <c r="AB698" s="358"/>
      <c r="AC698" s="358"/>
      <c r="AD698" s="358"/>
      <c r="AE698" s="358"/>
      <c r="AF698" s="358"/>
      <c r="AG698" s="358"/>
      <c r="AH698" s="358"/>
      <c r="AI698" s="358"/>
      <c r="AJ698" s="358"/>
      <c r="AK698" s="358"/>
      <c r="AL698" s="358"/>
      <c r="AM698" s="358"/>
      <c r="AN698" s="358"/>
      <c r="AO698" s="358"/>
      <c r="AP698" s="358"/>
      <c r="AQ698" s="358"/>
      <c r="AR698" s="358"/>
    </row>
    <row r="699" spans="1:44" ht="37.5" customHeight="1" x14ac:dyDescent="0.25">
      <c r="A699" s="358"/>
      <c r="B699" s="358"/>
      <c r="C699" s="358"/>
      <c r="D699" s="358"/>
      <c r="E699" s="358"/>
      <c r="F699" s="358"/>
      <c r="G699" s="358"/>
      <c r="H699" s="358"/>
      <c r="I699" s="359"/>
      <c r="J699" s="358"/>
      <c r="K699" s="358"/>
      <c r="L699" s="358"/>
      <c r="M699" s="358"/>
      <c r="N699" s="358"/>
      <c r="O699" s="358"/>
      <c r="P699" s="358"/>
      <c r="Q699" s="358"/>
      <c r="R699" s="358"/>
      <c r="S699" s="358"/>
      <c r="T699" s="358"/>
      <c r="U699" s="358"/>
      <c r="V699" s="358"/>
      <c r="W699" s="358"/>
      <c r="X699" s="358"/>
      <c r="Y699" s="358"/>
      <c r="Z699" s="358"/>
      <c r="AA699" s="358"/>
      <c r="AB699" s="358"/>
      <c r="AC699" s="358"/>
      <c r="AD699" s="358"/>
      <c r="AE699" s="358"/>
      <c r="AF699" s="358"/>
      <c r="AG699" s="358"/>
      <c r="AH699" s="358"/>
      <c r="AI699" s="358"/>
      <c r="AJ699" s="358"/>
      <c r="AK699" s="358"/>
      <c r="AL699" s="358"/>
      <c r="AM699" s="358"/>
      <c r="AN699" s="358"/>
      <c r="AO699" s="358"/>
      <c r="AP699" s="358"/>
      <c r="AQ699" s="358"/>
      <c r="AR699" s="358"/>
    </row>
    <row r="700" spans="1:44" ht="37.5" customHeight="1" x14ac:dyDescent="0.25">
      <c r="A700" s="358"/>
      <c r="B700" s="358"/>
      <c r="C700" s="358"/>
      <c r="D700" s="358"/>
      <c r="E700" s="358"/>
      <c r="F700" s="358"/>
      <c r="G700" s="358"/>
      <c r="H700" s="358"/>
      <c r="I700" s="359"/>
      <c r="J700" s="358"/>
      <c r="K700" s="358"/>
      <c r="L700" s="358"/>
      <c r="M700" s="358"/>
      <c r="N700" s="358"/>
      <c r="O700" s="358"/>
      <c r="P700" s="358"/>
      <c r="Q700" s="358"/>
      <c r="R700" s="358"/>
      <c r="S700" s="358"/>
      <c r="T700" s="358"/>
      <c r="U700" s="358"/>
      <c r="V700" s="358"/>
      <c r="W700" s="358"/>
      <c r="X700" s="358"/>
      <c r="Y700" s="358"/>
      <c r="Z700" s="358"/>
      <c r="AA700" s="358"/>
      <c r="AB700" s="358"/>
      <c r="AC700" s="358"/>
      <c r="AD700" s="358"/>
      <c r="AE700" s="358"/>
      <c r="AF700" s="358"/>
      <c r="AG700" s="358"/>
      <c r="AH700" s="358"/>
      <c r="AI700" s="358"/>
      <c r="AJ700" s="358"/>
      <c r="AK700" s="358"/>
      <c r="AL700" s="358"/>
      <c r="AM700" s="358"/>
      <c r="AN700" s="358"/>
      <c r="AO700" s="358"/>
      <c r="AP700" s="358"/>
      <c r="AQ700" s="358"/>
      <c r="AR700" s="358"/>
    </row>
    <row r="701" spans="1:44" ht="37.5" customHeight="1" x14ac:dyDescent="0.25">
      <c r="A701" s="358"/>
      <c r="B701" s="358"/>
      <c r="C701" s="358"/>
      <c r="D701" s="358"/>
      <c r="E701" s="358"/>
      <c r="F701" s="358"/>
      <c r="G701" s="358"/>
      <c r="H701" s="358"/>
      <c r="I701" s="359"/>
      <c r="J701" s="358"/>
      <c r="K701" s="358"/>
      <c r="L701" s="358"/>
      <c r="M701" s="358"/>
      <c r="N701" s="358"/>
      <c r="O701" s="358"/>
      <c r="P701" s="358"/>
      <c r="Q701" s="358"/>
      <c r="R701" s="358"/>
      <c r="S701" s="358"/>
      <c r="T701" s="358"/>
      <c r="U701" s="358"/>
      <c r="V701" s="358"/>
      <c r="W701" s="358"/>
      <c r="X701" s="358"/>
      <c r="Y701" s="358"/>
      <c r="Z701" s="358"/>
      <c r="AA701" s="358"/>
      <c r="AB701" s="358"/>
      <c r="AC701" s="358"/>
      <c r="AD701" s="358"/>
      <c r="AE701" s="358"/>
      <c r="AF701" s="358"/>
      <c r="AG701" s="358"/>
      <c r="AH701" s="358"/>
      <c r="AI701" s="358"/>
      <c r="AJ701" s="358"/>
      <c r="AK701" s="358"/>
      <c r="AL701" s="358"/>
      <c r="AM701" s="358"/>
      <c r="AN701" s="358"/>
      <c r="AO701" s="358"/>
      <c r="AP701" s="358"/>
      <c r="AQ701" s="358"/>
      <c r="AR701" s="358"/>
    </row>
    <row r="702" spans="1:44" ht="37.5" customHeight="1" x14ac:dyDescent="0.25">
      <c r="A702" s="358"/>
      <c r="B702" s="358"/>
      <c r="C702" s="358"/>
      <c r="D702" s="358"/>
      <c r="E702" s="358"/>
      <c r="F702" s="358"/>
      <c r="G702" s="358"/>
      <c r="H702" s="358"/>
      <c r="I702" s="359"/>
      <c r="J702" s="358"/>
      <c r="K702" s="358"/>
      <c r="L702" s="358"/>
      <c r="M702" s="358"/>
      <c r="N702" s="358"/>
      <c r="O702" s="358"/>
      <c r="P702" s="358"/>
      <c r="Q702" s="358"/>
      <c r="R702" s="358"/>
      <c r="S702" s="358"/>
      <c r="T702" s="358"/>
      <c r="U702" s="358"/>
      <c r="V702" s="358"/>
      <c r="W702" s="358"/>
      <c r="X702" s="358"/>
      <c r="Y702" s="358"/>
      <c r="Z702" s="358"/>
      <c r="AA702" s="358"/>
      <c r="AB702" s="358"/>
      <c r="AC702" s="358"/>
      <c r="AD702" s="358"/>
      <c r="AE702" s="358"/>
      <c r="AF702" s="358"/>
      <c r="AG702" s="358"/>
      <c r="AH702" s="358"/>
      <c r="AI702" s="358"/>
      <c r="AJ702" s="358"/>
      <c r="AK702" s="358"/>
      <c r="AL702" s="358"/>
      <c r="AM702" s="358"/>
      <c r="AN702" s="358"/>
      <c r="AO702" s="358"/>
      <c r="AP702" s="358"/>
      <c r="AQ702" s="358"/>
      <c r="AR702" s="358"/>
    </row>
    <row r="703" spans="1:44" ht="37.5" customHeight="1" x14ac:dyDescent="0.25">
      <c r="A703" s="358"/>
      <c r="B703" s="358"/>
      <c r="C703" s="358"/>
      <c r="D703" s="358"/>
      <c r="E703" s="358"/>
      <c r="F703" s="358"/>
      <c r="G703" s="358"/>
      <c r="H703" s="358"/>
      <c r="I703" s="359"/>
      <c r="J703" s="358"/>
      <c r="K703" s="358"/>
      <c r="L703" s="358"/>
      <c r="M703" s="358"/>
      <c r="N703" s="358"/>
      <c r="O703" s="358"/>
      <c r="P703" s="358"/>
      <c r="Q703" s="358"/>
      <c r="R703" s="358"/>
      <c r="S703" s="358"/>
      <c r="T703" s="358"/>
      <c r="U703" s="358"/>
      <c r="V703" s="358"/>
      <c r="W703" s="358"/>
      <c r="X703" s="358"/>
      <c r="Y703" s="358"/>
      <c r="Z703" s="358"/>
      <c r="AA703" s="358"/>
      <c r="AB703" s="358"/>
      <c r="AC703" s="358"/>
      <c r="AD703" s="358"/>
      <c r="AE703" s="358"/>
      <c r="AF703" s="358"/>
      <c r="AG703" s="358"/>
      <c r="AH703" s="358"/>
      <c r="AI703" s="358"/>
      <c r="AJ703" s="358"/>
      <c r="AK703" s="358"/>
      <c r="AL703" s="358"/>
      <c r="AM703" s="358"/>
      <c r="AN703" s="358"/>
      <c r="AO703" s="358"/>
      <c r="AP703" s="358"/>
      <c r="AQ703" s="358"/>
      <c r="AR703" s="358"/>
    </row>
    <row r="704" spans="1:44" ht="37.5" customHeight="1" x14ac:dyDescent="0.25">
      <c r="A704" s="358"/>
      <c r="B704" s="358"/>
      <c r="C704" s="358"/>
      <c r="D704" s="358"/>
      <c r="E704" s="358"/>
      <c r="F704" s="358"/>
      <c r="G704" s="358"/>
      <c r="H704" s="358"/>
      <c r="I704" s="359"/>
      <c r="J704" s="358"/>
      <c r="K704" s="358"/>
      <c r="L704" s="358"/>
      <c r="M704" s="358"/>
      <c r="N704" s="358"/>
      <c r="O704" s="358"/>
      <c r="P704" s="358"/>
      <c r="Q704" s="358"/>
      <c r="R704" s="358"/>
      <c r="S704" s="358"/>
      <c r="T704" s="358"/>
      <c r="U704" s="358"/>
      <c r="V704" s="358"/>
      <c r="W704" s="358"/>
      <c r="X704" s="358"/>
      <c r="Y704" s="358"/>
      <c r="Z704" s="358"/>
      <c r="AA704" s="358"/>
      <c r="AB704" s="358"/>
      <c r="AC704" s="358"/>
      <c r="AD704" s="358"/>
      <c r="AE704" s="358"/>
      <c r="AF704" s="358"/>
      <c r="AG704" s="358"/>
      <c r="AH704" s="358"/>
      <c r="AI704" s="358"/>
      <c r="AJ704" s="358"/>
      <c r="AK704" s="358"/>
      <c r="AL704" s="358"/>
      <c r="AM704" s="358"/>
      <c r="AN704" s="358"/>
      <c r="AO704" s="358"/>
      <c r="AP704" s="358"/>
      <c r="AQ704" s="358"/>
      <c r="AR704" s="358"/>
    </row>
    <row r="705" spans="1:44" ht="37.5" customHeight="1" x14ac:dyDescent="0.25">
      <c r="A705" s="358"/>
      <c r="B705" s="358"/>
      <c r="C705" s="358"/>
      <c r="D705" s="358"/>
      <c r="E705" s="358"/>
      <c r="F705" s="358"/>
      <c r="G705" s="358"/>
      <c r="H705" s="358"/>
      <c r="I705" s="359"/>
      <c r="J705" s="358"/>
      <c r="K705" s="358"/>
      <c r="L705" s="358"/>
      <c r="M705" s="358"/>
      <c r="N705" s="358"/>
      <c r="O705" s="358"/>
      <c r="P705" s="358"/>
      <c r="Q705" s="358"/>
      <c r="R705" s="358"/>
      <c r="S705" s="358"/>
      <c r="T705" s="358"/>
      <c r="U705" s="358"/>
      <c r="V705" s="358"/>
      <c r="W705" s="358"/>
      <c r="X705" s="358"/>
      <c r="Y705" s="358"/>
      <c r="Z705" s="358"/>
      <c r="AA705" s="358"/>
      <c r="AB705" s="358"/>
      <c r="AC705" s="358"/>
      <c r="AD705" s="358"/>
      <c r="AE705" s="358"/>
      <c r="AF705" s="358"/>
      <c r="AG705" s="358"/>
      <c r="AH705" s="358"/>
      <c r="AI705" s="358"/>
      <c r="AJ705" s="358"/>
      <c r="AK705" s="358"/>
      <c r="AL705" s="358"/>
      <c r="AM705" s="358"/>
      <c r="AN705" s="358"/>
      <c r="AO705" s="358"/>
      <c r="AP705" s="358"/>
      <c r="AQ705" s="358"/>
      <c r="AR705" s="358"/>
    </row>
    <row r="706" spans="1:44" ht="37.5" customHeight="1" x14ac:dyDescent="0.25">
      <c r="A706" s="358"/>
      <c r="B706" s="358"/>
      <c r="C706" s="358"/>
      <c r="D706" s="358"/>
      <c r="E706" s="358"/>
      <c r="F706" s="358"/>
      <c r="G706" s="358"/>
      <c r="H706" s="358"/>
      <c r="I706" s="359"/>
      <c r="J706" s="358"/>
      <c r="K706" s="358"/>
      <c r="L706" s="358"/>
      <c r="M706" s="358"/>
      <c r="N706" s="358"/>
      <c r="O706" s="358"/>
      <c r="P706" s="358"/>
      <c r="Q706" s="358"/>
      <c r="R706" s="358"/>
      <c r="S706" s="358"/>
      <c r="T706" s="358"/>
      <c r="U706" s="358"/>
      <c r="V706" s="358"/>
      <c r="W706" s="358"/>
      <c r="X706" s="358"/>
      <c r="Y706" s="358"/>
      <c r="Z706" s="358"/>
      <c r="AA706" s="358"/>
      <c r="AB706" s="358"/>
      <c r="AC706" s="358"/>
      <c r="AD706" s="358"/>
      <c r="AE706" s="358"/>
      <c r="AF706" s="358"/>
      <c r="AG706" s="358"/>
      <c r="AH706" s="358"/>
      <c r="AI706" s="358"/>
      <c r="AJ706" s="358"/>
      <c r="AK706" s="358"/>
      <c r="AL706" s="358"/>
      <c r="AM706" s="358"/>
      <c r="AN706" s="358"/>
      <c r="AO706" s="358"/>
      <c r="AP706" s="358"/>
      <c r="AQ706" s="358"/>
      <c r="AR706" s="358"/>
    </row>
    <row r="707" spans="1:44" ht="37.5" customHeight="1" x14ac:dyDescent="0.25">
      <c r="A707" s="358"/>
      <c r="B707" s="358"/>
      <c r="C707" s="358"/>
      <c r="D707" s="358"/>
      <c r="E707" s="358"/>
      <c r="F707" s="358"/>
      <c r="G707" s="358"/>
      <c r="H707" s="358"/>
      <c r="I707" s="359"/>
      <c r="J707" s="358"/>
      <c r="K707" s="358"/>
      <c r="L707" s="358"/>
      <c r="M707" s="358"/>
      <c r="N707" s="358"/>
      <c r="O707" s="358"/>
      <c r="P707" s="358"/>
      <c r="Q707" s="358"/>
      <c r="R707" s="358"/>
      <c r="S707" s="358"/>
      <c r="T707" s="358"/>
      <c r="U707" s="358"/>
      <c r="V707" s="358"/>
      <c r="W707" s="358"/>
      <c r="X707" s="358"/>
      <c r="Y707" s="358"/>
      <c r="Z707" s="358"/>
      <c r="AA707" s="358"/>
      <c r="AB707" s="358"/>
      <c r="AC707" s="358"/>
      <c r="AD707" s="358"/>
      <c r="AE707" s="358"/>
      <c r="AF707" s="358"/>
      <c r="AG707" s="358"/>
      <c r="AH707" s="358"/>
      <c r="AI707" s="358"/>
      <c r="AJ707" s="358"/>
      <c r="AK707" s="358"/>
      <c r="AL707" s="358"/>
      <c r="AM707" s="358"/>
      <c r="AN707" s="358"/>
      <c r="AO707" s="358"/>
      <c r="AP707" s="358"/>
      <c r="AQ707" s="358"/>
      <c r="AR707" s="358"/>
    </row>
    <row r="708" spans="1:44" ht="37.5" customHeight="1" x14ac:dyDescent="0.25">
      <c r="A708" s="358"/>
      <c r="B708" s="358"/>
      <c r="C708" s="358"/>
      <c r="D708" s="358"/>
      <c r="E708" s="358"/>
      <c r="F708" s="358"/>
      <c r="G708" s="358"/>
      <c r="H708" s="358"/>
      <c r="I708" s="359"/>
      <c r="J708" s="358"/>
      <c r="K708" s="358"/>
      <c r="L708" s="358"/>
      <c r="M708" s="358"/>
      <c r="N708" s="358"/>
      <c r="O708" s="358"/>
      <c r="P708" s="358"/>
      <c r="Q708" s="358"/>
      <c r="R708" s="358"/>
      <c r="S708" s="358"/>
      <c r="T708" s="358"/>
      <c r="U708" s="358"/>
      <c r="V708" s="358"/>
      <c r="W708" s="358"/>
      <c r="X708" s="358"/>
      <c r="Y708" s="358"/>
      <c r="Z708" s="358"/>
      <c r="AA708" s="358"/>
      <c r="AB708" s="358"/>
      <c r="AC708" s="358"/>
      <c r="AD708" s="358"/>
      <c r="AE708" s="358"/>
      <c r="AF708" s="358"/>
      <c r="AG708" s="358"/>
      <c r="AH708" s="358"/>
      <c r="AI708" s="358"/>
      <c r="AJ708" s="358"/>
      <c r="AK708" s="358"/>
      <c r="AL708" s="358"/>
      <c r="AM708" s="358"/>
      <c r="AN708" s="358"/>
      <c r="AO708" s="358"/>
      <c r="AP708" s="358"/>
      <c r="AQ708" s="358"/>
      <c r="AR708" s="358"/>
    </row>
    <row r="709" spans="1:44" ht="37.5" customHeight="1" x14ac:dyDescent="0.25">
      <c r="A709" s="358"/>
      <c r="B709" s="358"/>
      <c r="C709" s="358"/>
      <c r="D709" s="358"/>
      <c r="E709" s="358"/>
      <c r="F709" s="358"/>
      <c r="G709" s="358"/>
      <c r="H709" s="358"/>
      <c r="I709" s="359"/>
      <c r="J709" s="358"/>
      <c r="K709" s="358"/>
      <c r="L709" s="358"/>
      <c r="M709" s="358"/>
      <c r="N709" s="358"/>
      <c r="O709" s="358"/>
      <c r="P709" s="358"/>
      <c r="Q709" s="358"/>
      <c r="R709" s="358"/>
      <c r="S709" s="358"/>
      <c r="T709" s="358"/>
      <c r="U709" s="358"/>
      <c r="V709" s="358"/>
      <c r="W709" s="358"/>
      <c r="X709" s="358"/>
      <c r="Y709" s="358"/>
      <c r="Z709" s="358"/>
      <c r="AA709" s="358"/>
      <c r="AB709" s="358"/>
      <c r="AC709" s="358"/>
      <c r="AD709" s="358"/>
      <c r="AE709" s="358"/>
      <c r="AF709" s="358"/>
      <c r="AG709" s="358"/>
      <c r="AH709" s="358"/>
      <c r="AI709" s="358"/>
      <c r="AJ709" s="358"/>
      <c r="AK709" s="358"/>
      <c r="AL709" s="358"/>
      <c r="AM709" s="358"/>
      <c r="AN709" s="358"/>
      <c r="AO709" s="358"/>
      <c r="AP709" s="358"/>
      <c r="AQ709" s="358"/>
      <c r="AR709" s="358"/>
    </row>
    <row r="710" spans="1:44" ht="37.5" customHeight="1" x14ac:dyDescent="0.25">
      <c r="A710" s="358"/>
      <c r="B710" s="358"/>
      <c r="C710" s="358"/>
      <c r="D710" s="358"/>
      <c r="E710" s="358"/>
      <c r="F710" s="358"/>
      <c r="G710" s="358"/>
      <c r="H710" s="358"/>
      <c r="I710" s="359"/>
      <c r="J710" s="358"/>
      <c r="K710" s="358"/>
      <c r="L710" s="358"/>
      <c r="M710" s="358"/>
      <c r="N710" s="358"/>
      <c r="O710" s="358"/>
      <c r="P710" s="358"/>
      <c r="Q710" s="358"/>
      <c r="R710" s="358"/>
      <c r="S710" s="358"/>
      <c r="T710" s="358"/>
      <c r="U710" s="358"/>
      <c r="V710" s="358"/>
      <c r="W710" s="358"/>
      <c r="X710" s="358"/>
      <c r="Y710" s="358"/>
      <c r="Z710" s="358"/>
      <c r="AA710" s="358"/>
      <c r="AB710" s="358"/>
      <c r="AC710" s="358"/>
      <c r="AD710" s="358"/>
      <c r="AE710" s="358"/>
      <c r="AF710" s="358"/>
      <c r="AG710" s="358"/>
      <c r="AH710" s="358"/>
      <c r="AI710" s="358"/>
      <c r="AJ710" s="358"/>
      <c r="AK710" s="358"/>
      <c r="AL710" s="358"/>
      <c r="AM710" s="358"/>
      <c r="AN710" s="358"/>
      <c r="AO710" s="358"/>
      <c r="AP710" s="358"/>
      <c r="AQ710" s="358"/>
      <c r="AR710" s="358"/>
    </row>
    <row r="711" spans="1:44" ht="37.5" customHeight="1" x14ac:dyDescent="0.25">
      <c r="A711" s="358"/>
      <c r="B711" s="358"/>
      <c r="C711" s="358"/>
      <c r="D711" s="358"/>
      <c r="E711" s="358"/>
      <c r="F711" s="358"/>
      <c r="G711" s="358"/>
      <c r="H711" s="358"/>
      <c r="I711" s="359"/>
      <c r="J711" s="358"/>
      <c r="K711" s="358"/>
      <c r="L711" s="358"/>
      <c r="M711" s="358"/>
      <c r="N711" s="358"/>
      <c r="O711" s="358"/>
      <c r="P711" s="358"/>
      <c r="Q711" s="358"/>
      <c r="R711" s="358"/>
      <c r="S711" s="358"/>
      <c r="T711" s="358"/>
      <c r="U711" s="358"/>
      <c r="V711" s="358"/>
      <c r="W711" s="358"/>
      <c r="X711" s="358"/>
      <c r="Y711" s="358"/>
      <c r="Z711" s="358"/>
      <c r="AA711" s="358"/>
      <c r="AB711" s="358"/>
      <c r="AC711" s="358"/>
      <c r="AD711" s="358"/>
      <c r="AE711" s="358"/>
      <c r="AF711" s="358"/>
      <c r="AG711" s="358"/>
      <c r="AH711" s="358"/>
      <c r="AI711" s="358"/>
      <c r="AJ711" s="358"/>
      <c r="AK711" s="358"/>
      <c r="AL711" s="358"/>
      <c r="AM711" s="358"/>
      <c r="AN711" s="358"/>
      <c r="AO711" s="358"/>
      <c r="AP711" s="358"/>
      <c r="AQ711" s="358"/>
      <c r="AR711" s="358"/>
    </row>
    <row r="712" spans="1:44" ht="37.5" customHeight="1" x14ac:dyDescent="0.25">
      <c r="A712" s="358"/>
      <c r="B712" s="358"/>
      <c r="C712" s="358"/>
      <c r="D712" s="358"/>
      <c r="E712" s="358"/>
      <c r="F712" s="358"/>
      <c r="G712" s="358"/>
      <c r="H712" s="358"/>
      <c r="I712" s="359"/>
      <c r="J712" s="358"/>
      <c r="K712" s="358"/>
      <c r="L712" s="358"/>
      <c r="M712" s="358"/>
      <c r="N712" s="358"/>
      <c r="O712" s="358"/>
      <c r="P712" s="358"/>
      <c r="Q712" s="358"/>
      <c r="R712" s="358"/>
      <c r="S712" s="358"/>
      <c r="T712" s="358"/>
      <c r="U712" s="358"/>
      <c r="V712" s="358"/>
      <c r="W712" s="358"/>
      <c r="X712" s="358"/>
      <c r="Y712" s="358"/>
      <c r="Z712" s="358"/>
      <c r="AA712" s="358"/>
      <c r="AB712" s="358"/>
      <c r="AC712" s="358"/>
      <c r="AD712" s="358"/>
      <c r="AE712" s="358"/>
      <c r="AF712" s="358"/>
      <c r="AG712" s="358"/>
      <c r="AH712" s="358"/>
      <c r="AI712" s="358"/>
      <c r="AJ712" s="358"/>
      <c r="AK712" s="358"/>
      <c r="AL712" s="358"/>
      <c r="AM712" s="358"/>
      <c r="AN712" s="358"/>
      <c r="AO712" s="358"/>
      <c r="AP712" s="358"/>
      <c r="AQ712" s="358"/>
      <c r="AR712" s="358"/>
    </row>
    <row r="713" spans="1:44" ht="37.5" customHeight="1" x14ac:dyDescent="0.25">
      <c r="A713" s="358"/>
      <c r="B713" s="358"/>
      <c r="C713" s="358"/>
      <c r="D713" s="358"/>
      <c r="E713" s="358"/>
      <c r="F713" s="358"/>
      <c r="G713" s="358"/>
      <c r="H713" s="358"/>
      <c r="I713" s="359"/>
      <c r="J713" s="358"/>
      <c r="K713" s="358"/>
      <c r="L713" s="358"/>
      <c r="M713" s="358"/>
      <c r="N713" s="358"/>
      <c r="O713" s="358"/>
      <c r="P713" s="358"/>
      <c r="Q713" s="358"/>
      <c r="R713" s="358"/>
      <c r="S713" s="358"/>
      <c r="T713" s="358"/>
      <c r="U713" s="358"/>
      <c r="V713" s="358"/>
      <c r="W713" s="358"/>
      <c r="X713" s="358"/>
      <c r="Y713" s="358"/>
      <c r="Z713" s="358"/>
      <c r="AA713" s="358"/>
      <c r="AB713" s="358"/>
      <c r="AC713" s="358"/>
      <c r="AD713" s="358"/>
      <c r="AE713" s="358"/>
      <c r="AF713" s="358"/>
      <c r="AG713" s="358"/>
      <c r="AH713" s="358"/>
      <c r="AI713" s="358"/>
      <c r="AJ713" s="358"/>
      <c r="AK713" s="358"/>
      <c r="AL713" s="358"/>
      <c r="AM713" s="358"/>
      <c r="AN713" s="358"/>
      <c r="AO713" s="358"/>
      <c r="AP713" s="358"/>
      <c r="AQ713" s="358"/>
      <c r="AR713" s="358"/>
    </row>
    <row r="714" spans="1:44" ht="37.5" customHeight="1" x14ac:dyDescent="0.25">
      <c r="A714" s="358"/>
      <c r="B714" s="358"/>
      <c r="C714" s="358"/>
      <c r="D714" s="358"/>
      <c r="E714" s="358"/>
      <c r="F714" s="358"/>
      <c r="G714" s="358"/>
      <c r="H714" s="358"/>
      <c r="I714" s="359"/>
      <c r="J714" s="358"/>
      <c r="K714" s="358"/>
      <c r="L714" s="358"/>
      <c r="M714" s="358"/>
      <c r="N714" s="358"/>
      <c r="O714" s="358"/>
      <c r="P714" s="358"/>
      <c r="Q714" s="358"/>
      <c r="R714" s="358"/>
      <c r="S714" s="358"/>
      <c r="T714" s="358"/>
      <c r="U714" s="358"/>
      <c r="V714" s="358"/>
      <c r="W714" s="358"/>
      <c r="X714" s="358"/>
      <c r="Y714" s="358"/>
      <c r="Z714" s="358"/>
      <c r="AA714" s="358"/>
      <c r="AB714" s="358"/>
      <c r="AC714" s="358"/>
      <c r="AD714" s="358"/>
      <c r="AE714" s="358"/>
      <c r="AF714" s="358"/>
      <c r="AG714" s="358"/>
      <c r="AH714" s="358"/>
      <c r="AI714" s="358"/>
      <c r="AJ714" s="358"/>
      <c r="AK714" s="358"/>
      <c r="AL714" s="358"/>
      <c r="AM714" s="358"/>
      <c r="AN714" s="358"/>
      <c r="AO714" s="358"/>
      <c r="AP714" s="358"/>
      <c r="AQ714" s="358"/>
      <c r="AR714" s="358"/>
    </row>
    <row r="715" spans="1:44" ht="37.5" customHeight="1" x14ac:dyDescent="0.25">
      <c r="A715" s="358"/>
      <c r="B715" s="358"/>
      <c r="C715" s="358"/>
      <c r="D715" s="358"/>
      <c r="E715" s="358"/>
      <c r="F715" s="358"/>
      <c r="G715" s="358"/>
      <c r="H715" s="358"/>
      <c r="I715" s="359"/>
      <c r="J715" s="358"/>
      <c r="K715" s="358"/>
      <c r="L715" s="358"/>
      <c r="M715" s="358"/>
      <c r="N715" s="358"/>
      <c r="O715" s="358"/>
      <c r="P715" s="358"/>
      <c r="Q715" s="358"/>
      <c r="R715" s="358"/>
      <c r="S715" s="358"/>
      <c r="T715" s="358"/>
      <c r="U715" s="358"/>
      <c r="V715" s="358"/>
      <c r="W715" s="358"/>
      <c r="X715" s="358"/>
      <c r="Y715" s="358"/>
      <c r="Z715" s="358"/>
      <c r="AA715" s="358"/>
      <c r="AB715" s="358"/>
      <c r="AC715" s="358"/>
      <c r="AD715" s="358"/>
      <c r="AE715" s="358"/>
      <c r="AF715" s="358"/>
      <c r="AG715" s="358"/>
      <c r="AH715" s="358"/>
      <c r="AI715" s="358"/>
      <c r="AJ715" s="358"/>
      <c r="AK715" s="358"/>
      <c r="AL715" s="358"/>
      <c r="AM715" s="358"/>
      <c r="AN715" s="358"/>
      <c r="AO715" s="358"/>
      <c r="AP715" s="358"/>
      <c r="AQ715" s="358"/>
      <c r="AR715" s="358"/>
    </row>
    <row r="716" spans="1:44" ht="37.5" customHeight="1" x14ac:dyDescent="0.25">
      <c r="A716" s="358"/>
      <c r="B716" s="358"/>
      <c r="C716" s="358"/>
      <c r="D716" s="358"/>
      <c r="E716" s="358"/>
      <c r="F716" s="358"/>
      <c r="G716" s="358"/>
      <c r="H716" s="358"/>
      <c r="I716" s="359"/>
      <c r="J716" s="358"/>
      <c r="K716" s="358"/>
      <c r="L716" s="358"/>
      <c r="M716" s="358"/>
      <c r="N716" s="358"/>
      <c r="O716" s="358"/>
      <c r="P716" s="358"/>
      <c r="Q716" s="358"/>
      <c r="R716" s="358"/>
      <c r="S716" s="358"/>
      <c r="T716" s="358"/>
      <c r="U716" s="358"/>
      <c r="V716" s="358"/>
      <c r="W716" s="358"/>
      <c r="X716" s="358"/>
      <c r="Y716" s="358"/>
      <c r="Z716" s="358"/>
      <c r="AA716" s="358"/>
      <c r="AB716" s="358"/>
      <c r="AC716" s="358"/>
      <c r="AD716" s="358"/>
      <c r="AE716" s="358"/>
      <c r="AF716" s="358"/>
      <c r="AG716" s="358"/>
      <c r="AH716" s="358"/>
      <c r="AI716" s="358"/>
      <c r="AJ716" s="358"/>
      <c r="AK716" s="358"/>
      <c r="AL716" s="358"/>
      <c r="AM716" s="358"/>
      <c r="AN716" s="358"/>
      <c r="AO716" s="358"/>
      <c r="AP716" s="358"/>
      <c r="AQ716" s="358"/>
      <c r="AR716" s="358"/>
    </row>
    <row r="717" spans="1:44" ht="37.5" customHeight="1" x14ac:dyDescent="0.25">
      <c r="A717" s="358"/>
      <c r="B717" s="358"/>
      <c r="C717" s="358"/>
      <c r="D717" s="358"/>
      <c r="E717" s="358"/>
      <c r="F717" s="358"/>
      <c r="G717" s="358"/>
      <c r="H717" s="358"/>
      <c r="I717" s="359"/>
      <c r="J717" s="358"/>
      <c r="K717" s="358"/>
      <c r="L717" s="358"/>
      <c r="M717" s="358"/>
      <c r="N717" s="358"/>
      <c r="O717" s="358"/>
      <c r="P717" s="358"/>
      <c r="Q717" s="358"/>
      <c r="R717" s="358"/>
      <c r="S717" s="358"/>
      <c r="T717" s="358"/>
      <c r="U717" s="358"/>
      <c r="V717" s="358"/>
      <c r="W717" s="358"/>
      <c r="X717" s="358"/>
      <c r="Y717" s="358"/>
      <c r="Z717" s="358"/>
      <c r="AA717" s="358"/>
      <c r="AB717" s="358"/>
      <c r="AC717" s="358"/>
      <c r="AD717" s="358"/>
      <c r="AE717" s="358"/>
      <c r="AF717" s="358"/>
      <c r="AG717" s="358"/>
      <c r="AH717" s="358"/>
      <c r="AI717" s="358"/>
      <c r="AJ717" s="358"/>
      <c r="AK717" s="358"/>
      <c r="AL717" s="358"/>
      <c r="AM717" s="358"/>
      <c r="AN717" s="358"/>
      <c r="AO717" s="358"/>
      <c r="AP717" s="358"/>
      <c r="AQ717" s="358"/>
      <c r="AR717" s="358"/>
    </row>
    <row r="718" spans="1:44" ht="37.5" customHeight="1" x14ac:dyDescent="0.25">
      <c r="A718" s="358"/>
      <c r="B718" s="358"/>
      <c r="C718" s="358"/>
      <c r="D718" s="358"/>
      <c r="E718" s="358"/>
      <c r="F718" s="358"/>
      <c r="G718" s="358"/>
      <c r="H718" s="358"/>
      <c r="I718" s="359"/>
      <c r="J718" s="358"/>
      <c r="K718" s="358"/>
      <c r="L718" s="358"/>
      <c r="M718" s="358"/>
      <c r="N718" s="358"/>
      <c r="O718" s="358"/>
      <c r="P718" s="358"/>
      <c r="Q718" s="358"/>
      <c r="R718" s="358"/>
      <c r="S718" s="358"/>
      <c r="T718" s="358"/>
      <c r="U718" s="358"/>
      <c r="V718" s="358"/>
      <c r="W718" s="358"/>
      <c r="X718" s="358"/>
      <c r="Y718" s="358"/>
      <c r="Z718" s="358"/>
      <c r="AA718" s="358"/>
      <c r="AB718" s="358"/>
      <c r="AC718" s="358"/>
      <c r="AD718" s="358"/>
      <c r="AE718" s="358"/>
      <c r="AF718" s="358"/>
      <c r="AG718" s="358"/>
      <c r="AH718" s="358"/>
      <c r="AI718" s="358"/>
      <c r="AJ718" s="358"/>
      <c r="AK718" s="358"/>
      <c r="AL718" s="358"/>
      <c r="AM718" s="358"/>
      <c r="AN718" s="358"/>
      <c r="AO718" s="358"/>
      <c r="AP718" s="358"/>
      <c r="AQ718" s="358"/>
      <c r="AR718" s="358"/>
    </row>
    <row r="719" spans="1:44" ht="37.5" customHeight="1" x14ac:dyDescent="0.25">
      <c r="A719" s="358"/>
      <c r="B719" s="358"/>
      <c r="C719" s="358"/>
      <c r="D719" s="358"/>
      <c r="E719" s="358"/>
      <c r="F719" s="358"/>
      <c r="G719" s="358"/>
      <c r="H719" s="358"/>
      <c r="I719" s="359"/>
      <c r="J719" s="358"/>
      <c r="K719" s="358"/>
      <c r="L719" s="358"/>
      <c r="M719" s="358"/>
      <c r="N719" s="358"/>
      <c r="O719" s="358"/>
      <c r="P719" s="358"/>
      <c r="Q719" s="358"/>
      <c r="R719" s="358"/>
      <c r="S719" s="358"/>
      <c r="T719" s="358"/>
      <c r="U719" s="358"/>
      <c r="V719" s="358"/>
      <c r="W719" s="358"/>
      <c r="X719" s="358"/>
      <c r="Y719" s="358"/>
      <c r="Z719" s="358"/>
      <c r="AA719" s="358"/>
      <c r="AB719" s="358"/>
      <c r="AC719" s="358"/>
      <c r="AD719" s="358"/>
      <c r="AE719" s="358"/>
      <c r="AF719" s="358"/>
      <c r="AG719" s="358"/>
      <c r="AH719" s="358"/>
      <c r="AI719" s="358"/>
      <c r="AJ719" s="358"/>
      <c r="AK719" s="358"/>
      <c r="AL719" s="358"/>
      <c r="AM719" s="358"/>
      <c r="AN719" s="358"/>
      <c r="AO719" s="358"/>
      <c r="AP719" s="358"/>
      <c r="AQ719" s="358"/>
      <c r="AR719" s="358"/>
    </row>
    <row r="720" spans="1:44" ht="37.5" customHeight="1" x14ac:dyDescent="0.25">
      <c r="A720" s="358"/>
      <c r="B720" s="358"/>
      <c r="C720" s="358"/>
      <c r="D720" s="358"/>
      <c r="E720" s="358"/>
      <c r="F720" s="358"/>
      <c r="G720" s="358"/>
      <c r="H720" s="358"/>
      <c r="I720" s="359"/>
      <c r="J720" s="358"/>
      <c r="K720" s="358"/>
      <c r="L720" s="358"/>
      <c r="M720" s="358"/>
      <c r="N720" s="358"/>
      <c r="O720" s="358"/>
      <c r="P720" s="358"/>
      <c r="Q720" s="358"/>
      <c r="R720" s="358"/>
      <c r="S720" s="358"/>
      <c r="T720" s="358"/>
      <c r="U720" s="358"/>
      <c r="V720" s="358"/>
      <c r="W720" s="358"/>
      <c r="X720" s="358"/>
      <c r="Y720" s="358"/>
      <c r="Z720" s="358"/>
      <c r="AA720" s="358"/>
      <c r="AB720" s="358"/>
      <c r="AC720" s="358"/>
      <c r="AD720" s="358"/>
      <c r="AE720" s="358"/>
      <c r="AF720" s="358"/>
      <c r="AG720" s="358"/>
      <c r="AH720" s="358"/>
      <c r="AI720" s="358"/>
      <c r="AJ720" s="358"/>
      <c r="AK720" s="358"/>
      <c r="AL720" s="358"/>
      <c r="AM720" s="358"/>
      <c r="AN720" s="358"/>
      <c r="AO720" s="358"/>
      <c r="AP720" s="358"/>
      <c r="AQ720" s="358"/>
      <c r="AR720" s="358"/>
    </row>
    <row r="721" spans="1:44" ht="37.5" customHeight="1" x14ac:dyDescent="0.25">
      <c r="A721" s="358"/>
      <c r="B721" s="358"/>
      <c r="C721" s="358"/>
      <c r="D721" s="358"/>
      <c r="E721" s="358"/>
      <c r="F721" s="358"/>
      <c r="G721" s="358"/>
      <c r="H721" s="358"/>
      <c r="I721" s="359"/>
      <c r="J721" s="358"/>
      <c r="K721" s="358"/>
      <c r="L721" s="358"/>
      <c r="M721" s="358"/>
      <c r="N721" s="358"/>
      <c r="O721" s="358"/>
      <c r="P721" s="358"/>
      <c r="Q721" s="358"/>
      <c r="R721" s="358"/>
      <c r="S721" s="358"/>
      <c r="T721" s="358"/>
      <c r="U721" s="358"/>
      <c r="V721" s="358"/>
      <c r="W721" s="358"/>
      <c r="X721" s="358"/>
      <c r="Y721" s="358"/>
      <c r="Z721" s="358"/>
      <c r="AA721" s="358"/>
      <c r="AB721" s="358"/>
      <c r="AC721" s="358"/>
      <c r="AD721" s="358"/>
      <c r="AE721" s="358"/>
      <c r="AF721" s="358"/>
      <c r="AG721" s="358"/>
      <c r="AH721" s="358"/>
      <c r="AI721" s="358"/>
      <c r="AJ721" s="358"/>
      <c r="AK721" s="358"/>
      <c r="AL721" s="358"/>
      <c r="AM721" s="358"/>
      <c r="AN721" s="358"/>
      <c r="AO721" s="358"/>
      <c r="AP721" s="358"/>
      <c r="AQ721" s="358"/>
      <c r="AR721" s="358"/>
    </row>
    <row r="722" spans="1:44" ht="37.5" customHeight="1" x14ac:dyDescent="0.25">
      <c r="A722" s="358"/>
      <c r="B722" s="358"/>
      <c r="C722" s="358"/>
      <c r="D722" s="358"/>
      <c r="E722" s="358"/>
      <c r="F722" s="358"/>
      <c r="G722" s="358"/>
      <c r="H722" s="358"/>
      <c r="I722" s="359"/>
      <c r="J722" s="358"/>
      <c r="K722" s="358"/>
      <c r="L722" s="358"/>
      <c r="M722" s="358"/>
      <c r="N722" s="358"/>
      <c r="O722" s="358"/>
      <c r="P722" s="358"/>
      <c r="Q722" s="358"/>
      <c r="R722" s="358"/>
      <c r="S722" s="358"/>
      <c r="T722" s="358"/>
      <c r="U722" s="358"/>
      <c r="V722" s="358"/>
      <c r="W722" s="358"/>
      <c r="X722" s="358"/>
      <c r="Y722" s="358"/>
      <c r="Z722" s="358"/>
      <c r="AA722" s="358"/>
      <c r="AB722" s="358"/>
      <c r="AC722" s="358"/>
      <c r="AD722" s="358"/>
      <c r="AE722" s="358"/>
      <c r="AF722" s="358"/>
      <c r="AG722" s="358"/>
      <c r="AH722" s="358"/>
      <c r="AI722" s="358"/>
      <c r="AJ722" s="358"/>
      <c r="AK722" s="358"/>
      <c r="AL722" s="358"/>
      <c r="AM722" s="358"/>
      <c r="AN722" s="358"/>
      <c r="AO722" s="358"/>
      <c r="AP722" s="358"/>
      <c r="AQ722" s="358"/>
      <c r="AR722" s="358"/>
    </row>
    <row r="723" spans="1:44" ht="37.5" customHeight="1" x14ac:dyDescent="0.25">
      <c r="A723" s="358"/>
      <c r="B723" s="358"/>
      <c r="C723" s="358"/>
      <c r="D723" s="358"/>
      <c r="E723" s="358"/>
      <c r="F723" s="358"/>
      <c r="G723" s="358"/>
      <c r="H723" s="358"/>
      <c r="I723" s="359"/>
      <c r="J723" s="358"/>
      <c r="K723" s="358"/>
      <c r="L723" s="358"/>
      <c r="M723" s="358"/>
      <c r="N723" s="358"/>
      <c r="O723" s="358"/>
      <c r="P723" s="358"/>
      <c r="Q723" s="358"/>
      <c r="R723" s="358"/>
      <c r="S723" s="358"/>
      <c r="T723" s="358"/>
      <c r="U723" s="358"/>
      <c r="V723" s="358"/>
      <c r="W723" s="358"/>
      <c r="X723" s="358"/>
      <c r="Y723" s="358"/>
      <c r="Z723" s="358"/>
      <c r="AA723" s="358"/>
      <c r="AB723" s="358"/>
      <c r="AC723" s="358"/>
      <c r="AD723" s="358"/>
      <c r="AE723" s="358"/>
      <c r="AF723" s="358"/>
      <c r="AG723" s="358"/>
      <c r="AH723" s="358"/>
      <c r="AI723" s="358"/>
      <c r="AJ723" s="358"/>
      <c r="AK723" s="358"/>
      <c r="AL723" s="358"/>
      <c r="AM723" s="358"/>
      <c r="AN723" s="358"/>
      <c r="AO723" s="358"/>
      <c r="AP723" s="358"/>
      <c r="AQ723" s="358"/>
      <c r="AR723" s="358"/>
    </row>
    <row r="724" spans="1:44" ht="37.5" customHeight="1" x14ac:dyDescent="0.25">
      <c r="A724" s="358"/>
      <c r="B724" s="358"/>
      <c r="C724" s="358"/>
      <c r="D724" s="358"/>
      <c r="E724" s="358"/>
      <c r="F724" s="358"/>
      <c r="G724" s="358"/>
      <c r="H724" s="358"/>
      <c r="I724" s="359"/>
      <c r="J724" s="358"/>
      <c r="K724" s="358"/>
      <c r="L724" s="358"/>
      <c r="M724" s="358"/>
      <c r="N724" s="358"/>
      <c r="O724" s="358"/>
      <c r="P724" s="358"/>
      <c r="Q724" s="358"/>
      <c r="R724" s="358"/>
      <c r="S724" s="358"/>
      <c r="T724" s="358"/>
      <c r="U724" s="358"/>
      <c r="V724" s="358"/>
      <c r="W724" s="358"/>
      <c r="X724" s="358"/>
      <c r="Y724" s="358"/>
      <c r="Z724" s="358"/>
      <c r="AA724" s="358"/>
      <c r="AB724" s="358"/>
      <c r="AC724" s="358"/>
      <c r="AD724" s="358"/>
      <c r="AE724" s="358"/>
      <c r="AF724" s="358"/>
      <c r="AG724" s="358"/>
      <c r="AH724" s="358"/>
      <c r="AI724" s="358"/>
      <c r="AJ724" s="358"/>
      <c r="AK724" s="358"/>
      <c r="AL724" s="358"/>
      <c r="AM724" s="358"/>
      <c r="AN724" s="358"/>
      <c r="AO724" s="358"/>
      <c r="AP724" s="358"/>
      <c r="AQ724" s="358"/>
      <c r="AR724" s="358"/>
    </row>
    <row r="725" spans="1:44" ht="37.5" customHeight="1" x14ac:dyDescent="0.25">
      <c r="A725" s="358"/>
      <c r="B725" s="358"/>
      <c r="C725" s="358"/>
      <c r="D725" s="358"/>
      <c r="E725" s="358"/>
      <c r="F725" s="358"/>
      <c r="G725" s="358"/>
      <c r="H725" s="358"/>
      <c r="I725" s="359"/>
      <c r="J725" s="358"/>
      <c r="K725" s="358"/>
      <c r="L725" s="358"/>
      <c r="M725" s="358"/>
      <c r="N725" s="358"/>
      <c r="O725" s="358"/>
      <c r="P725" s="358"/>
      <c r="Q725" s="358"/>
      <c r="R725" s="358"/>
      <c r="S725" s="358"/>
      <c r="T725" s="358"/>
      <c r="U725" s="358"/>
      <c r="V725" s="358"/>
      <c r="W725" s="358"/>
      <c r="X725" s="358"/>
      <c r="Y725" s="358"/>
      <c r="Z725" s="358"/>
      <c r="AA725" s="358"/>
      <c r="AB725" s="358"/>
      <c r="AC725" s="358"/>
      <c r="AD725" s="358"/>
      <c r="AE725" s="358"/>
      <c r="AF725" s="358"/>
      <c r="AG725" s="358"/>
      <c r="AH725" s="358"/>
      <c r="AI725" s="358"/>
      <c r="AJ725" s="358"/>
      <c r="AK725" s="358"/>
      <c r="AL725" s="358"/>
      <c r="AM725" s="358"/>
      <c r="AN725" s="358"/>
      <c r="AO725" s="358"/>
      <c r="AP725" s="358"/>
      <c r="AQ725" s="358"/>
      <c r="AR725" s="358"/>
    </row>
    <row r="726" spans="1:44" ht="37.5" customHeight="1" x14ac:dyDescent="0.25">
      <c r="A726" s="358"/>
      <c r="B726" s="358"/>
      <c r="C726" s="358"/>
      <c r="D726" s="358"/>
      <c r="E726" s="358"/>
      <c r="F726" s="358"/>
      <c r="G726" s="358"/>
      <c r="H726" s="358"/>
      <c r="I726" s="359"/>
      <c r="J726" s="358"/>
      <c r="K726" s="358"/>
      <c r="L726" s="358"/>
      <c r="M726" s="358"/>
      <c r="N726" s="358"/>
      <c r="O726" s="358"/>
      <c r="P726" s="358"/>
      <c r="Q726" s="358"/>
      <c r="R726" s="358"/>
      <c r="S726" s="358"/>
      <c r="T726" s="358"/>
      <c r="U726" s="358"/>
      <c r="V726" s="358"/>
      <c r="W726" s="358"/>
      <c r="X726" s="358"/>
      <c r="Y726" s="358"/>
      <c r="Z726" s="358"/>
      <c r="AA726" s="358"/>
      <c r="AB726" s="358"/>
      <c r="AC726" s="358"/>
      <c r="AD726" s="358"/>
      <c r="AE726" s="358"/>
      <c r="AF726" s="358"/>
      <c r="AG726" s="358"/>
      <c r="AH726" s="358"/>
      <c r="AI726" s="358"/>
      <c r="AJ726" s="358"/>
      <c r="AK726" s="358"/>
      <c r="AL726" s="358"/>
      <c r="AM726" s="358"/>
      <c r="AN726" s="358"/>
      <c r="AO726" s="358"/>
      <c r="AP726" s="358"/>
      <c r="AQ726" s="358"/>
      <c r="AR726" s="358"/>
    </row>
    <row r="727" spans="1:44" ht="37.5" customHeight="1" x14ac:dyDescent="0.25">
      <c r="A727" s="358"/>
      <c r="B727" s="358"/>
      <c r="C727" s="358"/>
      <c r="D727" s="358"/>
      <c r="E727" s="358"/>
      <c r="F727" s="358"/>
      <c r="G727" s="358"/>
      <c r="H727" s="358"/>
      <c r="I727" s="359"/>
      <c r="J727" s="358"/>
      <c r="K727" s="358"/>
      <c r="L727" s="358"/>
      <c r="M727" s="358"/>
      <c r="N727" s="358"/>
      <c r="O727" s="358"/>
      <c r="P727" s="358"/>
      <c r="Q727" s="358"/>
      <c r="R727" s="358"/>
      <c r="S727" s="358"/>
      <c r="T727" s="358"/>
      <c r="U727" s="358"/>
      <c r="V727" s="358"/>
      <c r="W727" s="358"/>
      <c r="X727" s="358"/>
      <c r="Y727" s="358"/>
      <c r="Z727" s="358"/>
      <c r="AA727" s="358"/>
      <c r="AB727" s="358"/>
      <c r="AC727" s="358"/>
      <c r="AD727" s="358"/>
      <c r="AE727" s="358"/>
      <c r="AF727" s="358"/>
      <c r="AG727" s="358"/>
      <c r="AH727" s="358"/>
      <c r="AI727" s="358"/>
      <c r="AJ727" s="358"/>
      <c r="AK727" s="358"/>
      <c r="AL727" s="358"/>
      <c r="AM727" s="358"/>
      <c r="AN727" s="358"/>
      <c r="AO727" s="358"/>
      <c r="AP727" s="358"/>
      <c r="AQ727" s="358"/>
      <c r="AR727" s="358"/>
    </row>
    <row r="728" spans="1:44" ht="37.5" customHeight="1" x14ac:dyDescent="0.25">
      <c r="A728" s="358"/>
      <c r="B728" s="358"/>
      <c r="C728" s="358"/>
      <c r="D728" s="358"/>
      <c r="E728" s="358"/>
      <c r="F728" s="358"/>
      <c r="G728" s="358"/>
      <c r="H728" s="358"/>
      <c r="I728" s="359"/>
      <c r="J728" s="358"/>
      <c r="K728" s="358"/>
      <c r="L728" s="358"/>
      <c r="M728" s="358"/>
      <c r="N728" s="358"/>
      <c r="O728" s="358"/>
      <c r="P728" s="358"/>
      <c r="Q728" s="358"/>
      <c r="R728" s="358"/>
      <c r="S728" s="358"/>
      <c r="T728" s="358"/>
      <c r="U728" s="358"/>
      <c r="V728" s="358"/>
      <c r="W728" s="358"/>
      <c r="X728" s="358"/>
      <c r="Y728" s="358"/>
      <c r="Z728" s="358"/>
      <c r="AA728" s="358"/>
      <c r="AB728" s="358"/>
      <c r="AC728" s="358"/>
      <c r="AD728" s="358"/>
      <c r="AE728" s="358"/>
      <c r="AF728" s="358"/>
      <c r="AG728" s="358"/>
      <c r="AH728" s="358"/>
      <c r="AI728" s="358"/>
      <c r="AJ728" s="358"/>
      <c r="AK728" s="358"/>
      <c r="AL728" s="358"/>
      <c r="AM728" s="358"/>
      <c r="AN728" s="358"/>
      <c r="AO728" s="358"/>
      <c r="AP728" s="358"/>
      <c r="AQ728" s="358"/>
      <c r="AR728" s="358"/>
    </row>
    <row r="729" spans="1:44" ht="37.5" customHeight="1" x14ac:dyDescent="0.25">
      <c r="A729" s="358"/>
      <c r="B729" s="358"/>
      <c r="C729" s="358"/>
      <c r="D729" s="358"/>
      <c r="E729" s="358"/>
      <c r="F729" s="358"/>
      <c r="G729" s="358"/>
      <c r="H729" s="358"/>
      <c r="I729" s="359"/>
      <c r="J729" s="358"/>
      <c r="K729" s="358"/>
      <c r="L729" s="358"/>
      <c r="M729" s="358"/>
      <c r="N729" s="358"/>
      <c r="O729" s="358"/>
      <c r="P729" s="358"/>
      <c r="Q729" s="358"/>
      <c r="R729" s="358"/>
      <c r="S729" s="358"/>
      <c r="T729" s="358"/>
      <c r="U729" s="358"/>
      <c r="V729" s="358"/>
      <c r="W729" s="358"/>
      <c r="X729" s="358"/>
      <c r="Y729" s="358"/>
      <c r="Z729" s="358"/>
      <c r="AA729" s="358"/>
      <c r="AB729" s="358"/>
      <c r="AC729" s="358"/>
      <c r="AD729" s="358"/>
      <c r="AE729" s="358"/>
      <c r="AF729" s="358"/>
      <c r="AG729" s="358"/>
      <c r="AH729" s="358"/>
      <c r="AI729" s="358"/>
      <c r="AJ729" s="358"/>
      <c r="AK729" s="358"/>
      <c r="AL729" s="358"/>
      <c r="AM729" s="358"/>
      <c r="AN729" s="358"/>
      <c r="AO729" s="358"/>
      <c r="AP729" s="358"/>
      <c r="AQ729" s="358"/>
      <c r="AR729" s="358"/>
    </row>
    <row r="730" spans="1:44" ht="37.5" customHeight="1" x14ac:dyDescent="0.25">
      <c r="A730" s="358"/>
      <c r="B730" s="358"/>
      <c r="C730" s="358"/>
      <c r="D730" s="358"/>
      <c r="E730" s="358"/>
      <c r="F730" s="358"/>
      <c r="G730" s="358"/>
      <c r="H730" s="358"/>
      <c r="I730" s="359"/>
      <c r="J730" s="358"/>
      <c r="K730" s="358"/>
      <c r="L730" s="358"/>
      <c r="M730" s="358"/>
      <c r="N730" s="358"/>
      <c r="O730" s="358"/>
      <c r="P730" s="358"/>
      <c r="Q730" s="358"/>
      <c r="R730" s="358"/>
      <c r="S730" s="358"/>
      <c r="T730" s="358"/>
      <c r="U730" s="358"/>
      <c r="V730" s="358"/>
      <c r="W730" s="358"/>
      <c r="X730" s="358"/>
      <c r="Y730" s="358"/>
      <c r="Z730" s="358"/>
      <c r="AA730" s="358"/>
      <c r="AB730" s="358"/>
      <c r="AC730" s="358"/>
      <c r="AD730" s="358"/>
      <c r="AE730" s="358"/>
      <c r="AF730" s="358"/>
      <c r="AG730" s="358"/>
      <c r="AH730" s="358"/>
      <c r="AI730" s="358"/>
      <c r="AJ730" s="358"/>
      <c r="AK730" s="358"/>
      <c r="AL730" s="358"/>
      <c r="AM730" s="358"/>
      <c r="AN730" s="358"/>
      <c r="AO730" s="358"/>
      <c r="AP730" s="358"/>
      <c r="AQ730" s="358"/>
      <c r="AR730" s="358"/>
    </row>
    <row r="731" spans="1:44" ht="37.5" customHeight="1" x14ac:dyDescent="0.25">
      <c r="A731" s="358"/>
      <c r="B731" s="358"/>
      <c r="C731" s="358"/>
      <c r="D731" s="358"/>
      <c r="E731" s="358"/>
      <c r="F731" s="358"/>
      <c r="G731" s="358"/>
      <c r="H731" s="358"/>
      <c r="I731" s="359"/>
      <c r="J731" s="358"/>
      <c r="K731" s="358"/>
      <c r="L731" s="358"/>
      <c r="M731" s="358"/>
      <c r="N731" s="358"/>
      <c r="O731" s="358"/>
      <c r="P731" s="358"/>
      <c r="Q731" s="358"/>
      <c r="R731" s="358"/>
      <c r="S731" s="358"/>
      <c r="T731" s="358"/>
      <c r="U731" s="358"/>
      <c r="V731" s="358"/>
      <c r="W731" s="358"/>
      <c r="X731" s="358"/>
      <c r="Y731" s="358"/>
      <c r="Z731" s="358"/>
      <c r="AA731" s="358"/>
      <c r="AB731" s="358"/>
      <c r="AC731" s="358"/>
      <c r="AD731" s="358"/>
      <c r="AE731" s="358"/>
      <c r="AF731" s="358"/>
      <c r="AG731" s="358"/>
      <c r="AH731" s="358"/>
      <c r="AI731" s="358"/>
      <c r="AJ731" s="358"/>
      <c r="AK731" s="358"/>
      <c r="AL731" s="358"/>
      <c r="AM731" s="358"/>
      <c r="AN731" s="358"/>
      <c r="AO731" s="358"/>
      <c r="AP731" s="358"/>
      <c r="AQ731" s="358"/>
      <c r="AR731" s="358"/>
    </row>
    <row r="732" spans="1:44" ht="37.5" customHeight="1" x14ac:dyDescent="0.25">
      <c r="A732" s="358"/>
      <c r="B732" s="358"/>
      <c r="C732" s="358"/>
      <c r="D732" s="358"/>
      <c r="E732" s="358"/>
      <c r="F732" s="358"/>
      <c r="G732" s="358"/>
      <c r="H732" s="358"/>
      <c r="I732" s="359"/>
      <c r="J732" s="358"/>
      <c r="K732" s="358"/>
      <c r="L732" s="358"/>
      <c r="M732" s="358"/>
      <c r="N732" s="358"/>
      <c r="O732" s="358"/>
      <c r="P732" s="358"/>
      <c r="Q732" s="358"/>
      <c r="R732" s="358"/>
      <c r="S732" s="358"/>
      <c r="T732" s="358"/>
      <c r="U732" s="358"/>
      <c r="V732" s="358"/>
      <c r="W732" s="358"/>
      <c r="X732" s="358"/>
      <c r="Y732" s="358"/>
      <c r="Z732" s="358"/>
      <c r="AA732" s="358"/>
      <c r="AB732" s="358"/>
      <c r="AC732" s="358"/>
      <c r="AD732" s="358"/>
      <c r="AE732" s="358"/>
      <c r="AF732" s="358"/>
      <c r="AG732" s="358"/>
      <c r="AH732" s="358"/>
      <c r="AI732" s="358"/>
      <c r="AJ732" s="358"/>
      <c r="AK732" s="358"/>
      <c r="AL732" s="358"/>
      <c r="AM732" s="358"/>
      <c r="AN732" s="358"/>
      <c r="AO732" s="358"/>
      <c r="AP732" s="358"/>
      <c r="AQ732" s="358"/>
      <c r="AR732" s="358"/>
    </row>
    <row r="733" spans="1:44" ht="37.5" customHeight="1" x14ac:dyDescent="0.25">
      <c r="A733" s="358"/>
      <c r="B733" s="358"/>
      <c r="C733" s="358"/>
      <c r="D733" s="358"/>
      <c r="E733" s="358"/>
      <c r="F733" s="358"/>
      <c r="G733" s="358"/>
      <c r="H733" s="358"/>
      <c r="I733" s="359"/>
      <c r="J733" s="358"/>
      <c r="K733" s="358"/>
      <c r="L733" s="358"/>
      <c r="M733" s="358"/>
      <c r="N733" s="358"/>
      <c r="O733" s="358"/>
      <c r="P733" s="358"/>
      <c r="Q733" s="358"/>
      <c r="R733" s="358"/>
      <c r="S733" s="358"/>
      <c r="T733" s="358"/>
      <c r="U733" s="358"/>
      <c r="V733" s="358"/>
      <c r="W733" s="358"/>
      <c r="X733" s="358"/>
      <c r="Y733" s="358"/>
      <c r="Z733" s="358"/>
      <c r="AA733" s="358"/>
      <c r="AB733" s="358"/>
      <c r="AC733" s="358"/>
      <c r="AD733" s="358"/>
      <c r="AE733" s="358"/>
      <c r="AF733" s="358"/>
      <c r="AG733" s="358"/>
      <c r="AH733" s="358"/>
      <c r="AI733" s="358"/>
      <c r="AJ733" s="358"/>
      <c r="AK733" s="358"/>
      <c r="AL733" s="358"/>
      <c r="AM733" s="358"/>
      <c r="AN733" s="358"/>
      <c r="AO733" s="358"/>
      <c r="AP733" s="358"/>
      <c r="AQ733" s="358"/>
      <c r="AR733" s="358"/>
    </row>
    <row r="734" spans="1:44" ht="37.5" customHeight="1" x14ac:dyDescent="0.25">
      <c r="A734" s="358"/>
      <c r="B734" s="358"/>
      <c r="C734" s="358"/>
      <c r="D734" s="358"/>
      <c r="E734" s="358"/>
      <c r="F734" s="358"/>
      <c r="G734" s="358"/>
      <c r="H734" s="358"/>
      <c r="I734" s="359"/>
      <c r="J734" s="358"/>
      <c r="K734" s="358"/>
      <c r="L734" s="358"/>
      <c r="M734" s="358"/>
      <c r="N734" s="358"/>
      <c r="O734" s="358"/>
      <c r="P734" s="358"/>
      <c r="Q734" s="358"/>
      <c r="R734" s="358"/>
      <c r="S734" s="358"/>
      <c r="T734" s="358"/>
      <c r="U734" s="358"/>
      <c r="V734" s="358"/>
      <c r="W734" s="358"/>
      <c r="X734" s="358"/>
      <c r="Y734" s="358"/>
      <c r="Z734" s="358"/>
      <c r="AA734" s="358"/>
      <c r="AB734" s="358"/>
      <c r="AC734" s="358"/>
      <c r="AD734" s="358"/>
      <c r="AE734" s="358"/>
      <c r="AF734" s="358"/>
      <c r="AG734" s="358"/>
      <c r="AH734" s="358"/>
      <c r="AI734" s="358"/>
      <c r="AJ734" s="358"/>
      <c r="AK734" s="358"/>
      <c r="AL734" s="358"/>
      <c r="AM734" s="358"/>
      <c r="AN734" s="358"/>
      <c r="AO734" s="358"/>
      <c r="AP734" s="358"/>
      <c r="AQ734" s="358"/>
      <c r="AR734" s="358"/>
    </row>
    <row r="735" spans="1:44" ht="37.5" customHeight="1" x14ac:dyDescent="0.25">
      <c r="A735" s="358"/>
      <c r="B735" s="358"/>
      <c r="C735" s="358"/>
      <c r="D735" s="358"/>
      <c r="E735" s="358"/>
      <c r="F735" s="358"/>
      <c r="G735" s="358"/>
      <c r="H735" s="358"/>
      <c r="I735" s="359"/>
      <c r="J735" s="358"/>
      <c r="K735" s="358"/>
      <c r="L735" s="358"/>
      <c r="M735" s="358"/>
      <c r="N735" s="358"/>
      <c r="O735" s="358"/>
      <c r="P735" s="358"/>
      <c r="Q735" s="358"/>
      <c r="R735" s="358"/>
      <c r="S735" s="358"/>
      <c r="T735" s="358"/>
      <c r="U735" s="358"/>
      <c r="V735" s="358"/>
      <c r="W735" s="358"/>
      <c r="X735" s="358"/>
      <c r="Y735" s="358"/>
      <c r="Z735" s="358"/>
      <c r="AA735" s="358"/>
      <c r="AB735" s="358"/>
      <c r="AC735" s="358"/>
      <c r="AD735" s="358"/>
      <c r="AE735" s="358"/>
      <c r="AF735" s="358"/>
      <c r="AG735" s="358"/>
      <c r="AH735" s="358"/>
      <c r="AI735" s="358"/>
      <c r="AJ735" s="358"/>
      <c r="AK735" s="358"/>
      <c r="AL735" s="358"/>
      <c r="AM735" s="358"/>
      <c r="AN735" s="358"/>
      <c r="AO735" s="358"/>
      <c r="AP735" s="358"/>
      <c r="AQ735" s="358"/>
      <c r="AR735" s="358"/>
    </row>
    <row r="736" spans="1:44" ht="37.5" customHeight="1" x14ac:dyDescent="0.25">
      <c r="A736" s="358"/>
      <c r="B736" s="358"/>
      <c r="C736" s="358"/>
      <c r="D736" s="358"/>
      <c r="E736" s="358"/>
      <c r="F736" s="358"/>
      <c r="G736" s="358"/>
      <c r="H736" s="358"/>
      <c r="I736" s="359"/>
      <c r="J736" s="358"/>
      <c r="K736" s="358"/>
      <c r="L736" s="358"/>
      <c r="M736" s="358"/>
      <c r="N736" s="358"/>
      <c r="O736" s="358"/>
      <c r="P736" s="358"/>
      <c r="Q736" s="358"/>
      <c r="R736" s="358"/>
      <c r="S736" s="358"/>
      <c r="T736" s="358"/>
      <c r="U736" s="358"/>
      <c r="V736" s="358"/>
      <c r="W736" s="358"/>
      <c r="X736" s="358"/>
      <c r="Y736" s="358"/>
      <c r="Z736" s="358"/>
      <c r="AA736" s="358"/>
      <c r="AB736" s="358"/>
      <c r="AC736" s="358"/>
      <c r="AD736" s="358"/>
      <c r="AE736" s="358"/>
      <c r="AF736" s="358"/>
      <c r="AG736" s="358"/>
      <c r="AH736" s="358"/>
      <c r="AI736" s="358"/>
      <c r="AJ736" s="358"/>
      <c r="AK736" s="358"/>
      <c r="AL736" s="358"/>
      <c r="AM736" s="358"/>
      <c r="AN736" s="358"/>
      <c r="AO736" s="358"/>
      <c r="AP736" s="358"/>
      <c r="AQ736" s="358"/>
      <c r="AR736" s="358"/>
    </row>
    <row r="737" spans="1:44" ht="37.5" customHeight="1" x14ac:dyDescent="0.25">
      <c r="A737" s="358"/>
      <c r="B737" s="358"/>
      <c r="C737" s="358"/>
      <c r="D737" s="358"/>
      <c r="E737" s="358"/>
      <c r="F737" s="358"/>
      <c r="G737" s="358"/>
      <c r="H737" s="358"/>
      <c r="I737" s="359"/>
      <c r="J737" s="358"/>
      <c r="K737" s="358"/>
      <c r="L737" s="358"/>
      <c r="M737" s="358"/>
      <c r="N737" s="358"/>
      <c r="O737" s="358"/>
      <c r="P737" s="358"/>
      <c r="Q737" s="358"/>
      <c r="R737" s="358"/>
      <c r="S737" s="358"/>
      <c r="T737" s="358"/>
      <c r="U737" s="358"/>
      <c r="V737" s="358"/>
      <c r="W737" s="358"/>
      <c r="X737" s="358"/>
      <c r="Y737" s="358"/>
      <c r="Z737" s="358"/>
      <c r="AA737" s="358"/>
      <c r="AB737" s="358"/>
      <c r="AC737" s="358"/>
      <c r="AD737" s="358"/>
      <c r="AE737" s="358"/>
      <c r="AF737" s="358"/>
      <c r="AG737" s="358"/>
      <c r="AH737" s="358"/>
      <c r="AI737" s="358"/>
      <c r="AJ737" s="358"/>
      <c r="AK737" s="358"/>
      <c r="AL737" s="358"/>
      <c r="AM737" s="358"/>
      <c r="AN737" s="358"/>
      <c r="AO737" s="358"/>
      <c r="AP737" s="358"/>
      <c r="AQ737" s="358"/>
      <c r="AR737" s="358"/>
    </row>
    <row r="738" spans="1:44" ht="37.5" customHeight="1" x14ac:dyDescent="0.25">
      <c r="A738" s="358"/>
      <c r="B738" s="358"/>
      <c r="C738" s="358"/>
      <c r="D738" s="358"/>
      <c r="E738" s="358"/>
      <c r="F738" s="358"/>
      <c r="G738" s="358"/>
      <c r="H738" s="358"/>
      <c r="I738" s="359"/>
      <c r="J738" s="358"/>
      <c r="K738" s="358"/>
      <c r="L738" s="358"/>
      <c r="M738" s="358"/>
      <c r="N738" s="358"/>
      <c r="O738" s="358"/>
      <c r="P738" s="358"/>
      <c r="Q738" s="358"/>
      <c r="R738" s="358"/>
      <c r="S738" s="358"/>
      <c r="T738" s="358"/>
      <c r="U738" s="358"/>
      <c r="V738" s="358"/>
      <c r="W738" s="358"/>
      <c r="X738" s="358"/>
      <c r="Y738" s="358"/>
      <c r="Z738" s="358"/>
      <c r="AA738" s="358"/>
      <c r="AB738" s="358"/>
      <c r="AC738" s="358"/>
      <c r="AD738" s="358"/>
      <c r="AE738" s="358"/>
      <c r="AF738" s="358"/>
      <c r="AG738" s="358"/>
      <c r="AH738" s="358"/>
      <c r="AI738" s="358"/>
      <c r="AJ738" s="358"/>
      <c r="AK738" s="358"/>
      <c r="AL738" s="358"/>
      <c r="AM738" s="358"/>
      <c r="AN738" s="358"/>
      <c r="AO738" s="358"/>
      <c r="AP738" s="358"/>
      <c r="AQ738" s="358"/>
      <c r="AR738" s="358"/>
    </row>
    <row r="739" spans="1:44" ht="37.5" customHeight="1" x14ac:dyDescent="0.25">
      <c r="A739" s="358"/>
      <c r="B739" s="358"/>
      <c r="C739" s="358"/>
      <c r="D739" s="358"/>
      <c r="E739" s="358"/>
      <c r="F739" s="358"/>
      <c r="G739" s="358"/>
      <c r="H739" s="358"/>
      <c r="I739" s="359"/>
      <c r="J739" s="358"/>
      <c r="K739" s="358"/>
      <c r="L739" s="358"/>
      <c r="M739" s="358"/>
      <c r="N739" s="358"/>
      <c r="O739" s="358"/>
      <c r="P739" s="358"/>
      <c r="Q739" s="358"/>
      <c r="R739" s="358"/>
      <c r="S739" s="358"/>
      <c r="T739" s="358"/>
      <c r="U739" s="358"/>
      <c r="V739" s="358"/>
      <c r="W739" s="358"/>
      <c r="X739" s="358"/>
      <c r="Y739" s="358"/>
      <c r="Z739" s="358"/>
      <c r="AA739" s="358"/>
      <c r="AB739" s="358"/>
      <c r="AC739" s="358"/>
      <c r="AD739" s="358"/>
      <c r="AE739" s="358"/>
      <c r="AF739" s="358"/>
      <c r="AG739" s="358"/>
      <c r="AH739" s="358"/>
      <c r="AI739" s="358"/>
      <c r="AJ739" s="358"/>
      <c r="AK739" s="358"/>
      <c r="AL739" s="358"/>
      <c r="AM739" s="358"/>
      <c r="AN739" s="358"/>
      <c r="AO739" s="358"/>
      <c r="AP739" s="358"/>
      <c r="AQ739" s="358"/>
      <c r="AR739" s="358"/>
    </row>
    <row r="740" spans="1:44" ht="37.5" customHeight="1" x14ac:dyDescent="0.25">
      <c r="A740" s="358"/>
      <c r="B740" s="358"/>
      <c r="C740" s="358"/>
      <c r="D740" s="358"/>
      <c r="E740" s="358"/>
      <c r="F740" s="358"/>
      <c r="G740" s="358"/>
      <c r="H740" s="358"/>
      <c r="I740" s="359"/>
      <c r="J740" s="358"/>
      <c r="K740" s="358"/>
      <c r="L740" s="358"/>
      <c r="M740" s="358"/>
      <c r="N740" s="358"/>
      <c r="O740" s="358"/>
      <c r="P740" s="358"/>
      <c r="Q740" s="358"/>
      <c r="R740" s="358"/>
      <c r="S740" s="358"/>
      <c r="T740" s="358"/>
      <c r="U740" s="358"/>
      <c r="V740" s="358"/>
      <c r="W740" s="358"/>
      <c r="X740" s="358"/>
      <c r="Y740" s="358"/>
      <c r="Z740" s="358"/>
      <c r="AA740" s="358"/>
      <c r="AB740" s="358"/>
      <c r="AC740" s="358"/>
      <c r="AD740" s="358"/>
      <c r="AE740" s="358"/>
      <c r="AF740" s="358"/>
      <c r="AG740" s="358"/>
      <c r="AH740" s="358"/>
      <c r="AI740" s="358"/>
      <c r="AJ740" s="358"/>
      <c r="AK740" s="358"/>
      <c r="AL740" s="358"/>
      <c r="AM740" s="358"/>
      <c r="AN740" s="358"/>
      <c r="AO740" s="358"/>
      <c r="AP740" s="358"/>
      <c r="AQ740" s="358"/>
      <c r="AR740" s="358"/>
    </row>
    <row r="741" spans="1:44" ht="37.5" customHeight="1" x14ac:dyDescent="0.25">
      <c r="A741" s="358"/>
      <c r="B741" s="358"/>
      <c r="C741" s="358"/>
      <c r="D741" s="358"/>
      <c r="E741" s="358"/>
      <c r="F741" s="358"/>
      <c r="G741" s="358"/>
      <c r="H741" s="358"/>
      <c r="I741" s="359"/>
      <c r="J741" s="358"/>
      <c r="K741" s="358"/>
      <c r="L741" s="358"/>
      <c r="M741" s="358"/>
      <c r="N741" s="358"/>
      <c r="O741" s="358"/>
      <c r="P741" s="358"/>
      <c r="Q741" s="358"/>
      <c r="R741" s="358"/>
      <c r="S741" s="358"/>
      <c r="T741" s="358"/>
      <c r="U741" s="358"/>
      <c r="V741" s="358"/>
      <c r="W741" s="358"/>
      <c r="X741" s="358"/>
      <c r="Y741" s="358"/>
      <c r="Z741" s="358"/>
      <c r="AA741" s="358"/>
      <c r="AB741" s="358"/>
      <c r="AC741" s="358"/>
      <c r="AD741" s="358"/>
      <c r="AE741" s="358"/>
      <c r="AF741" s="358"/>
      <c r="AG741" s="358"/>
      <c r="AH741" s="358"/>
      <c r="AI741" s="358"/>
      <c r="AJ741" s="358"/>
      <c r="AK741" s="358"/>
      <c r="AL741" s="358"/>
      <c r="AM741" s="358"/>
      <c r="AN741" s="358"/>
      <c r="AO741" s="358"/>
      <c r="AP741" s="358"/>
      <c r="AQ741" s="358"/>
      <c r="AR741" s="358"/>
    </row>
    <row r="742" spans="1:44" ht="37.5" customHeight="1" x14ac:dyDescent="0.25">
      <c r="A742" s="358"/>
      <c r="B742" s="358"/>
      <c r="C742" s="358"/>
      <c r="D742" s="358"/>
      <c r="E742" s="358"/>
      <c r="F742" s="358"/>
      <c r="G742" s="358"/>
      <c r="H742" s="358"/>
      <c r="I742" s="359"/>
      <c r="J742" s="358"/>
      <c r="K742" s="358"/>
      <c r="L742" s="358"/>
      <c r="M742" s="358"/>
      <c r="N742" s="358"/>
      <c r="O742" s="358"/>
      <c r="P742" s="358"/>
      <c r="Q742" s="358"/>
      <c r="R742" s="358"/>
      <c r="S742" s="358"/>
      <c r="T742" s="358"/>
      <c r="U742" s="358"/>
      <c r="V742" s="358"/>
      <c r="W742" s="358"/>
      <c r="X742" s="358"/>
      <c r="Y742" s="358"/>
      <c r="Z742" s="358"/>
      <c r="AA742" s="358"/>
      <c r="AB742" s="358"/>
      <c r="AC742" s="358"/>
      <c r="AD742" s="358"/>
      <c r="AE742" s="358"/>
      <c r="AF742" s="358"/>
      <c r="AG742" s="358"/>
      <c r="AH742" s="358"/>
      <c r="AI742" s="358"/>
      <c r="AJ742" s="358"/>
      <c r="AK742" s="358"/>
      <c r="AL742" s="358"/>
      <c r="AM742" s="358"/>
      <c r="AN742" s="358"/>
      <c r="AO742" s="358"/>
      <c r="AP742" s="358"/>
      <c r="AQ742" s="358"/>
      <c r="AR742" s="358"/>
    </row>
    <row r="743" spans="1:44" ht="37.5" customHeight="1" x14ac:dyDescent="0.25">
      <c r="A743" s="358"/>
      <c r="B743" s="358"/>
      <c r="C743" s="358"/>
      <c r="D743" s="358"/>
      <c r="E743" s="358"/>
      <c r="F743" s="358"/>
      <c r="G743" s="358"/>
      <c r="H743" s="358"/>
      <c r="I743" s="359"/>
      <c r="J743" s="358"/>
      <c r="K743" s="358"/>
      <c r="L743" s="358"/>
      <c r="M743" s="358"/>
      <c r="N743" s="358"/>
      <c r="O743" s="358"/>
      <c r="P743" s="358"/>
      <c r="Q743" s="358"/>
      <c r="R743" s="358"/>
      <c r="S743" s="358"/>
      <c r="T743" s="358"/>
      <c r="U743" s="358"/>
      <c r="V743" s="358"/>
      <c r="W743" s="358"/>
      <c r="X743" s="358"/>
      <c r="Y743" s="358"/>
      <c r="Z743" s="358"/>
      <c r="AA743" s="358"/>
      <c r="AB743" s="358"/>
      <c r="AC743" s="358"/>
      <c r="AD743" s="358"/>
      <c r="AE743" s="358"/>
      <c r="AF743" s="358"/>
      <c r="AG743" s="358"/>
      <c r="AH743" s="358"/>
      <c r="AI743" s="358"/>
      <c r="AJ743" s="358"/>
      <c r="AK743" s="358"/>
      <c r="AL743" s="358"/>
      <c r="AM743" s="358"/>
      <c r="AN743" s="358"/>
      <c r="AO743" s="358"/>
      <c r="AP743" s="358"/>
      <c r="AQ743" s="358"/>
      <c r="AR743" s="358"/>
    </row>
    <row r="744" spans="1:44" ht="37.5" customHeight="1" x14ac:dyDescent="0.25">
      <c r="A744" s="358"/>
      <c r="B744" s="358"/>
      <c r="C744" s="358"/>
      <c r="D744" s="358"/>
      <c r="E744" s="358"/>
      <c r="F744" s="358"/>
      <c r="G744" s="358"/>
      <c r="H744" s="358"/>
      <c r="I744" s="359"/>
      <c r="J744" s="358"/>
      <c r="K744" s="358"/>
      <c r="L744" s="358"/>
      <c r="M744" s="358"/>
      <c r="N744" s="358"/>
      <c r="O744" s="358"/>
      <c r="P744" s="358"/>
      <c r="Q744" s="358"/>
      <c r="R744" s="358"/>
      <c r="S744" s="358"/>
      <c r="T744" s="358"/>
      <c r="U744" s="358"/>
      <c r="V744" s="358"/>
      <c r="W744" s="358"/>
      <c r="X744" s="358"/>
      <c r="Y744" s="358"/>
      <c r="Z744" s="358"/>
      <c r="AA744" s="358"/>
      <c r="AB744" s="358"/>
      <c r="AC744" s="358"/>
      <c r="AD744" s="358"/>
      <c r="AE744" s="358"/>
      <c r="AF744" s="358"/>
      <c r="AG744" s="358"/>
      <c r="AH744" s="358"/>
      <c r="AI744" s="358"/>
      <c r="AJ744" s="358"/>
      <c r="AK744" s="358"/>
      <c r="AL744" s="358"/>
      <c r="AM744" s="358"/>
      <c r="AN744" s="358"/>
      <c r="AO744" s="358"/>
      <c r="AP744" s="358"/>
      <c r="AQ744" s="358"/>
      <c r="AR744" s="358"/>
    </row>
    <row r="745" spans="1:44" ht="37.5" customHeight="1" x14ac:dyDescent="0.25">
      <c r="A745" s="358"/>
      <c r="B745" s="358"/>
      <c r="C745" s="358"/>
      <c r="D745" s="358"/>
      <c r="E745" s="358"/>
      <c r="F745" s="358"/>
      <c r="G745" s="358"/>
      <c r="H745" s="358"/>
      <c r="I745" s="359"/>
      <c r="J745" s="358"/>
      <c r="K745" s="358"/>
      <c r="L745" s="358"/>
      <c r="M745" s="358"/>
      <c r="N745" s="358"/>
      <c r="O745" s="358"/>
      <c r="P745" s="358"/>
      <c r="Q745" s="358"/>
      <c r="R745" s="358"/>
      <c r="S745" s="358"/>
      <c r="T745" s="358"/>
      <c r="U745" s="358"/>
      <c r="V745" s="358"/>
      <c r="W745" s="358"/>
      <c r="X745" s="358"/>
      <c r="Y745" s="358"/>
      <c r="Z745" s="358"/>
      <c r="AA745" s="358"/>
      <c r="AB745" s="358"/>
      <c r="AC745" s="358"/>
      <c r="AD745" s="358"/>
      <c r="AE745" s="358"/>
      <c r="AF745" s="358"/>
      <c r="AG745" s="358"/>
      <c r="AH745" s="358"/>
      <c r="AI745" s="358"/>
      <c r="AJ745" s="358"/>
      <c r="AK745" s="358"/>
      <c r="AL745" s="358"/>
      <c r="AM745" s="358"/>
      <c r="AN745" s="358"/>
      <c r="AO745" s="358"/>
      <c r="AP745" s="358"/>
      <c r="AQ745" s="358"/>
      <c r="AR745" s="358"/>
    </row>
    <row r="746" spans="1:44" ht="37.5" customHeight="1" x14ac:dyDescent="0.25">
      <c r="A746" s="358"/>
      <c r="B746" s="358"/>
      <c r="C746" s="358"/>
      <c r="D746" s="358"/>
      <c r="E746" s="358"/>
      <c r="F746" s="358"/>
      <c r="G746" s="358"/>
      <c r="H746" s="358"/>
      <c r="I746" s="359"/>
      <c r="J746" s="358"/>
      <c r="K746" s="358"/>
      <c r="L746" s="358"/>
      <c r="M746" s="358"/>
      <c r="N746" s="358"/>
      <c r="O746" s="358"/>
      <c r="P746" s="358"/>
      <c r="Q746" s="358"/>
      <c r="R746" s="358"/>
      <c r="S746" s="358"/>
      <c r="T746" s="358"/>
      <c r="U746" s="358"/>
      <c r="V746" s="358"/>
      <c r="W746" s="358"/>
      <c r="X746" s="358"/>
      <c r="Y746" s="358"/>
      <c r="Z746" s="358"/>
      <c r="AA746" s="358"/>
      <c r="AB746" s="358"/>
      <c r="AC746" s="358"/>
      <c r="AD746" s="358"/>
      <c r="AE746" s="358"/>
      <c r="AF746" s="358"/>
      <c r="AG746" s="358"/>
      <c r="AH746" s="358"/>
      <c r="AI746" s="358"/>
      <c r="AJ746" s="358"/>
      <c r="AK746" s="358"/>
      <c r="AL746" s="358"/>
      <c r="AM746" s="358"/>
      <c r="AN746" s="358"/>
      <c r="AO746" s="358"/>
      <c r="AP746" s="358"/>
      <c r="AQ746" s="358"/>
      <c r="AR746" s="358"/>
    </row>
    <row r="747" spans="1:44" ht="37.5" customHeight="1" x14ac:dyDescent="0.25">
      <c r="A747" s="358"/>
      <c r="B747" s="358"/>
      <c r="C747" s="358"/>
      <c r="D747" s="358"/>
      <c r="E747" s="358"/>
      <c r="F747" s="358"/>
      <c r="G747" s="358"/>
      <c r="H747" s="358"/>
      <c r="I747" s="359"/>
      <c r="J747" s="358"/>
      <c r="K747" s="358"/>
      <c r="L747" s="358"/>
      <c r="M747" s="358"/>
      <c r="N747" s="358"/>
      <c r="O747" s="358"/>
      <c r="P747" s="358"/>
      <c r="Q747" s="358"/>
      <c r="R747" s="358"/>
      <c r="S747" s="358"/>
      <c r="T747" s="358"/>
      <c r="U747" s="358"/>
      <c r="V747" s="358"/>
      <c r="W747" s="358"/>
      <c r="X747" s="358"/>
      <c r="Y747" s="358"/>
      <c r="Z747" s="358"/>
      <c r="AA747" s="358"/>
      <c r="AB747" s="358"/>
      <c r="AC747" s="358"/>
      <c r="AD747" s="358"/>
      <c r="AE747" s="358"/>
      <c r="AF747" s="358"/>
      <c r="AG747" s="358"/>
      <c r="AH747" s="358"/>
      <c r="AI747" s="358"/>
      <c r="AJ747" s="358"/>
      <c r="AK747" s="358"/>
      <c r="AL747" s="358"/>
      <c r="AM747" s="358"/>
      <c r="AN747" s="358"/>
      <c r="AO747" s="358"/>
      <c r="AP747" s="358"/>
      <c r="AQ747" s="358"/>
      <c r="AR747" s="358"/>
    </row>
    <row r="748" spans="1:44" ht="37.5" customHeight="1" x14ac:dyDescent="0.25">
      <c r="A748" s="358"/>
      <c r="B748" s="358"/>
      <c r="C748" s="358"/>
      <c r="D748" s="358"/>
      <c r="E748" s="358"/>
      <c r="F748" s="358"/>
      <c r="G748" s="358"/>
      <c r="H748" s="358"/>
      <c r="I748" s="359"/>
      <c r="J748" s="358"/>
      <c r="K748" s="358"/>
      <c r="L748" s="358"/>
      <c r="M748" s="358"/>
      <c r="N748" s="358"/>
      <c r="O748" s="358"/>
      <c r="P748" s="358"/>
      <c r="Q748" s="358"/>
      <c r="R748" s="358"/>
      <c r="S748" s="358"/>
      <c r="T748" s="358"/>
      <c r="U748" s="358"/>
      <c r="V748" s="358"/>
      <c r="W748" s="358"/>
      <c r="X748" s="358"/>
      <c r="Y748" s="358"/>
      <c r="Z748" s="358"/>
      <c r="AA748" s="358"/>
      <c r="AB748" s="358"/>
      <c r="AC748" s="358"/>
      <c r="AD748" s="358"/>
      <c r="AE748" s="358"/>
      <c r="AF748" s="358"/>
      <c r="AG748" s="358"/>
      <c r="AH748" s="358"/>
      <c r="AI748" s="358"/>
      <c r="AJ748" s="358"/>
      <c r="AK748" s="358"/>
      <c r="AL748" s="358"/>
      <c r="AM748" s="358"/>
      <c r="AN748" s="358"/>
      <c r="AO748" s="358"/>
      <c r="AP748" s="358"/>
      <c r="AQ748" s="358"/>
      <c r="AR748" s="358"/>
    </row>
    <row r="749" spans="1:44" ht="37.5" customHeight="1" x14ac:dyDescent="0.25">
      <c r="A749" s="358"/>
      <c r="B749" s="358"/>
      <c r="C749" s="358"/>
      <c r="D749" s="358"/>
      <c r="E749" s="358"/>
      <c r="F749" s="358"/>
      <c r="G749" s="358"/>
      <c r="H749" s="358"/>
      <c r="I749" s="359"/>
      <c r="J749" s="358"/>
      <c r="K749" s="358"/>
      <c r="L749" s="358"/>
      <c r="M749" s="358"/>
      <c r="N749" s="358"/>
      <c r="O749" s="358"/>
      <c r="P749" s="358"/>
      <c r="Q749" s="358"/>
      <c r="R749" s="358"/>
      <c r="S749" s="358"/>
      <c r="T749" s="358"/>
      <c r="U749" s="358"/>
      <c r="V749" s="358"/>
      <c r="W749" s="358"/>
      <c r="X749" s="358"/>
      <c r="Y749" s="358"/>
      <c r="Z749" s="358"/>
      <c r="AA749" s="358"/>
      <c r="AB749" s="358"/>
      <c r="AC749" s="358"/>
      <c r="AD749" s="358"/>
      <c r="AE749" s="358"/>
      <c r="AF749" s="358"/>
      <c r="AG749" s="358"/>
      <c r="AH749" s="358"/>
      <c r="AI749" s="358"/>
      <c r="AJ749" s="358"/>
      <c r="AK749" s="358"/>
      <c r="AL749" s="358"/>
      <c r="AM749" s="358"/>
      <c r="AN749" s="358"/>
      <c r="AO749" s="358"/>
      <c r="AP749" s="358"/>
      <c r="AQ749" s="358"/>
      <c r="AR749" s="358"/>
    </row>
    <row r="750" spans="1:44" ht="37.5" customHeight="1" x14ac:dyDescent="0.25">
      <c r="A750" s="358"/>
      <c r="B750" s="358"/>
      <c r="C750" s="358"/>
      <c r="D750" s="358"/>
      <c r="E750" s="358"/>
      <c r="F750" s="358"/>
      <c r="G750" s="358"/>
      <c r="H750" s="358"/>
      <c r="I750" s="359"/>
      <c r="J750" s="358"/>
      <c r="K750" s="358"/>
      <c r="L750" s="358"/>
      <c r="M750" s="358"/>
      <c r="N750" s="358"/>
      <c r="O750" s="358"/>
      <c r="P750" s="358"/>
      <c r="Q750" s="358"/>
      <c r="R750" s="358"/>
      <c r="S750" s="358"/>
      <c r="T750" s="358"/>
      <c r="U750" s="358"/>
      <c r="V750" s="358"/>
      <c r="W750" s="358"/>
      <c r="X750" s="358"/>
      <c r="Y750" s="358"/>
      <c r="Z750" s="358"/>
      <c r="AA750" s="358"/>
      <c r="AB750" s="358"/>
      <c r="AC750" s="358"/>
      <c r="AD750" s="358"/>
      <c r="AE750" s="358"/>
      <c r="AF750" s="358"/>
      <c r="AG750" s="358"/>
      <c r="AH750" s="358"/>
      <c r="AI750" s="358"/>
      <c r="AJ750" s="358"/>
      <c r="AK750" s="358"/>
      <c r="AL750" s="358"/>
      <c r="AM750" s="358"/>
      <c r="AN750" s="358"/>
      <c r="AO750" s="358"/>
      <c r="AP750" s="358"/>
      <c r="AQ750" s="358"/>
      <c r="AR750" s="358"/>
    </row>
    <row r="751" spans="1:44" ht="37.5" customHeight="1" x14ac:dyDescent="0.25">
      <c r="A751" s="358"/>
      <c r="B751" s="358"/>
      <c r="C751" s="358"/>
      <c r="D751" s="358"/>
      <c r="E751" s="358"/>
      <c r="F751" s="358"/>
      <c r="G751" s="358"/>
      <c r="H751" s="358"/>
      <c r="I751" s="359"/>
      <c r="J751" s="358"/>
      <c r="K751" s="358"/>
      <c r="L751" s="358"/>
      <c r="M751" s="358"/>
      <c r="N751" s="358"/>
      <c r="O751" s="358"/>
      <c r="P751" s="358"/>
      <c r="Q751" s="358"/>
      <c r="R751" s="358"/>
      <c r="S751" s="358"/>
      <c r="T751" s="358"/>
      <c r="U751" s="358"/>
      <c r="V751" s="358"/>
      <c r="W751" s="358"/>
      <c r="X751" s="358"/>
      <c r="Y751" s="358"/>
      <c r="Z751" s="358"/>
      <c r="AA751" s="358"/>
      <c r="AB751" s="358"/>
      <c r="AC751" s="358"/>
      <c r="AD751" s="358"/>
      <c r="AE751" s="358"/>
      <c r="AF751" s="358"/>
      <c r="AG751" s="358"/>
      <c r="AH751" s="358"/>
      <c r="AI751" s="358"/>
      <c r="AJ751" s="358"/>
      <c r="AK751" s="358"/>
      <c r="AL751" s="358"/>
      <c r="AM751" s="358"/>
      <c r="AN751" s="358"/>
      <c r="AO751" s="358"/>
      <c r="AP751" s="358"/>
      <c r="AQ751" s="358"/>
      <c r="AR751" s="358"/>
    </row>
    <row r="752" spans="1:44" ht="37.5" customHeight="1" x14ac:dyDescent="0.25">
      <c r="A752" s="358"/>
      <c r="B752" s="358"/>
      <c r="C752" s="358"/>
      <c r="D752" s="358"/>
      <c r="E752" s="358"/>
      <c r="F752" s="358"/>
      <c r="G752" s="358"/>
      <c r="H752" s="358"/>
      <c r="I752" s="359"/>
      <c r="J752" s="358"/>
      <c r="K752" s="358"/>
      <c r="L752" s="358"/>
      <c r="M752" s="358"/>
      <c r="N752" s="358"/>
      <c r="O752" s="358"/>
      <c r="P752" s="358"/>
      <c r="Q752" s="358"/>
      <c r="R752" s="358"/>
      <c r="S752" s="358"/>
      <c r="T752" s="358"/>
      <c r="U752" s="358"/>
      <c r="V752" s="358"/>
      <c r="W752" s="358"/>
      <c r="X752" s="358"/>
      <c r="Y752" s="358"/>
      <c r="Z752" s="358"/>
      <c r="AA752" s="358"/>
      <c r="AB752" s="358"/>
      <c r="AC752" s="358"/>
      <c r="AD752" s="358"/>
      <c r="AE752" s="358"/>
      <c r="AF752" s="358"/>
      <c r="AG752" s="358"/>
      <c r="AH752" s="358"/>
      <c r="AI752" s="358"/>
      <c r="AJ752" s="358"/>
      <c r="AK752" s="358"/>
      <c r="AL752" s="358"/>
      <c r="AM752" s="358"/>
      <c r="AN752" s="358"/>
      <c r="AO752" s="358"/>
      <c r="AP752" s="358"/>
      <c r="AQ752" s="358"/>
      <c r="AR752" s="358"/>
    </row>
    <row r="753" spans="1:44" ht="37.5" customHeight="1" x14ac:dyDescent="0.25">
      <c r="A753" s="358"/>
      <c r="B753" s="358"/>
      <c r="C753" s="358"/>
      <c r="D753" s="358"/>
      <c r="E753" s="358"/>
      <c r="F753" s="358"/>
      <c r="G753" s="358"/>
      <c r="H753" s="358"/>
      <c r="I753" s="359"/>
      <c r="J753" s="358"/>
      <c r="K753" s="358"/>
      <c r="L753" s="358"/>
      <c r="M753" s="358"/>
      <c r="N753" s="358"/>
      <c r="O753" s="358"/>
      <c r="P753" s="358"/>
      <c r="Q753" s="358"/>
      <c r="R753" s="358"/>
      <c r="S753" s="358"/>
      <c r="T753" s="358"/>
      <c r="U753" s="358"/>
      <c r="V753" s="358"/>
      <c r="W753" s="358"/>
      <c r="X753" s="358"/>
      <c r="Y753" s="358"/>
      <c r="Z753" s="358"/>
      <c r="AA753" s="358"/>
      <c r="AB753" s="358"/>
      <c r="AC753" s="358"/>
      <c r="AD753" s="358"/>
      <c r="AE753" s="358"/>
      <c r="AF753" s="358"/>
      <c r="AG753" s="358"/>
      <c r="AH753" s="358"/>
      <c r="AI753" s="358"/>
      <c r="AJ753" s="358"/>
      <c r="AK753" s="358"/>
      <c r="AL753" s="358"/>
      <c r="AM753" s="358"/>
      <c r="AN753" s="358"/>
      <c r="AO753" s="358"/>
      <c r="AP753" s="358"/>
      <c r="AQ753" s="358"/>
      <c r="AR753" s="358"/>
    </row>
    <row r="754" spans="1:44" ht="37.5" customHeight="1" x14ac:dyDescent="0.25">
      <c r="A754" s="358"/>
      <c r="B754" s="358"/>
      <c r="C754" s="358"/>
      <c r="D754" s="358"/>
      <c r="E754" s="358"/>
      <c r="F754" s="358"/>
      <c r="G754" s="358"/>
      <c r="H754" s="358"/>
      <c r="I754" s="359"/>
      <c r="J754" s="358"/>
      <c r="K754" s="358"/>
      <c r="L754" s="358"/>
      <c r="M754" s="358"/>
      <c r="N754" s="358"/>
      <c r="O754" s="358"/>
      <c r="P754" s="358"/>
      <c r="Q754" s="358"/>
      <c r="R754" s="358"/>
      <c r="S754" s="358"/>
      <c r="T754" s="358"/>
      <c r="U754" s="358"/>
      <c r="V754" s="358"/>
      <c r="W754" s="358"/>
      <c r="X754" s="358"/>
      <c r="Y754" s="358"/>
      <c r="Z754" s="358"/>
      <c r="AA754" s="358"/>
      <c r="AB754" s="358"/>
      <c r="AC754" s="358"/>
      <c r="AD754" s="358"/>
      <c r="AE754" s="358"/>
      <c r="AF754" s="358"/>
      <c r="AG754" s="358"/>
      <c r="AH754" s="358"/>
      <c r="AI754" s="358"/>
      <c r="AJ754" s="358"/>
      <c r="AK754" s="358"/>
      <c r="AL754" s="358"/>
      <c r="AM754" s="358"/>
      <c r="AN754" s="358"/>
      <c r="AO754" s="358"/>
      <c r="AP754" s="358"/>
      <c r="AQ754" s="358"/>
      <c r="AR754" s="358"/>
    </row>
    <row r="755" spans="1:44" ht="37.5" customHeight="1" x14ac:dyDescent="0.25">
      <c r="A755" s="358"/>
      <c r="B755" s="358"/>
      <c r="C755" s="358"/>
      <c r="D755" s="358"/>
      <c r="E755" s="358"/>
      <c r="F755" s="358"/>
      <c r="G755" s="358"/>
      <c r="H755" s="358"/>
      <c r="I755" s="359"/>
      <c r="J755" s="358"/>
      <c r="K755" s="358"/>
      <c r="L755" s="358"/>
      <c r="M755" s="358"/>
      <c r="N755" s="358"/>
      <c r="O755" s="358"/>
      <c r="P755" s="358"/>
      <c r="Q755" s="358"/>
      <c r="R755" s="358"/>
      <c r="S755" s="358"/>
      <c r="T755" s="358"/>
      <c r="U755" s="358"/>
      <c r="V755" s="358"/>
      <c r="W755" s="358"/>
      <c r="X755" s="358"/>
      <c r="Y755" s="358"/>
      <c r="Z755" s="358"/>
      <c r="AA755" s="358"/>
      <c r="AB755" s="358"/>
      <c r="AC755" s="358"/>
      <c r="AD755" s="358"/>
      <c r="AE755" s="358"/>
      <c r="AF755" s="358"/>
      <c r="AG755" s="358"/>
      <c r="AH755" s="358"/>
      <c r="AI755" s="358"/>
      <c r="AJ755" s="358"/>
      <c r="AK755" s="358"/>
      <c r="AL755" s="358"/>
      <c r="AM755" s="358"/>
      <c r="AN755" s="358"/>
      <c r="AO755" s="358"/>
      <c r="AP755" s="358"/>
      <c r="AQ755" s="358"/>
      <c r="AR755" s="358"/>
    </row>
    <row r="756" spans="1:44" ht="37.5" customHeight="1" x14ac:dyDescent="0.25">
      <c r="A756" s="358"/>
      <c r="B756" s="358"/>
      <c r="C756" s="358"/>
      <c r="D756" s="358"/>
      <c r="E756" s="358"/>
      <c r="F756" s="358"/>
      <c r="G756" s="358"/>
      <c r="H756" s="358"/>
      <c r="I756" s="359"/>
      <c r="J756" s="358"/>
      <c r="K756" s="358"/>
      <c r="L756" s="358"/>
      <c r="M756" s="358"/>
      <c r="N756" s="358"/>
      <c r="O756" s="358"/>
      <c r="P756" s="358"/>
      <c r="Q756" s="358"/>
      <c r="R756" s="358"/>
      <c r="S756" s="358"/>
      <c r="T756" s="358"/>
      <c r="U756" s="358"/>
      <c r="V756" s="358"/>
      <c r="W756" s="358"/>
      <c r="X756" s="358"/>
      <c r="Y756" s="358"/>
      <c r="Z756" s="358"/>
      <c r="AA756" s="358"/>
      <c r="AB756" s="358"/>
      <c r="AC756" s="358"/>
      <c r="AD756" s="358"/>
      <c r="AE756" s="358"/>
      <c r="AF756" s="358"/>
      <c r="AG756" s="358"/>
      <c r="AH756" s="358"/>
      <c r="AI756" s="358"/>
      <c r="AJ756" s="358"/>
      <c r="AK756" s="358"/>
      <c r="AL756" s="358"/>
      <c r="AM756" s="358"/>
      <c r="AN756" s="358"/>
      <c r="AO756" s="358"/>
      <c r="AP756" s="358"/>
      <c r="AQ756" s="358"/>
      <c r="AR756" s="358"/>
    </row>
    <row r="757" spans="1:44" ht="37.5" customHeight="1" x14ac:dyDescent="0.25">
      <c r="A757" s="358"/>
      <c r="B757" s="358"/>
      <c r="C757" s="358"/>
      <c r="D757" s="358"/>
      <c r="E757" s="358"/>
      <c r="F757" s="358"/>
      <c r="G757" s="358"/>
      <c r="H757" s="358"/>
      <c r="I757" s="359"/>
      <c r="J757" s="358"/>
      <c r="K757" s="358"/>
      <c r="L757" s="358"/>
      <c r="M757" s="358"/>
      <c r="N757" s="358"/>
      <c r="O757" s="358"/>
      <c r="P757" s="358"/>
      <c r="Q757" s="358"/>
      <c r="R757" s="358"/>
      <c r="S757" s="358"/>
      <c r="T757" s="358"/>
      <c r="U757" s="358"/>
      <c r="V757" s="358"/>
      <c r="W757" s="358"/>
      <c r="X757" s="358"/>
      <c r="Y757" s="358"/>
      <c r="Z757" s="358"/>
      <c r="AA757" s="358"/>
      <c r="AB757" s="358"/>
      <c r="AC757" s="358"/>
      <c r="AD757" s="358"/>
      <c r="AE757" s="358"/>
      <c r="AF757" s="358"/>
      <c r="AG757" s="358"/>
      <c r="AH757" s="358"/>
      <c r="AI757" s="358"/>
      <c r="AJ757" s="358"/>
      <c r="AK757" s="358"/>
      <c r="AL757" s="358"/>
      <c r="AM757" s="358"/>
      <c r="AN757" s="358"/>
      <c r="AO757" s="358"/>
      <c r="AP757" s="358"/>
      <c r="AQ757" s="358"/>
      <c r="AR757" s="358"/>
    </row>
    <row r="758" spans="1:44" ht="37.5" customHeight="1" x14ac:dyDescent="0.25">
      <c r="A758" s="358"/>
      <c r="B758" s="358"/>
      <c r="C758" s="358"/>
      <c r="D758" s="358"/>
      <c r="E758" s="358"/>
      <c r="F758" s="358"/>
      <c r="G758" s="358"/>
      <c r="H758" s="358"/>
      <c r="I758" s="359"/>
      <c r="J758" s="358"/>
      <c r="K758" s="358"/>
      <c r="L758" s="358"/>
      <c r="M758" s="358"/>
      <c r="N758" s="358"/>
      <c r="O758" s="358"/>
      <c r="P758" s="358"/>
      <c r="Q758" s="358"/>
      <c r="R758" s="358"/>
      <c r="S758" s="358"/>
      <c r="T758" s="358"/>
      <c r="U758" s="358"/>
      <c r="V758" s="358"/>
      <c r="W758" s="358"/>
      <c r="X758" s="358"/>
      <c r="Y758" s="358"/>
      <c r="Z758" s="358"/>
      <c r="AA758" s="358"/>
      <c r="AB758" s="358"/>
      <c r="AC758" s="358"/>
      <c r="AD758" s="358"/>
      <c r="AE758" s="358"/>
      <c r="AF758" s="358"/>
      <c r="AG758" s="358"/>
      <c r="AH758" s="358"/>
      <c r="AI758" s="358"/>
      <c r="AJ758" s="358"/>
      <c r="AK758" s="358"/>
      <c r="AL758" s="358"/>
      <c r="AM758" s="358"/>
      <c r="AN758" s="358"/>
      <c r="AO758" s="358"/>
      <c r="AP758" s="358"/>
      <c r="AQ758" s="358"/>
      <c r="AR758" s="358"/>
    </row>
    <row r="759" spans="1:44" ht="37.5" customHeight="1" x14ac:dyDescent="0.25">
      <c r="A759" s="358"/>
      <c r="B759" s="358"/>
      <c r="C759" s="358"/>
      <c r="D759" s="358"/>
      <c r="E759" s="358"/>
      <c r="F759" s="358"/>
      <c r="G759" s="358"/>
      <c r="H759" s="358"/>
      <c r="I759" s="359"/>
      <c r="J759" s="358"/>
      <c r="K759" s="358"/>
      <c r="L759" s="358"/>
      <c r="M759" s="358"/>
      <c r="N759" s="358"/>
      <c r="O759" s="358"/>
      <c r="P759" s="358"/>
      <c r="Q759" s="358"/>
      <c r="R759" s="358"/>
      <c r="S759" s="358"/>
      <c r="T759" s="358"/>
      <c r="U759" s="358"/>
      <c r="V759" s="358"/>
      <c r="W759" s="358"/>
      <c r="X759" s="358"/>
      <c r="Y759" s="358"/>
      <c r="Z759" s="358"/>
      <c r="AA759" s="358"/>
      <c r="AB759" s="358"/>
      <c r="AC759" s="358"/>
      <c r="AD759" s="358"/>
      <c r="AE759" s="358"/>
      <c r="AF759" s="358"/>
      <c r="AG759" s="358"/>
      <c r="AH759" s="358"/>
      <c r="AI759" s="358"/>
      <c r="AJ759" s="358"/>
      <c r="AK759" s="358"/>
      <c r="AL759" s="358"/>
      <c r="AM759" s="358"/>
      <c r="AN759" s="358"/>
      <c r="AO759" s="358"/>
      <c r="AP759" s="358"/>
      <c r="AQ759" s="358"/>
      <c r="AR759" s="358"/>
    </row>
    <row r="760" spans="1:44" ht="37.5" customHeight="1" x14ac:dyDescent="0.25">
      <c r="A760" s="358"/>
      <c r="B760" s="358"/>
      <c r="C760" s="358"/>
      <c r="D760" s="358"/>
      <c r="E760" s="358"/>
      <c r="F760" s="358"/>
      <c r="G760" s="358"/>
      <c r="H760" s="358"/>
      <c r="I760" s="359"/>
      <c r="J760" s="358"/>
      <c r="K760" s="358"/>
      <c r="L760" s="358"/>
      <c r="M760" s="358"/>
      <c r="N760" s="358"/>
      <c r="O760" s="358"/>
      <c r="P760" s="358"/>
      <c r="Q760" s="358"/>
      <c r="R760" s="358"/>
      <c r="S760" s="358"/>
      <c r="T760" s="358"/>
      <c r="U760" s="358"/>
      <c r="V760" s="358"/>
      <c r="W760" s="358"/>
      <c r="X760" s="358"/>
      <c r="Y760" s="358"/>
      <c r="Z760" s="358"/>
      <c r="AA760" s="358"/>
      <c r="AB760" s="358"/>
      <c r="AC760" s="358"/>
      <c r="AD760" s="358"/>
      <c r="AE760" s="358"/>
      <c r="AF760" s="358"/>
      <c r="AG760" s="358"/>
      <c r="AH760" s="358"/>
      <c r="AI760" s="358"/>
      <c r="AJ760" s="358"/>
      <c r="AK760" s="358"/>
      <c r="AL760" s="358"/>
      <c r="AM760" s="358"/>
      <c r="AN760" s="358"/>
      <c r="AO760" s="358"/>
      <c r="AP760" s="358"/>
      <c r="AQ760" s="358"/>
      <c r="AR760" s="358"/>
    </row>
    <row r="761" spans="1:44" ht="37.5" customHeight="1" x14ac:dyDescent="0.25">
      <c r="A761" s="358"/>
      <c r="B761" s="358"/>
      <c r="C761" s="358"/>
      <c r="D761" s="358"/>
      <c r="E761" s="358"/>
      <c r="F761" s="358"/>
      <c r="G761" s="358"/>
      <c r="H761" s="358"/>
      <c r="I761" s="359"/>
      <c r="J761" s="358"/>
      <c r="K761" s="358"/>
      <c r="L761" s="358"/>
      <c r="M761" s="358"/>
      <c r="N761" s="358"/>
      <c r="O761" s="358"/>
      <c r="P761" s="358"/>
      <c r="Q761" s="358"/>
      <c r="R761" s="358"/>
      <c r="S761" s="358"/>
      <c r="T761" s="358"/>
      <c r="U761" s="358"/>
      <c r="V761" s="358"/>
      <c r="W761" s="358"/>
      <c r="X761" s="358"/>
      <c r="Y761" s="358"/>
      <c r="Z761" s="358"/>
      <c r="AA761" s="358"/>
      <c r="AB761" s="358"/>
      <c r="AC761" s="358"/>
      <c r="AD761" s="358"/>
      <c r="AE761" s="358"/>
      <c r="AF761" s="358"/>
      <c r="AG761" s="358"/>
      <c r="AH761" s="358"/>
      <c r="AI761" s="358"/>
      <c r="AJ761" s="358"/>
      <c r="AK761" s="358"/>
      <c r="AL761" s="358"/>
      <c r="AM761" s="358"/>
      <c r="AN761" s="358"/>
      <c r="AO761" s="358"/>
      <c r="AP761" s="358"/>
      <c r="AQ761" s="358"/>
      <c r="AR761" s="358"/>
    </row>
    <row r="762" spans="1:44" ht="37.5" customHeight="1" x14ac:dyDescent="0.25">
      <c r="A762" s="358"/>
      <c r="B762" s="358"/>
      <c r="C762" s="358"/>
      <c r="D762" s="358"/>
      <c r="E762" s="358"/>
      <c r="F762" s="358"/>
      <c r="G762" s="358"/>
      <c r="H762" s="358"/>
      <c r="I762" s="359"/>
      <c r="J762" s="358"/>
      <c r="K762" s="358"/>
      <c r="L762" s="358"/>
      <c r="M762" s="358"/>
      <c r="N762" s="358"/>
      <c r="O762" s="358"/>
      <c r="P762" s="358"/>
      <c r="Q762" s="358"/>
      <c r="R762" s="358"/>
      <c r="S762" s="358"/>
      <c r="T762" s="358"/>
      <c r="U762" s="358"/>
      <c r="V762" s="358"/>
      <c r="W762" s="358"/>
      <c r="X762" s="358"/>
      <c r="Y762" s="358"/>
      <c r="Z762" s="358"/>
      <c r="AA762" s="358"/>
      <c r="AB762" s="358"/>
      <c r="AC762" s="358"/>
      <c r="AD762" s="358"/>
      <c r="AE762" s="358"/>
      <c r="AF762" s="358"/>
      <c r="AG762" s="358"/>
      <c r="AH762" s="358"/>
      <c r="AI762" s="358"/>
      <c r="AJ762" s="358"/>
      <c r="AK762" s="358"/>
      <c r="AL762" s="358"/>
      <c r="AM762" s="358"/>
      <c r="AN762" s="358"/>
      <c r="AO762" s="358"/>
      <c r="AP762" s="358"/>
      <c r="AQ762" s="358"/>
      <c r="AR762" s="358"/>
    </row>
    <row r="763" spans="1:44" ht="37.5" customHeight="1" x14ac:dyDescent="0.25">
      <c r="A763" s="358"/>
      <c r="B763" s="358"/>
      <c r="C763" s="358"/>
      <c r="D763" s="358"/>
      <c r="E763" s="358"/>
      <c r="F763" s="358"/>
      <c r="G763" s="358"/>
      <c r="H763" s="358"/>
      <c r="I763" s="359"/>
      <c r="J763" s="358"/>
      <c r="K763" s="358"/>
      <c r="L763" s="358"/>
      <c r="M763" s="358"/>
      <c r="N763" s="358"/>
      <c r="O763" s="358"/>
      <c r="P763" s="358"/>
      <c r="Q763" s="358"/>
      <c r="R763" s="358"/>
      <c r="S763" s="358"/>
      <c r="T763" s="358"/>
      <c r="U763" s="358"/>
      <c r="V763" s="358"/>
      <c r="W763" s="358"/>
      <c r="X763" s="358"/>
      <c r="Y763" s="358"/>
      <c r="Z763" s="358"/>
      <c r="AA763" s="358"/>
      <c r="AB763" s="358"/>
      <c r="AC763" s="358"/>
      <c r="AD763" s="358"/>
      <c r="AE763" s="358"/>
      <c r="AF763" s="358"/>
      <c r="AG763" s="358"/>
      <c r="AH763" s="358"/>
      <c r="AI763" s="358"/>
      <c r="AJ763" s="358"/>
      <c r="AK763" s="358"/>
      <c r="AL763" s="358"/>
      <c r="AM763" s="358"/>
      <c r="AN763" s="358"/>
      <c r="AO763" s="358"/>
      <c r="AP763" s="358"/>
      <c r="AQ763" s="358"/>
      <c r="AR763" s="358"/>
    </row>
    <row r="764" spans="1:44" ht="37.5" customHeight="1" x14ac:dyDescent="0.25">
      <c r="A764" s="358"/>
      <c r="B764" s="358"/>
      <c r="C764" s="358"/>
      <c r="D764" s="358"/>
      <c r="E764" s="358"/>
      <c r="F764" s="358"/>
      <c r="G764" s="358"/>
      <c r="H764" s="358"/>
      <c r="I764" s="359"/>
      <c r="J764" s="358"/>
      <c r="K764" s="358"/>
      <c r="L764" s="358"/>
      <c r="M764" s="358"/>
      <c r="N764" s="358"/>
      <c r="O764" s="358"/>
      <c r="P764" s="358"/>
      <c r="Q764" s="358"/>
      <c r="R764" s="358"/>
      <c r="S764" s="358"/>
      <c r="T764" s="358"/>
      <c r="U764" s="358"/>
      <c r="V764" s="358"/>
      <c r="W764" s="358"/>
      <c r="X764" s="358"/>
      <c r="Y764" s="358"/>
      <c r="Z764" s="358"/>
      <c r="AA764" s="358"/>
      <c r="AB764" s="358"/>
      <c r="AC764" s="358"/>
      <c r="AD764" s="358"/>
      <c r="AE764" s="358"/>
      <c r="AF764" s="358"/>
      <c r="AG764" s="358"/>
      <c r="AH764" s="358"/>
      <c r="AI764" s="358"/>
      <c r="AJ764" s="358"/>
      <c r="AK764" s="358"/>
      <c r="AL764" s="358"/>
      <c r="AM764" s="358"/>
      <c r="AN764" s="358"/>
      <c r="AO764" s="358"/>
      <c r="AP764" s="358"/>
      <c r="AQ764" s="358"/>
      <c r="AR764" s="358"/>
    </row>
    <row r="765" spans="1:44" ht="37.5" customHeight="1" x14ac:dyDescent="0.25">
      <c r="A765" s="358"/>
      <c r="B765" s="358"/>
      <c r="C765" s="358"/>
      <c r="D765" s="358"/>
      <c r="E765" s="358"/>
      <c r="F765" s="358"/>
      <c r="G765" s="358"/>
      <c r="H765" s="358"/>
      <c r="I765" s="359"/>
      <c r="J765" s="358"/>
      <c r="K765" s="358"/>
      <c r="L765" s="358"/>
      <c r="M765" s="358"/>
      <c r="N765" s="358"/>
      <c r="O765" s="358"/>
      <c r="P765" s="358"/>
      <c r="Q765" s="358"/>
      <c r="R765" s="358"/>
      <c r="S765" s="358"/>
      <c r="T765" s="358"/>
      <c r="U765" s="358"/>
      <c r="V765" s="358"/>
      <c r="W765" s="358"/>
      <c r="X765" s="358"/>
      <c r="Y765" s="358"/>
      <c r="Z765" s="358"/>
      <c r="AA765" s="358"/>
      <c r="AB765" s="358"/>
      <c r="AC765" s="358"/>
      <c r="AD765" s="358"/>
      <c r="AE765" s="358"/>
      <c r="AF765" s="358"/>
      <c r="AG765" s="358"/>
      <c r="AH765" s="358"/>
      <c r="AI765" s="358"/>
      <c r="AJ765" s="358"/>
      <c r="AK765" s="358"/>
      <c r="AL765" s="358"/>
      <c r="AM765" s="358"/>
      <c r="AN765" s="358"/>
      <c r="AO765" s="358"/>
      <c r="AP765" s="358"/>
      <c r="AQ765" s="358"/>
      <c r="AR765" s="358"/>
    </row>
    <row r="766" spans="1:44" ht="37.5" customHeight="1" x14ac:dyDescent="0.25">
      <c r="A766" s="358"/>
      <c r="B766" s="358"/>
      <c r="C766" s="358"/>
      <c r="D766" s="358"/>
      <c r="E766" s="358"/>
      <c r="F766" s="358"/>
      <c r="G766" s="358"/>
      <c r="H766" s="358"/>
      <c r="I766" s="359"/>
      <c r="J766" s="358"/>
      <c r="K766" s="358"/>
      <c r="L766" s="358"/>
      <c r="M766" s="358"/>
      <c r="N766" s="358"/>
      <c r="O766" s="358"/>
      <c r="P766" s="358"/>
      <c r="Q766" s="358"/>
      <c r="R766" s="358"/>
      <c r="S766" s="358"/>
      <c r="T766" s="358"/>
      <c r="U766" s="358"/>
      <c r="V766" s="358"/>
      <c r="W766" s="358"/>
      <c r="X766" s="358"/>
      <c r="Y766" s="358"/>
      <c r="Z766" s="358"/>
      <c r="AA766" s="358"/>
      <c r="AB766" s="358"/>
      <c r="AC766" s="358"/>
      <c r="AD766" s="358"/>
      <c r="AE766" s="358"/>
      <c r="AF766" s="358"/>
      <c r="AG766" s="358"/>
      <c r="AH766" s="358"/>
      <c r="AI766" s="358"/>
      <c r="AJ766" s="358"/>
      <c r="AK766" s="358"/>
      <c r="AL766" s="358"/>
      <c r="AM766" s="358"/>
      <c r="AN766" s="358"/>
      <c r="AO766" s="358"/>
      <c r="AP766" s="358"/>
      <c r="AQ766" s="358"/>
      <c r="AR766" s="358"/>
    </row>
    <row r="767" spans="1:44" ht="37.5" customHeight="1" x14ac:dyDescent="0.25">
      <c r="A767" s="358"/>
      <c r="B767" s="358"/>
      <c r="C767" s="358"/>
      <c r="D767" s="358"/>
      <c r="E767" s="358"/>
      <c r="F767" s="358"/>
      <c r="G767" s="358"/>
      <c r="H767" s="358"/>
      <c r="I767" s="359"/>
      <c r="J767" s="358"/>
      <c r="K767" s="358"/>
      <c r="L767" s="358"/>
      <c r="M767" s="358"/>
      <c r="N767" s="358"/>
      <c r="O767" s="358"/>
      <c r="P767" s="358"/>
      <c r="Q767" s="358"/>
      <c r="R767" s="358"/>
      <c r="S767" s="358"/>
      <c r="T767" s="358"/>
      <c r="U767" s="358"/>
      <c r="V767" s="358"/>
      <c r="W767" s="358"/>
      <c r="X767" s="358"/>
      <c r="Y767" s="358"/>
      <c r="Z767" s="358"/>
      <c r="AA767" s="358"/>
      <c r="AB767" s="358"/>
      <c r="AC767" s="358"/>
      <c r="AD767" s="358"/>
      <c r="AE767" s="358"/>
      <c r="AF767" s="358"/>
      <c r="AG767" s="358"/>
      <c r="AH767" s="358"/>
      <c r="AI767" s="358"/>
      <c r="AJ767" s="358"/>
      <c r="AK767" s="358"/>
      <c r="AL767" s="358"/>
      <c r="AM767" s="358"/>
      <c r="AN767" s="358"/>
      <c r="AO767" s="358"/>
      <c r="AP767" s="358"/>
      <c r="AQ767" s="358"/>
      <c r="AR767" s="358"/>
    </row>
    <row r="768" spans="1:44" ht="37.5" customHeight="1" x14ac:dyDescent="0.25">
      <c r="A768" s="358"/>
      <c r="B768" s="358"/>
      <c r="C768" s="358"/>
      <c r="D768" s="358"/>
      <c r="E768" s="358"/>
      <c r="F768" s="358"/>
      <c r="G768" s="358"/>
      <c r="H768" s="358"/>
      <c r="I768" s="359"/>
      <c r="J768" s="358"/>
      <c r="K768" s="358"/>
      <c r="L768" s="358"/>
      <c r="M768" s="358"/>
      <c r="N768" s="358"/>
      <c r="O768" s="358"/>
      <c r="P768" s="358"/>
      <c r="Q768" s="358"/>
      <c r="R768" s="358"/>
      <c r="S768" s="358"/>
      <c r="T768" s="358"/>
      <c r="U768" s="358"/>
      <c r="V768" s="358"/>
      <c r="W768" s="358"/>
      <c r="X768" s="358"/>
      <c r="Y768" s="358"/>
      <c r="Z768" s="358"/>
      <c r="AA768" s="358"/>
      <c r="AB768" s="358"/>
      <c r="AC768" s="358"/>
      <c r="AD768" s="358"/>
      <c r="AE768" s="358"/>
      <c r="AF768" s="358"/>
      <c r="AG768" s="358"/>
      <c r="AH768" s="358"/>
      <c r="AI768" s="358"/>
      <c r="AJ768" s="358"/>
      <c r="AK768" s="358"/>
      <c r="AL768" s="358"/>
      <c r="AM768" s="358"/>
      <c r="AN768" s="358"/>
      <c r="AO768" s="358"/>
      <c r="AP768" s="358"/>
      <c r="AQ768" s="358"/>
      <c r="AR768" s="358"/>
    </row>
    <row r="769" spans="1:44" ht="37.5" customHeight="1" x14ac:dyDescent="0.25">
      <c r="A769" s="358"/>
      <c r="B769" s="358"/>
      <c r="C769" s="358"/>
      <c r="D769" s="358"/>
      <c r="E769" s="358"/>
      <c r="F769" s="358"/>
      <c r="G769" s="358"/>
      <c r="H769" s="358"/>
      <c r="I769" s="359"/>
      <c r="J769" s="358"/>
      <c r="K769" s="358"/>
      <c r="L769" s="358"/>
      <c r="M769" s="358"/>
      <c r="N769" s="358"/>
      <c r="O769" s="358"/>
      <c r="P769" s="358"/>
      <c r="Q769" s="358"/>
      <c r="R769" s="358"/>
      <c r="S769" s="358"/>
      <c r="T769" s="358"/>
      <c r="U769" s="358"/>
      <c r="V769" s="358"/>
      <c r="W769" s="358"/>
      <c r="X769" s="358"/>
      <c r="Y769" s="358"/>
      <c r="Z769" s="358"/>
      <c r="AA769" s="358"/>
      <c r="AB769" s="358"/>
      <c r="AC769" s="358"/>
      <c r="AD769" s="358"/>
      <c r="AE769" s="358"/>
      <c r="AF769" s="358"/>
      <c r="AG769" s="358"/>
      <c r="AH769" s="358"/>
      <c r="AI769" s="358"/>
      <c r="AJ769" s="358"/>
      <c r="AK769" s="358"/>
      <c r="AL769" s="358"/>
      <c r="AM769" s="358"/>
      <c r="AN769" s="358"/>
      <c r="AO769" s="358"/>
      <c r="AP769" s="358"/>
      <c r="AQ769" s="358"/>
      <c r="AR769" s="358"/>
    </row>
    <row r="770" spans="1:44" ht="37.5" customHeight="1" x14ac:dyDescent="0.25">
      <c r="A770" s="358"/>
      <c r="B770" s="358"/>
      <c r="C770" s="358"/>
      <c r="D770" s="358"/>
      <c r="E770" s="358"/>
      <c r="F770" s="358"/>
      <c r="G770" s="358"/>
      <c r="H770" s="358"/>
      <c r="I770" s="359"/>
      <c r="J770" s="358"/>
      <c r="K770" s="358"/>
      <c r="L770" s="358"/>
      <c r="M770" s="358"/>
      <c r="N770" s="358"/>
      <c r="O770" s="358"/>
      <c r="P770" s="358"/>
      <c r="Q770" s="358"/>
      <c r="R770" s="358"/>
      <c r="S770" s="358"/>
      <c r="T770" s="358"/>
      <c r="U770" s="358"/>
      <c r="V770" s="358"/>
      <c r="W770" s="358"/>
      <c r="X770" s="358"/>
      <c r="Y770" s="358"/>
      <c r="Z770" s="358"/>
      <c r="AA770" s="358"/>
      <c r="AB770" s="358"/>
      <c r="AC770" s="358"/>
      <c r="AD770" s="358"/>
      <c r="AE770" s="358"/>
      <c r="AF770" s="358"/>
      <c r="AG770" s="358"/>
      <c r="AH770" s="358"/>
      <c r="AI770" s="358"/>
      <c r="AJ770" s="358"/>
      <c r="AK770" s="358"/>
      <c r="AL770" s="358"/>
      <c r="AM770" s="358"/>
      <c r="AN770" s="358"/>
      <c r="AO770" s="358"/>
      <c r="AP770" s="358"/>
      <c r="AQ770" s="358"/>
      <c r="AR770" s="358"/>
    </row>
    <row r="771" spans="1:44" ht="37.5" customHeight="1" x14ac:dyDescent="0.25">
      <c r="A771" s="358"/>
      <c r="B771" s="358"/>
      <c r="C771" s="358"/>
      <c r="D771" s="358"/>
      <c r="E771" s="358"/>
      <c r="F771" s="358"/>
      <c r="G771" s="358"/>
      <c r="H771" s="358"/>
      <c r="I771" s="359"/>
      <c r="J771" s="358"/>
      <c r="K771" s="358"/>
      <c r="L771" s="358"/>
      <c r="M771" s="358"/>
      <c r="N771" s="358"/>
      <c r="O771" s="358"/>
      <c r="P771" s="358"/>
      <c r="Q771" s="358"/>
      <c r="R771" s="358"/>
      <c r="S771" s="358"/>
      <c r="T771" s="358"/>
      <c r="U771" s="358"/>
      <c r="V771" s="358"/>
      <c r="W771" s="358"/>
      <c r="X771" s="358"/>
      <c r="Y771" s="358"/>
      <c r="Z771" s="358"/>
      <c r="AA771" s="358"/>
      <c r="AB771" s="358"/>
      <c r="AC771" s="358"/>
      <c r="AD771" s="358"/>
      <c r="AE771" s="358"/>
      <c r="AF771" s="358"/>
      <c r="AG771" s="358"/>
      <c r="AH771" s="358"/>
      <c r="AI771" s="358"/>
      <c r="AJ771" s="358"/>
      <c r="AK771" s="358"/>
      <c r="AL771" s="358"/>
      <c r="AM771" s="358"/>
      <c r="AN771" s="358"/>
      <c r="AO771" s="358"/>
      <c r="AP771" s="358"/>
      <c r="AQ771" s="358"/>
      <c r="AR771" s="358"/>
    </row>
    <row r="772" spans="1:44" ht="37.5" customHeight="1" x14ac:dyDescent="0.25">
      <c r="A772" s="358"/>
      <c r="B772" s="358"/>
      <c r="C772" s="358"/>
      <c r="D772" s="358"/>
      <c r="E772" s="358"/>
      <c r="F772" s="358"/>
      <c r="G772" s="358"/>
      <c r="H772" s="358"/>
      <c r="I772" s="359"/>
      <c r="J772" s="358"/>
      <c r="K772" s="358"/>
      <c r="L772" s="358"/>
      <c r="M772" s="358"/>
      <c r="N772" s="358"/>
      <c r="O772" s="358"/>
      <c r="P772" s="358"/>
      <c r="Q772" s="358"/>
      <c r="R772" s="358"/>
      <c r="S772" s="358"/>
      <c r="T772" s="358"/>
      <c r="U772" s="358"/>
      <c r="V772" s="358"/>
      <c r="W772" s="358"/>
      <c r="X772" s="358"/>
      <c r="Y772" s="358"/>
      <c r="Z772" s="358"/>
      <c r="AA772" s="358"/>
      <c r="AB772" s="358"/>
      <c r="AC772" s="358"/>
      <c r="AD772" s="358"/>
      <c r="AE772" s="358"/>
      <c r="AF772" s="358"/>
      <c r="AG772" s="358"/>
      <c r="AH772" s="358"/>
      <c r="AI772" s="358"/>
      <c r="AJ772" s="358"/>
      <c r="AK772" s="358"/>
      <c r="AL772" s="358"/>
      <c r="AM772" s="358"/>
      <c r="AN772" s="358"/>
      <c r="AO772" s="358"/>
      <c r="AP772" s="358"/>
      <c r="AQ772" s="358"/>
      <c r="AR772" s="358"/>
    </row>
    <row r="773" spans="1:44" ht="37.5" customHeight="1" x14ac:dyDescent="0.25">
      <c r="A773" s="358"/>
      <c r="B773" s="358"/>
      <c r="C773" s="358"/>
      <c r="D773" s="358"/>
      <c r="E773" s="358"/>
      <c r="F773" s="358"/>
      <c r="G773" s="358"/>
      <c r="H773" s="358"/>
      <c r="I773" s="359"/>
      <c r="J773" s="358"/>
      <c r="K773" s="358"/>
      <c r="L773" s="358"/>
      <c r="M773" s="358"/>
      <c r="N773" s="358"/>
      <c r="O773" s="358"/>
      <c r="P773" s="358"/>
      <c r="Q773" s="358"/>
      <c r="R773" s="358"/>
      <c r="S773" s="358"/>
      <c r="T773" s="358"/>
      <c r="U773" s="358"/>
      <c r="V773" s="358"/>
      <c r="W773" s="358"/>
      <c r="X773" s="358"/>
      <c r="Y773" s="358"/>
      <c r="Z773" s="358"/>
      <c r="AA773" s="358"/>
      <c r="AB773" s="358"/>
      <c r="AC773" s="358"/>
      <c r="AD773" s="358"/>
      <c r="AE773" s="358"/>
      <c r="AF773" s="358"/>
      <c r="AG773" s="358"/>
      <c r="AH773" s="358"/>
      <c r="AI773" s="358"/>
      <c r="AJ773" s="358"/>
      <c r="AK773" s="358"/>
      <c r="AL773" s="358"/>
      <c r="AM773" s="358"/>
      <c r="AN773" s="358"/>
      <c r="AO773" s="358"/>
      <c r="AP773" s="358"/>
      <c r="AQ773" s="358"/>
      <c r="AR773" s="358"/>
    </row>
    <row r="774" spans="1:44" ht="37.5" customHeight="1" x14ac:dyDescent="0.25">
      <c r="A774" s="358"/>
      <c r="B774" s="358"/>
      <c r="C774" s="358"/>
      <c r="D774" s="358"/>
      <c r="E774" s="358"/>
      <c r="F774" s="358"/>
      <c r="G774" s="358"/>
      <c r="H774" s="358"/>
      <c r="I774" s="359"/>
      <c r="J774" s="358"/>
      <c r="K774" s="358"/>
      <c r="L774" s="358"/>
      <c r="M774" s="358"/>
      <c r="N774" s="358"/>
      <c r="O774" s="358"/>
      <c r="P774" s="358"/>
      <c r="Q774" s="358"/>
      <c r="R774" s="358"/>
      <c r="S774" s="358"/>
      <c r="T774" s="358"/>
      <c r="U774" s="358"/>
      <c r="V774" s="358"/>
      <c r="W774" s="358"/>
      <c r="X774" s="358"/>
      <c r="Y774" s="358"/>
      <c r="Z774" s="358"/>
      <c r="AA774" s="358"/>
      <c r="AB774" s="358"/>
      <c r="AC774" s="358"/>
      <c r="AD774" s="358"/>
      <c r="AE774" s="358"/>
      <c r="AF774" s="358"/>
      <c r="AG774" s="358"/>
      <c r="AH774" s="358"/>
      <c r="AI774" s="358"/>
      <c r="AJ774" s="358"/>
      <c r="AK774" s="358"/>
      <c r="AL774" s="358"/>
      <c r="AM774" s="358"/>
      <c r="AN774" s="358"/>
      <c r="AO774" s="358"/>
      <c r="AP774" s="358"/>
      <c r="AQ774" s="358"/>
      <c r="AR774" s="358"/>
    </row>
    <row r="775" spans="1:44" ht="37.5" customHeight="1" x14ac:dyDescent="0.25">
      <c r="A775" s="358"/>
      <c r="B775" s="358"/>
      <c r="C775" s="358"/>
      <c r="D775" s="358"/>
      <c r="E775" s="358"/>
      <c r="F775" s="358"/>
      <c r="G775" s="358"/>
      <c r="H775" s="358"/>
      <c r="I775" s="359"/>
      <c r="J775" s="358"/>
      <c r="K775" s="358"/>
      <c r="L775" s="358"/>
      <c r="M775" s="358"/>
      <c r="N775" s="358"/>
      <c r="O775" s="358"/>
      <c r="P775" s="358"/>
      <c r="Q775" s="358"/>
      <c r="R775" s="358"/>
      <c r="S775" s="358"/>
      <c r="T775" s="358"/>
      <c r="U775" s="358"/>
      <c r="V775" s="358"/>
      <c r="W775" s="358"/>
      <c r="X775" s="358"/>
      <c r="Y775" s="358"/>
      <c r="Z775" s="358"/>
      <c r="AA775" s="358"/>
      <c r="AB775" s="358"/>
      <c r="AC775" s="358"/>
      <c r="AD775" s="358"/>
      <c r="AE775" s="358"/>
      <c r="AF775" s="358"/>
      <c r="AG775" s="358"/>
      <c r="AH775" s="358"/>
      <c r="AI775" s="358"/>
      <c r="AJ775" s="358"/>
      <c r="AK775" s="358"/>
      <c r="AL775" s="358"/>
      <c r="AM775" s="358"/>
      <c r="AN775" s="358"/>
      <c r="AO775" s="358"/>
      <c r="AP775" s="358"/>
      <c r="AQ775" s="358"/>
      <c r="AR775" s="358"/>
    </row>
    <row r="776" spans="1:44" ht="37.5" customHeight="1" x14ac:dyDescent="0.25">
      <c r="A776" s="358"/>
      <c r="B776" s="358"/>
      <c r="C776" s="358"/>
      <c r="D776" s="358"/>
      <c r="E776" s="358"/>
      <c r="F776" s="358"/>
      <c r="G776" s="358"/>
      <c r="H776" s="358"/>
      <c r="I776" s="359"/>
      <c r="J776" s="358"/>
      <c r="K776" s="358"/>
      <c r="L776" s="358"/>
      <c r="M776" s="358"/>
      <c r="N776" s="358"/>
      <c r="O776" s="358"/>
      <c r="P776" s="358"/>
      <c r="Q776" s="358"/>
      <c r="R776" s="358"/>
      <c r="S776" s="358"/>
      <c r="T776" s="358"/>
      <c r="U776" s="358"/>
      <c r="V776" s="358"/>
      <c r="W776" s="358"/>
      <c r="X776" s="358"/>
      <c r="Y776" s="358"/>
      <c r="Z776" s="358"/>
      <c r="AA776" s="358"/>
      <c r="AB776" s="358"/>
      <c r="AC776" s="358"/>
      <c r="AD776" s="358"/>
      <c r="AE776" s="358"/>
      <c r="AF776" s="358"/>
      <c r="AG776" s="358"/>
      <c r="AH776" s="358"/>
      <c r="AI776" s="358"/>
      <c r="AJ776" s="358"/>
      <c r="AK776" s="358"/>
      <c r="AL776" s="358"/>
      <c r="AM776" s="358"/>
      <c r="AN776" s="358"/>
      <c r="AO776" s="358"/>
      <c r="AP776" s="358"/>
      <c r="AQ776" s="358"/>
      <c r="AR776" s="358"/>
    </row>
    <row r="777" spans="1:44" ht="37.5" customHeight="1" x14ac:dyDescent="0.25">
      <c r="A777" s="358"/>
      <c r="B777" s="358"/>
      <c r="C777" s="358"/>
      <c r="D777" s="358"/>
      <c r="E777" s="358"/>
      <c r="F777" s="358"/>
      <c r="G777" s="358"/>
      <c r="H777" s="358"/>
      <c r="I777" s="359"/>
      <c r="J777" s="358"/>
      <c r="K777" s="358"/>
      <c r="L777" s="358"/>
      <c r="M777" s="358"/>
      <c r="N777" s="358"/>
      <c r="O777" s="358"/>
      <c r="P777" s="358"/>
      <c r="Q777" s="358"/>
      <c r="R777" s="358"/>
      <c r="S777" s="358"/>
      <c r="T777" s="358"/>
      <c r="U777" s="358"/>
      <c r="V777" s="358"/>
      <c r="W777" s="358"/>
      <c r="X777" s="358"/>
      <c r="Y777" s="358"/>
      <c r="Z777" s="358"/>
      <c r="AA777" s="358"/>
      <c r="AB777" s="358"/>
      <c r="AC777" s="358"/>
      <c r="AD777" s="358"/>
      <c r="AE777" s="358"/>
      <c r="AF777" s="358"/>
      <c r="AG777" s="358"/>
      <c r="AH777" s="358"/>
      <c r="AI777" s="358"/>
      <c r="AJ777" s="358"/>
      <c r="AK777" s="358"/>
      <c r="AL777" s="358"/>
      <c r="AM777" s="358"/>
      <c r="AN777" s="358"/>
      <c r="AO777" s="358"/>
      <c r="AP777" s="358"/>
      <c r="AQ777" s="358"/>
      <c r="AR777" s="358"/>
    </row>
    <row r="778" spans="1:44" ht="37.5" customHeight="1" x14ac:dyDescent="0.25">
      <c r="A778" s="358"/>
      <c r="B778" s="358"/>
      <c r="C778" s="358"/>
      <c r="D778" s="358"/>
      <c r="E778" s="358"/>
      <c r="F778" s="358"/>
      <c r="G778" s="358"/>
      <c r="H778" s="358"/>
      <c r="I778" s="359"/>
      <c r="J778" s="358"/>
      <c r="K778" s="358"/>
      <c r="L778" s="358"/>
      <c r="M778" s="358"/>
      <c r="N778" s="358"/>
      <c r="O778" s="358"/>
      <c r="P778" s="358"/>
      <c r="Q778" s="358"/>
      <c r="R778" s="358"/>
      <c r="S778" s="358"/>
      <c r="T778" s="358"/>
      <c r="U778" s="358"/>
      <c r="V778" s="358"/>
      <c r="W778" s="358"/>
      <c r="X778" s="358"/>
      <c r="Y778" s="358"/>
      <c r="Z778" s="358"/>
      <c r="AA778" s="358"/>
      <c r="AB778" s="358"/>
      <c r="AC778" s="358"/>
      <c r="AD778" s="358"/>
      <c r="AE778" s="358"/>
      <c r="AF778" s="358"/>
      <c r="AG778" s="358"/>
      <c r="AH778" s="358"/>
      <c r="AI778" s="358"/>
      <c r="AJ778" s="358"/>
      <c r="AK778" s="358"/>
      <c r="AL778" s="358"/>
      <c r="AM778" s="358"/>
      <c r="AN778" s="358"/>
      <c r="AO778" s="358"/>
      <c r="AP778" s="358"/>
      <c r="AQ778" s="358"/>
      <c r="AR778" s="358"/>
    </row>
    <row r="779" spans="1:44" ht="37.5" customHeight="1" x14ac:dyDescent="0.25">
      <c r="A779" s="358"/>
      <c r="B779" s="358"/>
      <c r="C779" s="358"/>
      <c r="D779" s="358"/>
      <c r="E779" s="358"/>
      <c r="F779" s="358"/>
      <c r="G779" s="358"/>
      <c r="H779" s="358"/>
      <c r="I779" s="359"/>
      <c r="J779" s="358"/>
      <c r="K779" s="358"/>
      <c r="L779" s="358"/>
      <c r="M779" s="358"/>
      <c r="N779" s="358"/>
      <c r="O779" s="358"/>
      <c r="P779" s="358"/>
      <c r="Q779" s="358"/>
      <c r="R779" s="358"/>
      <c r="S779" s="358"/>
      <c r="T779" s="358"/>
      <c r="U779" s="358"/>
      <c r="V779" s="358"/>
      <c r="W779" s="358"/>
      <c r="X779" s="358"/>
      <c r="Y779" s="358"/>
      <c r="Z779" s="358"/>
      <c r="AA779" s="358"/>
      <c r="AB779" s="358"/>
      <c r="AC779" s="358"/>
      <c r="AD779" s="358"/>
      <c r="AE779" s="358"/>
      <c r="AF779" s="358"/>
      <c r="AG779" s="358"/>
      <c r="AH779" s="358"/>
      <c r="AI779" s="358"/>
      <c r="AJ779" s="358"/>
      <c r="AK779" s="358"/>
      <c r="AL779" s="358"/>
      <c r="AM779" s="358"/>
      <c r="AN779" s="358"/>
      <c r="AO779" s="358"/>
      <c r="AP779" s="358"/>
      <c r="AQ779" s="358"/>
      <c r="AR779" s="358"/>
    </row>
    <row r="780" spans="1:44" ht="37.5" customHeight="1" x14ac:dyDescent="0.25">
      <c r="A780" s="358"/>
      <c r="B780" s="358"/>
      <c r="C780" s="358"/>
      <c r="D780" s="358"/>
      <c r="E780" s="358"/>
      <c r="F780" s="358"/>
      <c r="G780" s="358"/>
      <c r="H780" s="358"/>
      <c r="I780" s="359"/>
      <c r="J780" s="358"/>
      <c r="K780" s="358"/>
      <c r="L780" s="358"/>
      <c r="M780" s="358"/>
      <c r="N780" s="358"/>
      <c r="O780" s="358"/>
      <c r="P780" s="358"/>
      <c r="Q780" s="358"/>
      <c r="R780" s="358"/>
      <c r="S780" s="358"/>
      <c r="T780" s="358"/>
      <c r="U780" s="358"/>
      <c r="V780" s="358"/>
      <c r="W780" s="358"/>
      <c r="X780" s="358"/>
      <c r="Y780" s="358"/>
      <c r="Z780" s="358"/>
      <c r="AA780" s="358"/>
      <c r="AB780" s="358"/>
      <c r="AC780" s="358"/>
      <c r="AD780" s="358"/>
      <c r="AE780" s="358"/>
      <c r="AF780" s="358"/>
      <c r="AG780" s="358"/>
      <c r="AH780" s="358"/>
      <c r="AI780" s="358"/>
      <c r="AJ780" s="358"/>
      <c r="AK780" s="358"/>
      <c r="AL780" s="358"/>
      <c r="AM780" s="358"/>
      <c r="AN780" s="358"/>
      <c r="AO780" s="358"/>
      <c r="AP780" s="358"/>
      <c r="AQ780" s="358"/>
      <c r="AR780" s="358"/>
    </row>
    <row r="781" spans="1:44" ht="37.5" customHeight="1" x14ac:dyDescent="0.25">
      <c r="A781" s="358"/>
      <c r="B781" s="358"/>
      <c r="C781" s="358"/>
      <c r="D781" s="358"/>
      <c r="E781" s="358"/>
      <c r="F781" s="358"/>
      <c r="G781" s="358"/>
      <c r="H781" s="358"/>
      <c r="I781" s="359"/>
      <c r="J781" s="358"/>
      <c r="K781" s="358"/>
      <c r="L781" s="358"/>
      <c r="M781" s="358"/>
      <c r="N781" s="358"/>
      <c r="O781" s="358"/>
      <c r="P781" s="358"/>
      <c r="Q781" s="358"/>
      <c r="R781" s="358"/>
      <c r="S781" s="358"/>
      <c r="T781" s="358"/>
      <c r="U781" s="358"/>
      <c r="V781" s="358"/>
      <c r="W781" s="358"/>
      <c r="X781" s="358"/>
      <c r="Y781" s="358"/>
      <c r="Z781" s="358"/>
      <c r="AA781" s="358"/>
      <c r="AB781" s="358"/>
      <c r="AC781" s="358"/>
      <c r="AD781" s="358"/>
      <c r="AE781" s="358"/>
      <c r="AF781" s="358"/>
      <c r="AG781" s="358"/>
      <c r="AH781" s="358"/>
      <c r="AI781" s="358"/>
      <c r="AJ781" s="358"/>
      <c r="AK781" s="358"/>
      <c r="AL781" s="358"/>
      <c r="AM781" s="358"/>
      <c r="AN781" s="358"/>
      <c r="AO781" s="358"/>
      <c r="AP781" s="358"/>
      <c r="AQ781" s="358"/>
      <c r="AR781" s="358"/>
    </row>
    <row r="782" spans="1:44" ht="37.5" customHeight="1" x14ac:dyDescent="0.25">
      <c r="A782" s="358"/>
      <c r="B782" s="358"/>
      <c r="C782" s="358"/>
      <c r="D782" s="358"/>
      <c r="E782" s="358"/>
      <c r="F782" s="358"/>
      <c r="G782" s="358"/>
      <c r="H782" s="358"/>
      <c r="I782" s="359"/>
      <c r="J782" s="358"/>
      <c r="K782" s="358"/>
      <c r="L782" s="358"/>
      <c r="M782" s="358"/>
      <c r="N782" s="358"/>
      <c r="O782" s="358"/>
      <c r="P782" s="358"/>
      <c r="Q782" s="358"/>
      <c r="R782" s="358"/>
      <c r="S782" s="358"/>
      <c r="T782" s="358"/>
      <c r="U782" s="358"/>
      <c r="V782" s="358"/>
      <c r="W782" s="358"/>
      <c r="X782" s="358"/>
      <c r="Y782" s="358"/>
      <c r="Z782" s="358"/>
      <c r="AA782" s="358"/>
      <c r="AB782" s="358"/>
      <c r="AC782" s="358"/>
      <c r="AD782" s="358"/>
      <c r="AE782" s="358"/>
      <c r="AF782" s="358"/>
      <c r="AG782" s="358"/>
      <c r="AH782" s="358"/>
      <c r="AI782" s="358"/>
      <c r="AJ782" s="358"/>
      <c r="AK782" s="358"/>
      <c r="AL782" s="358"/>
      <c r="AM782" s="358"/>
      <c r="AN782" s="358"/>
      <c r="AO782" s="358"/>
      <c r="AP782" s="358"/>
      <c r="AQ782" s="358"/>
      <c r="AR782" s="358"/>
    </row>
    <row r="783" spans="1:44" ht="37.5" customHeight="1" x14ac:dyDescent="0.25">
      <c r="A783" s="358"/>
      <c r="B783" s="358"/>
      <c r="C783" s="358"/>
      <c r="D783" s="358"/>
      <c r="E783" s="358"/>
      <c r="F783" s="358"/>
      <c r="G783" s="358"/>
      <c r="H783" s="358"/>
      <c r="I783" s="359"/>
      <c r="J783" s="358"/>
      <c r="K783" s="358"/>
      <c r="L783" s="358"/>
      <c r="M783" s="358"/>
      <c r="N783" s="358"/>
      <c r="O783" s="358"/>
      <c r="P783" s="358"/>
      <c r="Q783" s="358"/>
      <c r="R783" s="358"/>
      <c r="S783" s="358"/>
      <c r="T783" s="358"/>
      <c r="U783" s="358"/>
      <c r="V783" s="358"/>
      <c r="W783" s="358"/>
      <c r="X783" s="358"/>
      <c r="Y783" s="358"/>
      <c r="Z783" s="358"/>
      <c r="AA783" s="358"/>
      <c r="AB783" s="358"/>
      <c r="AC783" s="358"/>
      <c r="AD783" s="358"/>
      <c r="AE783" s="358"/>
      <c r="AF783" s="358"/>
      <c r="AG783" s="358"/>
      <c r="AH783" s="358"/>
      <c r="AI783" s="358"/>
      <c r="AJ783" s="358"/>
      <c r="AK783" s="358"/>
      <c r="AL783" s="358"/>
      <c r="AM783" s="358"/>
      <c r="AN783" s="358"/>
      <c r="AO783" s="358"/>
      <c r="AP783" s="358"/>
      <c r="AQ783" s="358"/>
      <c r="AR783" s="358"/>
    </row>
    <row r="784" spans="1:44" ht="37.5" customHeight="1" x14ac:dyDescent="0.25">
      <c r="A784" s="358"/>
      <c r="B784" s="358"/>
      <c r="C784" s="358"/>
      <c r="D784" s="358"/>
      <c r="E784" s="358"/>
      <c r="F784" s="358"/>
      <c r="G784" s="358"/>
      <c r="H784" s="358"/>
      <c r="I784" s="359"/>
      <c r="J784" s="358"/>
      <c r="K784" s="358"/>
      <c r="L784" s="358"/>
      <c r="M784" s="358"/>
      <c r="N784" s="358"/>
      <c r="O784" s="358"/>
      <c r="P784" s="358"/>
      <c r="Q784" s="358"/>
      <c r="R784" s="358"/>
      <c r="S784" s="358"/>
      <c r="T784" s="358"/>
      <c r="U784" s="358"/>
      <c r="V784" s="358"/>
      <c r="W784" s="358"/>
      <c r="X784" s="358"/>
      <c r="Y784" s="358"/>
      <c r="Z784" s="358"/>
      <c r="AA784" s="358"/>
      <c r="AB784" s="358"/>
      <c r="AC784" s="358"/>
      <c r="AD784" s="358"/>
      <c r="AE784" s="358"/>
      <c r="AF784" s="358"/>
      <c r="AG784" s="358"/>
      <c r="AH784" s="358"/>
      <c r="AI784" s="358"/>
      <c r="AJ784" s="358"/>
      <c r="AK784" s="358"/>
      <c r="AL784" s="358"/>
      <c r="AM784" s="358"/>
      <c r="AN784" s="358"/>
      <c r="AO784" s="358"/>
      <c r="AP784" s="358"/>
      <c r="AQ784" s="358"/>
      <c r="AR784" s="358"/>
    </row>
    <row r="785" spans="1:44" ht="37.5" customHeight="1" x14ac:dyDescent="0.25">
      <c r="A785" s="358"/>
      <c r="B785" s="358"/>
      <c r="C785" s="358"/>
      <c r="D785" s="358"/>
      <c r="E785" s="358"/>
      <c r="F785" s="358"/>
      <c r="G785" s="358"/>
      <c r="H785" s="358"/>
      <c r="I785" s="359"/>
      <c r="J785" s="358"/>
      <c r="K785" s="358"/>
      <c r="L785" s="358"/>
      <c r="M785" s="358"/>
      <c r="N785" s="358"/>
      <c r="O785" s="358"/>
      <c r="P785" s="358"/>
      <c r="Q785" s="358"/>
      <c r="R785" s="358"/>
      <c r="S785" s="358"/>
      <c r="T785" s="358"/>
      <c r="U785" s="358"/>
      <c r="V785" s="358"/>
      <c r="W785" s="358"/>
      <c r="X785" s="358"/>
      <c r="Y785" s="358"/>
      <c r="Z785" s="358"/>
      <c r="AA785" s="358"/>
      <c r="AB785" s="358"/>
      <c r="AC785" s="358"/>
      <c r="AD785" s="358"/>
      <c r="AE785" s="358"/>
      <c r="AF785" s="358"/>
      <c r="AG785" s="358"/>
      <c r="AH785" s="358"/>
      <c r="AI785" s="358"/>
      <c r="AJ785" s="358"/>
      <c r="AK785" s="358"/>
      <c r="AL785" s="358"/>
      <c r="AM785" s="358"/>
      <c r="AN785" s="358"/>
      <c r="AO785" s="358"/>
      <c r="AP785" s="358"/>
      <c r="AQ785" s="358"/>
      <c r="AR785" s="358"/>
    </row>
    <row r="786" spans="1:44" ht="37.5" customHeight="1" x14ac:dyDescent="0.25">
      <c r="A786" s="358"/>
      <c r="B786" s="358"/>
      <c r="C786" s="358"/>
      <c r="D786" s="358"/>
      <c r="E786" s="358"/>
      <c r="F786" s="358"/>
      <c r="G786" s="358"/>
      <c r="H786" s="358"/>
      <c r="I786" s="359"/>
      <c r="J786" s="358"/>
      <c r="K786" s="358"/>
      <c r="L786" s="358"/>
      <c r="M786" s="358"/>
      <c r="N786" s="358"/>
      <c r="O786" s="358"/>
      <c r="P786" s="358"/>
      <c r="Q786" s="358"/>
      <c r="R786" s="358"/>
      <c r="S786" s="358"/>
      <c r="T786" s="358"/>
      <c r="U786" s="358"/>
      <c r="V786" s="358"/>
      <c r="W786" s="358"/>
      <c r="X786" s="358"/>
      <c r="Y786" s="358"/>
      <c r="Z786" s="358"/>
      <c r="AA786" s="358"/>
      <c r="AB786" s="358"/>
      <c r="AC786" s="358"/>
      <c r="AD786" s="358"/>
      <c r="AE786" s="358"/>
      <c r="AF786" s="358"/>
      <c r="AG786" s="358"/>
      <c r="AH786" s="358"/>
      <c r="AI786" s="358"/>
      <c r="AJ786" s="358"/>
      <c r="AK786" s="358"/>
      <c r="AL786" s="358"/>
      <c r="AM786" s="358"/>
      <c r="AN786" s="358"/>
      <c r="AO786" s="358"/>
      <c r="AP786" s="358"/>
      <c r="AQ786" s="358"/>
      <c r="AR786" s="358"/>
    </row>
    <row r="787" spans="1:44" ht="37.5" customHeight="1" x14ac:dyDescent="0.25">
      <c r="A787" s="358"/>
      <c r="B787" s="358"/>
      <c r="C787" s="358"/>
      <c r="D787" s="358"/>
      <c r="E787" s="358"/>
      <c r="F787" s="358"/>
      <c r="G787" s="358"/>
      <c r="H787" s="358"/>
      <c r="I787" s="359"/>
      <c r="J787" s="358"/>
      <c r="K787" s="358"/>
      <c r="L787" s="358"/>
      <c r="M787" s="358"/>
      <c r="N787" s="358"/>
      <c r="O787" s="358"/>
      <c r="P787" s="358"/>
      <c r="Q787" s="358"/>
      <c r="R787" s="358"/>
      <c r="S787" s="358"/>
      <c r="T787" s="358"/>
      <c r="U787" s="358"/>
      <c r="V787" s="358"/>
      <c r="W787" s="358"/>
      <c r="X787" s="358"/>
      <c r="Y787" s="358"/>
      <c r="Z787" s="358"/>
      <c r="AA787" s="358"/>
      <c r="AB787" s="358"/>
      <c r="AC787" s="358"/>
      <c r="AD787" s="358"/>
      <c r="AE787" s="358"/>
      <c r="AF787" s="358"/>
      <c r="AG787" s="358"/>
      <c r="AH787" s="358"/>
      <c r="AI787" s="358"/>
      <c r="AJ787" s="358"/>
      <c r="AK787" s="358"/>
      <c r="AL787" s="358"/>
      <c r="AM787" s="358"/>
      <c r="AN787" s="358"/>
      <c r="AO787" s="358"/>
      <c r="AP787" s="358"/>
      <c r="AQ787" s="358"/>
      <c r="AR787" s="358"/>
    </row>
    <row r="788" spans="1:44" ht="37.5" customHeight="1" x14ac:dyDescent="0.25">
      <c r="A788" s="358"/>
      <c r="B788" s="358"/>
      <c r="C788" s="358"/>
      <c r="D788" s="358"/>
      <c r="E788" s="358"/>
      <c r="F788" s="358"/>
      <c r="G788" s="358"/>
      <c r="H788" s="358"/>
      <c r="I788" s="359"/>
      <c r="J788" s="358"/>
      <c r="K788" s="358"/>
      <c r="L788" s="358"/>
      <c r="M788" s="358"/>
      <c r="N788" s="358"/>
      <c r="O788" s="358"/>
      <c r="P788" s="358"/>
      <c r="Q788" s="358"/>
      <c r="R788" s="358"/>
      <c r="S788" s="358"/>
      <c r="T788" s="358"/>
      <c r="U788" s="358"/>
      <c r="V788" s="358"/>
      <c r="W788" s="358"/>
      <c r="X788" s="358"/>
      <c r="Y788" s="358"/>
      <c r="Z788" s="358"/>
      <c r="AA788" s="358"/>
      <c r="AB788" s="358"/>
      <c r="AC788" s="358"/>
      <c r="AD788" s="358"/>
      <c r="AE788" s="358"/>
      <c r="AF788" s="358"/>
      <c r="AG788" s="358"/>
      <c r="AH788" s="358"/>
      <c r="AI788" s="358"/>
      <c r="AJ788" s="358"/>
      <c r="AK788" s="358"/>
      <c r="AL788" s="358"/>
      <c r="AM788" s="358"/>
      <c r="AN788" s="358"/>
      <c r="AO788" s="358"/>
      <c r="AP788" s="358"/>
      <c r="AQ788" s="358"/>
      <c r="AR788" s="358"/>
    </row>
    <row r="789" spans="1:44" ht="37.5" customHeight="1" x14ac:dyDescent="0.25">
      <c r="A789" s="358"/>
      <c r="B789" s="358"/>
      <c r="C789" s="358"/>
      <c r="D789" s="358"/>
      <c r="E789" s="358"/>
      <c r="F789" s="358"/>
      <c r="G789" s="358"/>
      <c r="H789" s="358"/>
      <c r="I789" s="359"/>
      <c r="J789" s="358"/>
      <c r="K789" s="358"/>
      <c r="L789" s="358"/>
      <c r="M789" s="358"/>
      <c r="N789" s="358"/>
      <c r="O789" s="358"/>
      <c r="P789" s="358"/>
      <c r="Q789" s="358"/>
      <c r="R789" s="358"/>
      <c r="S789" s="358"/>
      <c r="T789" s="358"/>
      <c r="U789" s="358"/>
      <c r="V789" s="358"/>
      <c r="W789" s="358"/>
      <c r="X789" s="358"/>
      <c r="Y789" s="358"/>
      <c r="Z789" s="358"/>
      <c r="AA789" s="358"/>
      <c r="AB789" s="358"/>
      <c r="AC789" s="358"/>
      <c r="AD789" s="358"/>
      <c r="AE789" s="358"/>
      <c r="AF789" s="358"/>
      <c r="AG789" s="358"/>
      <c r="AH789" s="358"/>
      <c r="AI789" s="358"/>
      <c r="AJ789" s="358"/>
      <c r="AK789" s="358"/>
      <c r="AL789" s="358"/>
      <c r="AM789" s="358"/>
      <c r="AN789" s="358"/>
      <c r="AO789" s="358"/>
      <c r="AP789" s="358"/>
      <c r="AQ789" s="358"/>
      <c r="AR789" s="358"/>
    </row>
    <row r="790" spans="1:44" ht="37.5" customHeight="1" x14ac:dyDescent="0.25">
      <c r="A790" s="358"/>
      <c r="B790" s="358"/>
      <c r="C790" s="358"/>
      <c r="D790" s="358"/>
      <c r="E790" s="358"/>
      <c r="F790" s="358"/>
      <c r="G790" s="358"/>
      <c r="H790" s="358"/>
      <c r="I790" s="359"/>
      <c r="J790" s="358"/>
      <c r="K790" s="358"/>
      <c r="L790" s="358"/>
      <c r="M790" s="358"/>
      <c r="N790" s="358"/>
      <c r="O790" s="358"/>
      <c r="P790" s="358"/>
      <c r="Q790" s="358"/>
      <c r="R790" s="358"/>
      <c r="S790" s="358"/>
      <c r="T790" s="358"/>
      <c r="U790" s="358"/>
      <c r="V790" s="358"/>
      <c r="W790" s="358"/>
      <c r="X790" s="358"/>
      <c r="Y790" s="358"/>
      <c r="Z790" s="358"/>
      <c r="AA790" s="358"/>
      <c r="AB790" s="358"/>
      <c r="AC790" s="358"/>
      <c r="AD790" s="358"/>
      <c r="AE790" s="358"/>
      <c r="AF790" s="358"/>
      <c r="AG790" s="358"/>
      <c r="AH790" s="358"/>
      <c r="AI790" s="358"/>
      <c r="AJ790" s="358"/>
      <c r="AK790" s="358"/>
      <c r="AL790" s="358"/>
      <c r="AM790" s="358"/>
      <c r="AN790" s="358"/>
      <c r="AO790" s="358"/>
      <c r="AP790" s="358"/>
      <c r="AQ790" s="358"/>
      <c r="AR790" s="358"/>
    </row>
    <row r="791" spans="1:44" ht="37.5" customHeight="1" x14ac:dyDescent="0.25">
      <c r="A791" s="358"/>
      <c r="B791" s="358"/>
      <c r="C791" s="358"/>
      <c r="D791" s="358"/>
      <c r="E791" s="358"/>
      <c r="F791" s="358"/>
      <c r="G791" s="358"/>
      <c r="H791" s="358"/>
      <c r="I791" s="359"/>
      <c r="J791" s="358"/>
      <c r="K791" s="358"/>
      <c r="L791" s="358"/>
      <c r="M791" s="358"/>
      <c r="N791" s="358"/>
      <c r="O791" s="358"/>
      <c r="P791" s="358"/>
      <c r="Q791" s="358"/>
      <c r="R791" s="358"/>
      <c r="S791" s="358"/>
      <c r="T791" s="358"/>
      <c r="U791" s="358"/>
      <c r="V791" s="358"/>
      <c r="W791" s="358"/>
      <c r="X791" s="358"/>
      <c r="Y791" s="358"/>
      <c r="Z791" s="358"/>
      <c r="AA791" s="358"/>
      <c r="AB791" s="358"/>
      <c r="AC791" s="358"/>
      <c r="AD791" s="358"/>
      <c r="AE791" s="358"/>
      <c r="AF791" s="358"/>
      <c r="AG791" s="358"/>
      <c r="AH791" s="358"/>
      <c r="AI791" s="358"/>
      <c r="AJ791" s="358"/>
      <c r="AK791" s="358"/>
      <c r="AL791" s="358"/>
      <c r="AM791" s="358"/>
      <c r="AN791" s="358"/>
      <c r="AO791" s="358"/>
      <c r="AP791" s="358"/>
      <c r="AQ791" s="358"/>
      <c r="AR791" s="358"/>
    </row>
    <row r="792" spans="1:44" ht="37.5" customHeight="1" x14ac:dyDescent="0.25">
      <c r="A792" s="358"/>
      <c r="B792" s="358"/>
      <c r="C792" s="358"/>
      <c r="D792" s="358"/>
      <c r="E792" s="358"/>
      <c r="F792" s="358"/>
      <c r="G792" s="358"/>
      <c r="H792" s="358"/>
      <c r="I792" s="359"/>
      <c r="J792" s="358"/>
      <c r="K792" s="358"/>
      <c r="L792" s="358"/>
      <c r="M792" s="358"/>
      <c r="N792" s="358"/>
      <c r="O792" s="358"/>
      <c r="P792" s="358"/>
      <c r="Q792" s="358"/>
      <c r="R792" s="358"/>
      <c r="S792" s="358"/>
      <c r="T792" s="358"/>
      <c r="U792" s="358"/>
      <c r="V792" s="358"/>
      <c r="W792" s="358"/>
      <c r="X792" s="358"/>
      <c r="Y792" s="358"/>
      <c r="Z792" s="358"/>
      <c r="AA792" s="358"/>
      <c r="AB792" s="358"/>
      <c r="AC792" s="358"/>
      <c r="AD792" s="358"/>
      <c r="AE792" s="358"/>
      <c r="AF792" s="358"/>
      <c r="AG792" s="358"/>
      <c r="AH792" s="358"/>
      <c r="AI792" s="358"/>
      <c r="AJ792" s="358"/>
      <c r="AK792" s="358"/>
      <c r="AL792" s="358"/>
      <c r="AM792" s="358"/>
      <c r="AN792" s="358"/>
      <c r="AO792" s="358"/>
      <c r="AP792" s="358"/>
      <c r="AQ792" s="358"/>
      <c r="AR792" s="358"/>
    </row>
    <row r="793" spans="1:44" ht="37.5" customHeight="1" x14ac:dyDescent="0.25">
      <c r="A793" s="358"/>
      <c r="B793" s="358"/>
      <c r="C793" s="358"/>
      <c r="D793" s="358"/>
      <c r="E793" s="358"/>
      <c r="F793" s="358"/>
      <c r="G793" s="358"/>
      <c r="H793" s="358"/>
      <c r="I793" s="359"/>
      <c r="J793" s="358"/>
      <c r="K793" s="358"/>
      <c r="L793" s="358"/>
      <c r="M793" s="358"/>
      <c r="N793" s="358"/>
      <c r="O793" s="358"/>
      <c r="P793" s="358"/>
      <c r="Q793" s="358"/>
      <c r="R793" s="358"/>
      <c r="S793" s="358"/>
      <c r="T793" s="358"/>
      <c r="U793" s="358"/>
      <c r="V793" s="358"/>
      <c r="W793" s="358"/>
      <c r="X793" s="358"/>
      <c r="Y793" s="358"/>
      <c r="Z793" s="358"/>
      <c r="AA793" s="358"/>
      <c r="AB793" s="358"/>
      <c r="AC793" s="358"/>
      <c r="AD793" s="358"/>
      <c r="AE793" s="358"/>
      <c r="AF793" s="358"/>
      <c r="AG793" s="358"/>
      <c r="AH793" s="358"/>
      <c r="AI793" s="358"/>
      <c r="AJ793" s="358"/>
      <c r="AK793" s="358"/>
      <c r="AL793" s="358"/>
      <c r="AM793" s="358"/>
      <c r="AN793" s="358"/>
      <c r="AO793" s="358"/>
      <c r="AP793" s="358"/>
      <c r="AQ793" s="358"/>
      <c r="AR793" s="358"/>
    </row>
    <row r="794" spans="1:44" ht="37.5" customHeight="1" x14ac:dyDescent="0.25">
      <c r="A794" s="358"/>
      <c r="B794" s="358"/>
      <c r="C794" s="358"/>
      <c r="D794" s="358"/>
      <c r="E794" s="358"/>
      <c r="F794" s="358"/>
      <c r="G794" s="358"/>
      <c r="H794" s="358"/>
      <c r="I794" s="359"/>
      <c r="J794" s="358"/>
      <c r="K794" s="358"/>
      <c r="L794" s="358"/>
      <c r="M794" s="358"/>
      <c r="N794" s="358"/>
      <c r="O794" s="358"/>
      <c r="P794" s="358"/>
      <c r="Q794" s="358"/>
      <c r="R794" s="358"/>
      <c r="S794" s="358"/>
      <c r="T794" s="358"/>
      <c r="U794" s="358"/>
      <c r="V794" s="358"/>
      <c r="W794" s="358"/>
      <c r="X794" s="358"/>
      <c r="Y794" s="358"/>
      <c r="Z794" s="358"/>
      <c r="AA794" s="358"/>
      <c r="AB794" s="358"/>
      <c r="AC794" s="358"/>
      <c r="AD794" s="358"/>
      <c r="AE794" s="358"/>
      <c r="AF794" s="358"/>
      <c r="AG794" s="358"/>
      <c r="AH794" s="358"/>
      <c r="AI794" s="358"/>
      <c r="AJ794" s="358"/>
      <c r="AK794" s="358"/>
      <c r="AL794" s="358"/>
      <c r="AM794" s="358"/>
      <c r="AN794" s="358"/>
      <c r="AO794" s="358"/>
      <c r="AP794" s="358"/>
      <c r="AQ794" s="358"/>
      <c r="AR794" s="358"/>
    </row>
    <row r="795" spans="1:44" ht="37.5" customHeight="1" x14ac:dyDescent="0.25">
      <c r="A795" s="358"/>
      <c r="B795" s="358"/>
      <c r="C795" s="358"/>
      <c r="D795" s="358"/>
      <c r="E795" s="358"/>
      <c r="F795" s="358"/>
      <c r="G795" s="358"/>
      <c r="H795" s="358"/>
      <c r="I795" s="359"/>
      <c r="J795" s="358"/>
      <c r="K795" s="358"/>
      <c r="L795" s="358"/>
      <c r="M795" s="358"/>
      <c r="N795" s="358"/>
      <c r="O795" s="358"/>
      <c r="P795" s="358"/>
      <c r="Q795" s="358"/>
      <c r="R795" s="358"/>
      <c r="S795" s="358"/>
      <c r="T795" s="358"/>
      <c r="U795" s="358"/>
      <c r="V795" s="358"/>
      <c r="W795" s="358"/>
      <c r="X795" s="358"/>
      <c r="Y795" s="358"/>
      <c r="Z795" s="358"/>
      <c r="AA795" s="358"/>
      <c r="AB795" s="358"/>
      <c r="AC795" s="358"/>
      <c r="AD795" s="358"/>
      <c r="AE795" s="358"/>
      <c r="AF795" s="358"/>
      <c r="AG795" s="358"/>
      <c r="AH795" s="358"/>
      <c r="AI795" s="358"/>
      <c r="AJ795" s="358"/>
      <c r="AK795" s="358"/>
      <c r="AL795" s="358"/>
      <c r="AM795" s="358"/>
      <c r="AN795" s="358"/>
      <c r="AO795" s="358"/>
      <c r="AP795" s="358"/>
      <c r="AQ795" s="358"/>
      <c r="AR795" s="358"/>
    </row>
    <row r="796" spans="1:44" ht="37.5" customHeight="1" x14ac:dyDescent="0.25">
      <c r="A796" s="358"/>
      <c r="B796" s="358"/>
      <c r="C796" s="358"/>
      <c r="D796" s="358"/>
      <c r="E796" s="358"/>
      <c r="F796" s="358"/>
      <c r="G796" s="358"/>
      <c r="H796" s="358"/>
      <c r="I796" s="359"/>
      <c r="J796" s="358"/>
      <c r="K796" s="358"/>
      <c r="L796" s="358"/>
      <c r="M796" s="358"/>
      <c r="N796" s="358"/>
      <c r="O796" s="358"/>
      <c r="P796" s="358"/>
      <c r="Q796" s="358"/>
      <c r="R796" s="358"/>
      <c r="S796" s="358"/>
      <c r="T796" s="358"/>
      <c r="U796" s="358"/>
      <c r="V796" s="358"/>
      <c r="W796" s="358"/>
      <c r="X796" s="358"/>
      <c r="Y796" s="358"/>
      <c r="Z796" s="358"/>
      <c r="AA796" s="358"/>
      <c r="AB796" s="358"/>
      <c r="AC796" s="358"/>
      <c r="AD796" s="358"/>
      <c r="AE796" s="358"/>
      <c r="AF796" s="358"/>
      <c r="AG796" s="358"/>
      <c r="AH796" s="358"/>
      <c r="AI796" s="358"/>
      <c r="AJ796" s="358"/>
      <c r="AK796" s="358"/>
      <c r="AL796" s="358"/>
      <c r="AM796" s="358"/>
      <c r="AN796" s="358"/>
      <c r="AO796" s="358"/>
      <c r="AP796" s="358"/>
      <c r="AQ796" s="358"/>
      <c r="AR796" s="358"/>
    </row>
    <row r="797" spans="1:44" ht="37.5" customHeight="1" x14ac:dyDescent="0.25">
      <c r="A797" s="358"/>
      <c r="B797" s="358"/>
      <c r="C797" s="358"/>
      <c r="D797" s="358"/>
      <c r="E797" s="358"/>
      <c r="F797" s="358"/>
      <c r="G797" s="358"/>
      <c r="H797" s="358"/>
      <c r="I797" s="359"/>
      <c r="J797" s="358"/>
      <c r="K797" s="358"/>
      <c r="L797" s="358"/>
      <c r="M797" s="358"/>
      <c r="N797" s="358"/>
      <c r="O797" s="358"/>
      <c r="P797" s="358"/>
      <c r="Q797" s="358"/>
      <c r="R797" s="358"/>
      <c r="S797" s="358"/>
      <c r="T797" s="358"/>
      <c r="U797" s="358"/>
      <c r="V797" s="358"/>
      <c r="W797" s="358"/>
      <c r="X797" s="358"/>
      <c r="Y797" s="358"/>
      <c r="Z797" s="358"/>
      <c r="AA797" s="358"/>
      <c r="AB797" s="358"/>
      <c r="AC797" s="358"/>
      <c r="AD797" s="358"/>
      <c r="AE797" s="358"/>
      <c r="AF797" s="358"/>
      <c r="AG797" s="358"/>
      <c r="AH797" s="358"/>
      <c r="AI797" s="358"/>
      <c r="AJ797" s="358"/>
      <c r="AK797" s="358"/>
      <c r="AL797" s="358"/>
      <c r="AM797" s="358"/>
      <c r="AN797" s="358"/>
      <c r="AO797" s="358"/>
      <c r="AP797" s="358"/>
      <c r="AQ797" s="358"/>
      <c r="AR797" s="358"/>
    </row>
    <row r="798" spans="1:44" ht="37.5" customHeight="1" x14ac:dyDescent="0.25">
      <c r="A798" s="358"/>
      <c r="B798" s="358"/>
      <c r="C798" s="358"/>
      <c r="D798" s="358"/>
      <c r="E798" s="358"/>
      <c r="F798" s="358"/>
      <c r="G798" s="358"/>
      <c r="H798" s="358"/>
      <c r="I798" s="359"/>
      <c r="J798" s="358"/>
      <c r="K798" s="358"/>
      <c r="L798" s="358"/>
      <c r="M798" s="358"/>
      <c r="N798" s="358"/>
      <c r="O798" s="358"/>
      <c r="P798" s="358"/>
      <c r="Q798" s="358"/>
      <c r="R798" s="358"/>
      <c r="S798" s="358"/>
      <c r="T798" s="358"/>
      <c r="U798" s="358"/>
      <c r="V798" s="358"/>
      <c r="W798" s="358"/>
      <c r="X798" s="358"/>
      <c r="Y798" s="358"/>
      <c r="Z798" s="358"/>
      <c r="AA798" s="358"/>
      <c r="AB798" s="358"/>
      <c r="AC798" s="358"/>
      <c r="AD798" s="358"/>
      <c r="AE798" s="358"/>
      <c r="AF798" s="358"/>
      <c r="AG798" s="358"/>
      <c r="AH798" s="358"/>
      <c r="AI798" s="358"/>
      <c r="AJ798" s="358"/>
      <c r="AK798" s="358"/>
      <c r="AL798" s="358"/>
      <c r="AM798" s="358"/>
      <c r="AN798" s="358"/>
      <c r="AO798" s="358"/>
      <c r="AP798" s="358"/>
      <c r="AQ798" s="358"/>
      <c r="AR798" s="358"/>
    </row>
    <row r="799" spans="1:44" ht="37.5" customHeight="1" x14ac:dyDescent="0.25">
      <c r="A799" s="358"/>
      <c r="B799" s="358"/>
      <c r="C799" s="358"/>
      <c r="D799" s="358"/>
      <c r="E799" s="358"/>
      <c r="F799" s="358"/>
      <c r="G799" s="358"/>
      <c r="H799" s="358"/>
      <c r="I799" s="359"/>
      <c r="J799" s="358"/>
      <c r="K799" s="358"/>
      <c r="L799" s="358"/>
      <c r="M799" s="358"/>
      <c r="N799" s="358"/>
      <c r="O799" s="358"/>
      <c r="P799" s="358"/>
      <c r="Q799" s="358"/>
      <c r="R799" s="358"/>
      <c r="S799" s="358"/>
      <c r="T799" s="358"/>
      <c r="U799" s="358"/>
      <c r="V799" s="358"/>
      <c r="W799" s="358"/>
      <c r="X799" s="358"/>
      <c r="Y799" s="358"/>
      <c r="Z799" s="358"/>
      <c r="AA799" s="358"/>
      <c r="AB799" s="358"/>
      <c r="AC799" s="358"/>
      <c r="AD799" s="358"/>
      <c r="AE799" s="358"/>
      <c r="AF799" s="358"/>
      <c r="AG799" s="358"/>
      <c r="AH799" s="358"/>
      <c r="AI799" s="358"/>
      <c r="AJ799" s="358"/>
      <c r="AK799" s="358"/>
      <c r="AL799" s="358"/>
      <c r="AM799" s="358"/>
      <c r="AN799" s="358"/>
      <c r="AO799" s="358"/>
      <c r="AP799" s="358"/>
      <c r="AQ799" s="358"/>
      <c r="AR799" s="358"/>
    </row>
    <row r="800" spans="1:44" ht="37.5" customHeight="1" x14ac:dyDescent="0.25">
      <c r="A800" s="358"/>
      <c r="B800" s="358"/>
      <c r="C800" s="358"/>
      <c r="D800" s="358"/>
      <c r="E800" s="358"/>
      <c r="F800" s="358"/>
      <c r="G800" s="358"/>
      <c r="H800" s="358"/>
      <c r="I800" s="359"/>
      <c r="J800" s="358"/>
      <c r="K800" s="358"/>
      <c r="L800" s="358"/>
      <c r="M800" s="358"/>
      <c r="N800" s="358"/>
      <c r="O800" s="358"/>
      <c r="P800" s="358"/>
      <c r="Q800" s="358"/>
      <c r="R800" s="358"/>
      <c r="S800" s="358"/>
      <c r="T800" s="358"/>
      <c r="U800" s="358"/>
      <c r="V800" s="358"/>
      <c r="W800" s="358"/>
      <c r="X800" s="358"/>
      <c r="Y800" s="358"/>
      <c r="Z800" s="358"/>
      <c r="AA800" s="358"/>
      <c r="AB800" s="358"/>
      <c r="AC800" s="358"/>
      <c r="AD800" s="358"/>
      <c r="AE800" s="358"/>
      <c r="AF800" s="358"/>
      <c r="AG800" s="358"/>
      <c r="AH800" s="358"/>
      <c r="AI800" s="358"/>
      <c r="AJ800" s="358"/>
      <c r="AK800" s="358"/>
      <c r="AL800" s="358"/>
      <c r="AM800" s="358"/>
      <c r="AN800" s="358"/>
      <c r="AO800" s="358"/>
      <c r="AP800" s="358"/>
      <c r="AQ800" s="358"/>
      <c r="AR800" s="358"/>
    </row>
    <row r="801" spans="1:44" ht="37.5" customHeight="1" x14ac:dyDescent="0.25">
      <c r="A801" s="358"/>
      <c r="B801" s="358"/>
      <c r="C801" s="358"/>
      <c r="D801" s="358"/>
      <c r="E801" s="358"/>
      <c r="F801" s="358"/>
      <c r="G801" s="358"/>
      <c r="H801" s="358"/>
      <c r="I801" s="359"/>
      <c r="J801" s="358"/>
      <c r="K801" s="358"/>
      <c r="L801" s="358"/>
      <c r="M801" s="358"/>
      <c r="N801" s="358"/>
      <c r="O801" s="358"/>
      <c r="P801" s="358"/>
      <c r="Q801" s="358"/>
      <c r="R801" s="358"/>
      <c r="S801" s="358"/>
      <c r="T801" s="358"/>
      <c r="U801" s="358"/>
      <c r="V801" s="358"/>
      <c r="W801" s="358"/>
      <c r="X801" s="358"/>
      <c r="Y801" s="358"/>
      <c r="Z801" s="358"/>
      <c r="AA801" s="358"/>
      <c r="AB801" s="358"/>
      <c r="AC801" s="358"/>
      <c r="AD801" s="358"/>
      <c r="AE801" s="358"/>
      <c r="AF801" s="358"/>
      <c r="AG801" s="358"/>
      <c r="AH801" s="358"/>
      <c r="AI801" s="358"/>
      <c r="AJ801" s="358"/>
      <c r="AK801" s="358"/>
      <c r="AL801" s="358"/>
      <c r="AM801" s="358"/>
      <c r="AN801" s="358"/>
      <c r="AO801" s="358"/>
      <c r="AP801" s="358"/>
      <c r="AQ801" s="358"/>
      <c r="AR801" s="358"/>
    </row>
    <row r="802" spans="1:44" ht="37.5" customHeight="1" x14ac:dyDescent="0.25">
      <c r="A802" s="358"/>
      <c r="B802" s="358"/>
      <c r="C802" s="358"/>
      <c r="D802" s="358"/>
      <c r="E802" s="358"/>
      <c r="F802" s="358"/>
      <c r="G802" s="358"/>
      <c r="H802" s="358"/>
      <c r="I802" s="359"/>
      <c r="J802" s="358"/>
      <c r="K802" s="358"/>
      <c r="L802" s="358"/>
      <c r="M802" s="358"/>
      <c r="N802" s="358"/>
      <c r="O802" s="358"/>
      <c r="P802" s="358"/>
      <c r="Q802" s="358"/>
      <c r="R802" s="358"/>
      <c r="S802" s="358"/>
      <c r="T802" s="358"/>
      <c r="U802" s="358"/>
      <c r="V802" s="358"/>
      <c r="W802" s="358"/>
      <c r="X802" s="358"/>
      <c r="Y802" s="358"/>
      <c r="Z802" s="358"/>
      <c r="AA802" s="358"/>
      <c r="AB802" s="358"/>
      <c r="AC802" s="358"/>
      <c r="AD802" s="358"/>
      <c r="AE802" s="358"/>
      <c r="AF802" s="358"/>
      <c r="AG802" s="358"/>
      <c r="AH802" s="358"/>
      <c r="AI802" s="358"/>
      <c r="AJ802" s="358"/>
      <c r="AK802" s="358"/>
      <c r="AL802" s="358"/>
      <c r="AM802" s="358"/>
      <c r="AN802" s="358"/>
      <c r="AO802" s="358"/>
      <c r="AP802" s="358"/>
      <c r="AQ802" s="358"/>
      <c r="AR802" s="358"/>
    </row>
    <row r="803" spans="1:44" ht="37.5" customHeight="1" x14ac:dyDescent="0.25">
      <c r="A803" s="358"/>
      <c r="B803" s="358"/>
      <c r="C803" s="358"/>
      <c r="D803" s="358"/>
      <c r="E803" s="358"/>
      <c r="F803" s="358"/>
      <c r="G803" s="358"/>
      <c r="H803" s="358"/>
      <c r="I803" s="359"/>
      <c r="J803" s="358"/>
      <c r="K803" s="358"/>
      <c r="L803" s="358"/>
      <c r="M803" s="358"/>
      <c r="N803" s="358"/>
      <c r="O803" s="358"/>
      <c r="P803" s="358"/>
      <c r="Q803" s="358"/>
      <c r="R803" s="358"/>
      <c r="S803" s="358"/>
      <c r="T803" s="358"/>
      <c r="U803" s="358"/>
      <c r="V803" s="358"/>
      <c r="W803" s="358"/>
      <c r="X803" s="358"/>
      <c r="Y803" s="358"/>
      <c r="Z803" s="358"/>
      <c r="AA803" s="358"/>
      <c r="AB803" s="358"/>
      <c r="AC803" s="358"/>
      <c r="AD803" s="358"/>
      <c r="AE803" s="358"/>
      <c r="AF803" s="358"/>
      <c r="AG803" s="358"/>
      <c r="AH803" s="358"/>
      <c r="AI803" s="358"/>
      <c r="AJ803" s="358"/>
      <c r="AK803" s="358"/>
      <c r="AL803" s="358"/>
      <c r="AM803" s="358"/>
      <c r="AN803" s="358"/>
      <c r="AO803" s="358"/>
      <c r="AP803" s="358"/>
      <c r="AQ803" s="358"/>
      <c r="AR803" s="358"/>
    </row>
    <row r="804" spans="1:44" ht="37.5" customHeight="1" x14ac:dyDescent="0.25">
      <c r="A804" s="358"/>
      <c r="B804" s="358"/>
      <c r="C804" s="358"/>
      <c r="D804" s="358"/>
      <c r="E804" s="358"/>
      <c r="F804" s="358"/>
      <c r="G804" s="358"/>
      <c r="H804" s="358"/>
      <c r="I804" s="359"/>
      <c r="J804" s="358"/>
      <c r="K804" s="358"/>
      <c r="L804" s="358"/>
      <c r="M804" s="358"/>
      <c r="N804" s="358"/>
      <c r="O804" s="358"/>
      <c r="P804" s="358"/>
      <c r="Q804" s="358"/>
      <c r="R804" s="358"/>
      <c r="S804" s="358"/>
      <c r="T804" s="358"/>
      <c r="U804" s="358"/>
      <c r="V804" s="358"/>
      <c r="W804" s="358"/>
      <c r="X804" s="358"/>
      <c r="Y804" s="358"/>
      <c r="Z804" s="358"/>
      <c r="AA804" s="358"/>
      <c r="AB804" s="358"/>
      <c r="AC804" s="358"/>
      <c r="AD804" s="358"/>
      <c r="AE804" s="358"/>
      <c r="AF804" s="358"/>
      <c r="AG804" s="358"/>
      <c r="AH804" s="358"/>
      <c r="AI804" s="358"/>
      <c r="AJ804" s="358"/>
      <c r="AK804" s="358"/>
      <c r="AL804" s="358"/>
      <c r="AM804" s="358"/>
      <c r="AN804" s="358"/>
      <c r="AO804" s="358"/>
      <c r="AP804" s="358"/>
      <c r="AQ804" s="358"/>
      <c r="AR804" s="358"/>
    </row>
    <row r="805" spans="1:44" ht="37.5" customHeight="1" x14ac:dyDescent="0.25">
      <c r="A805" s="358"/>
      <c r="B805" s="358"/>
      <c r="C805" s="358"/>
      <c r="D805" s="358"/>
      <c r="E805" s="358"/>
      <c r="F805" s="358"/>
      <c r="G805" s="358"/>
      <c r="H805" s="358"/>
      <c r="I805" s="359"/>
      <c r="J805" s="358"/>
      <c r="K805" s="358"/>
      <c r="L805" s="358"/>
      <c r="M805" s="358"/>
      <c r="N805" s="358"/>
      <c r="O805" s="358"/>
      <c r="P805" s="358"/>
      <c r="Q805" s="358"/>
      <c r="R805" s="358"/>
      <c r="S805" s="358"/>
      <c r="T805" s="358"/>
      <c r="U805" s="358"/>
      <c r="V805" s="358"/>
      <c r="W805" s="358"/>
      <c r="X805" s="358"/>
      <c r="Y805" s="358"/>
      <c r="Z805" s="358"/>
      <c r="AA805" s="358"/>
      <c r="AB805" s="358"/>
      <c r="AC805" s="358"/>
      <c r="AD805" s="358"/>
      <c r="AE805" s="358"/>
      <c r="AF805" s="358"/>
      <c r="AG805" s="358"/>
      <c r="AH805" s="358"/>
      <c r="AI805" s="358"/>
      <c r="AJ805" s="358"/>
      <c r="AK805" s="358"/>
      <c r="AL805" s="358"/>
      <c r="AM805" s="358"/>
      <c r="AN805" s="358"/>
      <c r="AO805" s="358"/>
      <c r="AP805" s="358"/>
      <c r="AQ805" s="358"/>
      <c r="AR805" s="358"/>
    </row>
    <row r="806" spans="1:44" ht="37.5" customHeight="1" x14ac:dyDescent="0.25">
      <c r="A806" s="358"/>
      <c r="B806" s="358"/>
      <c r="C806" s="358"/>
      <c r="D806" s="358"/>
      <c r="E806" s="358"/>
      <c r="F806" s="358"/>
      <c r="G806" s="358"/>
      <c r="H806" s="358"/>
      <c r="I806" s="359"/>
      <c r="J806" s="358"/>
      <c r="K806" s="358"/>
      <c r="L806" s="358"/>
      <c r="M806" s="358"/>
      <c r="N806" s="358"/>
      <c r="O806" s="358"/>
      <c r="P806" s="358"/>
      <c r="Q806" s="358"/>
      <c r="R806" s="358"/>
      <c r="S806" s="358"/>
      <c r="T806" s="358"/>
      <c r="U806" s="358"/>
      <c r="V806" s="358"/>
      <c r="W806" s="358"/>
      <c r="X806" s="358"/>
      <c r="Y806" s="358"/>
      <c r="Z806" s="358"/>
      <c r="AA806" s="358"/>
      <c r="AB806" s="358"/>
      <c r="AC806" s="358"/>
      <c r="AD806" s="358"/>
      <c r="AE806" s="358"/>
      <c r="AF806" s="358"/>
      <c r="AG806" s="358"/>
      <c r="AH806" s="358"/>
      <c r="AI806" s="358"/>
      <c r="AJ806" s="358"/>
      <c r="AK806" s="358"/>
      <c r="AL806" s="358"/>
      <c r="AM806" s="358"/>
      <c r="AN806" s="358"/>
      <c r="AO806" s="358"/>
      <c r="AP806" s="358"/>
      <c r="AQ806" s="358"/>
      <c r="AR806" s="358"/>
    </row>
    <row r="807" spans="1:44" ht="37.5" customHeight="1" x14ac:dyDescent="0.25">
      <c r="A807" s="358"/>
      <c r="B807" s="358"/>
      <c r="C807" s="358"/>
      <c r="D807" s="358"/>
      <c r="E807" s="358"/>
      <c r="F807" s="358"/>
      <c r="G807" s="358"/>
      <c r="H807" s="358"/>
      <c r="I807" s="359"/>
      <c r="J807" s="358"/>
      <c r="K807" s="358"/>
      <c r="L807" s="358"/>
      <c r="M807" s="358"/>
      <c r="N807" s="358"/>
      <c r="O807" s="358"/>
      <c r="P807" s="358"/>
      <c r="Q807" s="358"/>
      <c r="R807" s="358"/>
      <c r="S807" s="358"/>
      <c r="T807" s="358"/>
      <c r="U807" s="358"/>
      <c r="V807" s="358"/>
      <c r="W807" s="358"/>
      <c r="X807" s="358"/>
      <c r="Y807" s="358"/>
      <c r="Z807" s="358"/>
      <c r="AA807" s="358"/>
      <c r="AB807" s="358"/>
      <c r="AC807" s="358"/>
      <c r="AD807" s="358"/>
      <c r="AE807" s="358"/>
      <c r="AF807" s="358"/>
      <c r="AG807" s="358"/>
      <c r="AH807" s="358"/>
      <c r="AI807" s="358"/>
      <c r="AJ807" s="358"/>
      <c r="AK807" s="358"/>
      <c r="AL807" s="358"/>
      <c r="AM807" s="358"/>
      <c r="AN807" s="358"/>
      <c r="AO807" s="358"/>
      <c r="AP807" s="358"/>
      <c r="AQ807" s="358"/>
      <c r="AR807" s="358"/>
    </row>
    <row r="808" spans="1:44" ht="37.5" customHeight="1" x14ac:dyDescent="0.25">
      <c r="A808" s="358"/>
      <c r="B808" s="358"/>
      <c r="C808" s="358"/>
      <c r="D808" s="358"/>
      <c r="E808" s="358"/>
      <c r="F808" s="358"/>
      <c r="G808" s="358"/>
      <c r="H808" s="358"/>
      <c r="I808" s="359"/>
      <c r="J808" s="358"/>
      <c r="K808" s="358"/>
      <c r="L808" s="358"/>
      <c r="M808" s="358"/>
      <c r="N808" s="358"/>
      <c r="O808" s="358"/>
      <c r="P808" s="358"/>
      <c r="Q808" s="358"/>
      <c r="R808" s="358"/>
      <c r="S808" s="358"/>
      <c r="T808" s="358"/>
      <c r="U808" s="358"/>
      <c r="V808" s="358"/>
      <c r="W808" s="358"/>
      <c r="X808" s="358"/>
      <c r="Y808" s="358"/>
      <c r="Z808" s="358"/>
      <c r="AA808" s="358"/>
      <c r="AB808" s="358"/>
      <c r="AC808" s="358"/>
      <c r="AD808" s="358"/>
      <c r="AE808" s="358"/>
      <c r="AF808" s="358"/>
      <c r="AG808" s="358"/>
      <c r="AH808" s="358"/>
      <c r="AI808" s="358"/>
      <c r="AJ808" s="358"/>
      <c r="AK808" s="358"/>
      <c r="AL808" s="358"/>
      <c r="AM808" s="358"/>
      <c r="AN808" s="358"/>
      <c r="AO808" s="358"/>
      <c r="AP808" s="358"/>
      <c r="AQ808" s="358"/>
      <c r="AR808" s="358"/>
    </row>
    <row r="809" spans="1:44" ht="37.5" customHeight="1" x14ac:dyDescent="0.25">
      <c r="A809" s="358"/>
      <c r="B809" s="358"/>
      <c r="C809" s="358"/>
      <c r="D809" s="358"/>
      <c r="E809" s="358"/>
      <c r="F809" s="358"/>
      <c r="G809" s="358"/>
      <c r="H809" s="358"/>
      <c r="I809" s="359"/>
      <c r="J809" s="358"/>
      <c r="K809" s="358"/>
      <c r="L809" s="358"/>
      <c r="M809" s="358"/>
      <c r="N809" s="358"/>
      <c r="O809" s="358"/>
      <c r="P809" s="358"/>
      <c r="Q809" s="358"/>
      <c r="R809" s="358"/>
      <c r="S809" s="358"/>
      <c r="T809" s="358"/>
      <c r="U809" s="358"/>
      <c r="V809" s="358"/>
      <c r="W809" s="358"/>
      <c r="X809" s="358"/>
      <c r="Y809" s="358"/>
      <c r="Z809" s="358"/>
      <c r="AA809" s="358"/>
      <c r="AB809" s="358"/>
      <c r="AC809" s="358"/>
      <c r="AD809" s="358"/>
      <c r="AE809" s="358"/>
      <c r="AF809" s="358"/>
      <c r="AG809" s="358"/>
      <c r="AH809" s="358"/>
      <c r="AI809" s="358"/>
      <c r="AJ809" s="358"/>
      <c r="AK809" s="358"/>
      <c r="AL809" s="358"/>
      <c r="AM809" s="358"/>
      <c r="AN809" s="358"/>
      <c r="AO809" s="358"/>
      <c r="AP809" s="358"/>
      <c r="AQ809" s="358"/>
      <c r="AR809" s="358"/>
    </row>
    <row r="810" spans="1:44" ht="37.5" customHeight="1" x14ac:dyDescent="0.25">
      <c r="A810" s="358"/>
      <c r="B810" s="358"/>
      <c r="C810" s="358"/>
      <c r="D810" s="358"/>
      <c r="E810" s="358"/>
      <c r="F810" s="358"/>
      <c r="G810" s="358"/>
      <c r="H810" s="358"/>
      <c r="I810" s="359"/>
      <c r="J810" s="358"/>
      <c r="K810" s="358"/>
      <c r="L810" s="358"/>
      <c r="M810" s="358"/>
      <c r="N810" s="358"/>
      <c r="O810" s="358"/>
      <c r="P810" s="358"/>
      <c r="Q810" s="358"/>
      <c r="R810" s="358"/>
      <c r="S810" s="358"/>
      <c r="T810" s="358"/>
      <c r="U810" s="358"/>
      <c r="V810" s="358"/>
      <c r="W810" s="358"/>
      <c r="X810" s="358"/>
      <c r="Y810" s="358"/>
      <c r="Z810" s="358"/>
      <c r="AA810" s="358"/>
      <c r="AB810" s="358"/>
      <c r="AC810" s="358"/>
      <c r="AD810" s="358"/>
      <c r="AE810" s="358"/>
      <c r="AF810" s="358"/>
      <c r="AG810" s="358"/>
      <c r="AH810" s="358"/>
      <c r="AI810" s="358"/>
      <c r="AJ810" s="358"/>
      <c r="AK810" s="358"/>
      <c r="AL810" s="358"/>
      <c r="AM810" s="358"/>
      <c r="AN810" s="358"/>
      <c r="AO810" s="358"/>
      <c r="AP810" s="358"/>
      <c r="AQ810" s="358"/>
      <c r="AR810" s="358"/>
    </row>
    <row r="811" spans="1:44" ht="37.5" customHeight="1" x14ac:dyDescent="0.25">
      <c r="A811" s="358"/>
      <c r="B811" s="358"/>
      <c r="C811" s="358"/>
      <c r="D811" s="358"/>
      <c r="E811" s="358"/>
      <c r="F811" s="358"/>
      <c r="G811" s="358"/>
      <c r="H811" s="358"/>
      <c r="I811" s="359"/>
      <c r="J811" s="358"/>
      <c r="K811" s="358"/>
      <c r="L811" s="358"/>
      <c r="M811" s="358"/>
      <c r="N811" s="358"/>
      <c r="O811" s="358"/>
      <c r="P811" s="358"/>
      <c r="Q811" s="358"/>
      <c r="R811" s="358"/>
      <c r="S811" s="358"/>
      <c r="T811" s="358"/>
      <c r="U811" s="358"/>
      <c r="V811" s="358"/>
      <c r="W811" s="358"/>
      <c r="X811" s="358"/>
      <c r="Y811" s="358"/>
      <c r="Z811" s="358"/>
      <c r="AA811" s="358"/>
      <c r="AB811" s="358"/>
      <c r="AC811" s="358"/>
      <c r="AD811" s="358"/>
      <c r="AE811" s="358"/>
      <c r="AF811" s="358"/>
      <c r="AG811" s="358"/>
      <c r="AH811" s="358"/>
      <c r="AI811" s="358"/>
      <c r="AJ811" s="358"/>
      <c r="AK811" s="358"/>
      <c r="AL811" s="358"/>
      <c r="AM811" s="358"/>
      <c r="AN811" s="358"/>
      <c r="AO811" s="358"/>
      <c r="AP811" s="358"/>
      <c r="AQ811" s="358"/>
      <c r="AR811" s="358"/>
    </row>
    <row r="812" spans="1:44" ht="37.5" customHeight="1" x14ac:dyDescent="0.25">
      <c r="A812" s="358"/>
      <c r="B812" s="358"/>
      <c r="C812" s="358"/>
      <c r="D812" s="358"/>
      <c r="E812" s="358"/>
      <c r="F812" s="358"/>
      <c r="G812" s="358"/>
      <c r="H812" s="358"/>
      <c r="I812" s="359"/>
      <c r="J812" s="358"/>
      <c r="K812" s="358"/>
      <c r="L812" s="358"/>
      <c r="M812" s="358"/>
      <c r="N812" s="358"/>
      <c r="O812" s="358"/>
      <c r="P812" s="358"/>
      <c r="Q812" s="358"/>
      <c r="R812" s="358"/>
      <c r="S812" s="358"/>
      <c r="T812" s="358"/>
      <c r="U812" s="358"/>
      <c r="V812" s="358"/>
      <c r="W812" s="358"/>
      <c r="X812" s="358"/>
      <c r="Y812" s="358"/>
      <c r="Z812" s="358"/>
      <c r="AA812" s="358"/>
      <c r="AB812" s="358"/>
      <c r="AC812" s="358"/>
      <c r="AD812" s="358"/>
      <c r="AE812" s="358"/>
      <c r="AF812" s="358"/>
      <c r="AG812" s="358"/>
      <c r="AH812" s="358"/>
      <c r="AI812" s="358"/>
      <c r="AJ812" s="358"/>
      <c r="AK812" s="358"/>
      <c r="AL812" s="358"/>
      <c r="AM812" s="358"/>
      <c r="AN812" s="358"/>
      <c r="AO812" s="358"/>
      <c r="AP812" s="358"/>
      <c r="AQ812" s="358"/>
      <c r="AR812" s="358"/>
    </row>
    <row r="813" spans="1:44" ht="37.5" customHeight="1" x14ac:dyDescent="0.25">
      <c r="A813" s="358"/>
      <c r="B813" s="358"/>
      <c r="C813" s="358"/>
      <c r="D813" s="358"/>
      <c r="E813" s="358"/>
      <c r="F813" s="358"/>
      <c r="G813" s="358"/>
      <c r="H813" s="358"/>
      <c r="I813" s="359"/>
      <c r="J813" s="358"/>
      <c r="K813" s="358"/>
      <c r="L813" s="358"/>
      <c r="M813" s="358"/>
      <c r="N813" s="358"/>
      <c r="O813" s="358"/>
      <c r="P813" s="358"/>
      <c r="Q813" s="358"/>
      <c r="R813" s="358"/>
      <c r="S813" s="358"/>
      <c r="T813" s="358"/>
      <c r="U813" s="358"/>
      <c r="V813" s="358"/>
      <c r="W813" s="358"/>
      <c r="X813" s="358"/>
      <c r="Y813" s="358"/>
      <c r="Z813" s="358"/>
      <c r="AA813" s="358"/>
      <c r="AB813" s="358"/>
      <c r="AC813" s="358"/>
      <c r="AD813" s="358"/>
      <c r="AE813" s="358"/>
      <c r="AF813" s="358"/>
      <c r="AG813" s="358"/>
      <c r="AH813" s="358"/>
      <c r="AI813" s="358"/>
      <c r="AJ813" s="358"/>
      <c r="AK813" s="358"/>
      <c r="AL813" s="358"/>
      <c r="AM813" s="358"/>
      <c r="AN813" s="358"/>
      <c r="AO813" s="358"/>
      <c r="AP813" s="358"/>
      <c r="AQ813" s="358"/>
      <c r="AR813" s="358"/>
    </row>
    <row r="814" spans="1:44" ht="37.5" customHeight="1" x14ac:dyDescent="0.25">
      <c r="A814" s="358"/>
      <c r="B814" s="358"/>
      <c r="C814" s="358"/>
      <c r="D814" s="358"/>
      <c r="E814" s="358"/>
      <c r="F814" s="358"/>
      <c r="G814" s="358"/>
      <c r="H814" s="358"/>
      <c r="I814" s="359"/>
      <c r="J814" s="358"/>
      <c r="K814" s="358"/>
      <c r="L814" s="358"/>
      <c r="M814" s="358"/>
      <c r="N814" s="358"/>
      <c r="O814" s="358"/>
      <c r="P814" s="358"/>
      <c r="Q814" s="358"/>
      <c r="R814" s="358"/>
      <c r="S814" s="358"/>
      <c r="T814" s="358"/>
      <c r="U814" s="358"/>
      <c r="V814" s="358"/>
      <c r="W814" s="358"/>
      <c r="X814" s="358"/>
      <c r="Y814" s="358"/>
      <c r="Z814" s="358"/>
      <c r="AA814" s="358"/>
      <c r="AB814" s="358"/>
      <c r="AC814" s="358"/>
      <c r="AD814" s="358"/>
      <c r="AE814" s="358"/>
      <c r="AF814" s="358"/>
      <c r="AG814" s="358"/>
      <c r="AH814" s="358"/>
      <c r="AI814" s="358"/>
      <c r="AJ814" s="358"/>
      <c r="AK814" s="358"/>
      <c r="AL814" s="358"/>
      <c r="AM814" s="358"/>
      <c r="AN814" s="358"/>
      <c r="AO814" s="358"/>
      <c r="AP814" s="358"/>
      <c r="AQ814" s="358"/>
      <c r="AR814" s="358"/>
    </row>
    <row r="815" spans="1:44" ht="37.5" customHeight="1" x14ac:dyDescent="0.25">
      <c r="A815" s="358"/>
      <c r="B815" s="358"/>
      <c r="C815" s="358"/>
      <c r="D815" s="358"/>
      <c r="E815" s="358"/>
      <c r="F815" s="358"/>
      <c r="G815" s="358"/>
      <c r="H815" s="358"/>
      <c r="I815" s="359"/>
      <c r="J815" s="358"/>
      <c r="K815" s="358"/>
      <c r="L815" s="358"/>
      <c r="M815" s="358"/>
      <c r="N815" s="358"/>
      <c r="O815" s="358"/>
      <c r="P815" s="358"/>
      <c r="Q815" s="358"/>
      <c r="R815" s="358"/>
      <c r="S815" s="358"/>
      <c r="T815" s="358"/>
      <c r="U815" s="358"/>
      <c r="V815" s="358"/>
      <c r="W815" s="358"/>
      <c r="X815" s="358"/>
      <c r="Y815" s="358"/>
      <c r="Z815" s="358"/>
      <c r="AA815" s="358"/>
      <c r="AB815" s="358"/>
      <c r="AC815" s="358"/>
      <c r="AD815" s="358"/>
      <c r="AE815" s="358"/>
      <c r="AF815" s="358"/>
      <c r="AG815" s="358"/>
      <c r="AH815" s="358"/>
      <c r="AI815" s="358"/>
      <c r="AJ815" s="358"/>
      <c r="AK815" s="358"/>
      <c r="AL815" s="358"/>
      <c r="AM815" s="358"/>
      <c r="AN815" s="358"/>
      <c r="AO815" s="358"/>
      <c r="AP815" s="358"/>
      <c r="AQ815" s="358"/>
      <c r="AR815" s="358"/>
    </row>
    <row r="816" spans="1:44" ht="37.5" customHeight="1" x14ac:dyDescent="0.25">
      <c r="A816" s="358"/>
      <c r="B816" s="358"/>
      <c r="C816" s="358"/>
      <c r="D816" s="358"/>
      <c r="E816" s="358"/>
      <c r="F816" s="358"/>
      <c r="G816" s="358"/>
      <c r="H816" s="358"/>
      <c r="I816" s="359"/>
      <c r="J816" s="358"/>
      <c r="K816" s="358"/>
      <c r="L816" s="358"/>
      <c r="M816" s="358"/>
      <c r="N816" s="358"/>
      <c r="O816" s="358"/>
      <c r="P816" s="358"/>
      <c r="Q816" s="358"/>
      <c r="R816" s="358"/>
      <c r="S816" s="358"/>
      <c r="T816" s="358"/>
      <c r="U816" s="358"/>
      <c r="V816" s="358"/>
      <c r="W816" s="358"/>
      <c r="X816" s="358"/>
      <c r="Y816" s="358"/>
      <c r="Z816" s="358"/>
      <c r="AA816" s="358"/>
      <c r="AB816" s="358"/>
      <c r="AC816" s="358"/>
      <c r="AD816" s="358"/>
      <c r="AE816" s="358"/>
      <c r="AF816" s="358"/>
      <c r="AG816" s="358"/>
      <c r="AH816" s="358"/>
      <c r="AI816" s="358"/>
      <c r="AJ816" s="358"/>
      <c r="AK816" s="358"/>
      <c r="AL816" s="358"/>
      <c r="AM816" s="358"/>
      <c r="AN816" s="358"/>
      <c r="AO816" s="358"/>
      <c r="AP816" s="358"/>
      <c r="AQ816" s="358"/>
      <c r="AR816" s="358"/>
    </row>
    <row r="817" spans="1:44" ht="37.5" customHeight="1" x14ac:dyDescent="0.25">
      <c r="A817" s="358"/>
      <c r="B817" s="358"/>
      <c r="C817" s="358"/>
      <c r="D817" s="358"/>
      <c r="E817" s="358"/>
      <c r="F817" s="358"/>
      <c r="G817" s="358"/>
      <c r="H817" s="358"/>
      <c r="I817" s="359"/>
      <c r="J817" s="358"/>
      <c r="K817" s="358"/>
      <c r="L817" s="358"/>
      <c r="M817" s="358"/>
      <c r="N817" s="358"/>
      <c r="O817" s="358"/>
      <c r="P817" s="358"/>
      <c r="Q817" s="358"/>
      <c r="R817" s="358"/>
      <c r="S817" s="358"/>
      <c r="T817" s="358"/>
      <c r="U817" s="358"/>
      <c r="V817" s="358"/>
      <c r="W817" s="358"/>
      <c r="X817" s="358"/>
      <c r="Y817" s="358"/>
      <c r="Z817" s="358"/>
      <c r="AA817" s="358"/>
      <c r="AB817" s="358"/>
      <c r="AC817" s="358"/>
      <c r="AD817" s="358"/>
      <c r="AE817" s="358"/>
      <c r="AF817" s="358"/>
      <c r="AG817" s="358"/>
      <c r="AH817" s="358"/>
      <c r="AI817" s="358"/>
      <c r="AJ817" s="358"/>
      <c r="AK817" s="358"/>
      <c r="AL817" s="358"/>
      <c r="AM817" s="358"/>
      <c r="AN817" s="358"/>
      <c r="AO817" s="358"/>
      <c r="AP817" s="358"/>
      <c r="AQ817" s="358"/>
      <c r="AR817" s="358"/>
    </row>
    <row r="818" spans="1:44" ht="37.5" customHeight="1" x14ac:dyDescent="0.25">
      <c r="A818" s="358"/>
      <c r="B818" s="358"/>
      <c r="C818" s="358"/>
      <c r="D818" s="358"/>
      <c r="E818" s="358"/>
      <c r="F818" s="358"/>
      <c r="G818" s="358"/>
      <c r="H818" s="358"/>
      <c r="I818" s="359"/>
      <c r="J818" s="358"/>
      <c r="K818" s="358"/>
      <c r="L818" s="358"/>
      <c r="M818" s="358"/>
      <c r="N818" s="358"/>
      <c r="O818" s="358"/>
      <c r="P818" s="358"/>
      <c r="Q818" s="358"/>
      <c r="R818" s="358"/>
      <c r="S818" s="358"/>
      <c r="T818" s="358"/>
      <c r="U818" s="358"/>
      <c r="V818" s="358"/>
      <c r="W818" s="358"/>
      <c r="X818" s="358"/>
      <c r="Y818" s="358"/>
      <c r="Z818" s="358"/>
      <c r="AA818" s="358"/>
      <c r="AB818" s="358"/>
      <c r="AC818" s="358"/>
      <c r="AD818" s="358"/>
      <c r="AE818" s="358"/>
      <c r="AF818" s="358"/>
      <c r="AG818" s="358"/>
      <c r="AH818" s="358"/>
      <c r="AI818" s="358"/>
      <c r="AJ818" s="358"/>
      <c r="AK818" s="358"/>
      <c r="AL818" s="358"/>
      <c r="AM818" s="358"/>
      <c r="AN818" s="358"/>
      <c r="AO818" s="358"/>
      <c r="AP818" s="358"/>
      <c r="AQ818" s="358"/>
      <c r="AR818" s="358"/>
    </row>
    <row r="819" spans="1:44" ht="37.5" customHeight="1" x14ac:dyDescent="0.25">
      <c r="A819" s="358"/>
      <c r="B819" s="358"/>
      <c r="C819" s="358"/>
      <c r="D819" s="358"/>
      <c r="E819" s="358"/>
      <c r="F819" s="358"/>
      <c r="G819" s="358"/>
      <c r="H819" s="358"/>
      <c r="I819" s="359"/>
      <c r="J819" s="358"/>
      <c r="K819" s="358"/>
      <c r="L819" s="358"/>
      <c r="M819" s="358"/>
      <c r="N819" s="358"/>
      <c r="O819" s="358"/>
      <c r="P819" s="358"/>
      <c r="Q819" s="358"/>
      <c r="R819" s="358"/>
      <c r="S819" s="358"/>
      <c r="T819" s="358"/>
      <c r="U819" s="358"/>
      <c r="V819" s="358"/>
      <c r="W819" s="358"/>
      <c r="X819" s="358"/>
      <c r="Y819" s="358"/>
      <c r="Z819" s="358"/>
      <c r="AA819" s="358"/>
      <c r="AB819" s="358"/>
      <c r="AC819" s="358"/>
      <c r="AD819" s="358"/>
      <c r="AE819" s="358"/>
      <c r="AF819" s="358"/>
      <c r="AG819" s="358"/>
      <c r="AH819" s="358"/>
      <c r="AI819" s="358"/>
      <c r="AJ819" s="358"/>
      <c r="AK819" s="358"/>
      <c r="AL819" s="358"/>
      <c r="AM819" s="358"/>
      <c r="AN819" s="358"/>
      <c r="AO819" s="358"/>
      <c r="AP819" s="358"/>
      <c r="AQ819" s="358"/>
      <c r="AR819" s="358"/>
    </row>
    <row r="820" spans="1:44" ht="37.5" customHeight="1" x14ac:dyDescent="0.25">
      <c r="A820" s="358"/>
      <c r="B820" s="358"/>
      <c r="C820" s="358"/>
      <c r="D820" s="358"/>
      <c r="E820" s="358"/>
      <c r="F820" s="358"/>
      <c r="G820" s="358"/>
      <c r="H820" s="358"/>
      <c r="I820" s="359"/>
      <c r="J820" s="358"/>
      <c r="K820" s="358"/>
      <c r="L820" s="358"/>
      <c r="M820" s="358"/>
      <c r="N820" s="358"/>
      <c r="O820" s="358"/>
      <c r="P820" s="358"/>
      <c r="Q820" s="358"/>
      <c r="R820" s="358"/>
      <c r="S820" s="358"/>
      <c r="T820" s="358"/>
      <c r="U820" s="358"/>
      <c r="V820" s="358"/>
      <c r="W820" s="358"/>
      <c r="X820" s="358"/>
      <c r="Y820" s="358"/>
      <c r="Z820" s="358"/>
      <c r="AA820" s="358"/>
      <c r="AB820" s="358"/>
      <c r="AC820" s="358"/>
      <c r="AD820" s="358"/>
      <c r="AE820" s="358"/>
      <c r="AF820" s="358"/>
      <c r="AG820" s="358"/>
      <c r="AH820" s="358"/>
      <c r="AI820" s="358"/>
      <c r="AJ820" s="358"/>
      <c r="AK820" s="358"/>
      <c r="AL820" s="358"/>
      <c r="AM820" s="358"/>
      <c r="AN820" s="358"/>
      <c r="AO820" s="358"/>
      <c r="AP820" s="358"/>
      <c r="AQ820" s="358"/>
      <c r="AR820" s="358"/>
    </row>
    <row r="821" spans="1:44" ht="37.5" customHeight="1" x14ac:dyDescent="0.25">
      <c r="A821" s="358"/>
      <c r="B821" s="358"/>
      <c r="C821" s="358"/>
      <c r="D821" s="358"/>
      <c r="E821" s="358"/>
      <c r="F821" s="358"/>
      <c r="G821" s="358"/>
      <c r="H821" s="358"/>
      <c r="I821" s="359"/>
      <c r="J821" s="358"/>
      <c r="K821" s="358"/>
      <c r="L821" s="358"/>
      <c r="M821" s="358"/>
      <c r="N821" s="358"/>
      <c r="O821" s="358"/>
      <c r="P821" s="358"/>
      <c r="Q821" s="358"/>
      <c r="R821" s="358"/>
      <c r="S821" s="358"/>
      <c r="T821" s="358"/>
      <c r="U821" s="358"/>
      <c r="V821" s="358"/>
      <c r="W821" s="358"/>
      <c r="X821" s="358"/>
      <c r="Y821" s="358"/>
      <c r="Z821" s="358"/>
      <c r="AA821" s="358"/>
      <c r="AB821" s="358"/>
      <c r="AC821" s="358"/>
      <c r="AD821" s="358"/>
      <c r="AE821" s="358"/>
      <c r="AF821" s="358"/>
      <c r="AG821" s="358"/>
      <c r="AH821" s="358"/>
      <c r="AI821" s="358"/>
      <c r="AJ821" s="358"/>
      <c r="AK821" s="358"/>
      <c r="AL821" s="358"/>
      <c r="AM821" s="358"/>
      <c r="AN821" s="358"/>
      <c r="AO821" s="358"/>
      <c r="AP821" s="358"/>
      <c r="AQ821" s="358"/>
      <c r="AR821" s="358"/>
    </row>
    <row r="822" spans="1:44" ht="37.5" customHeight="1" x14ac:dyDescent="0.25">
      <c r="A822" s="358"/>
      <c r="B822" s="358"/>
      <c r="C822" s="358"/>
      <c r="D822" s="358"/>
      <c r="E822" s="358"/>
      <c r="F822" s="358"/>
      <c r="G822" s="358"/>
      <c r="H822" s="358"/>
      <c r="I822" s="359"/>
      <c r="J822" s="358"/>
      <c r="K822" s="358"/>
      <c r="L822" s="358"/>
      <c r="M822" s="358"/>
      <c r="N822" s="358"/>
      <c r="O822" s="358"/>
      <c r="P822" s="358"/>
      <c r="Q822" s="358"/>
      <c r="R822" s="358"/>
      <c r="S822" s="358"/>
      <c r="T822" s="358"/>
      <c r="U822" s="358"/>
      <c r="V822" s="358"/>
      <c r="W822" s="358"/>
      <c r="X822" s="358"/>
      <c r="Y822" s="358"/>
      <c r="Z822" s="358"/>
      <c r="AA822" s="358"/>
      <c r="AB822" s="358"/>
      <c r="AC822" s="358"/>
      <c r="AD822" s="358"/>
      <c r="AE822" s="358"/>
      <c r="AF822" s="358"/>
      <c r="AG822" s="358"/>
      <c r="AH822" s="358"/>
      <c r="AI822" s="358"/>
      <c r="AJ822" s="358"/>
      <c r="AK822" s="358"/>
      <c r="AL822" s="358"/>
      <c r="AM822" s="358"/>
      <c r="AN822" s="358"/>
      <c r="AO822" s="358"/>
      <c r="AP822" s="358"/>
      <c r="AQ822" s="358"/>
      <c r="AR822" s="358"/>
    </row>
    <row r="823" spans="1:44" ht="37.5" customHeight="1" x14ac:dyDescent="0.25">
      <c r="A823" s="358"/>
      <c r="B823" s="358"/>
      <c r="C823" s="358"/>
      <c r="D823" s="358"/>
      <c r="E823" s="358"/>
      <c r="F823" s="358"/>
      <c r="G823" s="358"/>
      <c r="H823" s="358"/>
      <c r="I823" s="359"/>
      <c r="J823" s="358"/>
      <c r="K823" s="358"/>
      <c r="L823" s="358"/>
      <c r="M823" s="358"/>
      <c r="N823" s="358"/>
      <c r="O823" s="358"/>
      <c r="P823" s="358"/>
      <c r="Q823" s="358"/>
      <c r="R823" s="358"/>
      <c r="S823" s="358"/>
      <c r="T823" s="358"/>
      <c r="U823" s="358"/>
      <c r="V823" s="358"/>
      <c r="W823" s="358"/>
      <c r="X823" s="358"/>
      <c r="Y823" s="358"/>
      <c r="Z823" s="358"/>
      <c r="AA823" s="358"/>
      <c r="AB823" s="358"/>
      <c r="AC823" s="358"/>
      <c r="AD823" s="358"/>
      <c r="AE823" s="358"/>
      <c r="AF823" s="358"/>
      <c r="AG823" s="358"/>
      <c r="AH823" s="358"/>
      <c r="AI823" s="358"/>
      <c r="AJ823" s="358"/>
      <c r="AK823" s="358"/>
      <c r="AL823" s="358"/>
      <c r="AM823" s="358"/>
      <c r="AN823" s="358"/>
      <c r="AO823" s="358"/>
      <c r="AP823" s="358"/>
      <c r="AQ823" s="358"/>
      <c r="AR823" s="358"/>
    </row>
    <row r="824" spans="1:44" ht="37.5" customHeight="1" x14ac:dyDescent="0.25">
      <c r="A824" s="358"/>
      <c r="B824" s="358"/>
      <c r="C824" s="358"/>
      <c r="D824" s="358"/>
      <c r="E824" s="358"/>
      <c r="F824" s="358"/>
      <c r="G824" s="358"/>
      <c r="H824" s="358"/>
      <c r="I824" s="359"/>
      <c r="J824" s="358"/>
      <c r="K824" s="358"/>
      <c r="L824" s="358"/>
      <c r="M824" s="358"/>
      <c r="N824" s="358"/>
      <c r="O824" s="358"/>
      <c r="P824" s="358"/>
      <c r="Q824" s="358"/>
      <c r="R824" s="358"/>
      <c r="S824" s="358"/>
      <c r="T824" s="358"/>
      <c r="U824" s="358"/>
      <c r="V824" s="358"/>
      <c r="W824" s="358"/>
      <c r="X824" s="358"/>
      <c r="Y824" s="358"/>
      <c r="Z824" s="358"/>
      <c r="AA824" s="358"/>
      <c r="AB824" s="358"/>
      <c r="AC824" s="358"/>
      <c r="AD824" s="358"/>
      <c r="AE824" s="358"/>
      <c r="AF824" s="358"/>
      <c r="AG824" s="358"/>
      <c r="AH824" s="358"/>
      <c r="AI824" s="358"/>
      <c r="AJ824" s="358"/>
      <c r="AK824" s="358"/>
      <c r="AL824" s="358"/>
      <c r="AM824" s="358"/>
      <c r="AN824" s="358"/>
      <c r="AO824" s="358"/>
      <c r="AP824" s="358"/>
      <c r="AQ824" s="358"/>
      <c r="AR824" s="358"/>
    </row>
    <row r="825" spans="1:44" ht="37.5" customHeight="1" x14ac:dyDescent="0.25">
      <c r="A825" s="358"/>
      <c r="B825" s="358"/>
      <c r="C825" s="358"/>
      <c r="D825" s="358"/>
      <c r="E825" s="358"/>
      <c r="F825" s="358"/>
      <c r="G825" s="358"/>
      <c r="H825" s="358"/>
      <c r="I825" s="359"/>
      <c r="J825" s="358"/>
      <c r="K825" s="358"/>
      <c r="L825" s="358"/>
      <c r="M825" s="358"/>
      <c r="N825" s="358"/>
      <c r="O825" s="358"/>
      <c r="P825" s="358"/>
      <c r="Q825" s="358"/>
      <c r="R825" s="358"/>
      <c r="S825" s="358"/>
      <c r="T825" s="358"/>
      <c r="U825" s="358"/>
      <c r="V825" s="358"/>
      <c r="W825" s="358"/>
      <c r="X825" s="358"/>
      <c r="Y825" s="358"/>
      <c r="Z825" s="358"/>
      <c r="AA825" s="358"/>
      <c r="AB825" s="358"/>
      <c r="AC825" s="358"/>
      <c r="AD825" s="358"/>
      <c r="AE825" s="358"/>
      <c r="AF825" s="358"/>
      <c r="AG825" s="358"/>
      <c r="AH825" s="358"/>
      <c r="AI825" s="358"/>
      <c r="AJ825" s="358"/>
      <c r="AK825" s="358"/>
      <c r="AL825" s="358"/>
      <c r="AM825" s="358"/>
      <c r="AN825" s="358"/>
      <c r="AO825" s="358"/>
      <c r="AP825" s="358"/>
      <c r="AQ825" s="358"/>
      <c r="AR825" s="358"/>
    </row>
    <row r="826" spans="1:44" ht="37.5" customHeight="1" x14ac:dyDescent="0.25">
      <c r="A826" s="358"/>
      <c r="B826" s="358"/>
      <c r="C826" s="358"/>
      <c r="D826" s="358"/>
      <c r="E826" s="358"/>
      <c r="F826" s="358"/>
      <c r="G826" s="358"/>
      <c r="H826" s="358"/>
      <c r="I826" s="359"/>
      <c r="J826" s="358"/>
      <c r="K826" s="358"/>
      <c r="L826" s="358"/>
      <c r="M826" s="358"/>
      <c r="N826" s="358"/>
      <c r="O826" s="358"/>
      <c r="P826" s="358"/>
      <c r="Q826" s="358"/>
      <c r="R826" s="358"/>
      <c r="S826" s="358"/>
      <c r="T826" s="358"/>
      <c r="U826" s="358"/>
      <c r="V826" s="358"/>
      <c r="W826" s="358"/>
      <c r="X826" s="358"/>
      <c r="Y826" s="358"/>
      <c r="Z826" s="358"/>
      <c r="AA826" s="358"/>
      <c r="AB826" s="358"/>
      <c r="AC826" s="358"/>
      <c r="AD826" s="358"/>
      <c r="AE826" s="358"/>
      <c r="AF826" s="358"/>
      <c r="AG826" s="358"/>
      <c r="AH826" s="358"/>
      <c r="AI826" s="358"/>
      <c r="AJ826" s="358"/>
      <c r="AK826" s="358"/>
      <c r="AL826" s="358"/>
      <c r="AM826" s="358"/>
      <c r="AN826" s="358"/>
      <c r="AO826" s="358"/>
      <c r="AP826" s="358"/>
      <c r="AQ826" s="358"/>
      <c r="AR826" s="358"/>
    </row>
    <row r="827" spans="1:44" ht="37.5" customHeight="1" x14ac:dyDescent="0.25">
      <c r="A827" s="358"/>
      <c r="B827" s="358"/>
      <c r="C827" s="358"/>
      <c r="D827" s="358"/>
      <c r="E827" s="358"/>
      <c r="F827" s="358"/>
      <c r="G827" s="358"/>
      <c r="H827" s="358"/>
      <c r="I827" s="359"/>
      <c r="J827" s="358"/>
      <c r="K827" s="358"/>
      <c r="L827" s="358"/>
      <c r="M827" s="358"/>
      <c r="N827" s="358"/>
      <c r="O827" s="358"/>
      <c r="P827" s="358"/>
      <c r="Q827" s="358"/>
      <c r="R827" s="358"/>
      <c r="S827" s="358"/>
      <c r="T827" s="358"/>
      <c r="U827" s="358"/>
      <c r="V827" s="358"/>
      <c r="W827" s="358"/>
      <c r="X827" s="358"/>
      <c r="Y827" s="358"/>
      <c r="Z827" s="358"/>
      <c r="AA827" s="358"/>
      <c r="AB827" s="358"/>
      <c r="AC827" s="358"/>
      <c r="AD827" s="358"/>
      <c r="AE827" s="358"/>
      <c r="AF827" s="358"/>
      <c r="AG827" s="358"/>
      <c r="AH827" s="358"/>
      <c r="AI827" s="358"/>
      <c r="AJ827" s="358"/>
      <c r="AK827" s="358"/>
      <c r="AL827" s="358"/>
      <c r="AM827" s="358"/>
      <c r="AN827" s="358"/>
      <c r="AO827" s="358"/>
      <c r="AP827" s="358"/>
      <c r="AQ827" s="358"/>
      <c r="AR827" s="358"/>
    </row>
    <row r="828" spans="1:44" ht="37.5" customHeight="1" x14ac:dyDescent="0.25">
      <c r="A828" s="358"/>
      <c r="B828" s="358"/>
      <c r="C828" s="358"/>
      <c r="D828" s="358"/>
      <c r="E828" s="358"/>
      <c r="F828" s="358"/>
      <c r="G828" s="358"/>
      <c r="H828" s="358"/>
      <c r="I828" s="359"/>
      <c r="J828" s="358"/>
      <c r="K828" s="358"/>
      <c r="L828" s="358"/>
      <c r="M828" s="358"/>
      <c r="N828" s="358"/>
      <c r="O828" s="358"/>
      <c r="P828" s="358"/>
      <c r="Q828" s="358"/>
      <c r="R828" s="358"/>
      <c r="S828" s="358"/>
      <c r="T828" s="358"/>
      <c r="U828" s="358"/>
      <c r="V828" s="358"/>
      <c r="W828" s="358"/>
      <c r="X828" s="358"/>
      <c r="Y828" s="358"/>
      <c r="Z828" s="358"/>
      <c r="AA828" s="358"/>
      <c r="AB828" s="358"/>
      <c r="AC828" s="358"/>
      <c r="AD828" s="358"/>
      <c r="AE828" s="358"/>
      <c r="AF828" s="358"/>
      <c r="AG828" s="358"/>
      <c r="AH828" s="358"/>
      <c r="AI828" s="358"/>
      <c r="AJ828" s="358"/>
      <c r="AK828" s="358"/>
      <c r="AL828" s="358"/>
      <c r="AM828" s="358"/>
      <c r="AN828" s="358"/>
      <c r="AO828" s="358"/>
      <c r="AP828" s="358"/>
      <c r="AQ828" s="358"/>
      <c r="AR828" s="358"/>
    </row>
    <row r="829" spans="1:44" ht="37.5" customHeight="1" x14ac:dyDescent="0.25">
      <c r="A829" s="358"/>
      <c r="B829" s="358"/>
      <c r="C829" s="358"/>
      <c r="D829" s="358"/>
      <c r="E829" s="358"/>
      <c r="F829" s="358"/>
      <c r="G829" s="358"/>
      <c r="H829" s="358"/>
      <c r="I829" s="359"/>
      <c r="J829" s="358"/>
      <c r="K829" s="358"/>
      <c r="L829" s="358"/>
      <c r="M829" s="358"/>
      <c r="N829" s="358"/>
      <c r="O829" s="358"/>
      <c r="P829" s="358"/>
      <c r="Q829" s="358"/>
      <c r="R829" s="358"/>
      <c r="S829" s="358"/>
      <c r="T829" s="358"/>
      <c r="U829" s="358"/>
      <c r="V829" s="358"/>
      <c r="W829" s="358"/>
      <c r="X829" s="358"/>
      <c r="Y829" s="358"/>
      <c r="Z829" s="358"/>
      <c r="AA829" s="358"/>
      <c r="AB829" s="358"/>
      <c r="AC829" s="358"/>
      <c r="AD829" s="358"/>
      <c r="AE829" s="358"/>
      <c r="AF829" s="358"/>
      <c r="AG829" s="358"/>
      <c r="AH829" s="358"/>
      <c r="AI829" s="358"/>
      <c r="AJ829" s="358"/>
      <c r="AK829" s="358"/>
      <c r="AL829" s="358"/>
      <c r="AM829" s="358"/>
      <c r="AN829" s="358"/>
      <c r="AO829" s="358"/>
      <c r="AP829" s="358"/>
      <c r="AQ829" s="358"/>
      <c r="AR829" s="358"/>
    </row>
    <row r="830" spans="1:44" ht="37.5" customHeight="1" x14ac:dyDescent="0.25">
      <c r="A830" s="358"/>
      <c r="B830" s="358"/>
      <c r="C830" s="358"/>
      <c r="D830" s="358"/>
      <c r="E830" s="358"/>
      <c r="F830" s="358"/>
      <c r="G830" s="358"/>
      <c r="H830" s="358"/>
      <c r="I830" s="359"/>
      <c r="J830" s="358"/>
      <c r="K830" s="358"/>
      <c r="L830" s="358"/>
      <c r="M830" s="358"/>
      <c r="N830" s="358"/>
      <c r="O830" s="358"/>
      <c r="P830" s="358"/>
      <c r="Q830" s="358"/>
      <c r="R830" s="358"/>
      <c r="S830" s="358"/>
      <c r="T830" s="358"/>
      <c r="U830" s="358"/>
      <c r="V830" s="358"/>
      <c r="W830" s="358"/>
      <c r="X830" s="358"/>
      <c r="Y830" s="358"/>
      <c r="Z830" s="358"/>
      <c r="AA830" s="358"/>
      <c r="AB830" s="358"/>
      <c r="AC830" s="358"/>
      <c r="AD830" s="358"/>
      <c r="AE830" s="358"/>
      <c r="AF830" s="358"/>
      <c r="AG830" s="358"/>
      <c r="AH830" s="358"/>
      <c r="AI830" s="358"/>
      <c r="AJ830" s="358"/>
      <c r="AK830" s="358"/>
      <c r="AL830" s="358"/>
      <c r="AM830" s="358"/>
      <c r="AN830" s="358"/>
      <c r="AO830" s="358"/>
      <c r="AP830" s="358"/>
      <c r="AQ830" s="358"/>
      <c r="AR830" s="358"/>
    </row>
    <row r="831" spans="1:44" ht="37.5" customHeight="1" x14ac:dyDescent="0.25">
      <c r="A831" s="358"/>
      <c r="B831" s="358"/>
      <c r="C831" s="358"/>
      <c r="D831" s="358"/>
      <c r="E831" s="358"/>
      <c r="F831" s="358"/>
      <c r="G831" s="358"/>
      <c r="H831" s="358"/>
      <c r="I831" s="359"/>
      <c r="J831" s="358"/>
      <c r="K831" s="358"/>
      <c r="L831" s="358"/>
      <c r="M831" s="358"/>
      <c r="N831" s="358"/>
      <c r="O831" s="358"/>
      <c r="P831" s="358"/>
      <c r="Q831" s="358"/>
      <c r="R831" s="358"/>
      <c r="S831" s="358"/>
      <c r="T831" s="358"/>
      <c r="U831" s="358"/>
      <c r="V831" s="358"/>
      <c r="W831" s="358"/>
      <c r="X831" s="358"/>
      <c r="Y831" s="358"/>
      <c r="Z831" s="358"/>
      <c r="AA831" s="358"/>
      <c r="AB831" s="358"/>
      <c r="AC831" s="358"/>
      <c r="AD831" s="358"/>
      <c r="AE831" s="358"/>
      <c r="AF831" s="358"/>
      <c r="AG831" s="358"/>
      <c r="AH831" s="358"/>
      <c r="AI831" s="358"/>
      <c r="AJ831" s="358"/>
      <c r="AK831" s="358"/>
      <c r="AL831" s="358"/>
      <c r="AM831" s="358"/>
      <c r="AN831" s="358"/>
      <c r="AO831" s="358"/>
      <c r="AP831" s="358"/>
      <c r="AQ831" s="358"/>
      <c r="AR831" s="358"/>
    </row>
    <row r="832" spans="1:44" ht="37.5" customHeight="1" x14ac:dyDescent="0.25">
      <c r="A832" s="358"/>
      <c r="B832" s="358"/>
      <c r="C832" s="358"/>
      <c r="D832" s="358"/>
      <c r="E832" s="358"/>
      <c r="F832" s="358"/>
      <c r="G832" s="358"/>
      <c r="H832" s="358"/>
      <c r="I832" s="359"/>
      <c r="J832" s="358"/>
      <c r="K832" s="358"/>
      <c r="L832" s="358"/>
      <c r="M832" s="358"/>
      <c r="N832" s="358"/>
      <c r="O832" s="358"/>
      <c r="P832" s="358"/>
      <c r="Q832" s="358"/>
      <c r="R832" s="358"/>
      <c r="S832" s="358"/>
      <c r="T832" s="358"/>
      <c r="U832" s="358"/>
      <c r="V832" s="358"/>
      <c r="W832" s="358"/>
      <c r="X832" s="358"/>
      <c r="Y832" s="358"/>
      <c r="Z832" s="358"/>
      <c r="AA832" s="358"/>
      <c r="AB832" s="358"/>
      <c r="AC832" s="358"/>
      <c r="AD832" s="358"/>
      <c r="AE832" s="358"/>
      <c r="AF832" s="358"/>
      <c r="AG832" s="358"/>
      <c r="AH832" s="358"/>
      <c r="AI832" s="358"/>
      <c r="AJ832" s="358"/>
      <c r="AK832" s="358"/>
      <c r="AL832" s="358"/>
      <c r="AM832" s="358"/>
      <c r="AN832" s="358"/>
      <c r="AO832" s="358"/>
      <c r="AP832" s="358"/>
      <c r="AQ832" s="358"/>
      <c r="AR832" s="358"/>
    </row>
    <row r="833" spans="1:44" ht="37.5" customHeight="1" x14ac:dyDescent="0.25">
      <c r="A833" s="358"/>
      <c r="B833" s="358"/>
      <c r="C833" s="358"/>
      <c r="D833" s="358"/>
      <c r="E833" s="358"/>
      <c r="F833" s="358"/>
      <c r="G833" s="358"/>
      <c r="H833" s="358"/>
      <c r="I833" s="359"/>
      <c r="J833" s="358"/>
      <c r="K833" s="358"/>
      <c r="L833" s="358"/>
      <c r="M833" s="358"/>
      <c r="N833" s="358"/>
      <c r="O833" s="358"/>
      <c r="P833" s="358"/>
      <c r="Q833" s="358"/>
      <c r="R833" s="358"/>
      <c r="S833" s="358"/>
      <c r="T833" s="358"/>
      <c r="U833" s="358"/>
      <c r="V833" s="358"/>
      <c r="W833" s="358"/>
      <c r="X833" s="358"/>
      <c r="Y833" s="358"/>
      <c r="Z833" s="358"/>
      <c r="AA833" s="358"/>
      <c r="AB833" s="358"/>
      <c r="AC833" s="358"/>
      <c r="AD833" s="358"/>
      <c r="AE833" s="358"/>
      <c r="AF833" s="358"/>
      <c r="AG833" s="358"/>
      <c r="AH833" s="358"/>
      <c r="AI833" s="358"/>
      <c r="AJ833" s="358"/>
      <c r="AK833" s="358"/>
      <c r="AL833" s="358"/>
      <c r="AM833" s="358"/>
      <c r="AN833" s="358"/>
      <c r="AO833" s="358"/>
      <c r="AP833" s="358"/>
      <c r="AQ833" s="358"/>
      <c r="AR833" s="358"/>
    </row>
    <row r="834" spans="1:44" ht="37.5" customHeight="1" x14ac:dyDescent="0.25">
      <c r="A834" s="358"/>
      <c r="B834" s="358"/>
      <c r="C834" s="358"/>
      <c r="D834" s="358"/>
      <c r="E834" s="358"/>
      <c r="F834" s="358"/>
      <c r="G834" s="358"/>
      <c r="H834" s="358"/>
      <c r="I834" s="359"/>
      <c r="J834" s="358"/>
      <c r="K834" s="358"/>
      <c r="L834" s="358"/>
      <c r="M834" s="358"/>
      <c r="N834" s="358"/>
      <c r="O834" s="358"/>
      <c r="P834" s="358"/>
      <c r="Q834" s="358"/>
      <c r="R834" s="358"/>
      <c r="S834" s="358"/>
      <c r="T834" s="358"/>
      <c r="U834" s="358"/>
      <c r="V834" s="358"/>
      <c r="W834" s="358"/>
      <c r="X834" s="358"/>
      <c r="Y834" s="358"/>
      <c r="Z834" s="358"/>
      <c r="AA834" s="358"/>
      <c r="AB834" s="358"/>
      <c r="AC834" s="358"/>
      <c r="AD834" s="358"/>
      <c r="AE834" s="358"/>
      <c r="AF834" s="358"/>
      <c r="AG834" s="358"/>
      <c r="AH834" s="358"/>
      <c r="AI834" s="358"/>
      <c r="AJ834" s="358"/>
      <c r="AK834" s="358"/>
      <c r="AL834" s="358"/>
      <c r="AM834" s="358"/>
      <c r="AN834" s="358"/>
      <c r="AO834" s="358"/>
      <c r="AP834" s="358"/>
      <c r="AQ834" s="358"/>
      <c r="AR834" s="358"/>
    </row>
    <row r="835" spans="1:44" ht="37.5" customHeight="1" x14ac:dyDescent="0.25">
      <c r="A835" s="358"/>
      <c r="B835" s="358"/>
      <c r="C835" s="358"/>
      <c r="D835" s="358"/>
      <c r="E835" s="358"/>
      <c r="F835" s="358"/>
      <c r="G835" s="358"/>
      <c r="H835" s="358"/>
      <c r="I835" s="359"/>
      <c r="J835" s="358"/>
      <c r="K835" s="358"/>
      <c r="L835" s="358"/>
      <c r="M835" s="358"/>
      <c r="N835" s="358"/>
      <c r="O835" s="358"/>
      <c r="P835" s="358"/>
      <c r="Q835" s="358"/>
      <c r="R835" s="358"/>
      <c r="S835" s="358"/>
      <c r="T835" s="358"/>
      <c r="U835" s="358"/>
      <c r="V835" s="358"/>
      <c r="W835" s="358"/>
      <c r="X835" s="358"/>
      <c r="Y835" s="358"/>
      <c r="Z835" s="358"/>
      <c r="AA835" s="358"/>
      <c r="AB835" s="358"/>
      <c r="AC835" s="358"/>
      <c r="AD835" s="358"/>
      <c r="AE835" s="358"/>
      <c r="AF835" s="358"/>
      <c r="AG835" s="358"/>
      <c r="AH835" s="358"/>
      <c r="AI835" s="358"/>
      <c r="AJ835" s="358"/>
      <c r="AK835" s="358"/>
      <c r="AL835" s="358"/>
      <c r="AM835" s="358"/>
      <c r="AN835" s="358"/>
      <c r="AO835" s="358"/>
      <c r="AP835" s="358"/>
      <c r="AQ835" s="358"/>
      <c r="AR835" s="358"/>
    </row>
    <row r="836" spans="1:44" ht="37.5" customHeight="1" x14ac:dyDescent="0.25">
      <c r="A836" s="358"/>
      <c r="B836" s="358"/>
      <c r="C836" s="358"/>
      <c r="D836" s="358"/>
      <c r="E836" s="358"/>
      <c r="F836" s="358"/>
      <c r="G836" s="358"/>
      <c r="H836" s="358"/>
      <c r="I836" s="359"/>
      <c r="J836" s="358"/>
      <c r="K836" s="358"/>
      <c r="L836" s="358"/>
      <c r="M836" s="358"/>
      <c r="N836" s="358"/>
      <c r="O836" s="358"/>
      <c r="P836" s="358"/>
      <c r="Q836" s="358"/>
      <c r="R836" s="358"/>
      <c r="S836" s="358"/>
      <c r="T836" s="358"/>
      <c r="U836" s="358"/>
      <c r="V836" s="358"/>
      <c r="W836" s="358"/>
      <c r="X836" s="358"/>
      <c r="Y836" s="358"/>
      <c r="Z836" s="358"/>
      <c r="AA836" s="358"/>
      <c r="AB836" s="358"/>
      <c r="AC836" s="358"/>
      <c r="AD836" s="358"/>
      <c r="AE836" s="358"/>
      <c r="AF836" s="358"/>
      <c r="AG836" s="358"/>
      <c r="AH836" s="358"/>
      <c r="AI836" s="358"/>
      <c r="AJ836" s="358"/>
      <c r="AK836" s="358"/>
      <c r="AL836" s="358"/>
      <c r="AM836" s="358"/>
      <c r="AN836" s="358"/>
      <c r="AO836" s="358"/>
      <c r="AP836" s="358"/>
      <c r="AQ836" s="358"/>
      <c r="AR836" s="358"/>
    </row>
    <row r="837" spans="1:44" ht="37.5" customHeight="1" x14ac:dyDescent="0.25">
      <c r="A837" s="358"/>
      <c r="B837" s="358"/>
      <c r="C837" s="358"/>
      <c r="D837" s="358"/>
      <c r="E837" s="358"/>
      <c r="F837" s="358"/>
      <c r="G837" s="358"/>
      <c r="H837" s="358"/>
      <c r="I837" s="359"/>
      <c r="J837" s="358"/>
      <c r="K837" s="358"/>
      <c r="L837" s="358"/>
      <c r="M837" s="358"/>
      <c r="N837" s="358"/>
      <c r="O837" s="358"/>
      <c r="P837" s="358"/>
      <c r="Q837" s="358"/>
      <c r="R837" s="358"/>
      <c r="S837" s="358"/>
      <c r="T837" s="358"/>
      <c r="U837" s="358"/>
      <c r="V837" s="358"/>
      <c r="W837" s="358"/>
      <c r="X837" s="358"/>
      <c r="Y837" s="358"/>
      <c r="Z837" s="358"/>
      <c r="AA837" s="358"/>
      <c r="AB837" s="358"/>
      <c r="AC837" s="358"/>
      <c r="AD837" s="358"/>
      <c r="AE837" s="358"/>
      <c r="AF837" s="358"/>
      <c r="AG837" s="358"/>
      <c r="AH837" s="358"/>
      <c r="AI837" s="358"/>
      <c r="AJ837" s="358"/>
      <c r="AK837" s="358"/>
      <c r="AL837" s="358"/>
      <c r="AM837" s="358"/>
      <c r="AN837" s="358"/>
      <c r="AO837" s="358"/>
      <c r="AP837" s="358"/>
      <c r="AQ837" s="358"/>
      <c r="AR837" s="358"/>
    </row>
    <row r="838" spans="1:44" ht="37.5" customHeight="1" x14ac:dyDescent="0.25">
      <c r="A838" s="358"/>
      <c r="B838" s="358"/>
      <c r="C838" s="358"/>
      <c r="D838" s="358"/>
      <c r="E838" s="358"/>
      <c r="F838" s="358"/>
      <c r="G838" s="358"/>
      <c r="H838" s="358"/>
      <c r="I838" s="359"/>
      <c r="J838" s="358"/>
      <c r="K838" s="358"/>
      <c r="L838" s="358"/>
      <c r="M838" s="358"/>
      <c r="N838" s="358"/>
      <c r="O838" s="358"/>
      <c r="P838" s="358"/>
      <c r="Q838" s="358"/>
      <c r="R838" s="358"/>
      <c r="S838" s="358"/>
      <c r="T838" s="358"/>
      <c r="U838" s="358"/>
      <c r="V838" s="358"/>
      <c r="W838" s="358"/>
      <c r="X838" s="358"/>
      <c r="Y838" s="358"/>
      <c r="Z838" s="358"/>
      <c r="AA838" s="358"/>
      <c r="AB838" s="358"/>
      <c r="AC838" s="358"/>
      <c r="AD838" s="358"/>
      <c r="AE838" s="358"/>
      <c r="AF838" s="358"/>
      <c r="AG838" s="358"/>
      <c r="AH838" s="358"/>
      <c r="AI838" s="358"/>
      <c r="AJ838" s="358"/>
      <c r="AK838" s="358"/>
      <c r="AL838" s="358"/>
      <c r="AM838" s="358"/>
      <c r="AN838" s="358"/>
      <c r="AO838" s="358"/>
      <c r="AP838" s="358"/>
      <c r="AQ838" s="358"/>
      <c r="AR838" s="358"/>
    </row>
    <row r="839" spans="1:44" ht="37.5" customHeight="1" x14ac:dyDescent="0.25">
      <c r="A839" s="358"/>
      <c r="B839" s="358"/>
      <c r="C839" s="358"/>
      <c r="D839" s="358"/>
      <c r="E839" s="358"/>
      <c r="F839" s="358"/>
      <c r="G839" s="358"/>
      <c r="H839" s="358"/>
      <c r="I839" s="359"/>
      <c r="J839" s="358"/>
      <c r="K839" s="358"/>
      <c r="L839" s="358"/>
      <c r="M839" s="358"/>
      <c r="N839" s="358"/>
      <c r="O839" s="358"/>
      <c r="P839" s="358"/>
      <c r="Q839" s="358"/>
      <c r="R839" s="358"/>
      <c r="S839" s="358"/>
      <c r="T839" s="358"/>
      <c r="U839" s="358"/>
      <c r="V839" s="358"/>
      <c r="W839" s="358"/>
      <c r="X839" s="358"/>
      <c r="Y839" s="358"/>
      <c r="Z839" s="358"/>
      <c r="AA839" s="358"/>
      <c r="AB839" s="358"/>
      <c r="AC839" s="358"/>
      <c r="AD839" s="358"/>
      <c r="AE839" s="358"/>
      <c r="AF839" s="358"/>
      <c r="AG839" s="358"/>
      <c r="AH839" s="358"/>
      <c r="AI839" s="358"/>
      <c r="AJ839" s="358"/>
      <c r="AK839" s="358"/>
      <c r="AL839" s="358"/>
      <c r="AM839" s="358"/>
      <c r="AN839" s="358"/>
      <c r="AO839" s="358"/>
      <c r="AP839" s="358"/>
      <c r="AQ839" s="358"/>
      <c r="AR839" s="358"/>
    </row>
    <row r="840" spans="1:44" ht="37.5" customHeight="1" x14ac:dyDescent="0.25">
      <c r="A840" s="358"/>
      <c r="B840" s="358"/>
      <c r="C840" s="358"/>
      <c r="D840" s="358"/>
      <c r="E840" s="358"/>
      <c r="F840" s="358"/>
      <c r="G840" s="358"/>
      <c r="H840" s="358"/>
      <c r="I840" s="359"/>
      <c r="J840" s="358"/>
      <c r="K840" s="358"/>
      <c r="L840" s="358"/>
      <c r="M840" s="358"/>
      <c r="N840" s="358"/>
      <c r="O840" s="358"/>
      <c r="P840" s="358"/>
      <c r="Q840" s="358"/>
      <c r="R840" s="358"/>
      <c r="S840" s="358"/>
      <c r="T840" s="358"/>
      <c r="U840" s="358"/>
      <c r="V840" s="358"/>
      <c r="W840" s="358"/>
      <c r="X840" s="358"/>
      <c r="Y840" s="358"/>
      <c r="Z840" s="358"/>
      <c r="AA840" s="358"/>
      <c r="AB840" s="358"/>
      <c r="AC840" s="358"/>
      <c r="AD840" s="358"/>
      <c r="AE840" s="358"/>
      <c r="AF840" s="358"/>
      <c r="AG840" s="358"/>
      <c r="AH840" s="358"/>
      <c r="AI840" s="358"/>
      <c r="AJ840" s="358"/>
      <c r="AK840" s="358"/>
      <c r="AL840" s="358"/>
      <c r="AM840" s="358"/>
      <c r="AN840" s="358"/>
      <c r="AO840" s="358"/>
      <c r="AP840" s="358"/>
      <c r="AQ840" s="358"/>
      <c r="AR840" s="358"/>
    </row>
    <row r="841" spans="1:44" ht="37.5" customHeight="1" x14ac:dyDescent="0.25">
      <c r="A841" s="358"/>
      <c r="B841" s="358"/>
      <c r="C841" s="358"/>
      <c r="D841" s="358"/>
      <c r="E841" s="358"/>
      <c r="F841" s="358"/>
      <c r="G841" s="358"/>
      <c r="H841" s="358"/>
      <c r="I841" s="359"/>
      <c r="J841" s="358"/>
      <c r="K841" s="358"/>
      <c r="L841" s="358"/>
      <c r="M841" s="358"/>
      <c r="N841" s="358"/>
      <c r="O841" s="358"/>
      <c r="P841" s="358"/>
      <c r="Q841" s="358"/>
      <c r="R841" s="358"/>
      <c r="S841" s="358"/>
      <c r="T841" s="358"/>
      <c r="U841" s="358"/>
      <c r="V841" s="358"/>
      <c r="W841" s="358"/>
      <c r="X841" s="358"/>
      <c r="Y841" s="358"/>
      <c r="Z841" s="358"/>
      <c r="AA841" s="358"/>
      <c r="AB841" s="358"/>
      <c r="AC841" s="358"/>
      <c r="AD841" s="358"/>
      <c r="AE841" s="358"/>
      <c r="AF841" s="358"/>
      <c r="AG841" s="358"/>
      <c r="AH841" s="358"/>
      <c r="AI841" s="358"/>
      <c r="AJ841" s="358"/>
      <c r="AK841" s="358"/>
      <c r="AL841" s="358"/>
      <c r="AM841" s="358"/>
      <c r="AN841" s="358"/>
      <c r="AO841" s="358"/>
      <c r="AP841" s="358"/>
      <c r="AQ841" s="358"/>
      <c r="AR841" s="358"/>
    </row>
    <row r="842" spans="1:44" ht="37.5" customHeight="1" x14ac:dyDescent="0.25">
      <c r="A842" s="358"/>
      <c r="B842" s="358"/>
      <c r="C842" s="358"/>
      <c r="D842" s="358"/>
      <c r="E842" s="358"/>
      <c r="F842" s="358"/>
      <c r="G842" s="358"/>
      <c r="H842" s="358"/>
      <c r="I842" s="359"/>
      <c r="J842" s="358"/>
      <c r="K842" s="358"/>
      <c r="L842" s="358"/>
      <c r="M842" s="358"/>
      <c r="N842" s="358"/>
      <c r="O842" s="358"/>
      <c r="P842" s="358"/>
      <c r="Q842" s="358"/>
      <c r="R842" s="358"/>
      <c r="S842" s="358"/>
      <c r="T842" s="358"/>
      <c r="U842" s="358"/>
      <c r="V842" s="358"/>
      <c r="W842" s="358"/>
      <c r="X842" s="358"/>
      <c r="Y842" s="358"/>
      <c r="Z842" s="358"/>
      <c r="AA842" s="358"/>
      <c r="AB842" s="358"/>
      <c r="AC842" s="358"/>
      <c r="AD842" s="358"/>
      <c r="AE842" s="358"/>
      <c r="AF842" s="358"/>
      <c r="AG842" s="358"/>
      <c r="AH842" s="358"/>
      <c r="AI842" s="358"/>
      <c r="AJ842" s="358"/>
      <c r="AK842" s="358"/>
      <c r="AL842" s="358"/>
      <c r="AM842" s="358"/>
      <c r="AN842" s="358"/>
      <c r="AO842" s="358"/>
      <c r="AP842" s="358"/>
      <c r="AQ842" s="358"/>
      <c r="AR842" s="358"/>
    </row>
    <row r="843" spans="1:44" ht="37.5" customHeight="1" x14ac:dyDescent="0.25">
      <c r="A843" s="358"/>
      <c r="B843" s="358"/>
      <c r="C843" s="358"/>
      <c r="D843" s="358"/>
      <c r="E843" s="358"/>
      <c r="F843" s="358"/>
      <c r="G843" s="358"/>
      <c r="H843" s="358"/>
      <c r="I843" s="359"/>
      <c r="J843" s="358"/>
      <c r="K843" s="358"/>
      <c r="L843" s="358"/>
      <c r="M843" s="358"/>
      <c r="N843" s="358"/>
      <c r="O843" s="358"/>
      <c r="P843" s="358"/>
      <c r="Q843" s="358"/>
      <c r="R843" s="358"/>
      <c r="S843" s="358"/>
      <c r="T843" s="358"/>
      <c r="U843" s="358"/>
      <c r="V843" s="358"/>
      <c r="W843" s="358"/>
      <c r="X843" s="358"/>
      <c r="Y843" s="358"/>
      <c r="Z843" s="358"/>
      <c r="AA843" s="358"/>
      <c r="AB843" s="358"/>
      <c r="AC843" s="358"/>
      <c r="AD843" s="358"/>
      <c r="AE843" s="358"/>
      <c r="AF843" s="358"/>
      <c r="AG843" s="358"/>
      <c r="AH843" s="358"/>
      <c r="AI843" s="358"/>
      <c r="AJ843" s="358"/>
      <c r="AK843" s="358"/>
      <c r="AL843" s="358"/>
      <c r="AM843" s="358"/>
      <c r="AN843" s="358"/>
      <c r="AO843" s="358"/>
      <c r="AP843" s="358"/>
      <c r="AQ843" s="358"/>
      <c r="AR843" s="358"/>
    </row>
    <row r="844" spans="1:44" ht="37.5" customHeight="1" x14ac:dyDescent="0.25">
      <c r="A844" s="358"/>
      <c r="B844" s="358"/>
      <c r="C844" s="358"/>
      <c r="D844" s="358"/>
      <c r="E844" s="358"/>
      <c r="F844" s="358"/>
      <c r="G844" s="358"/>
      <c r="H844" s="358"/>
      <c r="I844" s="359"/>
      <c r="J844" s="358"/>
      <c r="K844" s="358"/>
      <c r="L844" s="358"/>
      <c r="M844" s="358"/>
      <c r="N844" s="358"/>
      <c r="O844" s="358"/>
      <c r="P844" s="358"/>
      <c r="Q844" s="358"/>
      <c r="R844" s="358"/>
      <c r="S844" s="358"/>
      <c r="T844" s="358"/>
      <c r="U844" s="358"/>
      <c r="V844" s="358"/>
      <c r="W844" s="358"/>
      <c r="X844" s="358"/>
      <c r="Y844" s="358"/>
      <c r="Z844" s="358"/>
      <c r="AA844" s="358"/>
      <c r="AB844" s="358"/>
      <c r="AC844" s="358"/>
      <c r="AD844" s="358"/>
      <c r="AE844" s="358"/>
      <c r="AF844" s="358"/>
      <c r="AG844" s="358"/>
      <c r="AH844" s="358"/>
      <c r="AI844" s="358"/>
      <c r="AJ844" s="358"/>
      <c r="AK844" s="358"/>
      <c r="AL844" s="358"/>
      <c r="AM844" s="358"/>
      <c r="AN844" s="358"/>
      <c r="AO844" s="358"/>
      <c r="AP844" s="358"/>
      <c r="AQ844" s="358"/>
      <c r="AR844" s="358"/>
    </row>
    <row r="845" spans="1:44" ht="37.5" customHeight="1" x14ac:dyDescent="0.25">
      <c r="A845" s="358"/>
      <c r="B845" s="358"/>
      <c r="C845" s="358"/>
      <c r="D845" s="358"/>
      <c r="E845" s="358"/>
      <c r="F845" s="358"/>
      <c r="G845" s="358"/>
      <c r="H845" s="358"/>
      <c r="I845" s="359"/>
      <c r="J845" s="358"/>
      <c r="K845" s="358"/>
      <c r="L845" s="358"/>
      <c r="M845" s="358"/>
      <c r="N845" s="358"/>
      <c r="O845" s="358"/>
      <c r="P845" s="358"/>
      <c r="Q845" s="358"/>
      <c r="R845" s="358"/>
      <c r="S845" s="358"/>
      <c r="T845" s="358"/>
      <c r="U845" s="358"/>
      <c r="V845" s="358"/>
      <c r="W845" s="358"/>
      <c r="X845" s="358"/>
      <c r="Y845" s="358"/>
      <c r="Z845" s="358"/>
      <c r="AA845" s="358"/>
      <c r="AB845" s="358"/>
      <c r="AC845" s="358"/>
      <c r="AD845" s="358"/>
      <c r="AE845" s="358"/>
      <c r="AF845" s="358"/>
      <c r="AG845" s="358"/>
      <c r="AH845" s="358"/>
      <c r="AI845" s="358"/>
      <c r="AJ845" s="358"/>
      <c r="AK845" s="358"/>
      <c r="AL845" s="358"/>
      <c r="AM845" s="358"/>
      <c r="AN845" s="358"/>
      <c r="AO845" s="358"/>
      <c r="AP845" s="358"/>
      <c r="AQ845" s="358"/>
      <c r="AR845" s="358"/>
    </row>
    <row r="846" spans="1:44" ht="37.5" customHeight="1" x14ac:dyDescent="0.25">
      <c r="A846" s="358"/>
      <c r="B846" s="358"/>
      <c r="C846" s="358"/>
      <c r="D846" s="358"/>
      <c r="E846" s="358"/>
      <c r="F846" s="358"/>
      <c r="G846" s="358"/>
      <c r="H846" s="358"/>
      <c r="I846" s="359"/>
      <c r="J846" s="358"/>
      <c r="K846" s="358"/>
      <c r="L846" s="358"/>
      <c r="M846" s="358"/>
      <c r="N846" s="358"/>
      <c r="O846" s="358"/>
      <c r="P846" s="358"/>
      <c r="Q846" s="358"/>
      <c r="R846" s="358"/>
      <c r="S846" s="358"/>
      <c r="T846" s="358"/>
      <c r="U846" s="358"/>
      <c r="V846" s="358"/>
      <c r="W846" s="358"/>
      <c r="X846" s="358"/>
      <c r="Y846" s="358"/>
      <c r="Z846" s="358"/>
      <c r="AA846" s="358"/>
      <c r="AB846" s="358"/>
      <c r="AC846" s="358"/>
      <c r="AD846" s="358"/>
      <c r="AE846" s="358"/>
      <c r="AF846" s="358"/>
      <c r="AG846" s="358"/>
      <c r="AH846" s="358"/>
      <c r="AI846" s="358"/>
      <c r="AJ846" s="358"/>
      <c r="AK846" s="358"/>
      <c r="AL846" s="358"/>
      <c r="AM846" s="358"/>
      <c r="AN846" s="358"/>
      <c r="AO846" s="358"/>
      <c r="AP846" s="358"/>
      <c r="AQ846" s="358"/>
      <c r="AR846" s="358"/>
    </row>
    <row r="847" spans="1:44" ht="37.5" customHeight="1" x14ac:dyDescent="0.25">
      <c r="A847" s="358"/>
      <c r="B847" s="358"/>
      <c r="C847" s="358"/>
      <c r="D847" s="358"/>
      <c r="E847" s="358"/>
      <c r="F847" s="358"/>
      <c r="G847" s="358"/>
      <c r="H847" s="358"/>
      <c r="I847" s="359"/>
      <c r="J847" s="358"/>
      <c r="K847" s="358"/>
      <c r="L847" s="358"/>
      <c r="M847" s="358"/>
      <c r="N847" s="358"/>
      <c r="O847" s="358"/>
      <c r="P847" s="358"/>
      <c r="Q847" s="358"/>
      <c r="R847" s="358"/>
      <c r="S847" s="358"/>
      <c r="T847" s="358"/>
      <c r="U847" s="358"/>
      <c r="V847" s="358"/>
      <c r="W847" s="358"/>
      <c r="X847" s="358"/>
      <c r="Y847" s="358"/>
      <c r="Z847" s="358"/>
      <c r="AA847" s="358"/>
      <c r="AB847" s="358"/>
      <c r="AC847" s="358"/>
      <c r="AD847" s="358"/>
      <c r="AE847" s="358"/>
      <c r="AF847" s="358"/>
      <c r="AG847" s="358"/>
      <c r="AH847" s="358"/>
      <c r="AI847" s="358"/>
      <c r="AJ847" s="358"/>
      <c r="AK847" s="358"/>
      <c r="AL847" s="358"/>
      <c r="AM847" s="358"/>
      <c r="AN847" s="358"/>
      <c r="AO847" s="358"/>
      <c r="AP847" s="358"/>
      <c r="AQ847" s="358"/>
      <c r="AR847" s="358"/>
    </row>
    <row r="848" spans="1:44" ht="37.5" customHeight="1" x14ac:dyDescent="0.25">
      <c r="A848" s="358"/>
      <c r="B848" s="358"/>
      <c r="C848" s="358"/>
      <c r="D848" s="358"/>
      <c r="E848" s="358"/>
      <c r="F848" s="358"/>
      <c r="G848" s="358"/>
      <c r="H848" s="358"/>
      <c r="I848" s="359"/>
      <c r="J848" s="358"/>
      <c r="K848" s="358"/>
      <c r="L848" s="358"/>
      <c r="M848" s="358"/>
      <c r="N848" s="358"/>
      <c r="O848" s="358"/>
      <c r="P848" s="358"/>
      <c r="Q848" s="358"/>
      <c r="R848" s="358"/>
      <c r="S848" s="358"/>
      <c r="T848" s="358"/>
      <c r="U848" s="358"/>
      <c r="V848" s="358"/>
      <c r="W848" s="358"/>
      <c r="X848" s="358"/>
      <c r="Y848" s="358"/>
      <c r="Z848" s="358"/>
      <c r="AA848" s="358"/>
      <c r="AB848" s="358"/>
      <c r="AC848" s="358"/>
      <c r="AD848" s="358"/>
      <c r="AE848" s="358"/>
      <c r="AF848" s="358"/>
      <c r="AG848" s="358"/>
      <c r="AH848" s="358"/>
      <c r="AI848" s="358"/>
      <c r="AJ848" s="358"/>
      <c r="AK848" s="358"/>
      <c r="AL848" s="358"/>
      <c r="AM848" s="358"/>
      <c r="AN848" s="358"/>
      <c r="AO848" s="358"/>
      <c r="AP848" s="358"/>
      <c r="AQ848" s="358"/>
      <c r="AR848" s="358"/>
    </row>
    <row r="849" spans="1:44" ht="37.5" customHeight="1" x14ac:dyDescent="0.25">
      <c r="A849" s="358"/>
      <c r="B849" s="358"/>
      <c r="C849" s="358"/>
      <c r="D849" s="358"/>
      <c r="E849" s="358"/>
      <c r="F849" s="358"/>
      <c r="G849" s="358"/>
      <c r="H849" s="358"/>
      <c r="I849" s="359"/>
      <c r="J849" s="358"/>
      <c r="K849" s="358"/>
      <c r="L849" s="358"/>
      <c r="M849" s="358"/>
      <c r="N849" s="358"/>
      <c r="O849" s="358"/>
      <c r="P849" s="358"/>
      <c r="Q849" s="358"/>
      <c r="R849" s="358"/>
      <c r="S849" s="358"/>
      <c r="T849" s="358"/>
      <c r="U849" s="358"/>
      <c r="V849" s="358"/>
      <c r="W849" s="358"/>
      <c r="X849" s="358"/>
      <c r="Y849" s="358"/>
      <c r="Z849" s="358"/>
      <c r="AA849" s="358"/>
      <c r="AB849" s="358"/>
      <c r="AC849" s="358"/>
      <c r="AD849" s="358"/>
      <c r="AE849" s="358"/>
      <c r="AF849" s="358"/>
      <c r="AG849" s="358"/>
      <c r="AH849" s="358"/>
      <c r="AI849" s="358"/>
      <c r="AJ849" s="358"/>
      <c r="AK849" s="358"/>
      <c r="AL849" s="358"/>
      <c r="AM849" s="358"/>
      <c r="AN849" s="358"/>
      <c r="AO849" s="358"/>
      <c r="AP849" s="358"/>
      <c r="AQ849" s="358"/>
      <c r="AR849" s="358"/>
    </row>
    <row r="850" spans="1:44" ht="37.5" customHeight="1" x14ac:dyDescent="0.25">
      <c r="A850" s="358"/>
      <c r="B850" s="358"/>
      <c r="C850" s="358"/>
      <c r="D850" s="358"/>
      <c r="E850" s="358"/>
      <c r="F850" s="358"/>
      <c r="G850" s="358"/>
      <c r="H850" s="358"/>
      <c r="I850" s="359"/>
      <c r="J850" s="358"/>
      <c r="K850" s="358"/>
      <c r="L850" s="358"/>
      <c r="M850" s="358"/>
      <c r="N850" s="358"/>
      <c r="O850" s="358"/>
      <c r="P850" s="358"/>
      <c r="Q850" s="358"/>
      <c r="R850" s="358"/>
      <c r="S850" s="358"/>
      <c r="T850" s="358"/>
      <c r="U850" s="358"/>
      <c r="V850" s="358"/>
      <c r="W850" s="358"/>
      <c r="X850" s="358"/>
      <c r="Y850" s="358"/>
      <c r="Z850" s="358"/>
      <c r="AA850" s="358"/>
      <c r="AB850" s="358"/>
      <c r="AC850" s="358"/>
      <c r="AD850" s="358"/>
      <c r="AE850" s="358"/>
      <c r="AF850" s="358"/>
      <c r="AG850" s="358"/>
      <c r="AH850" s="358"/>
      <c r="AI850" s="358"/>
      <c r="AJ850" s="358"/>
      <c r="AK850" s="358"/>
      <c r="AL850" s="358"/>
      <c r="AM850" s="358"/>
      <c r="AN850" s="358"/>
      <c r="AO850" s="358"/>
      <c r="AP850" s="358"/>
      <c r="AQ850" s="358"/>
      <c r="AR850" s="358"/>
    </row>
    <row r="851" spans="1:44" ht="37.5" customHeight="1" x14ac:dyDescent="0.25">
      <c r="A851" s="358"/>
      <c r="B851" s="358"/>
      <c r="C851" s="358"/>
      <c r="D851" s="358"/>
      <c r="E851" s="358"/>
      <c r="F851" s="358"/>
      <c r="G851" s="358"/>
      <c r="H851" s="358"/>
      <c r="I851" s="359"/>
      <c r="J851" s="358"/>
      <c r="K851" s="358"/>
      <c r="L851" s="358"/>
      <c r="M851" s="358"/>
      <c r="N851" s="358"/>
      <c r="O851" s="358"/>
      <c r="P851" s="358"/>
      <c r="Q851" s="358"/>
      <c r="R851" s="358"/>
      <c r="S851" s="358"/>
      <c r="T851" s="358"/>
      <c r="U851" s="358"/>
      <c r="V851" s="358"/>
      <c r="W851" s="358"/>
      <c r="X851" s="358"/>
      <c r="Y851" s="358"/>
      <c r="Z851" s="358"/>
      <c r="AA851" s="358"/>
      <c r="AB851" s="358"/>
      <c r="AC851" s="358"/>
      <c r="AD851" s="358"/>
      <c r="AE851" s="358"/>
      <c r="AF851" s="358"/>
      <c r="AG851" s="358"/>
      <c r="AH851" s="358"/>
      <c r="AI851" s="358"/>
      <c r="AJ851" s="358"/>
      <c r="AK851" s="358"/>
      <c r="AL851" s="358"/>
      <c r="AM851" s="358"/>
      <c r="AN851" s="358"/>
      <c r="AO851" s="358"/>
      <c r="AP851" s="358"/>
      <c r="AQ851" s="358"/>
      <c r="AR851" s="358"/>
    </row>
    <row r="852" spans="1:44" ht="37.5" customHeight="1" x14ac:dyDescent="0.25">
      <c r="A852" s="358"/>
      <c r="B852" s="358"/>
      <c r="C852" s="358"/>
      <c r="D852" s="358"/>
      <c r="E852" s="358"/>
      <c r="F852" s="358"/>
      <c r="G852" s="358"/>
      <c r="H852" s="358"/>
      <c r="I852" s="359"/>
      <c r="J852" s="358"/>
      <c r="K852" s="358"/>
      <c r="L852" s="358"/>
      <c r="M852" s="358"/>
      <c r="N852" s="358"/>
      <c r="O852" s="358"/>
      <c r="P852" s="358"/>
      <c r="Q852" s="358"/>
      <c r="R852" s="358"/>
      <c r="S852" s="358"/>
      <c r="T852" s="358"/>
      <c r="U852" s="358"/>
      <c r="V852" s="358"/>
      <c r="W852" s="358"/>
      <c r="X852" s="358"/>
      <c r="Y852" s="358"/>
      <c r="Z852" s="358"/>
      <c r="AA852" s="358"/>
      <c r="AB852" s="358"/>
      <c r="AC852" s="358"/>
      <c r="AD852" s="358"/>
      <c r="AE852" s="358"/>
      <c r="AF852" s="358"/>
      <c r="AG852" s="358"/>
      <c r="AH852" s="358"/>
      <c r="AI852" s="358"/>
      <c r="AJ852" s="358"/>
      <c r="AK852" s="358"/>
      <c r="AL852" s="358"/>
      <c r="AM852" s="358"/>
      <c r="AN852" s="358"/>
      <c r="AO852" s="358"/>
      <c r="AP852" s="358"/>
      <c r="AQ852" s="358"/>
      <c r="AR852" s="358"/>
    </row>
    <row r="853" spans="1:44" ht="37.5" customHeight="1" x14ac:dyDescent="0.25">
      <c r="A853" s="358"/>
      <c r="B853" s="358"/>
      <c r="C853" s="358"/>
      <c r="D853" s="358"/>
      <c r="E853" s="358"/>
      <c r="F853" s="358"/>
      <c r="G853" s="358"/>
      <c r="H853" s="358"/>
      <c r="I853" s="359"/>
      <c r="J853" s="358"/>
      <c r="K853" s="358"/>
      <c r="L853" s="358"/>
      <c r="M853" s="358"/>
      <c r="N853" s="358"/>
      <c r="O853" s="358"/>
      <c r="P853" s="358"/>
      <c r="Q853" s="358"/>
      <c r="R853" s="358"/>
      <c r="S853" s="358"/>
      <c r="T853" s="358"/>
      <c r="U853" s="358"/>
      <c r="V853" s="358"/>
      <c r="W853" s="358"/>
      <c r="X853" s="358"/>
      <c r="Y853" s="358"/>
      <c r="Z853" s="358"/>
      <c r="AA853" s="358"/>
      <c r="AB853" s="358"/>
      <c r="AC853" s="358"/>
      <c r="AD853" s="358"/>
      <c r="AE853" s="358"/>
      <c r="AF853" s="358"/>
      <c r="AG853" s="358"/>
      <c r="AH853" s="358"/>
      <c r="AI853" s="358"/>
      <c r="AJ853" s="358"/>
      <c r="AK853" s="358"/>
      <c r="AL853" s="358"/>
      <c r="AM853" s="358"/>
      <c r="AN853" s="358"/>
      <c r="AO853" s="358"/>
      <c r="AP853" s="358"/>
      <c r="AQ853" s="358"/>
      <c r="AR853" s="358"/>
    </row>
    <row r="854" spans="1:44" ht="37.5" customHeight="1" x14ac:dyDescent="0.25">
      <c r="A854" s="358"/>
      <c r="B854" s="358"/>
      <c r="C854" s="358"/>
      <c r="D854" s="358"/>
      <c r="E854" s="358"/>
      <c r="F854" s="358"/>
      <c r="G854" s="358"/>
      <c r="H854" s="358"/>
      <c r="I854" s="359"/>
      <c r="J854" s="358"/>
      <c r="K854" s="358"/>
      <c r="L854" s="358"/>
      <c r="M854" s="358"/>
      <c r="N854" s="358"/>
      <c r="O854" s="358"/>
      <c r="P854" s="358"/>
      <c r="Q854" s="358"/>
      <c r="R854" s="358"/>
      <c r="S854" s="358"/>
      <c r="T854" s="358"/>
      <c r="U854" s="358"/>
      <c r="V854" s="358"/>
      <c r="W854" s="358"/>
      <c r="X854" s="358"/>
      <c r="Y854" s="358"/>
      <c r="Z854" s="358"/>
      <c r="AA854" s="358"/>
      <c r="AB854" s="358"/>
      <c r="AC854" s="358"/>
      <c r="AD854" s="358"/>
      <c r="AE854" s="358"/>
      <c r="AF854" s="358"/>
      <c r="AG854" s="358"/>
      <c r="AH854" s="358"/>
      <c r="AI854" s="358"/>
      <c r="AJ854" s="358"/>
      <c r="AK854" s="358"/>
      <c r="AL854" s="358"/>
      <c r="AM854" s="358"/>
      <c r="AN854" s="358"/>
      <c r="AO854" s="358"/>
      <c r="AP854" s="358"/>
      <c r="AQ854" s="358"/>
      <c r="AR854" s="358"/>
    </row>
    <row r="855" spans="1:44" ht="37.5" customHeight="1" x14ac:dyDescent="0.25">
      <c r="A855" s="358"/>
      <c r="B855" s="358"/>
      <c r="C855" s="358"/>
      <c r="D855" s="358"/>
      <c r="E855" s="358"/>
      <c r="F855" s="358"/>
      <c r="G855" s="358"/>
      <c r="H855" s="358"/>
      <c r="I855" s="359"/>
      <c r="J855" s="358"/>
      <c r="K855" s="358"/>
      <c r="L855" s="358"/>
      <c r="M855" s="358"/>
      <c r="N855" s="358"/>
      <c r="O855" s="358"/>
      <c r="P855" s="358"/>
      <c r="Q855" s="358"/>
      <c r="R855" s="358"/>
      <c r="S855" s="358"/>
      <c r="T855" s="358"/>
      <c r="U855" s="358"/>
      <c r="V855" s="358"/>
      <c r="W855" s="358"/>
      <c r="X855" s="358"/>
      <c r="Y855" s="358"/>
      <c r="Z855" s="358"/>
      <c r="AA855" s="358"/>
      <c r="AB855" s="358"/>
      <c r="AC855" s="358"/>
      <c r="AD855" s="358"/>
      <c r="AE855" s="358"/>
      <c r="AF855" s="358"/>
      <c r="AG855" s="358"/>
      <c r="AH855" s="358"/>
      <c r="AI855" s="358"/>
      <c r="AJ855" s="358"/>
      <c r="AK855" s="358"/>
      <c r="AL855" s="358"/>
      <c r="AM855" s="358"/>
      <c r="AN855" s="358"/>
      <c r="AO855" s="358"/>
      <c r="AP855" s="358"/>
      <c r="AQ855" s="358"/>
      <c r="AR855" s="358"/>
    </row>
    <row r="856" spans="1:44" ht="37.5" customHeight="1" x14ac:dyDescent="0.25">
      <c r="A856" s="358"/>
      <c r="B856" s="358"/>
      <c r="C856" s="358"/>
      <c r="D856" s="358"/>
      <c r="E856" s="358"/>
      <c r="F856" s="358"/>
      <c r="G856" s="358"/>
      <c r="H856" s="358"/>
      <c r="I856" s="359"/>
      <c r="J856" s="358"/>
      <c r="K856" s="358"/>
      <c r="L856" s="358"/>
      <c r="M856" s="358"/>
      <c r="N856" s="358"/>
      <c r="O856" s="358"/>
      <c r="P856" s="358"/>
      <c r="Q856" s="358"/>
      <c r="R856" s="358"/>
      <c r="S856" s="358"/>
      <c r="T856" s="358"/>
      <c r="U856" s="358"/>
      <c r="V856" s="358"/>
      <c r="W856" s="358"/>
      <c r="X856" s="358"/>
      <c r="Y856" s="358"/>
      <c r="Z856" s="358"/>
      <c r="AA856" s="358"/>
      <c r="AB856" s="358"/>
      <c r="AC856" s="358"/>
      <c r="AD856" s="358"/>
      <c r="AE856" s="358"/>
      <c r="AF856" s="358"/>
      <c r="AG856" s="358"/>
      <c r="AH856" s="358"/>
      <c r="AI856" s="358"/>
      <c r="AJ856" s="358"/>
      <c r="AK856" s="358"/>
      <c r="AL856" s="358"/>
      <c r="AM856" s="358"/>
      <c r="AN856" s="358"/>
      <c r="AO856" s="358"/>
      <c r="AP856" s="358"/>
      <c r="AQ856" s="358"/>
      <c r="AR856" s="358"/>
    </row>
    <row r="857" spans="1:44" ht="37.5" customHeight="1" x14ac:dyDescent="0.25">
      <c r="A857" s="358"/>
      <c r="B857" s="358"/>
      <c r="C857" s="358"/>
      <c r="D857" s="358"/>
      <c r="E857" s="358"/>
      <c r="F857" s="358"/>
      <c r="G857" s="358"/>
      <c r="H857" s="358"/>
      <c r="I857" s="359"/>
      <c r="J857" s="358"/>
      <c r="K857" s="358"/>
      <c r="L857" s="358"/>
      <c r="M857" s="358"/>
      <c r="N857" s="358"/>
      <c r="O857" s="358"/>
      <c r="P857" s="358"/>
      <c r="Q857" s="358"/>
      <c r="R857" s="358"/>
      <c r="S857" s="358"/>
      <c r="T857" s="358"/>
      <c r="U857" s="358"/>
      <c r="V857" s="358"/>
      <c r="W857" s="358"/>
      <c r="X857" s="358"/>
      <c r="Y857" s="358"/>
      <c r="Z857" s="358"/>
      <c r="AA857" s="358"/>
      <c r="AB857" s="358"/>
      <c r="AC857" s="358"/>
      <c r="AD857" s="358"/>
      <c r="AE857" s="358"/>
      <c r="AF857" s="358"/>
      <c r="AG857" s="358"/>
      <c r="AH857" s="358"/>
      <c r="AI857" s="358"/>
      <c r="AJ857" s="358"/>
      <c r="AK857" s="358"/>
      <c r="AL857" s="358"/>
      <c r="AM857" s="358"/>
      <c r="AN857" s="358"/>
      <c r="AO857" s="358"/>
      <c r="AP857" s="358"/>
      <c r="AQ857" s="358"/>
      <c r="AR857" s="358"/>
    </row>
    <row r="858" spans="1:44" ht="37.5" customHeight="1" x14ac:dyDescent="0.25">
      <c r="A858" s="358"/>
      <c r="B858" s="358"/>
      <c r="C858" s="358"/>
      <c r="D858" s="358"/>
      <c r="E858" s="358"/>
      <c r="F858" s="358"/>
      <c r="G858" s="358"/>
      <c r="H858" s="358"/>
      <c r="I858" s="359"/>
      <c r="J858" s="358"/>
      <c r="K858" s="358"/>
      <c r="L858" s="358"/>
      <c r="M858" s="358"/>
      <c r="N858" s="358"/>
      <c r="O858" s="358"/>
      <c r="P858" s="358"/>
      <c r="Q858" s="358"/>
      <c r="R858" s="358"/>
      <c r="S858" s="358"/>
      <c r="T858" s="358"/>
      <c r="U858" s="358"/>
      <c r="V858" s="358"/>
      <c r="W858" s="358"/>
      <c r="X858" s="358"/>
      <c r="Y858" s="358"/>
      <c r="Z858" s="358"/>
      <c r="AA858" s="358"/>
      <c r="AB858" s="358"/>
      <c r="AC858" s="358"/>
      <c r="AD858" s="358"/>
      <c r="AE858" s="358"/>
      <c r="AF858" s="358"/>
      <c r="AG858" s="358"/>
      <c r="AH858" s="358"/>
      <c r="AI858" s="358"/>
      <c r="AJ858" s="358"/>
      <c r="AK858" s="358"/>
      <c r="AL858" s="358"/>
      <c r="AM858" s="358"/>
      <c r="AN858" s="358"/>
      <c r="AO858" s="358"/>
      <c r="AP858" s="358"/>
      <c r="AQ858" s="358"/>
      <c r="AR858" s="358"/>
    </row>
    <row r="859" spans="1:44" ht="37.5" customHeight="1" x14ac:dyDescent="0.25">
      <c r="A859" s="358"/>
      <c r="B859" s="358"/>
      <c r="C859" s="358"/>
      <c r="D859" s="358"/>
      <c r="E859" s="358"/>
      <c r="F859" s="358"/>
      <c r="G859" s="358"/>
      <c r="H859" s="358"/>
      <c r="I859" s="359"/>
      <c r="J859" s="358"/>
      <c r="K859" s="358"/>
      <c r="L859" s="358"/>
      <c r="M859" s="358"/>
      <c r="N859" s="358"/>
      <c r="O859" s="358"/>
      <c r="P859" s="358"/>
      <c r="Q859" s="358"/>
      <c r="R859" s="358"/>
      <c r="S859" s="358"/>
      <c r="T859" s="358"/>
      <c r="U859" s="358"/>
      <c r="V859" s="358"/>
      <c r="W859" s="358"/>
      <c r="X859" s="358"/>
      <c r="Y859" s="358"/>
      <c r="Z859" s="358"/>
      <c r="AA859" s="358"/>
      <c r="AB859" s="358"/>
      <c r="AC859" s="358"/>
      <c r="AD859" s="358"/>
      <c r="AE859" s="358"/>
      <c r="AF859" s="358"/>
      <c r="AG859" s="358"/>
      <c r="AH859" s="358"/>
      <c r="AI859" s="358"/>
      <c r="AJ859" s="358"/>
      <c r="AK859" s="358"/>
      <c r="AL859" s="358"/>
      <c r="AM859" s="358"/>
      <c r="AN859" s="358"/>
      <c r="AO859" s="358"/>
      <c r="AP859" s="358"/>
      <c r="AQ859" s="358"/>
      <c r="AR859" s="358"/>
    </row>
    <row r="860" spans="1:44" ht="37.5" customHeight="1" x14ac:dyDescent="0.25">
      <c r="A860" s="358"/>
      <c r="B860" s="358"/>
      <c r="C860" s="358"/>
      <c r="D860" s="358"/>
      <c r="E860" s="358"/>
      <c r="F860" s="358"/>
      <c r="G860" s="358"/>
      <c r="H860" s="358"/>
      <c r="I860" s="359"/>
      <c r="J860" s="358"/>
      <c r="K860" s="358"/>
      <c r="L860" s="358"/>
      <c r="M860" s="358"/>
      <c r="N860" s="358"/>
      <c r="O860" s="358"/>
      <c r="P860" s="358"/>
      <c r="Q860" s="358"/>
      <c r="R860" s="358"/>
      <c r="S860" s="358"/>
      <c r="T860" s="358"/>
      <c r="U860" s="358"/>
      <c r="V860" s="358"/>
      <c r="W860" s="358"/>
      <c r="X860" s="358"/>
      <c r="Y860" s="358"/>
      <c r="Z860" s="358"/>
      <c r="AA860" s="358"/>
      <c r="AB860" s="358"/>
      <c r="AC860" s="358"/>
      <c r="AD860" s="358"/>
      <c r="AE860" s="358"/>
      <c r="AF860" s="358"/>
      <c r="AG860" s="358"/>
      <c r="AH860" s="358"/>
      <c r="AI860" s="358"/>
      <c r="AJ860" s="358"/>
      <c r="AK860" s="358"/>
      <c r="AL860" s="358"/>
      <c r="AM860" s="358"/>
      <c r="AN860" s="358"/>
      <c r="AO860" s="358"/>
      <c r="AP860" s="358"/>
      <c r="AQ860" s="358"/>
      <c r="AR860" s="358"/>
    </row>
    <row r="861" spans="1:44" ht="37.5" customHeight="1" x14ac:dyDescent="0.25">
      <c r="A861" s="358"/>
      <c r="B861" s="358"/>
      <c r="C861" s="358"/>
      <c r="D861" s="358"/>
      <c r="E861" s="358"/>
      <c r="F861" s="358"/>
      <c r="G861" s="358"/>
      <c r="H861" s="358"/>
      <c r="I861" s="359"/>
      <c r="J861" s="358"/>
      <c r="K861" s="358"/>
      <c r="L861" s="358"/>
      <c r="M861" s="358"/>
      <c r="N861" s="358"/>
      <c r="O861" s="358"/>
      <c r="P861" s="358"/>
      <c r="Q861" s="358"/>
      <c r="R861" s="358"/>
      <c r="S861" s="358"/>
      <c r="T861" s="358"/>
      <c r="U861" s="358"/>
      <c r="V861" s="358"/>
      <c r="W861" s="358"/>
      <c r="X861" s="358"/>
      <c r="Y861" s="358"/>
      <c r="Z861" s="358"/>
      <c r="AA861" s="358"/>
      <c r="AB861" s="358"/>
      <c r="AC861" s="358"/>
      <c r="AD861" s="358"/>
      <c r="AE861" s="358"/>
      <c r="AF861" s="358"/>
      <c r="AG861" s="358"/>
      <c r="AH861" s="358"/>
      <c r="AI861" s="358"/>
      <c r="AJ861" s="358"/>
      <c r="AK861" s="358"/>
      <c r="AL861" s="358"/>
      <c r="AM861" s="358"/>
      <c r="AN861" s="358"/>
      <c r="AO861" s="358"/>
      <c r="AP861" s="358"/>
      <c r="AQ861" s="358"/>
      <c r="AR861" s="358"/>
    </row>
    <row r="862" spans="1:44" ht="37.5" customHeight="1" x14ac:dyDescent="0.25">
      <c r="A862" s="358"/>
      <c r="B862" s="358"/>
      <c r="C862" s="358"/>
      <c r="D862" s="358"/>
      <c r="E862" s="358"/>
      <c r="F862" s="358"/>
      <c r="G862" s="358"/>
      <c r="H862" s="358"/>
      <c r="I862" s="359"/>
      <c r="J862" s="358"/>
      <c r="K862" s="358"/>
      <c r="L862" s="358"/>
      <c r="M862" s="358"/>
      <c r="N862" s="358"/>
      <c r="O862" s="358"/>
      <c r="P862" s="358"/>
      <c r="Q862" s="358"/>
      <c r="R862" s="358"/>
      <c r="S862" s="358"/>
      <c r="T862" s="358"/>
      <c r="U862" s="358"/>
      <c r="V862" s="358"/>
      <c r="W862" s="358"/>
      <c r="X862" s="358"/>
      <c r="Y862" s="358"/>
      <c r="Z862" s="358"/>
      <c r="AA862" s="358"/>
      <c r="AB862" s="358"/>
      <c r="AC862" s="358"/>
      <c r="AD862" s="358"/>
      <c r="AE862" s="358"/>
      <c r="AF862" s="358"/>
      <c r="AG862" s="358"/>
      <c r="AH862" s="358"/>
      <c r="AI862" s="358"/>
      <c r="AJ862" s="358"/>
      <c r="AK862" s="358"/>
      <c r="AL862" s="358"/>
      <c r="AM862" s="358"/>
      <c r="AN862" s="358"/>
      <c r="AO862" s="358"/>
      <c r="AP862" s="358"/>
      <c r="AQ862" s="358"/>
      <c r="AR862" s="358"/>
    </row>
    <row r="863" spans="1:44" ht="37.5" customHeight="1" x14ac:dyDescent="0.25">
      <c r="A863" s="358"/>
      <c r="B863" s="358"/>
      <c r="C863" s="358"/>
      <c r="D863" s="358"/>
      <c r="E863" s="358"/>
      <c r="F863" s="358"/>
      <c r="G863" s="358"/>
      <c r="H863" s="358"/>
      <c r="I863" s="359"/>
      <c r="J863" s="358"/>
      <c r="K863" s="358"/>
      <c r="L863" s="358"/>
      <c r="M863" s="358"/>
      <c r="N863" s="358"/>
      <c r="O863" s="358"/>
      <c r="P863" s="358"/>
      <c r="Q863" s="358"/>
      <c r="R863" s="358"/>
      <c r="S863" s="358"/>
      <c r="T863" s="358"/>
      <c r="U863" s="358"/>
      <c r="V863" s="358"/>
      <c r="W863" s="358"/>
      <c r="X863" s="358"/>
      <c r="Y863" s="358"/>
      <c r="Z863" s="358"/>
      <c r="AA863" s="358"/>
      <c r="AB863" s="358"/>
      <c r="AC863" s="358"/>
      <c r="AD863" s="358"/>
      <c r="AE863" s="358"/>
      <c r="AF863" s="358"/>
      <c r="AG863" s="358"/>
      <c r="AH863" s="358"/>
      <c r="AI863" s="358"/>
      <c r="AJ863" s="358"/>
      <c r="AK863" s="358"/>
      <c r="AL863" s="358"/>
      <c r="AM863" s="358"/>
      <c r="AN863" s="358"/>
      <c r="AO863" s="358"/>
      <c r="AP863" s="358"/>
      <c r="AQ863" s="358"/>
      <c r="AR863" s="358"/>
    </row>
    <row r="864" spans="1:44" ht="37.5" customHeight="1" x14ac:dyDescent="0.25">
      <c r="A864" s="358"/>
      <c r="B864" s="358"/>
      <c r="C864" s="358"/>
      <c r="D864" s="358"/>
      <c r="E864" s="358"/>
      <c r="F864" s="358"/>
      <c r="G864" s="358"/>
      <c r="H864" s="358"/>
      <c r="I864" s="359"/>
      <c r="J864" s="358"/>
      <c r="K864" s="358"/>
      <c r="L864" s="358"/>
      <c r="M864" s="358"/>
      <c r="N864" s="358"/>
      <c r="O864" s="358"/>
      <c r="P864" s="358"/>
      <c r="Q864" s="358"/>
      <c r="R864" s="358"/>
      <c r="S864" s="358"/>
      <c r="T864" s="358"/>
      <c r="U864" s="358"/>
      <c r="V864" s="358"/>
      <c r="W864" s="358"/>
      <c r="X864" s="358"/>
      <c r="Y864" s="358"/>
      <c r="Z864" s="358"/>
      <c r="AA864" s="358"/>
      <c r="AB864" s="358"/>
      <c r="AC864" s="358"/>
      <c r="AD864" s="358"/>
      <c r="AE864" s="358"/>
      <c r="AF864" s="358"/>
      <c r="AG864" s="358"/>
      <c r="AH864" s="358"/>
      <c r="AI864" s="358"/>
      <c r="AJ864" s="358"/>
      <c r="AK864" s="358"/>
      <c r="AL864" s="358"/>
      <c r="AM864" s="358"/>
      <c r="AN864" s="358"/>
      <c r="AO864" s="358"/>
      <c r="AP864" s="358"/>
      <c r="AQ864" s="358"/>
      <c r="AR864" s="358"/>
    </row>
    <row r="865" spans="1:44" ht="37.5" customHeight="1" x14ac:dyDescent="0.25">
      <c r="A865" s="358"/>
      <c r="B865" s="358"/>
      <c r="C865" s="358"/>
      <c r="D865" s="358"/>
      <c r="E865" s="358"/>
      <c r="F865" s="358"/>
      <c r="G865" s="358"/>
      <c r="H865" s="358"/>
      <c r="I865" s="359"/>
      <c r="J865" s="358"/>
      <c r="K865" s="358"/>
      <c r="L865" s="358"/>
      <c r="M865" s="358"/>
      <c r="N865" s="358"/>
      <c r="O865" s="358"/>
      <c r="P865" s="358"/>
      <c r="Q865" s="358"/>
      <c r="R865" s="358"/>
      <c r="S865" s="358"/>
      <c r="T865" s="358"/>
      <c r="U865" s="358"/>
      <c r="V865" s="358"/>
      <c r="W865" s="358"/>
      <c r="X865" s="358"/>
      <c r="Y865" s="358"/>
      <c r="Z865" s="358"/>
      <c r="AA865" s="358"/>
      <c r="AB865" s="358"/>
      <c r="AC865" s="358"/>
      <c r="AD865" s="358"/>
      <c r="AE865" s="358"/>
      <c r="AF865" s="358"/>
      <c r="AG865" s="358"/>
      <c r="AH865" s="358"/>
      <c r="AI865" s="358"/>
      <c r="AJ865" s="358"/>
      <c r="AK865" s="358"/>
      <c r="AL865" s="358"/>
      <c r="AM865" s="358"/>
      <c r="AN865" s="358"/>
      <c r="AO865" s="358"/>
      <c r="AP865" s="358"/>
      <c r="AQ865" s="358"/>
      <c r="AR865" s="358"/>
    </row>
    <row r="866" spans="1:44" ht="37.5" customHeight="1" x14ac:dyDescent="0.25">
      <c r="A866" s="358"/>
      <c r="B866" s="358"/>
      <c r="C866" s="358"/>
      <c r="D866" s="358"/>
      <c r="E866" s="358"/>
      <c r="F866" s="358"/>
      <c r="G866" s="358"/>
      <c r="H866" s="358"/>
      <c r="I866" s="359"/>
      <c r="J866" s="358"/>
      <c r="K866" s="358"/>
      <c r="L866" s="358"/>
      <c r="M866" s="358"/>
      <c r="N866" s="358"/>
      <c r="O866" s="358"/>
      <c r="P866" s="358"/>
      <c r="Q866" s="358"/>
      <c r="R866" s="358"/>
      <c r="S866" s="358"/>
      <c r="T866" s="358"/>
      <c r="U866" s="358"/>
      <c r="V866" s="358"/>
      <c r="W866" s="358"/>
      <c r="X866" s="358"/>
      <c r="Y866" s="358"/>
      <c r="Z866" s="358"/>
      <c r="AA866" s="358"/>
      <c r="AB866" s="358"/>
      <c r="AC866" s="358"/>
      <c r="AD866" s="358"/>
      <c r="AE866" s="358"/>
      <c r="AF866" s="358"/>
      <c r="AG866" s="358"/>
      <c r="AH866" s="358"/>
      <c r="AI866" s="358"/>
      <c r="AJ866" s="358"/>
      <c r="AK866" s="358"/>
      <c r="AL866" s="358"/>
      <c r="AM866" s="358"/>
      <c r="AN866" s="358"/>
      <c r="AO866" s="358"/>
      <c r="AP866" s="358"/>
      <c r="AQ866" s="358"/>
      <c r="AR866" s="358"/>
    </row>
    <row r="867" spans="1:44" ht="37.5" customHeight="1" x14ac:dyDescent="0.25">
      <c r="A867" s="358"/>
      <c r="B867" s="358"/>
      <c r="C867" s="358"/>
      <c r="D867" s="358"/>
      <c r="E867" s="358"/>
      <c r="F867" s="358"/>
      <c r="G867" s="358"/>
      <c r="H867" s="358"/>
      <c r="I867" s="359"/>
      <c r="J867" s="358"/>
      <c r="K867" s="358"/>
      <c r="L867" s="358"/>
      <c r="M867" s="358"/>
      <c r="N867" s="358"/>
      <c r="O867" s="358"/>
      <c r="P867" s="358"/>
      <c r="Q867" s="358"/>
      <c r="R867" s="358"/>
      <c r="S867" s="358"/>
      <c r="T867" s="358"/>
      <c r="U867" s="358"/>
      <c r="V867" s="358"/>
      <c r="W867" s="358"/>
      <c r="X867" s="358"/>
      <c r="Y867" s="358"/>
      <c r="Z867" s="358"/>
      <c r="AA867" s="358"/>
      <c r="AB867" s="358"/>
      <c r="AC867" s="358"/>
      <c r="AD867" s="358"/>
      <c r="AE867" s="358"/>
      <c r="AF867" s="358"/>
      <c r="AG867" s="358"/>
      <c r="AH867" s="358"/>
      <c r="AI867" s="358"/>
      <c r="AJ867" s="358"/>
      <c r="AK867" s="358"/>
      <c r="AL867" s="358"/>
      <c r="AM867" s="358"/>
      <c r="AN867" s="358"/>
      <c r="AO867" s="358"/>
      <c r="AP867" s="358"/>
      <c r="AQ867" s="358"/>
      <c r="AR867" s="358"/>
    </row>
    <row r="868" spans="1:44" ht="37.5" customHeight="1" x14ac:dyDescent="0.25">
      <c r="A868" s="358"/>
      <c r="B868" s="358"/>
      <c r="C868" s="358"/>
      <c r="D868" s="358"/>
      <c r="E868" s="358"/>
      <c r="F868" s="358"/>
      <c r="G868" s="358"/>
      <c r="H868" s="358"/>
      <c r="I868" s="359"/>
      <c r="J868" s="358"/>
      <c r="K868" s="358"/>
      <c r="L868" s="358"/>
      <c r="M868" s="358"/>
      <c r="N868" s="358"/>
      <c r="O868" s="358"/>
      <c r="P868" s="358"/>
      <c r="Q868" s="358"/>
      <c r="R868" s="358"/>
      <c r="S868" s="358"/>
      <c r="T868" s="358"/>
      <c r="U868" s="358"/>
      <c r="V868" s="358"/>
      <c r="W868" s="358"/>
      <c r="X868" s="358"/>
      <c r="Y868" s="358"/>
      <c r="Z868" s="358"/>
      <c r="AA868" s="358"/>
      <c r="AB868" s="358"/>
      <c r="AC868" s="358"/>
      <c r="AD868" s="358"/>
      <c r="AE868" s="358"/>
      <c r="AF868" s="358"/>
      <c r="AG868" s="358"/>
      <c r="AH868" s="358"/>
      <c r="AI868" s="358"/>
      <c r="AJ868" s="358"/>
      <c r="AK868" s="358"/>
      <c r="AL868" s="358"/>
      <c r="AM868" s="358"/>
      <c r="AN868" s="358"/>
      <c r="AO868" s="358"/>
      <c r="AP868" s="358"/>
      <c r="AQ868" s="358"/>
      <c r="AR868" s="358"/>
    </row>
    <row r="869" spans="1:44" ht="37.5" customHeight="1" x14ac:dyDescent="0.25">
      <c r="A869" s="358"/>
      <c r="B869" s="358"/>
      <c r="C869" s="358"/>
      <c r="D869" s="358"/>
      <c r="E869" s="358"/>
      <c r="F869" s="358"/>
      <c r="G869" s="358"/>
      <c r="H869" s="358"/>
      <c r="I869" s="359"/>
      <c r="J869" s="358"/>
      <c r="K869" s="358"/>
      <c r="L869" s="358"/>
      <c r="M869" s="358"/>
      <c r="N869" s="358"/>
      <c r="O869" s="358"/>
      <c r="P869" s="358"/>
      <c r="Q869" s="358"/>
      <c r="R869" s="358"/>
      <c r="S869" s="358"/>
      <c r="T869" s="358"/>
      <c r="U869" s="358"/>
      <c r="V869" s="358"/>
      <c r="W869" s="358"/>
      <c r="X869" s="358"/>
      <c r="Y869" s="358"/>
      <c r="Z869" s="358"/>
      <c r="AA869" s="358"/>
      <c r="AB869" s="358"/>
      <c r="AC869" s="358"/>
      <c r="AD869" s="358"/>
      <c r="AE869" s="358"/>
      <c r="AF869" s="358"/>
      <c r="AG869" s="358"/>
      <c r="AH869" s="358"/>
      <c r="AI869" s="358"/>
      <c r="AJ869" s="358"/>
      <c r="AK869" s="358"/>
      <c r="AL869" s="358"/>
      <c r="AM869" s="358"/>
      <c r="AN869" s="358"/>
      <c r="AO869" s="358"/>
      <c r="AP869" s="358"/>
      <c r="AQ869" s="358"/>
      <c r="AR869" s="358"/>
    </row>
    <row r="870" spans="1:44" ht="37.5" customHeight="1" x14ac:dyDescent="0.25">
      <c r="A870" s="358"/>
      <c r="B870" s="358"/>
      <c r="C870" s="358"/>
      <c r="D870" s="358"/>
      <c r="E870" s="358"/>
      <c r="F870" s="358"/>
      <c r="G870" s="358"/>
      <c r="H870" s="358"/>
      <c r="I870" s="359"/>
      <c r="J870" s="358"/>
      <c r="K870" s="358"/>
      <c r="L870" s="358"/>
      <c r="M870" s="358"/>
      <c r="N870" s="358"/>
      <c r="O870" s="358"/>
      <c r="P870" s="358"/>
      <c r="Q870" s="358"/>
      <c r="R870" s="358"/>
      <c r="S870" s="358"/>
      <c r="T870" s="358"/>
      <c r="U870" s="358"/>
      <c r="V870" s="358"/>
      <c r="W870" s="358"/>
      <c r="X870" s="358"/>
      <c r="Y870" s="358"/>
      <c r="Z870" s="358"/>
      <c r="AA870" s="358"/>
      <c r="AB870" s="358"/>
      <c r="AC870" s="358"/>
      <c r="AD870" s="358"/>
      <c r="AE870" s="358"/>
      <c r="AF870" s="358"/>
      <c r="AG870" s="358"/>
      <c r="AH870" s="358"/>
      <c r="AI870" s="358"/>
      <c r="AJ870" s="358"/>
      <c r="AK870" s="358"/>
      <c r="AL870" s="358"/>
      <c r="AM870" s="358"/>
      <c r="AN870" s="358"/>
      <c r="AO870" s="358"/>
      <c r="AP870" s="358"/>
      <c r="AQ870" s="358"/>
      <c r="AR870" s="358"/>
    </row>
    <row r="871" spans="1:44" ht="37.5" customHeight="1" x14ac:dyDescent="0.25">
      <c r="A871" s="358"/>
      <c r="B871" s="358"/>
      <c r="C871" s="358"/>
      <c r="D871" s="358"/>
      <c r="E871" s="358"/>
      <c r="F871" s="358"/>
      <c r="G871" s="358"/>
      <c r="H871" s="358"/>
      <c r="I871" s="359"/>
      <c r="J871" s="358"/>
      <c r="K871" s="358"/>
      <c r="L871" s="358"/>
      <c r="M871" s="358"/>
      <c r="N871" s="358"/>
      <c r="O871" s="358"/>
      <c r="P871" s="358"/>
      <c r="Q871" s="358"/>
      <c r="R871" s="358"/>
      <c r="S871" s="358"/>
      <c r="T871" s="358"/>
      <c r="U871" s="358"/>
      <c r="V871" s="358"/>
      <c r="W871" s="358"/>
      <c r="X871" s="358"/>
      <c r="Y871" s="358"/>
      <c r="Z871" s="358"/>
      <c r="AA871" s="358"/>
      <c r="AB871" s="358"/>
      <c r="AC871" s="358"/>
      <c r="AD871" s="358"/>
      <c r="AE871" s="358"/>
      <c r="AF871" s="358"/>
      <c r="AG871" s="358"/>
      <c r="AH871" s="358"/>
      <c r="AI871" s="358"/>
      <c r="AJ871" s="358"/>
      <c r="AK871" s="358"/>
      <c r="AL871" s="358"/>
      <c r="AM871" s="358"/>
      <c r="AN871" s="358"/>
      <c r="AO871" s="358"/>
      <c r="AP871" s="358"/>
      <c r="AQ871" s="358"/>
      <c r="AR871" s="358"/>
    </row>
    <row r="872" spans="1:44" ht="37.5" customHeight="1" x14ac:dyDescent="0.25">
      <c r="A872" s="358"/>
      <c r="B872" s="358"/>
      <c r="C872" s="358"/>
      <c r="D872" s="358"/>
      <c r="E872" s="358"/>
      <c r="F872" s="358"/>
      <c r="G872" s="358"/>
      <c r="H872" s="358"/>
      <c r="I872" s="359"/>
      <c r="J872" s="358"/>
      <c r="K872" s="358"/>
      <c r="L872" s="358"/>
      <c r="M872" s="358"/>
      <c r="N872" s="358"/>
      <c r="O872" s="358"/>
      <c r="P872" s="358"/>
      <c r="Q872" s="358"/>
      <c r="R872" s="358"/>
      <c r="S872" s="358"/>
      <c r="T872" s="358"/>
      <c r="U872" s="358"/>
      <c r="V872" s="358"/>
      <c r="W872" s="358"/>
      <c r="X872" s="358"/>
      <c r="Y872" s="358"/>
      <c r="Z872" s="358"/>
      <c r="AA872" s="358"/>
      <c r="AB872" s="358"/>
      <c r="AC872" s="358"/>
      <c r="AD872" s="358"/>
      <c r="AE872" s="358"/>
      <c r="AF872" s="358"/>
      <c r="AG872" s="358"/>
      <c r="AH872" s="358"/>
      <c r="AI872" s="358"/>
      <c r="AJ872" s="358"/>
      <c r="AK872" s="358"/>
      <c r="AL872" s="358"/>
      <c r="AM872" s="358"/>
      <c r="AN872" s="358"/>
      <c r="AO872" s="358"/>
      <c r="AP872" s="358"/>
      <c r="AQ872" s="358"/>
      <c r="AR872" s="358"/>
    </row>
    <row r="873" spans="1:44" ht="37.5" customHeight="1" x14ac:dyDescent="0.25">
      <c r="A873" s="358"/>
      <c r="B873" s="358"/>
      <c r="C873" s="358"/>
      <c r="D873" s="358"/>
      <c r="E873" s="358"/>
      <c r="F873" s="358"/>
      <c r="G873" s="358"/>
      <c r="H873" s="358"/>
      <c r="I873" s="359"/>
      <c r="J873" s="358"/>
      <c r="K873" s="358"/>
      <c r="L873" s="358"/>
      <c r="M873" s="358"/>
      <c r="N873" s="358"/>
      <c r="O873" s="358"/>
      <c r="P873" s="358"/>
      <c r="Q873" s="358"/>
      <c r="R873" s="358"/>
      <c r="S873" s="358"/>
      <c r="T873" s="358"/>
      <c r="U873" s="358"/>
      <c r="V873" s="358"/>
      <c r="W873" s="358"/>
      <c r="X873" s="358"/>
      <c r="Y873" s="358"/>
      <c r="Z873" s="358"/>
      <c r="AA873" s="358"/>
      <c r="AB873" s="358"/>
      <c r="AC873" s="358"/>
      <c r="AD873" s="358"/>
      <c r="AE873" s="358"/>
      <c r="AF873" s="358"/>
      <c r="AG873" s="358"/>
      <c r="AH873" s="358"/>
      <c r="AI873" s="358"/>
      <c r="AJ873" s="358"/>
      <c r="AK873" s="358"/>
      <c r="AL873" s="358"/>
      <c r="AM873" s="358"/>
      <c r="AN873" s="358"/>
      <c r="AO873" s="358"/>
      <c r="AP873" s="358"/>
      <c r="AQ873" s="358"/>
      <c r="AR873" s="358"/>
    </row>
    <row r="874" spans="1:44" ht="37.5" customHeight="1" x14ac:dyDescent="0.25">
      <c r="A874" s="358"/>
      <c r="B874" s="358"/>
      <c r="C874" s="358"/>
      <c r="D874" s="358"/>
      <c r="E874" s="358"/>
      <c r="F874" s="358"/>
      <c r="G874" s="358"/>
      <c r="H874" s="358"/>
      <c r="I874" s="359"/>
      <c r="J874" s="358"/>
      <c r="K874" s="358"/>
      <c r="L874" s="358"/>
      <c r="M874" s="358"/>
      <c r="N874" s="358"/>
      <c r="O874" s="358"/>
      <c r="P874" s="358"/>
      <c r="Q874" s="358"/>
      <c r="R874" s="358"/>
      <c r="S874" s="358"/>
      <c r="T874" s="358"/>
      <c r="U874" s="358"/>
      <c r="V874" s="358"/>
      <c r="W874" s="358"/>
      <c r="X874" s="358"/>
      <c r="Y874" s="358"/>
      <c r="Z874" s="358"/>
      <c r="AA874" s="358"/>
      <c r="AB874" s="358"/>
      <c r="AC874" s="358"/>
      <c r="AD874" s="358"/>
      <c r="AE874" s="358"/>
      <c r="AF874" s="358"/>
      <c r="AG874" s="358"/>
      <c r="AH874" s="358"/>
      <c r="AI874" s="358"/>
      <c r="AJ874" s="358"/>
      <c r="AK874" s="358"/>
      <c r="AL874" s="358"/>
      <c r="AM874" s="358"/>
      <c r="AN874" s="358"/>
      <c r="AO874" s="358"/>
      <c r="AP874" s="358"/>
      <c r="AQ874" s="358"/>
      <c r="AR874" s="358"/>
    </row>
    <row r="875" spans="1:44" ht="37.5" customHeight="1" x14ac:dyDescent="0.25">
      <c r="A875" s="358"/>
      <c r="B875" s="358"/>
      <c r="C875" s="358"/>
      <c r="D875" s="358"/>
      <c r="E875" s="358"/>
      <c r="F875" s="358"/>
      <c r="G875" s="358"/>
      <c r="H875" s="358"/>
      <c r="I875" s="359"/>
      <c r="J875" s="358"/>
      <c r="K875" s="358"/>
      <c r="L875" s="358"/>
      <c r="M875" s="358"/>
      <c r="N875" s="358"/>
      <c r="O875" s="358"/>
      <c r="P875" s="358"/>
      <c r="Q875" s="358"/>
      <c r="R875" s="358"/>
      <c r="S875" s="358"/>
      <c r="T875" s="358"/>
      <c r="U875" s="358"/>
      <c r="V875" s="358"/>
      <c r="W875" s="358"/>
      <c r="X875" s="358"/>
      <c r="Y875" s="358"/>
      <c r="Z875" s="358"/>
      <c r="AA875" s="358"/>
      <c r="AB875" s="358"/>
      <c r="AC875" s="358"/>
      <c r="AD875" s="358"/>
      <c r="AE875" s="358"/>
      <c r="AF875" s="358"/>
      <c r="AG875" s="358"/>
      <c r="AH875" s="358"/>
      <c r="AI875" s="358"/>
      <c r="AJ875" s="358"/>
      <c r="AK875" s="358"/>
      <c r="AL875" s="358"/>
      <c r="AM875" s="358"/>
      <c r="AN875" s="358"/>
      <c r="AO875" s="358"/>
      <c r="AP875" s="358"/>
      <c r="AQ875" s="358"/>
      <c r="AR875" s="358"/>
    </row>
    <row r="876" spans="1:44" ht="37.5" customHeight="1" x14ac:dyDescent="0.25">
      <c r="A876" s="358"/>
      <c r="B876" s="358"/>
      <c r="C876" s="358"/>
      <c r="D876" s="358"/>
      <c r="E876" s="358"/>
      <c r="F876" s="358"/>
      <c r="G876" s="358"/>
      <c r="H876" s="358"/>
      <c r="I876" s="359"/>
      <c r="J876" s="358"/>
      <c r="K876" s="358"/>
      <c r="L876" s="358"/>
      <c r="M876" s="358"/>
      <c r="N876" s="358"/>
      <c r="O876" s="358"/>
      <c r="P876" s="358"/>
      <c r="Q876" s="358"/>
      <c r="R876" s="358"/>
      <c r="S876" s="358"/>
      <c r="T876" s="358"/>
      <c r="U876" s="358"/>
      <c r="V876" s="358"/>
      <c r="W876" s="358"/>
      <c r="X876" s="358"/>
      <c r="Y876" s="358"/>
      <c r="Z876" s="358"/>
      <c r="AA876" s="358"/>
      <c r="AB876" s="358"/>
      <c r="AC876" s="358"/>
      <c r="AD876" s="358"/>
      <c r="AE876" s="358"/>
      <c r="AF876" s="358"/>
      <c r="AG876" s="358"/>
      <c r="AH876" s="358"/>
      <c r="AI876" s="358"/>
      <c r="AJ876" s="358"/>
      <c r="AK876" s="358"/>
      <c r="AL876" s="358"/>
      <c r="AM876" s="358"/>
      <c r="AN876" s="358"/>
      <c r="AO876" s="358"/>
      <c r="AP876" s="358"/>
      <c r="AQ876" s="358"/>
      <c r="AR876" s="358"/>
    </row>
    <row r="877" spans="1:44" ht="37.5" customHeight="1" x14ac:dyDescent="0.25">
      <c r="A877" s="358"/>
      <c r="B877" s="358"/>
      <c r="C877" s="358"/>
      <c r="D877" s="358"/>
      <c r="E877" s="358"/>
      <c r="F877" s="358"/>
      <c r="G877" s="358"/>
      <c r="H877" s="358"/>
      <c r="I877" s="359"/>
      <c r="J877" s="358"/>
      <c r="K877" s="358"/>
      <c r="L877" s="358"/>
      <c r="M877" s="358"/>
      <c r="N877" s="358"/>
      <c r="O877" s="358"/>
      <c r="P877" s="358"/>
      <c r="Q877" s="358"/>
      <c r="R877" s="358"/>
      <c r="S877" s="358"/>
      <c r="T877" s="358"/>
      <c r="U877" s="358"/>
      <c r="V877" s="358"/>
      <c r="W877" s="358"/>
      <c r="X877" s="358"/>
      <c r="Y877" s="358"/>
      <c r="Z877" s="358"/>
      <c r="AA877" s="358"/>
      <c r="AB877" s="358"/>
      <c r="AC877" s="358"/>
      <c r="AD877" s="358"/>
      <c r="AE877" s="358"/>
      <c r="AF877" s="358"/>
      <c r="AG877" s="358"/>
      <c r="AH877" s="358"/>
      <c r="AI877" s="358"/>
      <c r="AJ877" s="358"/>
      <c r="AK877" s="358"/>
      <c r="AL877" s="358"/>
      <c r="AM877" s="358"/>
      <c r="AN877" s="358"/>
      <c r="AO877" s="358"/>
      <c r="AP877" s="358"/>
      <c r="AQ877" s="358"/>
      <c r="AR877" s="358"/>
    </row>
    <row r="878" spans="1:44" ht="37.5" customHeight="1" x14ac:dyDescent="0.25">
      <c r="A878" s="358"/>
      <c r="B878" s="358"/>
      <c r="C878" s="358"/>
      <c r="D878" s="358"/>
      <c r="E878" s="358"/>
      <c r="F878" s="358"/>
      <c r="G878" s="358"/>
      <c r="H878" s="358"/>
      <c r="I878" s="359"/>
      <c r="J878" s="358"/>
      <c r="K878" s="358"/>
      <c r="L878" s="358"/>
      <c r="M878" s="358"/>
      <c r="N878" s="358"/>
      <c r="O878" s="358"/>
      <c r="P878" s="358"/>
      <c r="Q878" s="358"/>
      <c r="R878" s="358"/>
      <c r="S878" s="358"/>
      <c r="T878" s="358"/>
      <c r="U878" s="358"/>
      <c r="V878" s="358"/>
      <c r="W878" s="358"/>
      <c r="X878" s="358"/>
      <c r="Y878" s="358"/>
      <c r="Z878" s="358"/>
      <c r="AA878" s="358"/>
      <c r="AB878" s="358"/>
      <c r="AC878" s="358"/>
      <c r="AD878" s="358"/>
      <c r="AE878" s="358"/>
      <c r="AF878" s="358"/>
      <c r="AG878" s="358"/>
      <c r="AH878" s="358"/>
      <c r="AI878" s="358"/>
      <c r="AJ878" s="358"/>
      <c r="AK878" s="358"/>
      <c r="AL878" s="358"/>
      <c r="AM878" s="358"/>
      <c r="AN878" s="358"/>
      <c r="AO878" s="358"/>
      <c r="AP878" s="358"/>
      <c r="AQ878" s="358"/>
      <c r="AR878" s="358"/>
    </row>
    <row r="879" spans="1:44" ht="37.5" customHeight="1" x14ac:dyDescent="0.25">
      <c r="A879" s="358"/>
      <c r="B879" s="358"/>
      <c r="C879" s="358"/>
      <c r="D879" s="358"/>
      <c r="E879" s="358"/>
      <c r="F879" s="358"/>
      <c r="G879" s="358"/>
      <c r="H879" s="358"/>
      <c r="I879" s="359"/>
      <c r="J879" s="358"/>
      <c r="K879" s="358"/>
      <c r="L879" s="358"/>
      <c r="M879" s="358"/>
      <c r="N879" s="358"/>
      <c r="O879" s="358"/>
      <c r="P879" s="358"/>
      <c r="Q879" s="358"/>
      <c r="R879" s="358"/>
      <c r="S879" s="358"/>
      <c r="T879" s="358"/>
      <c r="U879" s="358"/>
      <c r="V879" s="358"/>
      <c r="W879" s="358"/>
      <c r="X879" s="358"/>
      <c r="Y879" s="358"/>
      <c r="Z879" s="358"/>
      <c r="AA879" s="358"/>
      <c r="AB879" s="358"/>
      <c r="AC879" s="358"/>
      <c r="AD879" s="358"/>
      <c r="AE879" s="358"/>
      <c r="AF879" s="358"/>
      <c r="AG879" s="358"/>
      <c r="AH879" s="358"/>
      <c r="AI879" s="358"/>
      <c r="AJ879" s="358"/>
      <c r="AK879" s="358"/>
      <c r="AL879" s="358"/>
      <c r="AM879" s="358"/>
      <c r="AN879" s="358"/>
      <c r="AO879" s="358"/>
      <c r="AP879" s="358"/>
      <c r="AQ879" s="358"/>
      <c r="AR879" s="358"/>
    </row>
    <row r="880" spans="1:44" ht="37.5" customHeight="1" x14ac:dyDescent="0.25">
      <c r="A880" s="358"/>
      <c r="B880" s="358"/>
      <c r="C880" s="358"/>
      <c r="D880" s="358"/>
      <c r="E880" s="358"/>
      <c r="F880" s="358"/>
      <c r="G880" s="358"/>
      <c r="H880" s="358"/>
      <c r="I880" s="359"/>
      <c r="J880" s="358"/>
      <c r="K880" s="358"/>
      <c r="L880" s="358"/>
      <c r="M880" s="358"/>
      <c r="N880" s="358"/>
      <c r="O880" s="358"/>
      <c r="P880" s="358"/>
      <c r="Q880" s="358"/>
      <c r="R880" s="358"/>
      <c r="S880" s="358"/>
      <c r="T880" s="358"/>
      <c r="U880" s="358"/>
      <c r="V880" s="358"/>
      <c r="W880" s="358"/>
      <c r="X880" s="358"/>
      <c r="Y880" s="358"/>
      <c r="Z880" s="358"/>
      <c r="AA880" s="358"/>
      <c r="AB880" s="358"/>
      <c r="AC880" s="358"/>
      <c r="AD880" s="358"/>
      <c r="AE880" s="358"/>
      <c r="AF880" s="358"/>
      <c r="AG880" s="358"/>
      <c r="AH880" s="358"/>
      <c r="AI880" s="358"/>
      <c r="AJ880" s="358"/>
      <c r="AK880" s="358"/>
      <c r="AL880" s="358"/>
      <c r="AM880" s="358"/>
      <c r="AN880" s="358"/>
      <c r="AO880" s="358"/>
      <c r="AP880" s="358"/>
      <c r="AQ880" s="358"/>
      <c r="AR880" s="358"/>
    </row>
    <row r="881" spans="1:44" ht="37.5" customHeight="1" x14ac:dyDescent="0.25">
      <c r="A881" s="358"/>
      <c r="B881" s="358"/>
      <c r="C881" s="358"/>
      <c r="D881" s="358"/>
      <c r="E881" s="358"/>
      <c r="F881" s="358"/>
      <c r="G881" s="358"/>
      <c r="H881" s="358"/>
      <c r="I881" s="359"/>
      <c r="J881" s="358"/>
      <c r="K881" s="358"/>
      <c r="L881" s="358"/>
      <c r="M881" s="358"/>
      <c r="N881" s="358"/>
      <c r="O881" s="358"/>
      <c r="P881" s="358"/>
      <c r="Q881" s="358"/>
      <c r="R881" s="358"/>
      <c r="S881" s="358"/>
      <c r="T881" s="358"/>
      <c r="U881" s="358"/>
      <c r="V881" s="358"/>
      <c r="W881" s="358"/>
      <c r="X881" s="358"/>
      <c r="Y881" s="358"/>
      <c r="Z881" s="358"/>
      <c r="AA881" s="358"/>
      <c r="AB881" s="358"/>
      <c r="AC881" s="358"/>
      <c r="AD881" s="358"/>
      <c r="AE881" s="358"/>
      <c r="AF881" s="358"/>
      <c r="AG881" s="358"/>
      <c r="AH881" s="358"/>
      <c r="AI881" s="358"/>
      <c r="AJ881" s="358"/>
      <c r="AK881" s="358"/>
      <c r="AL881" s="358"/>
      <c r="AM881" s="358"/>
      <c r="AN881" s="358"/>
      <c r="AO881" s="358"/>
      <c r="AP881" s="358"/>
      <c r="AQ881" s="358"/>
      <c r="AR881" s="358"/>
    </row>
    <row r="882" spans="1:44" ht="37.5" customHeight="1" x14ac:dyDescent="0.25">
      <c r="A882" s="358"/>
      <c r="B882" s="358"/>
      <c r="C882" s="358"/>
      <c r="D882" s="358"/>
      <c r="E882" s="358"/>
      <c r="F882" s="358"/>
      <c r="G882" s="358"/>
      <c r="H882" s="358"/>
      <c r="I882" s="359"/>
      <c r="J882" s="358"/>
      <c r="K882" s="358"/>
      <c r="L882" s="358"/>
      <c r="M882" s="358"/>
      <c r="N882" s="358"/>
      <c r="O882" s="358"/>
      <c r="P882" s="358"/>
      <c r="Q882" s="358"/>
      <c r="R882" s="358"/>
      <c r="S882" s="358"/>
      <c r="T882" s="358"/>
      <c r="U882" s="358"/>
      <c r="V882" s="358"/>
      <c r="W882" s="358"/>
      <c r="X882" s="358"/>
      <c r="Y882" s="358"/>
      <c r="Z882" s="358"/>
      <c r="AA882" s="358"/>
      <c r="AB882" s="358"/>
      <c r="AC882" s="358"/>
      <c r="AD882" s="358"/>
      <c r="AE882" s="358"/>
      <c r="AF882" s="358"/>
      <c r="AG882" s="358"/>
      <c r="AH882" s="358"/>
      <c r="AI882" s="358"/>
      <c r="AJ882" s="358"/>
      <c r="AK882" s="358"/>
      <c r="AL882" s="358"/>
      <c r="AM882" s="358"/>
      <c r="AN882" s="358"/>
      <c r="AO882" s="358"/>
      <c r="AP882" s="358"/>
      <c r="AQ882" s="358"/>
      <c r="AR882" s="358"/>
    </row>
    <row r="883" spans="1:44" ht="37.5" customHeight="1" x14ac:dyDescent="0.25">
      <c r="A883" s="358"/>
      <c r="B883" s="358"/>
      <c r="C883" s="358"/>
      <c r="D883" s="358"/>
      <c r="E883" s="358"/>
      <c r="F883" s="358"/>
      <c r="G883" s="358"/>
      <c r="H883" s="358"/>
      <c r="I883" s="359"/>
      <c r="J883" s="358"/>
      <c r="K883" s="358"/>
      <c r="L883" s="358"/>
      <c r="M883" s="358"/>
      <c r="N883" s="358"/>
      <c r="O883" s="358"/>
      <c r="P883" s="358"/>
      <c r="Q883" s="358"/>
      <c r="R883" s="358"/>
      <c r="S883" s="358"/>
      <c r="T883" s="358"/>
      <c r="U883" s="358"/>
      <c r="V883" s="358"/>
      <c r="W883" s="358"/>
      <c r="X883" s="358"/>
      <c r="Y883" s="358"/>
      <c r="Z883" s="358"/>
      <c r="AA883" s="358"/>
      <c r="AB883" s="358"/>
      <c r="AC883" s="358"/>
      <c r="AD883" s="358"/>
      <c r="AE883" s="358"/>
      <c r="AF883" s="358"/>
      <c r="AG883" s="358"/>
      <c r="AH883" s="358"/>
      <c r="AI883" s="358"/>
      <c r="AJ883" s="358"/>
      <c r="AK883" s="358"/>
      <c r="AL883" s="358"/>
      <c r="AM883" s="358"/>
      <c r="AN883" s="358"/>
      <c r="AO883" s="358"/>
      <c r="AP883" s="358"/>
      <c r="AQ883" s="358"/>
      <c r="AR883" s="358"/>
    </row>
    <row r="884" spans="1:44" ht="37.5" customHeight="1" x14ac:dyDescent="0.25">
      <c r="A884" s="358"/>
      <c r="B884" s="358"/>
      <c r="C884" s="358"/>
      <c r="D884" s="358"/>
      <c r="E884" s="358"/>
      <c r="F884" s="358"/>
      <c r="G884" s="358"/>
      <c r="H884" s="358"/>
      <c r="I884" s="359"/>
      <c r="J884" s="358"/>
      <c r="K884" s="358"/>
      <c r="L884" s="358"/>
      <c r="M884" s="358"/>
      <c r="N884" s="358"/>
      <c r="O884" s="358"/>
      <c r="P884" s="358"/>
      <c r="Q884" s="358"/>
      <c r="R884" s="358"/>
      <c r="S884" s="358"/>
      <c r="T884" s="358"/>
      <c r="U884" s="358"/>
      <c r="V884" s="358"/>
      <c r="W884" s="358"/>
      <c r="X884" s="358"/>
      <c r="Y884" s="358"/>
      <c r="Z884" s="358"/>
      <c r="AA884" s="358"/>
      <c r="AB884" s="358"/>
      <c r="AC884" s="358"/>
      <c r="AD884" s="358"/>
      <c r="AE884" s="358"/>
      <c r="AF884" s="358"/>
      <c r="AG884" s="358"/>
      <c r="AH884" s="358"/>
      <c r="AI884" s="358"/>
      <c r="AJ884" s="358"/>
      <c r="AK884" s="358"/>
      <c r="AL884" s="358"/>
      <c r="AM884" s="358"/>
      <c r="AN884" s="358"/>
      <c r="AO884" s="358"/>
      <c r="AP884" s="358"/>
      <c r="AQ884" s="358"/>
      <c r="AR884" s="358"/>
    </row>
    <row r="885" spans="1:44" ht="37.5" customHeight="1" x14ac:dyDescent="0.25">
      <c r="A885" s="358"/>
      <c r="B885" s="358"/>
      <c r="C885" s="358"/>
      <c r="D885" s="358"/>
      <c r="E885" s="358"/>
      <c r="F885" s="358"/>
      <c r="G885" s="358"/>
      <c r="H885" s="358"/>
      <c r="I885" s="359"/>
      <c r="J885" s="358"/>
      <c r="K885" s="358"/>
      <c r="L885" s="358"/>
      <c r="M885" s="358"/>
      <c r="N885" s="358"/>
      <c r="O885" s="358"/>
      <c r="P885" s="358"/>
      <c r="Q885" s="358"/>
      <c r="R885" s="358"/>
      <c r="S885" s="358"/>
      <c r="T885" s="358"/>
      <c r="U885" s="358"/>
      <c r="V885" s="358"/>
      <c r="W885" s="358"/>
      <c r="X885" s="358"/>
      <c r="Y885" s="358"/>
      <c r="Z885" s="358"/>
      <c r="AA885" s="358"/>
      <c r="AB885" s="358"/>
      <c r="AC885" s="358"/>
      <c r="AD885" s="358"/>
      <c r="AE885" s="358"/>
      <c r="AF885" s="358"/>
      <c r="AG885" s="358"/>
      <c r="AH885" s="358"/>
      <c r="AI885" s="358"/>
      <c r="AJ885" s="358"/>
      <c r="AK885" s="358"/>
      <c r="AL885" s="358"/>
      <c r="AM885" s="358"/>
      <c r="AN885" s="358"/>
      <c r="AO885" s="358"/>
      <c r="AP885" s="358"/>
      <c r="AQ885" s="358"/>
      <c r="AR885" s="358"/>
    </row>
    <row r="886" spans="1:44" ht="37.5" customHeight="1" x14ac:dyDescent="0.25">
      <c r="A886" s="358"/>
      <c r="B886" s="358"/>
      <c r="C886" s="358"/>
      <c r="D886" s="358"/>
      <c r="E886" s="358"/>
      <c r="F886" s="358"/>
      <c r="G886" s="358"/>
      <c r="H886" s="358"/>
      <c r="I886" s="359"/>
      <c r="J886" s="358"/>
      <c r="K886" s="358"/>
      <c r="L886" s="358"/>
      <c r="M886" s="358"/>
      <c r="N886" s="358"/>
      <c r="O886" s="358"/>
      <c r="P886" s="358"/>
      <c r="Q886" s="358"/>
      <c r="R886" s="358"/>
      <c r="S886" s="358"/>
      <c r="T886" s="358"/>
      <c r="U886" s="358"/>
      <c r="V886" s="358"/>
      <c r="W886" s="358"/>
      <c r="X886" s="358"/>
      <c r="Y886" s="358"/>
      <c r="Z886" s="358"/>
      <c r="AA886" s="358"/>
      <c r="AB886" s="358"/>
      <c r="AC886" s="358"/>
      <c r="AD886" s="358"/>
      <c r="AE886" s="358"/>
      <c r="AF886" s="358"/>
      <c r="AG886" s="358"/>
      <c r="AH886" s="358"/>
      <c r="AI886" s="358"/>
      <c r="AJ886" s="358"/>
      <c r="AK886" s="358"/>
      <c r="AL886" s="358"/>
      <c r="AM886" s="358"/>
      <c r="AN886" s="358"/>
      <c r="AO886" s="358"/>
      <c r="AP886" s="358"/>
      <c r="AQ886" s="358"/>
      <c r="AR886" s="358"/>
    </row>
    <row r="887" spans="1:44" ht="37.5" customHeight="1" x14ac:dyDescent="0.25">
      <c r="A887" s="358"/>
      <c r="B887" s="358"/>
      <c r="C887" s="358"/>
      <c r="D887" s="358"/>
      <c r="E887" s="358"/>
      <c r="F887" s="358"/>
      <c r="G887" s="358"/>
      <c r="H887" s="358"/>
      <c r="I887" s="359"/>
      <c r="J887" s="358"/>
      <c r="K887" s="358"/>
      <c r="L887" s="358"/>
      <c r="M887" s="358"/>
      <c r="N887" s="358"/>
      <c r="O887" s="358"/>
      <c r="P887" s="358"/>
      <c r="Q887" s="358"/>
      <c r="R887" s="358"/>
      <c r="S887" s="358"/>
      <c r="T887" s="358"/>
      <c r="U887" s="358"/>
      <c r="V887" s="358"/>
      <c r="W887" s="358"/>
      <c r="X887" s="358"/>
      <c r="Y887" s="358"/>
      <c r="Z887" s="358"/>
      <c r="AA887" s="358"/>
      <c r="AB887" s="358"/>
      <c r="AC887" s="358"/>
      <c r="AD887" s="358"/>
      <c r="AE887" s="358"/>
      <c r="AF887" s="358"/>
      <c r="AG887" s="358"/>
      <c r="AH887" s="358"/>
      <c r="AI887" s="358"/>
      <c r="AJ887" s="358"/>
      <c r="AK887" s="358"/>
      <c r="AL887" s="358"/>
      <c r="AM887" s="358"/>
      <c r="AN887" s="358"/>
      <c r="AO887" s="358"/>
      <c r="AP887" s="358"/>
      <c r="AQ887" s="358"/>
      <c r="AR887" s="358"/>
    </row>
    <row r="888" spans="1:44" ht="37.5" customHeight="1" x14ac:dyDescent="0.25">
      <c r="A888" s="358"/>
      <c r="B888" s="358"/>
      <c r="C888" s="358"/>
      <c r="D888" s="358"/>
      <c r="E888" s="358"/>
      <c r="F888" s="358"/>
      <c r="G888" s="358"/>
      <c r="H888" s="358"/>
      <c r="I888" s="359"/>
      <c r="J888" s="358"/>
      <c r="K888" s="358"/>
      <c r="L888" s="358"/>
      <c r="M888" s="358"/>
      <c r="N888" s="358"/>
      <c r="O888" s="358"/>
      <c r="P888" s="358"/>
      <c r="Q888" s="358"/>
      <c r="R888" s="358"/>
      <c r="S888" s="358"/>
      <c r="T888" s="358"/>
      <c r="U888" s="358"/>
      <c r="V888" s="358"/>
      <c r="W888" s="358"/>
      <c r="X888" s="358"/>
      <c r="Y888" s="358"/>
      <c r="Z888" s="358"/>
      <c r="AA888" s="358"/>
      <c r="AB888" s="358"/>
      <c r="AC888" s="358"/>
      <c r="AD888" s="358"/>
      <c r="AE888" s="358"/>
      <c r="AF888" s="358"/>
      <c r="AG888" s="358"/>
      <c r="AH888" s="358"/>
      <c r="AI888" s="358"/>
      <c r="AJ888" s="358"/>
      <c r="AK888" s="358"/>
      <c r="AL888" s="358"/>
      <c r="AM888" s="358"/>
      <c r="AN888" s="358"/>
      <c r="AO888" s="358"/>
      <c r="AP888" s="358"/>
      <c r="AQ888" s="358"/>
      <c r="AR888" s="358"/>
    </row>
    <row r="889" spans="1:44" ht="37.5" customHeight="1" x14ac:dyDescent="0.25">
      <c r="A889" s="358"/>
      <c r="B889" s="358"/>
      <c r="C889" s="358"/>
      <c r="D889" s="358"/>
      <c r="E889" s="358"/>
      <c r="F889" s="358"/>
      <c r="G889" s="358"/>
      <c r="H889" s="358"/>
      <c r="I889" s="359"/>
      <c r="J889" s="358"/>
      <c r="K889" s="358"/>
      <c r="L889" s="358"/>
      <c r="M889" s="358"/>
      <c r="N889" s="358"/>
      <c r="O889" s="358"/>
      <c r="P889" s="358"/>
      <c r="Q889" s="358"/>
      <c r="R889" s="358"/>
      <c r="S889" s="358"/>
      <c r="T889" s="358"/>
      <c r="U889" s="358"/>
      <c r="V889" s="358"/>
      <c r="W889" s="358"/>
      <c r="X889" s="358"/>
      <c r="Y889" s="358"/>
      <c r="Z889" s="358"/>
      <c r="AA889" s="358"/>
      <c r="AB889" s="358"/>
      <c r="AC889" s="358"/>
      <c r="AD889" s="358"/>
      <c r="AE889" s="358"/>
      <c r="AF889" s="358"/>
      <c r="AG889" s="358"/>
      <c r="AH889" s="358"/>
      <c r="AI889" s="358"/>
      <c r="AJ889" s="358"/>
      <c r="AK889" s="358"/>
      <c r="AL889" s="358"/>
      <c r="AM889" s="358"/>
      <c r="AN889" s="358"/>
      <c r="AO889" s="358"/>
      <c r="AP889" s="358"/>
      <c r="AQ889" s="358"/>
      <c r="AR889" s="358"/>
    </row>
    <row r="890" spans="1:44" ht="37.5" customHeight="1" x14ac:dyDescent="0.25">
      <c r="A890" s="358"/>
      <c r="B890" s="358"/>
      <c r="C890" s="358"/>
      <c r="D890" s="358"/>
      <c r="E890" s="358"/>
      <c r="F890" s="358"/>
      <c r="G890" s="358"/>
      <c r="H890" s="358"/>
      <c r="I890" s="359"/>
      <c r="J890" s="358"/>
      <c r="K890" s="358"/>
      <c r="L890" s="358"/>
      <c r="M890" s="358"/>
      <c r="N890" s="358"/>
      <c r="O890" s="358"/>
      <c r="P890" s="358"/>
      <c r="Q890" s="358"/>
      <c r="R890" s="358"/>
      <c r="S890" s="358"/>
      <c r="T890" s="358"/>
      <c r="U890" s="358"/>
      <c r="V890" s="358"/>
      <c r="W890" s="358"/>
      <c r="X890" s="358"/>
      <c r="Y890" s="358"/>
      <c r="Z890" s="358"/>
      <c r="AA890" s="358"/>
      <c r="AB890" s="358"/>
      <c r="AC890" s="358"/>
      <c r="AD890" s="358"/>
      <c r="AE890" s="358"/>
      <c r="AF890" s="358"/>
      <c r="AG890" s="358"/>
      <c r="AH890" s="358"/>
      <c r="AI890" s="358"/>
      <c r="AJ890" s="358"/>
      <c r="AK890" s="358"/>
      <c r="AL890" s="358"/>
      <c r="AM890" s="358"/>
      <c r="AN890" s="358"/>
      <c r="AO890" s="358"/>
      <c r="AP890" s="358"/>
      <c r="AQ890" s="358"/>
      <c r="AR890" s="358"/>
    </row>
    <row r="891" spans="1:44" ht="37.5" customHeight="1" x14ac:dyDescent="0.25">
      <c r="A891" s="358"/>
      <c r="B891" s="358"/>
      <c r="C891" s="358"/>
      <c r="D891" s="358"/>
      <c r="E891" s="358"/>
      <c r="F891" s="358"/>
      <c r="G891" s="358"/>
      <c r="H891" s="358"/>
      <c r="I891" s="359"/>
      <c r="J891" s="358"/>
      <c r="K891" s="358"/>
      <c r="L891" s="358"/>
      <c r="M891" s="358"/>
      <c r="N891" s="358"/>
      <c r="O891" s="358"/>
      <c r="P891" s="358"/>
      <c r="Q891" s="358"/>
      <c r="R891" s="358"/>
      <c r="S891" s="358"/>
      <c r="T891" s="358"/>
      <c r="U891" s="358"/>
      <c r="V891" s="358"/>
      <c r="W891" s="358"/>
      <c r="X891" s="358"/>
      <c r="Y891" s="358"/>
      <c r="Z891" s="358"/>
      <c r="AA891" s="358"/>
      <c r="AB891" s="358"/>
      <c r="AC891" s="358"/>
      <c r="AD891" s="358"/>
      <c r="AE891" s="358"/>
      <c r="AF891" s="358"/>
      <c r="AG891" s="358"/>
      <c r="AH891" s="358"/>
      <c r="AI891" s="358"/>
      <c r="AJ891" s="358"/>
      <c r="AK891" s="358"/>
      <c r="AL891" s="358"/>
      <c r="AM891" s="358"/>
      <c r="AN891" s="358"/>
      <c r="AO891" s="358"/>
      <c r="AP891" s="358"/>
      <c r="AQ891" s="358"/>
      <c r="AR891" s="358"/>
    </row>
    <row r="892" spans="1:44" ht="37.5" customHeight="1" x14ac:dyDescent="0.25">
      <c r="A892" s="358"/>
      <c r="B892" s="358"/>
      <c r="C892" s="358"/>
      <c r="D892" s="358"/>
      <c r="E892" s="358"/>
      <c r="F892" s="358"/>
      <c r="G892" s="358"/>
      <c r="H892" s="358"/>
      <c r="I892" s="359"/>
      <c r="J892" s="358"/>
      <c r="K892" s="358"/>
      <c r="L892" s="358"/>
      <c r="M892" s="358"/>
      <c r="N892" s="358"/>
      <c r="O892" s="358"/>
      <c r="P892" s="358"/>
      <c r="Q892" s="358"/>
      <c r="R892" s="358"/>
      <c r="S892" s="358"/>
      <c r="T892" s="358"/>
      <c r="U892" s="358"/>
      <c r="V892" s="358"/>
      <c r="W892" s="358"/>
      <c r="X892" s="358"/>
      <c r="Y892" s="358"/>
      <c r="Z892" s="358"/>
      <c r="AA892" s="358"/>
      <c r="AB892" s="358"/>
      <c r="AC892" s="358"/>
      <c r="AD892" s="358"/>
      <c r="AE892" s="358"/>
      <c r="AF892" s="358"/>
      <c r="AG892" s="358"/>
      <c r="AH892" s="358"/>
      <c r="AI892" s="358"/>
      <c r="AJ892" s="358"/>
      <c r="AK892" s="358"/>
      <c r="AL892" s="358"/>
      <c r="AM892" s="358"/>
      <c r="AN892" s="358"/>
      <c r="AO892" s="358"/>
      <c r="AP892" s="358"/>
      <c r="AQ892" s="358"/>
      <c r="AR892" s="358"/>
    </row>
    <row r="893" spans="1:44" ht="37.5" customHeight="1" x14ac:dyDescent="0.25">
      <c r="A893" s="358"/>
      <c r="B893" s="358"/>
      <c r="C893" s="358"/>
      <c r="D893" s="358"/>
      <c r="E893" s="358"/>
      <c r="F893" s="358"/>
      <c r="G893" s="358"/>
      <c r="H893" s="358"/>
      <c r="I893" s="359"/>
      <c r="J893" s="358"/>
      <c r="K893" s="358"/>
      <c r="L893" s="358"/>
      <c r="M893" s="358"/>
      <c r="N893" s="358"/>
      <c r="O893" s="358"/>
      <c r="P893" s="358"/>
      <c r="Q893" s="358"/>
      <c r="R893" s="358"/>
      <c r="S893" s="358"/>
      <c r="T893" s="358"/>
      <c r="U893" s="358"/>
      <c r="V893" s="358"/>
      <c r="W893" s="358"/>
      <c r="X893" s="358"/>
      <c r="Y893" s="358"/>
      <c r="Z893" s="358"/>
      <c r="AA893" s="358"/>
      <c r="AB893" s="358"/>
      <c r="AC893" s="358"/>
      <c r="AD893" s="358"/>
      <c r="AE893" s="358"/>
      <c r="AF893" s="358"/>
      <c r="AG893" s="358"/>
      <c r="AH893" s="358"/>
      <c r="AI893" s="358"/>
      <c r="AJ893" s="358"/>
      <c r="AK893" s="358"/>
      <c r="AL893" s="358"/>
      <c r="AM893" s="358"/>
      <c r="AN893" s="358"/>
      <c r="AO893" s="358"/>
      <c r="AP893" s="358"/>
      <c r="AQ893" s="358"/>
      <c r="AR893" s="358"/>
    </row>
    <row r="894" spans="1:44" ht="37.5" customHeight="1" x14ac:dyDescent="0.25">
      <c r="A894" s="358"/>
      <c r="B894" s="358"/>
      <c r="C894" s="358"/>
      <c r="D894" s="358"/>
      <c r="E894" s="358"/>
      <c r="F894" s="358"/>
      <c r="G894" s="358"/>
      <c r="H894" s="358"/>
      <c r="I894" s="359"/>
      <c r="J894" s="358"/>
      <c r="K894" s="358"/>
      <c r="L894" s="358"/>
      <c r="M894" s="358"/>
      <c r="N894" s="358"/>
      <c r="O894" s="358"/>
      <c r="P894" s="358"/>
      <c r="Q894" s="358"/>
      <c r="R894" s="358"/>
      <c r="S894" s="358"/>
      <c r="T894" s="358"/>
      <c r="U894" s="358"/>
      <c r="V894" s="358"/>
      <c r="W894" s="358"/>
      <c r="X894" s="358"/>
      <c r="Y894" s="358"/>
      <c r="Z894" s="358"/>
      <c r="AA894" s="358"/>
      <c r="AB894" s="358"/>
      <c r="AC894" s="358"/>
      <c r="AD894" s="358"/>
      <c r="AE894" s="358"/>
      <c r="AF894" s="358"/>
      <c r="AG894" s="358"/>
      <c r="AH894" s="358"/>
      <c r="AI894" s="358"/>
      <c r="AJ894" s="358"/>
      <c r="AK894" s="358"/>
      <c r="AL894" s="358"/>
      <c r="AM894" s="358"/>
      <c r="AN894" s="358"/>
      <c r="AO894" s="358"/>
      <c r="AP894" s="358"/>
      <c r="AQ894" s="358"/>
      <c r="AR894" s="358"/>
    </row>
    <row r="895" spans="1:44" ht="37.5" customHeight="1" x14ac:dyDescent="0.25">
      <c r="A895" s="358"/>
      <c r="B895" s="358"/>
      <c r="C895" s="358"/>
      <c r="D895" s="358"/>
      <c r="E895" s="358"/>
      <c r="F895" s="358"/>
      <c r="G895" s="358"/>
      <c r="H895" s="358"/>
      <c r="I895" s="359"/>
      <c r="J895" s="358"/>
      <c r="K895" s="358"/>
      <c r="L895" s="358"/>
      <c r="M895" s="358"/>
      <c r="N895" s="358"/>
      <c r="O895" s="358"/>
      <c r="P895" s="358"/>
      <c r="Q895" s="358"/>
      <c r="R895" s="358"/>
      <c r="S895" s="358"/>
      <c r="T895" s="358"/>
      <c r="U895" s="358"/>
      <c r="V895" s="358"/>
      <c r="W895" s="358"/>
      <c r="X895" s="358"/>
      <c r="Y895" s="358"/>
      <c r="Z895" s="358"/>
      <c r="AA895" s="358"/>
      <c r="AB895" s="358"/>
      <c r="AC895" s="358"/>
      <c r="AD895" s="358"/>
      <c r="AE895" s="358"/>
      <c r="AF895" s="358"/>
      <c r="AG895" s="358"/>
      <c r="AH895" s="358"/>
      <c r="AI895" s="358"/>
      <c r="AJ895" s="358"/>
      <c r="AK895" s="358"/>
      <c r="AL895" s="358"/>
      <c r="AM895" s="358"/>
      <c r="AN895" s="358"/>
      <c r="AO895" s="358"/>
      <c r="AP895" s="358"/>
      <c r="AQ895" s="358"/>
      <c r="AR895" s="358"/>
    </row>
    <row r="896" spans="1:44" ht="37.5" customHeight="1" x14ac:dyDescent="0.25">
      <c r="A896" s="358"/>
      <c r="B896" s="358"/>
      <c r="C896" s="358"/>
      <c r="D896" s="358"/>
      <c r="E896" s="358"/>
      <c r="F896" s="358"/>
      <c r="G896" s="358"/>
      <c r="H896" s="358"/>
      <c r="I896" s="359"/>
      <c r="J896" s="358"/>
      <c r="K896" s="358"/>
      <c r="L896" s="358"/>
      <c r="M896" s="358"/>
      <c r="N896" s="358"/>
      <c r="O896" s="358"/>
      <c r="P896" s="358"/>
      <c r="Q896" s="358"/>
      <c r="R896" s="358"/>
      <c r="S896" s="358"/>
      <c r="T896" s="358"/>
      <c r="U896" s="358"/>
      <c r="V896" s="358"/>
      <c r="W896" s="358"/>
      <c r="X896" s="358"/>
      <c r="Y896" s="358"/>
      <c r="Z896" s="358"/>
      <c r="AA896" s="358"/>
      <c r="AB896" s="358"/>
      <c r="AC896" s="358"/>
      <c r="AD896" s="358"/>
      <c r="AE896" s="358"/>
      <c r="AF896" s="358"/>
      <c r="AG896" s="358"/>
      <c r="AH896" s="358"/>
      <c r="AI896" s="358"/>
      <c r="AJ896" s="358"/>
      <c r="AK896" s="358"/>
      <c r="AL896" s="358"/>
      <c r="AM896" s="358"/>
      <c r="AN896" s="358"/>
      <c r="AO896" s="358"/>
      <c r="AP896" s="358"/>
      <c r="AQ896" s="358"/>
      <c r="AR896" s="358"/>
    </row>
    <row r="897" spans="1:44" ht="37.5" customHeight="1" x14ac:dyDescent="0.25">
      <c r="A897" s="358"/>
      <c r="B897" s="358"/>
      <c r="C897" s="358"/>
      <c r="D897" s="358"/>
      <c r="E897" s="358"/>
      <c r="F897" s="358"/>
      <c r="G897" s="358"/>
      <c r="H897" s="358"/>
      <c r="I897" s="359"/>
      <c r="J897" s="358"/>
      <c r="K897" s="358"/>
      <c r="L897" s="358"/>
      <c r="M897" s="358"/>
      <c r="N897" s="358"/>
      <c r="O897" s="358"/>
      <c r="P897" s="358"/>
      <c r="Q897" s="358"/>
      <c r="R897" s="358"/>
      <c r="S897" s="358"/>
      <c r="T897" s="358"/>
      <c r="U897" s="358"/>
      <c r="V897" s="358"/>
      <c r="W897" s="358"/>
      <c r="X897" s="358"/>
      <c r="Y897" s="358"/>
      <c r="Z897" s="358"/>
      <c r="AA897" s="358"/>
      <c r="AB897" s="358"/>
      <c r="AC897" s="358"/>
      <c r="AD897" s="358"/>
      <c r="AE897" s="358"/>
      <c r="AF897" s="358"/>
      <c r="AG897" s="358"/>
      <c r="AH897" s="358"/>
      <c r="AI897" s="358"/>
      <c r="AJ897" s="358"/>
      <c r="AK897" s="358"/>
      <c r="AL897" s="358"/>
      <c r="AM897" s="358"/>
      <c r="AN897" s="358"/>
      <c r="AO897" s="358"/>
      <c r="AP897" s="358"/>
      <c r="AQ897" s="358"/>
      <c r="AR897" s="358"/>
    </row>
    <row r="898" spans="1:44" ht="37.5" customHeight="1" x14ac:dyDescent="0.25">
      <c r="A898" s="358"/>
      <c r="B898" s="358"/>
      <c r="C898" s="358"/>
      <c r="D898" s="358"/>
      <c r="E898" s="358"/>
      <c r="F898" s="358"/>
      <c r="G898" s="358"/>
      <c r="H898" s="358"/>
      <c r="I898" s="359"/>
      <c r="J898" s="358"/>
      <c r="K898" s="358"/>
      <c r="L898" s="358"/>
      <c r="M898" s="358"/>
      <c r="N898" s="358"/>
      <c r="O898" s="358"/>
      <c r="P898" s="358"/>
      <c r="Q898" s="358"/>
      <c r="R898" s="358"/>
      <c r="S898" s="358"/>
      <c r="T898" s="358"/>
      <c r="U898" s="358"/>
      <c r="V898" s="358"/>
      <c r="W898" s="358"/>
      <c r="X898" s="358"/>
      <c r="Y898" s="358"/>
      <c r="Z898" s="358"/>
      <c r="AA898" s="358"/>
      <c r="AB898" s="358"/>
      <c r="AC898" s="358"/>
      <c r="AD898" s="358"/>
      <c r="AE898" s="358"/>
      <c r="AF898" s="358"/>
      <c r="AG898" s="358"/>
      <c r="AH898" s="358"/>
      <c r="AI898" s="358"/>
      <c r="AJ898" s="358"/>
      <c r="AK898" s="358"/>
      <c r="AL898" s="358"/>
      <c r="AM898" s="358"/>
      <c r="AN898" s="358"/>
      <c r="AO898" s="358"/>
      <c r="AP898" s="358"/>
      <c r="AQ898" s="358"/>
      <c r="AR898" s="358"/>
    </row>
    <row r="899" spans="1:44" ht="37.5" customHeight="1" x14ac:dyDescent="0.25">
      <c r="A899" s="358"/>
      <c r="B899" s="358"/>
      <c r="C899" s="358"/>
      <c r="D899" s="358"/>
      <c r="E899" s="358"/>
      <c r="F899" s="358"/>
      <c r="G899" s="358"/>
      <c r="H899" s="358"/>
      <c r="I899" s="359"/>
      <c r="J899" s="358"/>
      <c r="K899" s="358"/>
      <c r="L899" s="358"/>
      <c r="M899" s="358"/>
      <c r="N899" s="358"/>
      <c r="O899" s="358"/>
      <c r="P899" s="358"/>
      <c r="Q899" s="358"/>
      <c r="R899" s="358"/>
      <c r="S899" s="358"/>
      <c r="T899" s="358"/>
      <c r="U899" s="358"/>
      <c r="V899" s="358"/>
      <c r="W899" s="358"/>
      <c r="X899" s="358"/>
      <c r="Y899" s="358"/>
      <c r="Z899" s="358"/>
      <c r="AA899" s="358"/>
      <c r="AB899" s="358"/>
      <c r="AC899" s="358"/>
      <c r="AD899" s="358"/>
      <c r="AE899" s="358"/>
      <c r="AF899" s="358"/>
      <c r="AG899" s="358"/>
      <c r="AH899" s="358"/>
      <c r="AI899" s="358"/>
      <c r="AJ899" s="358"/>
      <c r="AK899" s="358"/>
      <c r="AL899" s="358"/>
      <c r="AM899" s="358"/>
      <c r="AN899" s="358"/>
      <c r="AO899" s="358"/>
      <c r="AP899" s="358"/>
      <c r="AQ899" s="358"/>
      <c r="AR899" s="358"/>
    </row>
    <row r="900" spans="1:44" ht="37.5" customHeight="1" x14ac:dyDescent="0.25">
      <c r="A900" s="358"/>
      <c r="B900" s="358"/>
      <c r="C900" s="358"/>
      <c r="D900" s="358"/>
      <c r="E900" s="358"/>
      <c r="F900" s="358"/>
      <c r="G900" s="358"/>
      <c r="H900" s="358"/>
      <c r="I900" s="359"/>
      <c r="J900" s="358"/>
      <c r="K900" s="358"/>
      <c r="L900" s="358"/>
      <c r="M900" s="358"/>
      <c r="N900" s="358"/>
      <c r="O900" s="358"/>
      <c r="P900" s="358"/>
      <c r="Q900" s="358"/>
      <c r="R900" s="358"/>
      <c r="S900" s="358"/>
      <c r="T900" s="358"/>
      <c r="U900" s="358"/>
      <c r="V900" s="358"/>
      <c r="W900" s="358"/>
      <c r="X900" s="358"/>
      <c r="Y900" s="358"/>
      <c r="Z900" s="358"/>
      <c r="AA900" s="358"/>
      <c r="AB900" s="358"/>
      <c r="AC900" s="358"/>
      <c r="AD900" s="358"/>
      <c r="AE900" s="358"/>
      <c r="AF900" s="358"/>
      <c r="AG900" s="358"/>
      <c r="AH900" s="358"/>
      <c r="AI900" s="358"/>
      <c r="AJ900" s="358"/>
      <c r="AK900" s="358"/>
      <c r="AL900" s="358"/>
      <c r="AM900" s="358"/>
      <c r="AN900" s="358"/>
      <c r="AO900" s="358"/>
      <c r="AP900" s="358"/>
      <c r="AQ900" s="358"/>
      <c r="AR900" s="358"/>
    </row>
    <row r="901" spans="1:44" ht="37.5" customHeight="1" x14ac:dyDescent="0.25">
      <c r="A901" s="358"/>
      <c r="B901" s="358"/>
      <c r="C901" s="358"/>
      <c r="D901" s="358"/>
      <c r="E901" s="358"/>
      <c r="F901" s="358"/>
      <c r="G901" s="358"/>
      <c r="H901" s="358"/>
      <c r="I901" s="359"/>
      <c r="J901" s="358"/>
      <c r="K901" s="358"/>
      <c r="L901" s="358"/>
      <c r="M901" s="358"/>
      <c r="N901" s="358"/>
      <c r="O901" s="358"/>
      <c r="P901" s="358"/>
      <c r="Q901" s="358"/>
      <c r="R901" s="358"/>
      <c r="S901" s="358"/>
      <c r="T901" s="358"/>
      <c r="U901" s="358"/>
      <c r="V901" s="358"/>
      <c r="W901" s="358"/>
      <c r="X901" s="358"/>
      <c r="Y901" s="358"/>
      <c r="Z901" s="358"/>
      <c r="AA901" s="358"/>
      <c r="AB901" s="358"/>
      <c r="AC901" s="358"/>
      <c r="AD901" s="358"/>
      <c r="AE901" s="358"/>
      <c r="AF901" s="358"/>
      <c r="AG901" s="358"/>
      <c r="AH901" s="358"/>
      <c r="AI901" s="358"/>
      <c r="AJ901" s="358"/>
      <c r="AK901" s="358"/>
      <c r="AL901" s="358"/>
      <c r="AM901" s="358"/>
      <c r="AN901" s="358"/>
      <c r="AO901" s="358"/>
      <c r="AP901" s="358"/>
      <c r="AQ901" s="358"/>
      <c r="AR901" s="358"/>
    </row>
    <row r="902" spans="1:44" ht="37.5" customHeight="1" x14ac:dyDescent="0.25">
      <c r="A902" s="358"/>
      <c r="B902" s="358"/>
      <c r="C902" s="358"/>
      <c r="D902" s="358"/>
      <c r="E902" s="358"/>
      <c r="F902" s="358"/>
      <c r="G902" s="358"/>
      <c r="H902" s="358"/>
      <c r="I902" s="359"/>
      <c r="J902" s="358"/>
      <c r="K902" s="358"/>
      <c r="L902" s="358"/>
      <c r="M902" s="358"/>
      <c r="N902" s="358"/>
      <c r="O902" s="358"/>
      <c r="P902" s="358"/>
      <c r="Q902" s="358"/>
      <c r="R902" s="358"/>
      <c r="S902" s="358"/>
      <c r="T902" s="358"/>
      <c r="U902" s="358"/>
      <c r="V902" s="358"/>
      <c r="W902" s="358"/>
      <c r="X902" s="358"/>
      <c r="Y902" s="358"/>
      <c r="Z902" s="358"/>
      <c r="AA902" s="358"/>
      <c r="AB902" s="358"/>
      <c r="AC902" s="358"/>
      <c r="AD902" s="358"/>
      <c r="AE902" s="358"/>
      <c r="AF902" s="358"/>
      <c r="AG902" s="358"/>
      <c r="AH902" s="358"/>
      <c r="AI902" s="358"/>
      <c r="AJ902" s="358"/>
      <c r="AK902" s="358"/>
      <c r="AL902" s="358"/>
      <c r="AM902" s="358"/>
      <c r="AN902" s="358"/>
      <c r="AO902" s="358"/>
      <c r="AP902" s="358"/>
      <c r="AQ902" s="358"/>
      <c r="AR902" s="358"/>
    </row>
    <row r="903" spans="1:44" ht="37.5" customHeight="1" x14ac:dyDescent="0.25">
      <c r="A903" s="358"/>
      <c r="B903" s="358"/>
      <c r="C903" s="358"/>
      <c r="D903" s="358"/>
      <c r="E903" s="358"/>
      <c r="F903" s="358"/>
      <c r="G903" s="358"/>
      <c r="H903" s="358"/>
      <c r="I903" s="359"/>
      <c r="J903" s="358"/>
      <c r="K903" s="358"/>
      <c r="L903" s="358"/>
      <c r="M903" s="358"/>
      <c r="N903" s="358"/>
      <c r="O903" s="358"/>
      <c r="P903" s="358"/>
      <c r="Q903" s="358"/>
      <c r="R903" s="358"/>
      <c r="S903" s="358"/>
      <c r="T903" s="358"/>
      <c r="U903" s="358"/>
      <c r="V903" s="358"/>
      <c r="W903" s="358"/>
      <c r="X903" s="358"/>
      <c r="Y903" s="358"/>
      <c r="Z903" s="358"/>
      <c r="AA903" s="358"/>
      <c r="AB903" s="358"/>
      <c r="AC903" s="358"/>
      <c r="AD903" s="358"/>
      <c r="AE903" s="358"/>
      <c r="AF903" s="358"/>
      <c r="AG903" s="358"/>
      <c r="AH903" s="358"/>
      <c r="AI903" s="358"/>
      <c r="AJ903" s="358"/>
      <c r="AK903" s="358"/>
      <c r="AL903" s="358"/>
      <c r="AM903" s="358"/>
      <c r="AN903" s="358"/>
      <c r="AO903" s="358"/>
      <c r="AP903" s="358"/>
      <c r="AQ903" s="358"/>
      <c r="AR903" s="358"/>
    </row>
    <row r="904" spans="1:44" ht="37.5" customHeight="1" x14ac:dyDescent="0.25">
      <c r="A904" s="358"/>
      <c r="B904" s="358"/>
      <c r="C904" s="358"/>
      <c r="D904" s="358"/>
      <c r="E904" s="358"/>
      <c r="F904" s="358"/>
      <c r="G904" s="358"/>
      <c r="H904" s="358"/>
      <c r="I904" s="359"/>
      <c r="J904" s="358"/>
      <c r="K904" s="358"/>
      <c r="L904" s="358"/>
      <c r="M904" s="358"/>
      <c r="N904" s="358"/>
      <c r="O904" s="358"/>
      <c r="P904" s="358"/>
      <c r="Q904" s="358"/>
      <c r="R904" s="358"/>
      <c r="S904" s="358"/>
      <c r="T904" s="358"/>
      <c r="U904" s="358"/>
      <c r="V904" s="358"/>
      <c r="W904" s="358"/>
      <c r="X904" s="358"/>
      <c r="Y904" s="358"/>
      <c r="Z904" s="358"/>
      <c r="AA904" s="358"/>
      <c r="AB904" s="358"/>
      <c r="AC904" s="358"/>
      <c r="AD904" s="358"/>
      <c r="AE904" s="358"/>
      <c r="AF904" s="358"/>
      <c r="AG904" s="358"/>
      <c r="AH904" s="358"/>
      <c r="AI904" s="358"/>
      <c r="AJ904" s="358"/>
      <c r="AK904" s="358"/>
      <c r="AL904" s="358"/>
      <c r="AM904" s="358"/>
      <c r="AN904" s="358"/>
      <c r="AO904" s="358"/>
      <c r="AP904" s="358"/>
      <c r="AQ904" s="358"/>
      <c r="AR904" s="358"/>
    </row>
    <row r="905" spans="1:44" ht="37.5" customHeight="1" x14ac:dyDescent="0.25">
      <c r="A905" s="358"/>
      <c r="B905" s="358"/>
      <c r="C905" s="358"/>
      <c r="D905" s="358"/>
      <c r="E905" s="358"/>
      <c r="F905" s="358"/>
      <c r="G905" s="358"/>
      <c r="H905" s="358"/>
      <c r="I905" s="359"/>
      <c r="J905" s="358"/>
      <c r="K905" s="358"/>
      <c r="L905" s="358"/>
      <c r="M905" s="358"/>
      <c r="N905" s="358"/>
      <c r="O905" s="358"/>
      <c r="P905" s="358"/>
      <c r="Q905" s="358"/>
      <c r="R905" s="358"/>
      <c r="S905" s="358"/>
      <c r="T905" s="358"/>
      <c r="U905" s="358"/>
      <c r="V905" s="358"/>
      <c r="W905" s="358"/>
      <c r="X905" s="358"/>
      <c r="Y905" s="358"/>
      <c r="Z905" s="358"/>
      <c r="AA905" s="358"/>
      <c r="AB905" s="358"/>
      <c r="AC905" s="358"/>
      <c r="AD905" s="358"/>
      <c r="AE905" s="358"/>
      <c r="AF905" s="358"/>
      <c r="AG905" s="358"/>
      <c r="AH905" s="358"/>
      <c r="AI905" s="358"/>
      <c r="AJ905" s="358"/>
      <c r="AK905" s="358"/>
      <c r="AL905" s="358"/>
      <c r="AM905" s="358"/>
      <c r="AN905" s="358"/>
      <c r="AO905" s="358"/>
      <c r="AP905" s="358"/>
      <c r="AQ905" s="358"/>
      <c r="AR905" s="358"/>
    </row>
    <row r="906" spans="1:44" ht="37.5" customHeight="1" x14ac:dyDescent="0.25">
      <c r="A906" s="358"/>
      <c r="B906" s="358"/>
      <c r="C906" s="358"/>
      <c r="D906" s="358"/>
      <c r="E906" s="358"/>
      <c r="F906" s="358"/>
      <c r="G906" s="358"/>
      <c r="H906" s="358"/>
      <c r="I906" s="359"/>
      <c r="J906" s="358"/>
      <c r="K906" s="358"/>
      <c r="L906" s="358"/>
      <c r="M906" s="358"/>
      <c r="N906" s="358"/>
      <c r="O906" s="358"/>
      <c r="P906" s="358"/>
      <c r="Q906" s="358"/>
      <c r="R906" s="358"/>
      <c r="S906" s="358"/>
      <c r="T906" s="358"/>
      <c r="U906" s="358"/>
      <c r="V906" s="358"/>
      <c r="W906" s="358"/>
      <c r="X906" s="358"/>
      <c r="Y906" s="358"/>
      <c r="Z906" s="358"/>
      <c r="AA906" s="358"/>
      <c r="AB906" s="358"/>
      <c r="AC906" s="358"/>
      <c r="AD906" s="358"/>
      <c r="AE906" s="358"/>
      <c r="AF906" s="358"/>
      <c r="AG906" s="358"/>
      <c r="AH906" s="358"/>
      <c r="AI906" s="358"/>
      <c r="AJ906" s="358"/>
      <c r="AK906" s="358"/>
      <c r="AL906" s="358"/>
      <c r="AM906" s="358"/>
      <c r="AN906" s="358"/>
      <c r="AO906" s="358"/>
      <c r="AP906" s="358"/>
      <c r="AQ906" s="358"/>
      <c r="AR906" s="358"/>
    </row>
    <row r="907" spans="1:44" ht="37.5" customHeight="1" x14ac:dyDescent="0.25">
      <c r="A907" s="358"/>
      <c r="B907" s="358"/>
      <c r="C907" s="358"/>
      <c r="D907" s="358"/>
      <c r="E907" s="358"/>
      <c r="F907" s="358"/>
      <c r="G907" s="358"/>
      <c r="H907" s="358"/>
      <c r="I907" s="359"/>
      <c r="J907" s="358"/>
      <c r="K907" s="358"/>
      <c r="L907" s="358"/>
      <c r="M907" s="358"/>
      <c r="N907" s="358"/>
      <c r="O907" s="358"/>
      <c r="P907" s="358"/>
      <c r="Q907" s="358"/>
      <c r="R907" s="358"/>
      <c r="S907" s="358"/>
      <c r="T907" s="358"/>
      <c r="U907" s="358"/>
      <c r="V907" s="358"/>
      <c r="W907" s="358"/>
      <c r="X907" s="358"/>
      <c r="Y907" s="358"/>
      <c r="Z907" s="358"/>
      <c r="AA907" s="358"/>
      <c r="AB907" s="358"/>
      <c r="AC907" s="358"/>
      <c r="AD907" s="358"/>
      <c r="AE907" s="358"/>
      <c r="AF907" s="358"/>
      <c r="AG907" s="358"/>
      <c r="AH907" s="358"/>
      <c r="AI907" s="358"/>
      <c r="AJ907" s="358"/>
      <c r="AK907" s="358"/>
      <c r="AL907" s="358"/>
      <c r="AM907" s="358"/>
      <c r="AN907" s="358"/>
      <c r="AO907" s="358"/>
      <c r="AP907" s="358"/>
      <c r="AQ907" s="358"/>
      <c r="AR907" s="358"/>
    </row>
    <row r="908" spans="1:44" ht="37.5" customHeight="1" x14ac:dyDescent="0.25">
      <c r="A908" s="358"/>
      <c r="B908" s="358"/>
      <c r="C908" s="358"/>
      <c r="D908" s="358"/>
      <c r="E908" s="358"/>
      <c r="F908" s="358"/>
      <c r="G908" s="358"/>
      <c r="H908" s="358"/>
      <c r="I908" s="359"/>
      <c r="J908" s="358"/>
      <c r="K908" s="358"/>
      <c r="L908" s="358"/>
      <c r="M908" s="358"/>
      <c r="N908" s="358"/>
      <c r="O908" s="358"/>
      <c r="P908" s="358"/>
      <c r="Q908" s="358"/>
      <c r="R908" s="358"/>
      <c r="S908" s="358"/>
      <c r="T908" s="358"/>
      <c r="U908" s="358"/>
      <c r="V908" s="358"/>
      <c r="W908" s="358"/>
      <c r="X908" s="358"/>
      <c r="Y908" s="358"/>
      <c r="Z908" s="358"/>
      <c r="AA908" s="358"/>
      <c r="AB908" s="358"/>
      <c r="AC908" s="358"/>
      <c r="AD908" s="358"/>
      <c r="AE908" s="358"/>
      <c r="AF908" s="358"/>
      <c r="AG908" s="358"/>
      <c r="AH908" s="358"/>
      <c r="AI908" s="358"/>
      <c r="AJ908" s="358"/>
      <c r="AK908" s="358"/>
      <c r="AL908" s="358"/>
      <c r="AM908" s="358"/>
      <c r="AN908" s="358"/>
      <c r="AO908" s="358"/>
      <c r="AP908" s="358"/>
      <c r="AQ908" s="358"/>
      <c r="AR908" s="358"/>
    </row>
    <row r="909" spans="1:44" ht="37.5" customHeight="1" x14ac:dyDescent="0.25">
      <c r="A909" s="358"/>
      <c r="B909" s="358"/>
      <c r="C909" s="358"/>
      <c r="D909" s="358"/>
      <c r="E909" s="358"/>
      <c r="F909" s="358"/>
      <c r="G909" s="358"/>
      <c r="H909" s="358"/>
      <c r="I909" s="359"/>
      <c r="J909" s="358"/>
      <c r="K909" s="358"/>
      <c r="L909" s="358"/>
      <c r="M909" s="358"/>
      <c r="N909" s="358"/>
      <c r="O909" s="358"/>
      <c r="P909" s="358"/>
      <c r="Q909" s="358"/>
      <c r="R909" s="358"/>
      <c r="S909" s="358"/>
      <c r="T909" s="358"/>
      <c r="U909" s="358"/>
      <c r="V909" s="358"/>
      <c r="W909" s="358"/>
      <c r="X909" s="358"/>
      <c r="Y909" s="358"/>
      <c r="Z909" s="358"/>
      <c r="AA909" s="358"/>
      <c r="AB909" s="358"/>
      <c r="AC909" s="358"/>
      <c r="AD909" s="358"/>
      <c r="AE909" s="358"/>
      <c r="AF909" s="358"/>
      <c r="AG909" s="358"/>
      <c r="AH909" s="358"/>
      <c r="AI909" s="358"/>
      <c r="AJ909" s="358"/>
      <c r="AK909" s="358"/>
      <c r="AL909" s="358"/>
      <c r="AM909" s="358"/>
      <c r="AN909" s="358"/>
      <c r="AO909" s="358"/>
      <c r="AP909" s="358"/>
      <c r="AQ909" s="358"/>
      <c r="AR909" s="358"/>
    </row>
    <row r="910" spans="1:44" ht="37.5" customHeight="1" x14ac:dyDescent="0.25">
      <c r="A910" s="358"/>
      <c r="B910" s="358"/>
      <c r="C910" s="358"/>
      <c r="D910" s="358"/>
      <c r="E910" s="358"/>
      <c r="F910" s="358"/>
      <c r="G910" s="358"/>
      <c r="H910" s="358"/>
      <c r="I910" s="359"/>
      <c r="J910" s="358"/>
      <c r="K910" s="358"/>
      <c r="L910" s="358"/>
      <c r="M910" s="358"/>
      <c r="N910" s="358"/>
      <c r="O910" s="358"/>
      <c r="P910" s="358"/>
      <c r="Q910" s="358"/>
      <c r="R910" s="358"/>
      <c r="S910" s="358"/>
      <c r="T910" s="358"/>
      <c r="U910" s="358"/>
      <c r="V910" s="358"/>
      <c r="W910" s="358"/>
      <c r="X910" s="358"/>
      <c r="Y910" s="358"/>
      <c r="Z910" s="358"/>
      <c r="AA910" s="358"/>
      <c r="AB910" s="358"/>
      <c r="AC910" s="358"/>
      <c r="AD910" s="358"/>
      <c r="AE910" s="358"/>
      <c r="AF910" s="358"/>
      <c r="AG910" s="358"/>
      <c r="AH910" s="358"/>
      <c r="AI910" s="358"/>
      <c r="AJ910" s="358"/>
      <c r="AK910" s="358"/>
      <c r="AL910" s="358"/>
      <c r="AM910" s="358"/>
      <c r="AN910" s="358"/>
      <c r="AO910" s="358"/>
      <c r="AP910" s="358"/>
      <c r="AQ910" s="358"/>
      <c r="AR910" s="358"/>
    </row>
    <row r="911" spans="1:44" ht="37.5" customHeight="1" x14ac:dyDescent="0.25">
      <c r="A911" s="358"/>
      <c r="B911" s="358"/>
      <c r="C911" s="358"/>
      <c r="D911" s="358"/>
      <c r="E911" s="358"/>
      <c r="F911" s="358"/>
      <c r="G911" s="358"/>
      <c r="H911" s="358"/>
      <c r="I911" s="359"/>
      <c r="J911" s="358"/>
      <c r="K911" s="358"/>
      <c r="L911" s="358"/>
      <c r="M911" s="358"/>
      <c r="N911" s="358"/>
      <c r="O911" s="358"/>
      <c r="P911" s="358"/>
      <c r="Q911" s="358"/>
      <c r="R911" s="358"/>
      <c r="S911" s="358"/>
      <c r="T911" s="358"/>
      <c r="U911" s="358"/>
      <c r="V911" s="358"/>
      <c r="W911" s="358"/>
      <c r="X911" s="358"/>
      <c r="Y911" s="358"/>
      <c r="Z911" s="358"/>
      <c r="AA911" s="358"/>
      <c r="AB911" s="358"/>
      <c r="AC911" s="358"/>
      <c r="AD911" s="358"/>
      <c r="AE911" s="358"/>
      <c r="AF911" s="358"/>
      <c r="AG911" s="358"/>
      <c r="AH911" s="358"/>
      <c r="AI911" s="358"/>
      <c r="AJ911" s="358"/>
      <c r="AK911" s="358"/>
      <c r="AL911" s="358"/>
      <c r="AM911" s="358"/>
      <c r="AN911" s="358"/>
      <c r="AO911" s="358"/>
      <c r="AP911" s="358"/>
      <c r="AQ911" s="358"/>
      <c r="AR911" s="358"/>
    </row>
    <row r="912" spans="1:44" ht="37.5" customHeight="1" x14ac:dyDescent="0.25">
      <c r="A912" s="358"/>
      <c r="B912" s="358"/>
      <c r="C912" s="358"/>
      <c r="D912" s="358"/>
      <c r="E912" s="358"/>
      <c r="F912" s="358"/>
      <c r="G912" s="358"/>
      <c r="H912" s="358"/>
      <c r="I912" s="359"/>
      <c r="J912" s="358"/>
      <c r="K912" s="358"/>
      <c r="L912" s="358"/>
      <c r="M912" s="358"/>
      <c r="N912" s="358"/>
      <c r="O912" s="358"/>
      <c r="P912" s="358"/>
      <c r="Q912" s="358"/>
      <c r="R912" s="358"/>
      <c r="S912" s="358"/>
      <c r="T912" s="358"/>
      <c r="U912" s="358"/>
      <c r="V912" s="358"/>
      <c r="W912" s="358"/>
      <c r="X912" s="358"/>
      <c r="Y912" s="358"/>
      <c r="Z912" s="358"/>
      <c r="AA912" s="358"/>
      <c r="AB912" s="358"/>
      <c r="AC912" s="358"/>
      <c r="AD912" s="358"/>
      <c r="AE912" s="358"/>
      <c r="AF912" s="358"/>
      <c r="AG912" s="358"/>
      <c r="AH912" s="358"/>
      <c r="AI912" s="358"/>
      <c r="AJ912" s="358"/>
      <c r="AK912" s="358"/>
      <c r="AL912" s="358"/>
      <c r="AM912" s="358"/>
      <c r="AN912" s="358"/>
      <c r="AO912" s="358"/>
      <c r="AP912" s="358"/>
      <c r="AQ912" s="358"/>
      <c r="AR912" s="358"/>
    </row>
    <row r="913" spans="1:44" ht="37.5" customHeight="1" x14ac:dyDescent="0.25">
      <c r="A913" s="358"/>
      <c r="B913" s="358"/>
      <c r="C913" s="358"/>
      <c r="D913" s="358"/>
      <c r="E913" s="358"/>
      <c r="F913" s="358"/>
      <c r="G913" s="358"/>
      <c r="H913" s="358"/>
      <c r="I913" s="359"/>
      <c r="J913" s="358"/>
      <c r="K913" s="358"/>
      <c r="L913" s="358"/>
      <c r="M913" s="358"/>
      <c r="N913" s="358"/>
      <c r="O913" s="358"/>
      <c r="P913" s="358"/>
      <c r="Q913" s="358"/>
      <c r="R913" s="358"/>
      <c r="S913" s="358"/>
      <c r="T913" s="358"/>
      <c r="U913" s="358"/>
      <c r="V913" s="358"/>
      <c r="W913" s="358"/>
      <c r="X913" s="358"/>
      <c r="Y913" s="358"/>
      <c r="Z913" s="358"/>
      <c r="AA913" s="358"/>
      <c r="AB913" s="358"/>
      <c r="AC913" s="358"/>
      <c r="AD913" s="358"/>
      <c r="AE913" s="358"/>
      <c r="AF913" s="358"/>
      <c r="AG913" s="358"/>
      <c r="AH913" s="358"/>
      <c r="AI913" s="358"/>
      <c r="AJ913" s="358"/>
      <c r="AK913" s="358"/>
      <c r="AL913" s="358"/>
      <c r="AM913" s="358"/>
      <c r="AN913" s="358"/>
      <c r="AO913" s="358"/>
      <c r="AP913" s="358"/>
      <c r="AQ913" s="358"/>
      <c r="AR913" s="358"/>
    </row>
    <row r="914" spans="1:44" ht="37.5" customHeight="1" x14ac:dyDescent="0.25">
      <c r="A914" s="358"/>
      <c r="B914" s="358"/>
      <c r="C914" s="358"/>
      <c r="D914" s="358"/>
      <c r="E914" s="358"/>
      <c r="F914" s="358"/>
      <c r="G914" s="358"/>
      <c r="H914" s="358"/>
      <c r="I914" s="359"/>
      <c r="J914" s="358"/>
      <c r="K914" s="358"/>
      <c r="L914" s="358"/>
      <c r="M914" s="358"/>
      <c r="N914" s="358"/>
      <c r="O914" s="358"/>
      <c r="P914" s="358"/>
      <c r="Q914" s="358"/>
      <c r="R914" s="358"/>
      <c r="S914" s="358"/>
      <c r="T914" s="358"/>
      <c r="U914" s="358"/>
      <c r="V914" s="358"/>
      <c r="W914" s="358"/>
      <c r="X914" s="358"/>
      <c r="Y914" s="358"/>
      <c r="Z914" s="358"/>
      <c r="AA914" s="358"/>
      <c r="AB914" s="358"/>
      <c r="AC914" s="358"/>
      <c r="AD914" s="358"/>
      <c r="AE914" s="358"/>
      <c r="AF914" s="358"/>
      <c r="AG914" s="358"/>
      <c r="AH914" s="358"/>
      <c r="AI914" s="358"/>
      <c r="AJ914" s="358"/>
      <c r="AK914" s="358"/>
      <c r="AL914" s="358"/>
      <c r="AM914" s="358"/>
      <c r="AN914" s="358"/>
      <c r="AO914" s="358"/>
      <c r="AP914" s="358"/>
      <c r="AQ914" s="358"/>
      <c r="AR914" s="358"/>
    </row>
    <row r="915" spans="1:44" ht="37.5" customHeight="1" x14ac:dyDescent="0.25">
      <c r="A915" s="358"/>
      <c r="B915" s="358"/>
      <c r="C915" s="358"/>
      <c r="D915" s="358"/>
      <c r="E915" s="358"/>
      <c r="F915" s="358"/>
      <c r="G915" s="358"/>
      <c r="H915" s="358"/>
      <c r="I915" s="359"/>
      <c r="J915" s="358"/>
      <c r="K915" s="358"/>
      <c r="L915" s="358"/>
      <c r="M915" s="358"/>
      <c r="N915" s="358"/>
      <c r="O915" s="358"/>
      <c r="P915" s="358"/>
      <c r="Q915" s="358"/>
      <c r="R915" s="358"/>
      <c r="S915" s="358"/>
      <c r="T915" s="358"/>
      <c r="U915" s="358"/>
      <c r="V915" s="358"/>
      <c r="W915" s="358"/>
      <c r="X915" s="358"/>
      <c r="Y915" s="358"/>
      <c r="Z915" s="358"/>
      <c r="AA915" s="358"/>
      <c r="AB915" s="358"/>
      <c r="AC915" s="358"/>
      <c r="AD915" s="358"/>
      <c r="AE915" s="358"/>
      <c r="AF915" s="358"/>
      <c r="AG915" s="358"/>
      <c r="AH915" s="358"/>
      <c r="AI915" s="358"/>
      <c r="AJ915" s="358"/>
      <c r="AK915" s="358"/>
      <c r="AL915" s="358"/>
      <c r="AM915" s="358"/>
      <c r="AN915" s="358"/>
      <c r="AO915" s="358"/>
      <c r="AP915" s="358"/>
      <c r="AQ915" s="358"/>
      <c r="AR915" s="358"/>
    </row>
    <row r="916" spans="1:44" ht="37.5" customHeight="1" x14ac:dyDescent="0.25">
      <c r="A916" s="358"/>
      <c r="B916" s="358"/>
      <c r="C916" s="358"/>
      <c r="D916" s="358"/>
      <c r="E916" s="358"/>
      <c r="F916" s="358"/>
      <c r="G916" s="358"/>
      <c r="H916" s="358"/>
      <c r="I916" s="359"/>
      <c r="J916" s="358"/>
      <c r="K916" s="358"/>
      <c r="L916" s="358"/>
      <c r="M916" s="358"/>
      <c r="N916" s="358"/>
      <c r="O916" s="358"/>
      <c r="P916" s="358"/>
      <c r="Q916" s="358"/>
      <c r="R916" s="358"/>
      <c r="S916" s="358"/>
      <c r="T916" s="358"/>
      <c r="U916" s="358"/>
      <c r="V916" s="358"/>
      <c r="W916" s="358"/>
      <c r="X916" s="358"/>
      <c r="Y916" s="358"/>
      <c r="Z916" s="358"/>
      <c r="AA916" s="358"/>
      <c r="AB916" s="358"/>
      <c r="AC916" s="358"/>
      <c r="AD916" s="358"/>
      <c r="AE916" s="358"/>
      <c r="AF916" s="358"/>
      <c r="AG916" s="358"/>
      <c r="AH916" s="358"/>
      <c r="AI916" s="358"/>
      <c r="AJ916" s="358"/>
      <c r="AK916" s="358"/>
      <c r="AL916" s="358"/>
      <c r="AM916" s="358"/>
      <c r="AN916" s="358"/>
      <c r="AO916" s="358"/>
      <c r="AP916" s="358"/>
      <c r="AQ916" s="358"/>
      <c r="AR916" s="358"/>
    </row>
    <row r="917" spans="1:44" ht="37.5" customHeight="1" x14ac:dyDescent="0.25">
      <c r="A917" s="358"/>
      <c r="B917" s="358"/>
      <c r="C917" s="358"/>
      <c r="D917" s="358"/>
      <c r="E917" s="358"/>
      <c r="F917" s="358"/>
      <c r="G917" s="358"/>
      <c r="H917" s="358"/>
      <c r="I917" s="359"/>
      <c r="J917" s="358"/>
      <c r="K917" s="358"/>
      <c r="L917" s="358"/>
      <c r="M917" s="358"/>
      <c r="N917" s="358"/>
      <c r="O917" s="358"/>
      <c r="P917" s="358"/>
      <c r="Q917" s="358"/>
      <c r="R917" s="358"/>
      <c r="S917" s="358"/>
      <c r="T917" s="358"/>
      <c r="U917" s="358"/>
      <c r="V917" s="358"/>
      <c r="W917" s="358"/>
      <c r="X917" s="358"/>
      <c r="Y917" s="358"/>
      <c r="Z917" s="358"/>
      <c r="AA917" s="358"/>
      <c r="AB917" s="358"/>
      <c r="AC917" s="358"/>
      <c r="AD917" s="358"/>
      <c r="AE917" s="358"/>
      <c r="AF917" s="358"/>
      <c r="AG917" s="358"/>
      <c r="AH917" s="358"/>
      <c r="AI917" s="358"/>
      <c r="AJ917" s="358"/>
      <c r="AK917" s="358"/>
      <c r="AL917" s="358"/>
      <c r="AM917" s="358"/>
      <c r="AN917" s="358"/>
      <c r="AO917" s="358"/>
      <c r="AP917" s="358"/>
      <c r="AQ917" s="358"/>
      <c r="AR917" s="358"/>
    </row>
    <row r="918" spans="1:44" ht="37.5" customHeight="1" x14ac:dyDescent="0.25">
      <c r="A918" s="358"/>
      <c r="B918" s="358"/>
      <c r="C918" s="358"/>
      <c r="D918" s="358"/>
      <c r="E918" s="358"/>
      <c r="F918" s="358"/>
      <c r="G918" s="358"/>
      <c r="H918" s="358"/>
      <c r="I918" s="359"/>
      <c r="J918" s="358"/>
      <c r="K918" s="358"/>
      <c r="L918" s="358"/>
      <c r="M918" s="358"/>
      <c r="N918" s="358"/>
      <c r="O918" s="358"/>
      <c r="P918" s="358"/>
      <c r="Q918" s="358"/>
      <c r="R918" s="358"/>
      <c r="S918" s="358"/>
      <c r="T918" s="358"/>
      <c r="U918" s="358"/>
      <c r="V918" s="358"/>
      <c r="W918" s="358"/>
      <c r="X918" s="358"/>
      <c r="Y918" s="358"/>
      <c r="Z918" s="358"/>
      <c r="AA918" s="358"/>
      <c r="AB918" s="358"/>
      <c r="AC918" s="358"/>
      <c r="AD918" s="358"/>
      <c r="AE918" s="358"/>
      <c r="AF918" s="358"/>
      <c r="AG918" s="358"/>
      <c r="AH918" s="358"/>
      <c r="AI918" s="358"/>
      <c r="AJ918" s="358"/>
      <c r="AK918" s="358"/>
      <c r="AL918" s="358"/>
      <c r="AM918" s="358"/>
      <c r="AN918" s="358"/>
      <c r="AO918" s="358"/>
      <c r="AP918" s="358"/>
      <c r="AQ918" s="358"/>
      <c r="AR918" s="358"/>
    </row>
    <row r="919" spans="1:44" ht="37.5" customHeight="1" x14ac:dyDescent="0.25">
      <c r="A919" s="358"/>
      <c r="B919" s="358"/>
      <c r="C919" s="358"/>
      <c r="D919" s="358"/>
      <c r="E919" s="358"/>
      <c r="F919" s="358"/>
      <c r="G919" s="358"/>
      <c r="H919" s="358"/>
      <c r="I919" s="359"/>
      <c r="J919" s="358"/>
      <c r="K919" s="358"/>
      <c r="L919" s="358"/>
      <c r="M919" s="358"/>
      <c r="N919" s="358"/>
      <c r="O919" s="358"/>
      <c r="P919" s="358"/>
      <c r="Q919" s="358"/>
      <c r="R919" s="358"/>
      <c r="S919" s="358"/>
      <c r="T919" s="358"/>
      <c r="U919" s="358"/>
      <c r="V919" s="358"/>
      <c r="W919" s="358"/>
      <c r="X919" s="358"/>
      <c r="Y919" s="358"/>
      <c r="Z919" s="358"/>
      <c r="AA919" s="358"/>
      <c r="AB919" s="358"/>
      <c r="AC919" s="358"/>
      <c r="AD919" s="358"/>
      <c r="AE919" s="358"/>
      <c r="AF919" s="358"/>
      <c r="AG919" s="358"/>
      <c r="AH919" s="358"/>
      <c r="AI919" s="358"/>
      <c r="AJ919" s="358"/>
      <c r="AK919" s="358"/>
      <c r="AL919" s="358"/>
      <c r="AM919" s="358"/>
      <c r="AN919" s="358"/>
      <c r="AO919" s="358"/>
      <c r="AP919" s="358"/>
      <c r="AQ919" s="358"/>
      <c r="AR919" s="358"/>
    </row>
    <row r="920" spans="1:44" ht="37.5" customHeight="1" x14ac:dyDescent="0.25">
      <c r="A920" s="358"/>
      <c r="B920" s="358"/>
      <c r="C920" s="358"/>
      <c r="D920" s="358"/>
      <c r="E920" s="358"/>
      <c r="F920" s="358"/>
      <c r="G920" s="358"/>
      <c r="H920" s="358"/>
      <c r="I920" s="359"/>
      <c r="J920" s="358"/>
      <c r="K920" s="358"/>
      <c r="L920" s="358"/>
      <c r="M920" s="358"/>
      <c r="N920" s="358"/>
      <c r="O920" s="358"/>
      <c r="P920" s="358"/>
      <c r="Q920" s="358"/>
      <c r="R920" s="358"/>
      <c r="S920" s="358"/>
      <c r="T920" s="358"/>
      <c r="U920" s="358"/>
      <c r="V920" s="358"/>
      <c r="W920" s="358"/>
      <c r="X920" s="358"/>
      <c r="Y920" s="358"/>
      <c r="Z920" s="358"/>
      <c r="AA920" s="358"/>
      <c r="AB920" s="358"/>
      <c r="AC920" s="358"/>
      <c r="AD920" s="358"/>
      <c r="AE920" s="358"/>
      <c r="AF920" s="358"/>
      <c r="AG920" s="358"/>
      <c r="AH920" s="358"/>
      <c r="AI920" s="358"/>
      <c r="AJ920" s="358"/>
      <c r="AK920" s="358"/>
      <c r="AL920" s="358"/>
      <c r="AM920" s="358"/>
      <c r="AN920" s="358"/>
      <c r="AO920" s="358"/>
      <c r="AP920" s="358"/>
      <c r="AQ920" s="358"/>
      <c r="AR920" s="358"/>
    </row>
    <row r="921" spans="1:44" ht="37.5" customHeight="1" x14ac:dyDescent="0.25">
      <c r="A921" s="358"/>
      <c r="B921" s="358"/>
      <c r="C921" s="358"/>
      <c r="D921" s="358"/>
      <c r="E921" s="358"/>
      <c r="F921" s="358"/>
      <c r="G921" s="358"/>
      <c r="H921" s="358"/>
      <c r="I921" s="359"/>
      <c r="J921" s="358"/>
      <c r="K921" s="358"/>
      <c r="L921" s="358"/>
      <c r="M921" s="358"/>
      <c r="N921" s="358"/>
      <c r="O921" s="358"/>
      <c r="P921" s="358"/>
      <c r="Q921" s="358"/>
      <c r="R921" s="358"/>
      <c r="S921" s="358"/>
      <c r="T921" s="358"/>
      <c r="U921" s="358"/>
      <c r="V921" s="358"/>
      <c r="W921" s="358"/>
      <c r="X921" s="358"/>
      <c r="Y921" s="358"/>
      <c r="Z921" s="358"/>
      <c r="AA921" s="358"/>
      <c r="AB921" s="358"/>
      <c r="AC921" s="358"/>
      <c r="AD921" s="358"/>
      <c r="AE921" s="358"/>
      <c r="AF921" s="358"/>
      <c r="AG921" s="358"/>
      <c r="AH921" s="358"/>
      <c r="AI921" s="358"/>
      <c r="AJ921" s="358"/>
      <c r="AK921" s="358"/>
      <c r="AL921" s="358"/>
      <c r="AM921" s="358"/>
      <c r="AN921" s="358"/>
      <c r="AO921" s="358"/>
      <c r="AP921" s="358"/>
      <c r="AQ921" s="358"/>
      <c r="AR921" s="358"/>
    </row>
    <row r="922" spans="1:44" ht="37.5" customHeight="1" x14ac:dyDescent="0.25">
      <c r="A922" s="358"/>
      <c r="B922" s="358"/>
      <c r="C922" s="358"/>
      <c r="D922" s="358"/>
      <c r="E922" s="358"/>
      <c r="F922" s="358"/>
      <c r="G922" s="358"/>
      <c r="H922" s="358"/>
      <c r="I922" s="359"/>
      <c r="J922" s="358"/>
      <c r="K922" s="358"/>
      <c r="L922" s="358"/>
      <c r="M922" s="358"/>
      <c r="N922" s="358"/>
      <c r="O922" s="358"/>
      <c r="P922" s="358"/>
      <c r="Q922" s="358"/>
      <c r="R922" s="358"/>
      <c r="S922" s="358"/>
      <c r="T922" s="358"/>
      <c r="U922" s="358"/>
      <c r="V922" s="358"/>
      <c r="W922" s="358"/>
      <c r="X922" s="358"/>
      <c r="Y922" s="358"/>
      <c r="Z922" s="358"/>
      <c r="AA922" s="358"/>
      <c r="AB922" s="358"/>
      <c r="AC922" s="358"/>
      <c r="AD922" s="358"/>
      <c r="AE922" s="358"/>
      <c r="AF922" s="358"/>
      <c r="AG922" s="358"/>
      <c r="AH922" s="358"/>
      <c r="AI922" s="358"/>
      <c r="AJ922" s="358"/>
      <c r="AK922" s="358"/>
      <c r="AL922" s="358"/>
      <c r="AM922" s="358"/>
      <c r="AN922" s="358"/>
      <c r="AO922" s="358"/>
      <c r="AP922" s="358"/>
      <c r="AQ922" s="358"/>
      <c r="AR922" s="358"/>
    </row>
    <row r="923" spans="1:44" ht="37.5" customHeight="1" x14ac:dyDescent="0.25">
      <c r="A923" s="358"/>
      <c r="B923" s="358"/>
      <c r="C923" s="358"/>
      <c r="D923" s="358"/>
      <c r="E923" s="358"/>
      <c r="F923" s="358"/>
      <c r="G923" s="358"/>
      <c r="H923" s="358"/>
      <c r="I923" s="359"/>
      <c r="J923" s="358"/>
      <c r="K923" s="358"/>
      <c r="L923" s="358"/>
      <c r="M923" s="358"/>
      <c r="N923" s="358"/>
      <c r="O923" s="358"/>
      <c r="P923" s="358"/>
      <c r="Q923" s="358"/>
      <c r="R923" s="358"/>
      <c r="S923" s="358"/>
      <c r="T923" s="358"/>
      <c r="U923" s="358"/>
      <c r="V923" s="358"/>
      <c r="W923" s="358"/>
      <c r="X923" s="358"/>
      <c r="Y923" s="358"/>
      <c r="Z923" s="358"/>
      <c r="AA923" s="358"/>
      <c r="AB923" s="358"/>
      <c r="AC923" s="358"/>
      <c r="AD923" s="358"/>
      <c r="AE923" s="358"/>
      <c r="AF923" s="358"/>
      <c r="AG923" s="358"/>
      <c r="AH923" s="358"/>
      <c r="AI923" s="358"/>
      <c r="AJ923" s="358"/>
      <c r="AK923" s="358"/>
      <c r="AL923" s="358"/>
      <c r="AM923" s="358"/>
      <c r="AN923" s="358"/>
      <c r="AO923" s="358"/>
      <c r="AP923" s="358"/>
      <c r="AQ923" s="358"/>
      <c r="AR923" s="358"/>
    </row>
    <row r="924" spans="1:44" ht="37.5" customHeight="1" x14ac:dyDescent="0.25">
      <c r="A924" s="358"/>
      <c r="B924" s="358"/>
      <c r="C924" s="358"/>
      <c r="D924" s="358"/>
      <c r="E924" s="358"/>
      <c r="F924" s="358"/>
      <c r="G924" s="358"/>
      <c r="H924" s="358"/>
      <c r="I924" s="359"/>
      <c r="J924" s="358"/>
      <c r="K924" s="358"/>
      <c r="L924" s="358"/>
      <c r="M924" s="358"/>
      <c r="N924" s="358"/>
      <c r="O924" s="358"/>
      <c r="P924" s="358"/>
      <c r="Q924" s="358"/>
      <c r="R924" s="358"/>
      <c r="S924" s="358"/>
      <c r="T924" s="358"/>
      <c r="U924" s="358"/>
      <c r="V924" s="358"/>
      <c r="W924" s="358"/>
      <c r="X924" s="358"/>
      <c r="Y924" s="358"/>
      <c r="Z924" s="358"/>
      <c r="AA924" s="358"/>
      <c r="AB924" s="358"/>
      <c r="AC924" s="358"/>
      <c r="AD924" s="358"/>
      <c r="AE924" s="358"/>
      <c r="AF924" s="358"/>
      <c r="AG924" s="358"/>
      <c r="AH924" s="358"/>
      <c r="AI924" s="358"/>
      <c r="AJ924" s="358"/>
      <c r="AK924" s="358"/>
      <c r="AL924" s="358"/>
      <c r="AM924" s="358"/>
      <c r="AN924" s="358"/>
      <c r="AO924" s="358"/>
      <c r="AP924" s="358"/>
      <c r="AQ924" s="358"/>
      <c r="AR924" s="358"/>
    </row>
    <row r="925" spans="1:44" ht="37.5" customHeight="1" x14ac:dyDescent="0.25">
      <c r="A925" s="358"/>
      <c r="B925" s="358"/>
      <c r="C925" s="358"/>
      <c r="D925" s="358"/>
      <c r="E925" s="358"/>
      <c r="F925" s="358"/>
      <c r="G925" s="358"/>
      <c r="H925" s="358"/>
      <c r="I925" s="359"/>
      <c r="J925" s="358"/>
      <c r="K925" s="358"/>
      <c r="L925" s="358"/>
      <c r="M925" s="358"/>
      <c r="N925" s="358"/>
      <c r="O925" s="358"/>
      <c r="P925" s="358"/>
      <c r="Q925" s="358"/>
      <c r="R925" s="358"/>
      <c r="S925" s="358"/>
      <c r="T925" s="358"/>
      <c r="U925" s="358"/>
      <c r="V925" s="358"/>
      <c r="W925" s="358"/>
      <c r="X925" s="358"/>
      <c r="Y925" s="358"/>
      <c r="Z925" s="358"/>
      <c r="AA925" s="358"/>
      <c r="AB925" s="358"/>
      <c r="AC925" s="358"/>
      <c r="AD925" s="358"/>
      <c r="AE925" s="358"/>
      <c r="AF925" s="358"/>
      <c r="AG925" s="358"/>
      <c r="AH925" s="358"/>
      <c r="AI925" s="358"/>
      <c r="AJ925" s="358"/>
      <c r="AK925" s="358"/>
      <c r="AL925" s="358"/>
      <c r="AM925" s="358"/>
      <c r="AN925" s="358"/>
      <c r="AO925" s="358"/>
      <c r="AP925" s="358"/>
      <c r="AQ925" s="358"/>
      <c r="AR925" s="358"/>
    </row>
    <row r="926" spans="1:44" ht="37.5" customHeight="1" x14ac:dyDescent="0.25">
      <c r="A926" s="358"/>
      <c r="B926" s="358"/>
      <c r="C926" s="358"/>
      <c r="D926" s="358"/>
      <c r="E926" s="358"/>
      <c r="F926" s="358"/>
      <c r="G926" s="358"/>
      <c r="H926" s="358"/>
      <c r="I926" s="359"/>
      <c r="J926" s="358"/>
      <c r="K926" s="358"/>
      <c r="L926" s="358"/>
      <c r="M926" s="358"/>
      <c r="N926" s="358"/>
      <c r="O926" s="358"/>
      <c r="P926" s="358"/>
      <c r="Q926" s="358"/>
      <c r="R926" s="358"/>
      <c r="S926" s="358"/>
      <c r="T926" s="358"/>
      <c r="U926" s="358"/>
      <c r="V926" s="358"/>
      <c r="W926" s="358"/>
      <c r="X926" s="358"/>
      <c r="Y926" s="358"/>
      <c r="Z926" s="358"/>
      <c r="AA926" s="358"/>
      <c r="AB926" s="358"/>
      <c r="AC926" s="358"/>
      <c r="AD926" s="358"/>
      <c r="AE926" s="358"/>
      <c r="AF926" s="358"/>
      <c r="AG926" s="358"/>
      <c r="AH926" s="358"/>
      <c r="AI926" s="358"/>
      <c r="AJ926" s="358"/>
      <c r="AK926" s="358"/>
      <c r="AL926" s="358"/>
      <c r="AM926" s="358"/>
      <c r="AN926" s="358"/>
      <c r="AO926" s="358"/>
      <c r="AP926" s="358"/>
      <c r="AQ926" s="358"/>
      <c r="AR926" s="358"/>
    </row>
    <row r="927" spans="1:44" ht="37.5" customHeight="1" x14ac:dyDescent="0.25">
      <c r="A927" s="358"/>
      <c r="B927" s="358"/>
      <c r="C927" s="358"/>
      <c r="D927" s="358"/>
      <c r="E927" s="358"/>
      <c r="F927" s="358"/>
      <c r="G927" s="358"/>
      <c r="H927" s="358"/>
      <c r="I927" s="359"/>
      <c r="J927" s="358"/>
      <c r="K927" s="358"/>
      <c r="L927" s="358"/>
      <c r="M927" s="358"/>
      <c r="N927" s="358"/>
      <c r="O927" s="358"/>
      <c r="P927" s="358"/>
      <c r="Q927" s="358"/>
      <c r="R927" s="358"/>
      <c r="S927" s="358"/>
      <c r="T927" s="358"/>
      <c r="U927" s="358"/>
      <c r="V927" s="358"/>
      <c r="W927" s="358"/>
      <c r="X927" s="358"/>
      <c r="Y927" s="358"/>
      <c r="Z927" s="358"/>
      <c r="AA927" s="358"/>
      <c r="AB927" s="358"/>
      <c r="AC927" s="358"/>
      <c r="AD927" s="358"/>
      <c r="AE927" s="358"/>
      <c r="AF927" s="358"/>
      <c r="AG927" s="358"/>
      <c r="AH927" s="358"/>
      <c r="AI927" s="358"/>
      <c r="AJ927" s="358"/>
      <c r="AK927" s="358"/>
      <c r="AL927" s="358"/>
      <c r="AM927" s="358"/>
      <c r="AN927" s="358"/>
      <c r="AO927" s="358"/>
      <c r="AP927" s="358"/>
      <c r="AQ927" s="358"/>
      <c r="AR927" s="358"/>
    </row>
    <row r="928" spans="1:44" ht="37.5" customHeight="1" x14ac:dyDescent="0.25">
      <c r="A928" s="358"/>
      <c r="B928" s="358"/>
      <c r="C928" s="358"/>
      <c r="D928" s="358"/>
      <c r="E928" s="358"/>
      <c r="F928" s="358"/>
      <c r="G928" s="358"/>
      <c r="H928" s="358"/>
      <c r="I928" s="359"/>
      <c r="J928" s="358"/>
      <c r="K928" s="358"/>
      <c r="L928" s="358"/>
      <c r="M928" s="358"/>
      <c r="N928" s="358"/>
      <c r="O928" s="358"/>
      <c r="P928" s="358"/>
      <c r="Q928" s="358"/>
      <c r="R928" s="358"/>
      <c r="S928" s="358"/>
      <c r="T928" s="358"/>
      <c r="U928" s="358"/>
      <c r="V928" s="358"/>
      <c r="W928" s="358"/>
      <c r="X928" s="358"/>
      <c r="Y928" s="358"/>
      <c r="Z928" s="358"/>
      <c r="AA928" s="358"/>
      <c r="AB928" s="358"/>
      <c r="AC928" s="358"/>
      <c r="AD928" s="358"/>
      <c r="AE928" s="358"/>
      <c r="AF928" s="358"/>
      <c r="AG928" s="358"/>
      <c r="AH928" s="358"/>
      <c r="AI928" s="358"/>
      <c r="AJ928" s="358"/>
      <c r="AK928" s="358"/>
      <c r="AL928" s="358"/>
      <c r="AM928" s="358"/>
      <c r="AN928" s="358"/>
      <c r="AO928" s="358"/>
      <c r="AP928" s="358"/>
      <c r="AQ928" s="358"/>
      <c r="AR928" s="358"/>
    </row>
    <row r="929" spans="1:44" ht="37.5" customHeight="1" x14ac:dyDescent="0.25">
      <c r="A929" s="358"/>
      <c r="B929" s="358"/>
      <c r="C929" s="358"/>
      <c r="D929" s="358"/>
      <c r="E929" s="358"/>
      <c r="F929" s="358"/>
      <c r="G929" s="358"/>
      <c r="H929" s="358"/>
      <c r="I929" s="359"/>
      <c r="J929" s="358"/>
      <c r="K929" s="358"/>
      <c r="L929" s="358"/>
      <c r="M929" s="358"/>
      <c r="N929" s="358"/>
      <c r="O929" s="358"/>
      <c r="P929" s="358"/>
      <c r="Q929" s="358"/>
      <c r="R929" s="358"/>
      <c r="S929" s="358"/>
      <c r="T929" s="358"/>
      <c r="U929" s="358"/>
      <c r="V929" s="358"/>
      <c r="W929" s="358"/>
      <c r="X929" s="358"/>
      <c r="Y929" s="358"/>
      <c r="Z929" s="358"/>
      <c r="AA929" s="358"/>
      <c r="AB929" s="358"/>
      <c r="AC929" s="358"/>
      <c r="AD929" s="358"/>
      <c r="AE929" s="358"/>
      <c r="AF929" s="358"/>
      <c r="AG929" s="358"/>
      <c r="AH929" s="358"/>
      <c r="AI929" s="358"/>
      <c r="AJ929" s="358"/>
      <c r="AK929" s="358"/>
      <c r="AL929" s="358"/>
      <c r="AM929" s="358"/>
      <c r="AN929" s="358"/>
      <c r="AO929" s="358"/>
      <c r="AP929" s="358"/>
      <c r="AQ929" s="358"/>
      <c r="AR929" s="358"/>
    </row>
    <row r="930" spans="1:44" ht="37.5" customHeight="1" x14ac:dyDescent="0.25">
      <c r="A930" s="358"/>
      <c r="B930" s="358"/>
      <c r="C930" s="358"/>
      <c r="D930" s="358"/>
      <c r="E930" s="358"/>
      <c r="F930" s="358"/>
      <c r="G930" s="358"/>
      <c r="H930" s="358"/>
      <c r="I930" s="359"/>
      <c r="J930" s="358"/>
      <c r="K930" s="358"/>
      <c r="L930" s="358"/>
      <c r="M930" s="358"/>
      <c r="N930" s="358"/>
      <c r="O930" s="358"/>
      <c r="P930" s="358"/>
      <c r="Q930" s="358"/>
      <c r="R930" s="358"/>
      <c r="S930" s="358"/>
      <c r="T930" s="358"/>
      <c r="U930" s="358"/>
      <c r="V930" s="358"/>
      <c r="W930" s="358"/>
      <c r="X930" s="358"/>
      <c r="Y930" s="358"/>
      <c r="Z930" s="358"/>
      <c r="AA930" s="358"/>
      <c r="AB930" s="358"/>
      <c r="AC930" s="358"/>
      <c r="AD930" s="358"/>
      <c r="AE930" s="358"/>
      <c r="AF930" s="358"/>
      <c r="AG930" s="358"/>
      <c r="AH930" s="358"/>
      <c r="AI930" s="358"/>
      <c r="AJ930" s="358"/>
      <c r="AK930" s="358"/>
      <c r="AL930" s="358"/>
      <c r="AM930" s="358"/>
      <c r="AN930" s="358"/>
      <c r="AO930" s="358"/>
      <c r="AP930" s="358"/>
      <c r="AQ930" s="358"/>
      <c r="AR930" s="358"/>
    </row>
    <row r="931" spans="1:44" ht="37.5" customHeight="1" x14ac:dyDescent="0.25">
      <c r="A931" s="358"/>
      <c r="B931" s="358"/>
      <c r="C931" s="358"/>
      <c r="D931" s="358"/>
      <c r="E931" s="358"/>
      <c r="F931" s="358"/>
      <c r="G931" s="358"/>
      <c r="H931" s="358"/>
      <c r="I931" s="359"/>
      <c r="J931" s="358"/>
      <c r="K931" s="358"/>
      <c r="L931" s="358"/>
      <c r="M931" s="358"/>
      <c r="N931" s="358"/>
      <c r="O931" s="358"/>
      <c r="P931" s="358"/>
      <c r="Q931" s="358"/>
      <c r="R931" s="358"/>
      <c r="S931" s="358"/>
      <c r="T931" s="358"/>
      <c r="U931" s="358"/>
      <c r="V931" s="358"/>
      <c r="W931" s="358"/>
      <c r="X931" s="358"/>
      <c r="Y931" s="358"/>
      <c r="Z931" s="358"/>
      <c r="AA931" s="358"/>
      <c r="AB931" s="358"/>
      <c r="AC931" s="358"/>
      <c r="AD931" s="358"/>
      <c r="AE931" s="358"/>
      <c r="AF931" s="358"/>
      <c r="AG931" s="358"/>
      <c r="AH931" s="358"/>
      <c r="AI931" s="358"/>
      <c r="AJ931" s="358"/>
      <c r="AK931" s="358"/>
      <c r="AL931" s="358"/>
      <c r="AM931" s="358"/>
      <c r="AN931" s="358"/>
      <c r="AO931" s="358"/>
      <c r="AP931" s="358"/>
      <c r="AQ931" s="358"/>
      <c r="AR931" s="358"/>
    </row>
    <row r="932" spans="1:44" ht="37.5" customHeight="1" x14ac:dyDescent="0.25">
      <c r="A932" s="358"/>
      <c r="B932" s="358"/>
      <c r="C932" s="358"/>
      <c r="D932" s="358"/>
      <c r="E932" s="358"/>
      <c r="F932" s="358"/>
      <c r="G932" s="358"/>
      <c r="H932" s="358"/>
      <c r="I932" s="359"/>
      <c r="J932" s="358"/>
      <c r="K932" s="358"/>
      <c r="L932" s="358"/>
      <c r="M932" s="358"/>
      <c r="N932" s="358"/>
      <c r="O932" s="358"/>
      <c r="P932" s="358"/>
      <c r="Q932" s="358"/>
      <c r="R932" s="358"/>
      <c r="S932" s="358"/>
      <c r="T932" s="358"/>
      <c r="U932" s="358"/>
      <c r="V932" s="358"/>
      <c r="W932" s="358"/>
      <c r="X932" s="358"/>
      <c r="Y932" s="358"/>
      <c r="Z932" s="358"/>
      <c r="AA932" s="358"/>
      <c r="AB932" s="358"/>
      <c r="AC932" s="358"/>
      <c r="AD932" s="358"/>
      <c r="AE932" s="358"/>
      <c r="AF932" s="358"/>
      <c r="AG932" s="358"/>
      <c r="AH932" s="358"/>
      <c r="AI932" s="358"/>
      <c r="AJ932" s="358"/>
      <c r="AK932" s="358"/>
      <c r="AL932" s="358"/>
      <c r="AM932" s="358"/>
      <c r="AN932" s="358"/>
      <c r="AO932" s="358"/>
      <c r="AP932" s="358"/>
      <c r="AQ932" s="358"/>
      <c r="AR932" s="358"/>
    </row>
    <row r="933" spans="1:44" ht="37.5" customHeight="1" x14ac:dyDescent="0.25">
      <c r="A933" s="358"/>
      <c r="B933" s="358"/>
      <c r="C933" s="358"/>
      <c r="D933" s="358"/>
      <c r="E933" s="358"/>
      <c r="F933" s="358"/>
      <c r="G933" s="358"/>
      <c r="H933" s="358"/>
      <c r="I933" s="359"/>
      <c r="J933" s="358"/>
      <c r="K933" s="358"/>
      <c r="L933" s="358"/>
      <c r="M933" s="358"/>
      <c r="N933" s="358"/>
      <c r="O933" s="358"/>
      <c r="P933" s="358"/>
      <c r="Q933" s="358"/>
      <c r="R933" s="358"/>
      <c r="S933" s="358"/>
      <c r="T933" s="358"/>
      <c r="U933" s="358"/>
      <c r="V933" s="358"/>
      <c r="W933" s="358"/>
      <c r="X933" s="358"/>
      <c r="Y933" s="358"/>
      <c r="Z933" s="358"/>
      <c r="AA933" s="358"/>
      <c r="AB933" s="358"/>
      <c r="AC933" s="358"/>
      <c r="AD933" s="358"/>
      <c r="AE933" s="358"/>
      <c r="AF933" s="358"/>
      <c r="AG933" s="358"/>
      <c r="AH933" s="358"/>
      <c r="AI933" s="358"/>
      <c r="AJ933" s="358"/>
      <c r="AK933" s="358"/>
      <c r="AL933" s="358"/>
      <c r="AM933" s="358"/>
      <c r="AN933" s="358"/>
      <c r="AO933" s="358"/>
      <c r="AP933" s="358"/>
      <c r="AQ933" s="358"/>
      <c r="AR933" s="358"/>
    </row>
    <row r="934" spans="1:44" ht="37.5" customHeight="1" x14ac:dyDescent="0.25">
      <c r="A934" s="358"/>
      <c r="B934" s="358"/>
      <c r="C934" s="358"/>
      <c r="D934" s="358"/>
      <c r="E934" s="358"/>
      <c r="F934" s="358"/>
      <c r="G934" s="358"/>
      <c r="H934" s="358"/>
      <c r="I934" s="359"/>
      <c r="J934" s="358"/>
      <c r="K934" s="358"/>
      <c r="L934" s="358"/>
      <c r="M934" s="358"/>
      <c r="N934" s="358"/>
      <c r="O934" s="358"/>
      <c r="P934" s="358"/>
      <c r="Q934" s="358"/>
      <c r="R934" s="358"/>
      <c r="S934" s="358"/>
      <c r="T934" s="358"/>
      <c r="U934" s="358"/>
      <c r="V934" s="358"/>
      <c r="W934" s="358"/>
      <c r="X934" s="358"/>
      <c r="Y934" s="358"/>
      <c r="Z934" s="358"/>
      <c r="AA934" s="358"/>
      <c r="AB934" s="358"/>
      <c r="AC934" s="358"/>
      <c r="AD934" s="358"/>
      <c r="AE934" s="358"/>
      <c r="AF934" s="358"/>
      <c r="AG934" s="358"/>
      <c r="AH934" s="358"/>
      <c r="AI934" s="358"/>
      <c r="AJ934" s="358"/>
      <c r="AK934" s="358"/>
      <c r="AL934" s="358"/>
      <c r="AM934" s="358"/>
      <c r="AN934" s="358"/>
      <c r="AO934" s="358"/>
      <c r="AP934" s="358"/>
      <c r="AQ934" s="358"/>
      <c r="AR934" s="358"/>
    </row>
    <row r="935" spans="1:44" ht="37.5" customHeight="1" x14ac:dyDescent="0.25">
      <c r="A935" s="358"/>
      <c r="B935" s="358"/>
      <c r="C935" s="358"/>
      <c r="D935" s="358"/>
      <c r="E935" s="358"/>
      <c r="F935" s="358"/>
      <c r="G935" s="358"/>
      <c r="H935" s="358"/>
      <c r="I935" s="359"/>
      <c r="J935" s="358"/>
      <c r="K935" s="358"/>
      <c r="L935" s="358"/>
      <c r="M935" s="358"/>
      <c r="N935" s="358"/>
      <c r="O935" s="358"/>
      <c r="P935" s="358"/>
      <c r="Q935" s="358"/>
      <c r="R935" s="358"/>
      <c r="S935" s="358"/>
      <c r="T935" s="358"/>
      <c r="U935" s="358"/>
      <c r="V935" s="358"/>
      <c r="W935" s="358"/>
      <c r="X935" s="358"/>
      <c r="Y935" s="358"/>
      <c r="Z935" s="358"/>
      <c r="AA935" s="358"/>
      <c r="AB935" s="358"/>
      <c r="AC935" s="358"/>
      <c r="AD935" s="358"/>
      <c r="AE935" s="358"/>
      <c r="AF935" s="358"/>
      <c r="AG935" s="358"/>
      <c r="AH935" s="358"/>
      <c r="AI935" s="358"/>
      <c r="AJ935" s="358"/>
      <c r="AK935" s="358"/>
      <c r="AL935" s="358"/>
      <c r="AM935" s="358"/>
      <c r="AN935" s="358"/>
      <c r="AO935" s="358"/>
      <c r="AP935" s="358"/>
      <c r="AQ935" s="358"/>
      <c r="AR935" s="358"/>
    </row>
    <row r="936" spans="1:44" ht="37.5" customHeight="1" x14ac:dyDescent="0.25">
      <c r="A936" s="358"/>
      <c r="B936" s="358"/>
      <c r="C936" s="358"/>
      <c r="D936" s="358"/>
      <c r="E936" s="358"/>
      <c r="F936" s="358"/>
      <c r="G936" s="358"/>
      <c r="H936" s="358"/>
      <c r="I936" s="359"/>
      <c r="J936" s="358"/>
      <c r="K936" s="358"/>
      <c r="L936" s="358"/>
      <c r="M936" s="358"/>
      <c r="N936" s="358"/>
      <c r="O936" s="358"/>
      <c r="P936" s="358"/>
      <c r="Q936" s="358"/>
      <c r="R936" s="358"/>
      <c r="S936" s="358"/>
      <c r="T936" s="358"/>
      <c r="U936" s="358"/>
      <c r="V936" s="358"/>
      <c r="W936" s="358"/>
      <c r="X936" s="358"/>
      <c r="Y936" s="358"/>
      <c r="Z936" s="358"/>
      <c r="AA936" s="358"/>
      <c r="AB936" s="358"/>
      <c r="AC936" s="358"/>
      <c r="AD936" s="358"/>
      <c r="AE936" s="358"/>
      <c r="AF936" s="358"/>
      <c r="AG936" s="358"/>
      <c r="AH936" s="358"/>
      <c r="AI936" s="358"/>
      <c r="AJ936" s="358"/>
      <c r="AK936" s="358"/>
      <c r="AL936" s="358"/>
      <c r="AM936" s="358"/>
      <c r="AN936" s="358"/>
      <c r="AO936" s="358"/>
      <c r="AP936" s="358"/>
      <c r="AQ936" s="358"/>
      <c r="AR936" s="358"/>
    </row>
    <row r="937" spans="1:44" ht="37.5" customHeight="1" x14ac:dyDescent="0.25">
      <c r="A937" s="358"/>
      <c r="B937" s="358"/>
      <c r="C937" s="358"/>
      <c r="D937" s="358"/>
      <c r="E937" s="358"/>
      <c r="F937" s="358"/>
      <c r="G937" s="358"/>
      <c r="H937" s="358"/>
      <c r="I937" s="359"/>
      <c r="J937" s="358"/>
      <c r="K937" s="358"/>
      <c r="L937" s="358"/>
      <c r="M937" s="358"/>
      <c r="N937" s="358"/>
      <c r="O937" s="358"/>
      <c r="P937" s="358"/>
      <c r="Q937" s="358"/>
      <c r="R937" s="358"/>
      <c r="S937" s="358"/>
      <c r="T937" s="358"/>
      <c r="U937" s="358"/>
      <c r="V937" s="358"/>
      <c r="W937" s="358"/>
      <c r="X937" s="358"/>
      <c r="Y937" s="358"/>
      <c r="Z937" s="358"/>
      <c r="AA937" s="358"/>
      <c r="AB937" s="358"/>
      <c r="AC937" s="358"/>
      <c r="AD937" s="358"/>
      <c r="AE937" s="358"/>
      <c r="AF937" s="358"/>
      <c r="AG937" s="358"/>
      <c r="AH937" s="358"/>
      <c r="AI937" s="358"/>
      <c r="AJ937" s="358"/>
      <c r="AK937" s="358"/>
      <c r="AL937" s="358"/>
      <c r="AM937" s="358"/>
      <c r="AN937" s="358"/>
      <c r="AO937" s="358"/>
      <c r="AP937" s="358"/>
      <c r="AQ937" s="358"/>
      <c r="AR937" s="358"/>
    </row>
    <row r="938" spans="1:44" ht="37.5" customHeight="1" x14ac:dyDescent="0.25">
      <c r="A938" s="358"/>
      <c r="B938" s="358"/>
      <c r="C938" s="358"/>
      <c r="D938" s="358"/>
      <c r="E938" s="358"/>
      <c r="F938" s="358"/>
      <c r="G938" s="358"/>
      <c r="H938" s="358"/>
      <c r="I938" s="359"/>
      <c r="J938" s="358"/>
      <c r="K938" s="358"/>
      <c r="L938" s="358"/>
      <c r="M938" s="358"/>
      <c r="N938" s="358"/>
      <c r="O938" s="358"/>
      <c r="P938" s="358"/>
      <c r="Q938" s="358"/>
      <c r="R938" s="358"/>
      <c r="S938" s="358"/>
      <c r="T938" s="358"/>
      <c r="U938" s="358"/>
      <c r="V938" s="358"/>
      <c r="W938" s="358"/>
      <c r="X938" s="358"/>
      <c r="Y938" s="358"/>
      <c r="Z938" s="358"/>
      <c r="AA938" s="358"/>
      <c r="AB938" s="358"/>
      <c r="AC938" s="358"/>
      <c r="AD938" s="358"/>
      <c r="AE938" s="358"/>
      <c r="AF938" s="358"/>
      <c r="AG938" s="358"/>
      <c r="AH938" s="358"/>
      <c r="AI938" s="358"/>
      <c r="AJ938" s="358"/>
      <c r="AK938" s="358"/>
      <c r="AL938" s="358"/>
      <c r="AM938" s="358"/>
      <c r="AN938" s="358"/>
      <c r="AO938" s="358"/>
      <c r="AP938" s="358"/>
      <c r="AQ938" s="358"/>
      <c r="AR938" s="358"/>
    </row>
    <row r="939" spans="1:44" ht="37.5" customHeight="1" x14ac:dyDescent="0.25">
      <c r="A939" s="358"/>
      <c r="B939" s="358"/>
      <c r="C939" s="358"/>
      <c r="D939" s="358"/>
      <c r="E939" s="358"/>
      <c r="F939" s="358"/>
      <c r="G939" s="358"/>
      <c r="H939" s="358"/>
      <c r="I939" s="359"/>
      <c r="J939" s="358"/>
      <c r="K939" s="358"/>
      <c r="L939" s="358"/>
      <c r="M939" s="358"/>
      <c r="N939" s="358"/>
      <c r="O939" s="358"/>
      <c r="P939" s="358"/>
      <c r="Q939" s="358"/>
      <c r="R939" s="358"/>
      <c r="S939" s="358"/>
      <c r="T939" s="358"/>
      <c r="U939" s="358"/>
      <c r="V939" s="358"/>
      <c r="W939" s="358"/>
      <c r="X939" s="358"/>
      <c r="Y939" s="358"/>
      <c r="Z939" s="358"/>
      <c r="AA939" s="358"/>
      <c r="AB939" s="358"/>
      <c r="AC939" s="358"/>
      <c r="AD939" s="358"/>
      <c r="AE939" s="358"/>
      <c r="AF939" s="358"/>
      <c r="AG939" s="358"/>
      <c r="AH939" s="358"/>
      <c r="AI939" s="358"/>
      <c r="AJ939" s="358"/>
      <c r="AK939" s="358"/>
      <c r="AL939" s="358"/>
      <c r="AM939" s="358"/>
      <c r="AN939" s="358"/>
      <c r="AO939" s="358"/>
      <c r="AP939" s="358"/>
      <c r="AQ939" s="358"/>
      <c r="AR939" s="358"/>
    </row>
    <row r="940" spans="1:44" ht="37.5" customHeight="1" x14ac:dyDescent="0.25">
      <c r="A940" s="358"/>
      <c r="B940" s="358"/>
      <c r="C940" s="358"/>
      <c r="D940" s="358"/>
      <c r="E940" s="358"/>
      <c r="F940" s="358"/>
      <c r="G940" s="358"/>
      <c r="H940" s="358"/>
      <c r="I940" s="359"/>
      <c r="J940" s="358"/>
      <c r="K940" s="358"/>
      <c r="L940" s="358"/>
      <c r="M940" s="358"/>
      <c r="N940" s="358"/>
      <c r="O940" s="358"/>
      <c r="P940" s="358"/>
      <c r="Q940" s="358"/>
      <c r="R940" s="358"/>
      <c r="S940" s="358"/>
      <c r="T940" s="358"/>
      <c r="U940" s="358"/>
      <c r="V940" s="358"/>
      <c r="W940" s="358"/>
      <c r="X940" s="358"/>
      <c r="Y940" s="358"/>
      <c r="Z940" s="358"/>
      <c r="AA940" s="358"/>
      <c r="AB940" s="358"/>
      <c r="AC940" s="358"/>
      <c r="AD940" s="358"/>
      <c r="AE940" s="358"/>
      <c r="AF940" s="358"/>
      <c r="AG940" s="358"/>
      <c r="AH940" s="358"/>
      <c r="AI940" s="358"/>
      <c r="AJ940" s="358"/>
      <c r="AK940" s="358"/>
      <c r="AL940" s="358"/>
      <c r="AM940" s="358"/>
      <c r="AN940" s="358"/>
      <c r="AO940" s="358"/>
      <c r="AP940" s="358"/>
      <c r="AQ940" s="358"/>
      <c r="AR940" s="358"/>
    </row>
    <row r="941" spans="1:44" ht="37.5" customHeight="1" x14ac:dyDescent="0.25">
      <c r="A941" s="358"/>
      <c r="B941" s="358"/>
      <c r="C941" s="358"/>
      <c r="D941" s="358"/>
      <c r="E941" s="358"/>
      <c r="F941" s="358"/>
      <c r="G941" s="358"/>
      <c r="H941" s="358"/>
      <c r="I941" s="359"/>
      <c r="J941" s="358"/>
      <c r="K941" s="358"/>
      <c r="L941" s="358"/>
      <c r="M941" s="358"/>
      <c r="N941" s="358"/>
      <c r="O941" s="358"/>
      <c r="P941" s="358"/>
      <c r="Q941" s="358"/>
      <c r="R941" s="358"/>
      <c r="S941" s="358"/>
      <c r="T941" s="358"/>
      <c r="U941" s="358"/>
      <c r="V941" s="358"/>
      <c r="W941" s="358"/>
      <c r="X941" s="358"/>
      <c r="Y941" s="358"/>
      <c r="Z941" s="358"/>
      <c r="AA941" s="358"/>
      <c r="AB941" s="358"/>
      <c r="AC941" s="358"/>
      <c r="AD941" s="358"/>
      <c r="AE941" s="358"/>
      <c r="AF941" s="358"/>
      <c r="AG941" s="358"/>
      <c r="AH941" s="358"/>
      <c r="AI941" s="358"/>
      <c r="AJ941" s="358"/>
      <c r="AK941" s="358"/>
      <c r="AL941" s="358"/>
      <c r="AM941" s="358"/>
      <c r="AN941" s="358"/>
      <c r="AO941" s="358"/>
      <c r="AP941" s="358"/>
      <c r="AQ941" s="358"/>
      <c r="AR941" s="358"/>
    </row>
    <row r="942" spans="1:44" ht="37.5" customHeight="1" x14ac:dyDescent="0.25">
      <c r="A942" s="358"/>
      <c r="B942" s="358"/>
      <c r="C942" s="358"/>
      <c r="D942" s="358"/>
      <c r="E942" s="358"/>
      <c r="F942" s="358"/>
      <c r="G942" s="358"/>
      <c r="H942" s="358"/>
      <c r="I942" s="359"/>
      <c r="J942" s="358"/>
      <c r="K942" s="358"/>
      <c r="L942" s="358"/>
      <c r="M942" s="358"/>
      <c r="N942" s="358"/>
      <c r="O942" s="358"/>
      <c r="P942" s="358"/>
      <c r="Q942" s="358"/>
      <c r="R942" s="358"/>
      <c r="S942" s="358"/>
      <c r="T942" s="358"/>
      <c r="U942" s="358"/>
      <c r="V942" s="358"/>
      <c r="W942" s="358"/>
      <c r="X942" s="358"/>
      <c r="Y942" s="358"/>
      <c r="Z942" s="358"/>
      <c r="AA942" s="358"/>
      <c r="AB942" s="358"/>
      <c r="AC942" s="358"/>
      <c r="AD942" s="358"/>
      <c r="AE942" s="358"/>
      <c r="AF942" s="358"/>
      <c r="AG942" s="358"/>
      <c r="AH942" s="358"/>
      <c r="AI942" s="358"/>
      <c r="AJ942" s="358"/>
      <c r="AK942" s="358"/>
      <c r="AL942" s="358"/>
      <c r="AM942" s="358"/>
      <c r="AN942" s="358"/>
      <c r="AO942" s="358"/>
      <c r="AP942" s="358"/>
      <c r="AQ942" s="358"/>
      <c r="AR942" s="358"/>
    </row>
    <row r="943" spans="1:44" ht="37.5" customHeight="1" x14ac:dyDescent="0.25">
      <c r="A943" s="358"/>
      <c r="B943" s="358"/>
      <c r="C943" s="358"/>
      <c r="D943" s="358"/>
      <c r="E943" s="358"/>
      <c r="F943" s="358"/>
      <c r="G943" s="358"/>
      <c r="H943" s="358"/>
      <c r="I943" s="359"/>
      <c r="J943" s="358"/>
      <c r="K943" s="358"/>
      <c r="L943" s="358"/>
      <c r="M943" s="358"/>
      <c r="N943" s="358"/>
      <c r="O943" s="358"/>
      <c r="P943" s="358"/>
      <c r="Q943" s="358"/>
      <c r="R943" s="358"/>
      <c r="S943" s="358"/>
      <c r="T943" s="358"/>
      <c r="U943" s="358"/>
      <c r="V943" s="358"/>
      <c r="W943" s="358"/>
      <c r="X943" s="358"/>
      <c r="Y943" s="358"/>
      <c r="Z943" s="358"/>
      <c r="AA943" s="358"/>
      <c r="AB943" s="358"/>
      <c r="AC943" s="358"/>
      <c r="AD943" s="358"/>
      <c r="AE943" s="358"/>
      <c r="AF943" s="358"/>
      <c r="AG943" s="358"/>
      <c r="AH943" s="358"/>
      <c r="AI943" s="358"/>
      <c r="AJ943" s="358"/>
      <c r="AK943" s="358"/>
      <c r="AL943" s="358"/>
      <c r="AM943" s="358"/>
      <c r="AN943" s="358"/>
      <c r="AO943" s="358"/>
      <c r="AP943" s="358"/>
      <c r="AQ943" s="358"/>
      <c r="AR943" s="358"/>
    </row>
    <row r="944" spans="1:44" ht="37.5" customHeight="1" x14ac:dyDescent="0.25">
      <c r="A944" s="358"/>
      <c r="B944" s="358"/>
      <c r="C944" s="358"/>
      <c r="D944" s="358"/>
      <c r="E944" s="358"/>
      <c r="F944" s="358"/>
      <c r="G944" s="358"/>
      <c r="H944" s="358"/>
      <c r="I944" s="359"/>
      <c r="J944" s="358"/>
      <c r="K944" s="358"/>
      <c r="L944" s="358"/>
      <c r="M944" s="358"/>
      <c r="N944" s="358"/>
      <c r="O944" s="358"/>
      <c r="P944" s="358"/>
      <c r="Q944" s="358"/>
      <c r="R944" s="358"/>
      <c r="S944" s="358"/>
      <c r="T944" s="358"/>
      <c r="U944" s="358"/>
      <c r="V944" s="358"/>
      <c r="W944" s="358"/>
      <c r="X944" s="358"/>
      <c r="Y944" s="358"/>
      <c r="Z944" s="358"/>
      <c r="AA944" s="358"/>
      <c r="AB944" s="358"/>
      <c r="AC944" s="358"/>
      <c r="AD944" s="358"/>
      <c r="AE944" s="358"/>
      <c r="AF944" s="358"/>
      <c r="AG944" s="358"/>
      <c r="AH944" s="358"/>
      <c r="AI944" s="358"/>
      <c r="AJ944" s="358"/>
      <c r="AK944" s="358"/>
      <c r="AL944" s="358"/>
      <c r="AM944" s="358"/>
      <c r="AN944" s="358"/>
      <c r="AO944" s="358"/>
      <c r="AP944" s="358"/>
      <c r="AQ944" s="358"/>
      <c r="AR944" s="358"/>
    </row>
    <row r="945" spans="1:44" ht="37.5" customHeight="1" x14ac:dyDescent="0.25">
      <c r="A945" s="358"/>
      <c r="B945" s="358"/>
      <c r="C945" s="358"/>
      <c r="D945" s="358"/>
      <c r="E945" s="358"/>
      <c r="F945" s="358"/>
      <c r="G945" s="358"/>
      <c r="H945" s="358"/>
      <c r="I945" s="359"/>
      <c r="J945" s="358"/>
      <c r="K945" s="358"/>
      <c r="L945" s="358"/>
      <c r="M945" s="358"/>
      <c r="N945" s="358"/>
      <c r="O945" s="358"/>
      <c r="P945" s="358"/>
      <c r="Q945" s="358"/>
      <c r="R945" s="358"/>
      <c r="S945" s="358"/>
      <c r="T945" s="358"/>
      <c r="U945" s="358"/>
      <c r="V945" s="358"/>
      <c r="W945" s="358"/>
      <c r="X945" s="358"/>
      <c r="Y945" s="358"/>
      <c r="Z945" s="358"/>
      <c r="AA945" s="358"/>
      <c r="AB945" s="358"/>
      <c r="AC945" s="358"/>
      <c r="AD945" s="358"/>
      <c r="AE945" s="358"/>
      <c r="AF945" s="358"/>
      <c r="AG945" s="358"/>
      <c r="AH945" s="358"/>
      <c r="AI945" s="358"/>
      <c r="AJ945" s="358"/>
      <c r="AK945" s="358"/>
      <c r="AL945" s="358"/>
      <c r="AM945" s="358"/>
      <c r="AN945" s="358"/>
      <c r="AO945" s="358"/>
      <c r="AP945" s="358"/>
      <c r="AQ945" s="358"/>
      <c r="AR945" s="358"/>
    </row>
    <row r="946" spans="1:44" ht="37.5" customHeight="1" x14ac:dyDescent="0.25">
      <c r="A946" s="358"/>
      <c r="B946" s="358"/>
      <c r="C946" s="358"/>
      <c r="D946" s="358"/>
      <c r="E946" s="358"/>
      <c r="F946" s="358"/>
      <c r="G946" s="358"/>
      <c r="H946" s="358"/>
      <c r="I946" s="359"/>
      <c r="J946" s="358"/>
      <c r="K946" s="358"/>
      <c r="L946" s="358"/>
      <c r="M946" s="358"/>
      <c r="N946" s="358"/>
      <c r="O946" s="358"/>
      <c r="P946" s="358"/>
      <c r="Q946" s="358"/>
      <c r="R946" s="358"/>
      <c r="S946" s="358"/>
      <c r="T946" s="358"/>
      <c r="U946" s="358"/>
      <c r="V946" s="358"/>
      <c r="W946" s="358"/>
      <c r="X946" s="358"/>
      <c r="Y946" s="358"/>
      <c r="Z946" s="358"/>
      <c r="AA946" s="358"/>
      <c r="AB946" s="358"/>
      <c r="AC946" s="358"/>
      <c r="AD946" s="358"/>
      <c r="AE946" s="358"/>
      <c r="AF946" s="358"/>
      <c r="AG946" s="358"/>
      <c r="AH946" s="358"/>
      <c r="AI946" s="358"/>
      <c r="AJ946" s="358"/>
      <c r="AK946" s="358"/>
      <c r="AL946" s="358"/>
      <c r="AM946" s="358"/>
      <c r="AN946" s="358"/>
      <c r="AO946" s="358"/>
      <c r="AP946" s="358"/>
      <c r="AQ946" s="358"/>
      <c r="AR946" s="358"/>
    </row>
    <row r="947" spans="1:44" ht="37.5" customHeight="1" x14ac:dyDescent="0.25">
      <c r="A947" s="358"/>
      <c r="B947" s="358"/>
      <c r="C947" s="358"/>
      <c r="D947" s="358"/>
      <c r="E947" s="358"/>
      <c r="F947" s="358"/>
      <c r="G947" s="358"/>
      <c r="H947" s="358"/>
      <c r="I947" s="359"/>
      <c r="J947" s="358"/>
      <c r="K947" s="358"/>
      <c r="L947" s="358"/>
      <c r="M947" s="358"/>
      <c r="N947" s="358"/>
      <c r="O947" s="358"/>
      <c r="P947" s="358"/>
      <c r="Q947" s="358"/>
      <c r="R947" s="358"/>
      <c r="S947" s="358"/>
      <c r="T947" s="358"/>
      <c r="U947" s="358"/>
      <c r="V947" s="358"/>
      <c r="W947" s="358"/>
      <c r="X947" s="358"/>
      <c r="Y947" s="358"/>
      <c r="Z947" s="358"/>
      <c r="AA947" s="358"/>
      <c r="AB947" s="358"/>
      <c r="AC947" s="358"/>
      <c r="AD947" s="358"/>
      <c r="AE947" s="358"/>
      <c r="AF947" s="358"/>
      <c r="AG947" s="358"/>
      <c r="AH947" s="358"/>
      <c r="AI947" s="358"/>
      <c r="AJ947" s="358"/>
      <c r="AK947" s="358"/>
      <c r="AL947" s="358"/>
      <c r="AM947" s="358"/>
      <c r="AN947" s="358"/>
      <c r="AO947" s="358"/>
      <c r="AP947" s="358"/>
      <c r="AQ947" s="358"/>
      <c r="AR947" s="358"/>
    </row>
    <row r="948" spans="1:44" ht="37.5" customHeight="1" x14ac:dyDescent="0.25">
      <c r="A948" s="358"/>
      <c r="B948" s="358"/>
      <c r="C948" s="358"/>
      <c r="D948" s="358"/>
      <c r="E948" s="358"/>
      <c r="F948" s="358"/>
      <c r="G948" s="358"/>
      <c r="H948" s="358"/>
      <c r="I948" s="359"/>
      <c r="J948" s="358"/>
      <c r="K948" s="358"/>
      <c r="L948" s="358"/>
      <c r="M948" s="358"/>
      <c r="N948" s="358"/>
      <c r="O948" s="358"/>
      <c r="P948" s="358"/>
      <c r="Q948" s="358"/>
      <c r="R948" s="358"/>
      <c r="S948" s="358"/>
      <c r="T948" s="358"/>
      <c r="U948" s="358"/>
      <c r="V948" s="358"/>
      <c r="W948" s="358"/>
      <c r="X948" s="358"/>
      <c r="Y948" s="358"/>
      <c r="Z948" s="358"/>
      <c r="AA948" s="358"/>
      <c r="AB948" s="358"/>
      <c r="AC948" s="358"/>
      <c r="AD948" s="358"/>
      <c r="AE948" s="358"/>
      <c r="AF948" s="358"/>
      <c r="AG948" s="358"/>
      <c r="AH948" s="358"/>
      <c r="AI948" s="358"/>
      <c r="AJ948" s="358"/>
      <c r="AK948" s="358"/>
      <c r="AL948" s="358"/>
      <c r="AM948" s="358"/>
      <c r="AN948" s="358"/>
      <c r="AO948" s="358"/>
      <c r="AP948" s="358"/>
      <c r="AQ948" s="358"/>
      <c r="AR948" s="358"/>
    </row>
    <row r="949" spans="1:44" ht="37.5" customHeight="1" x14ac:dyDescent="0.25">
      <c r="A949" s="358"/>
      <c r="B949" s="358"/>
      <c r="C949" s="358"/>
      <c r="D949" s="358"/>
      <c r="E949" s="358"/>
      <c r="F949" s="358"/>
      <c r="G949" s="358"/>
      <c r="H949" s="358"/>
      <c r="I949" s="359"/>
      <c r="J949" s="358"/>
      <c r="K949" s="358"/>
      <c r="L949" s="358"/>
      <c r="M949" s="358"/>
      <c r="N949" s="358"/>
      <c r="O949" s="358"/>
      <c r="P949" s="358"/>
      <c r="Q949" s="358"/>
      <c r="R949" s="358"/>
      <c r="S949" s="358"/>
      <c r="T949" s="358"/>
      <c r="U949" s="358"/>
      <c r="V949" s="358"/>
      <c r="W949" s="358"/>
      <c r="X949" s="358"/>
      <c r="Y949" s="358"/>
      <c r="Z949" s="358"/>
      <c r="AA949" s="358"/>
      <c r="AB949" s="358"/>
      <c r="AC949" s="358"/>
      <c r="AD949" s="358"/>
      <c r="AE949" s="358"/>
      <c r="AF949" s="358"/>
      <c r="AG949" s="358"/>
      <c r="AH949" s="358"/>
      <c r="AI949" s="358"/>
      <c r="AJ949" s="358"/>
      <c r="AK949" s="358"/>
      <c r="AL949" s="358"/>
      <c r="AM949" s="358"/>
      <c r="AN949" s="358"/>
      <c r="AO949" s="358"/>
      <c r="AP949" s="358"/>
      <c r="AQ949" s="358"/>
      <c r="AR949" s="358"/>
    </row>
    <row r="950" spans="1:44" ht="37.5" customHeight="1" x14ac:dyDescent="0.25">
      <c r="A950" s="358"/>
      <c r="B950" s="358"/>
      <c r="C950" s="358"/>
      <c r="D950" s="358"/>
      <c r="E950" s="358"/>
      <c r="F950" s="358"/>
      <c r="G950" s="358"/>
      <c r="H950" s="358"/>
      <c r="I950" s="359"/>
      <c r="J950" s="358"/>
      <c r="K950" s="358"/>
      <c r="L950" s="358"/>
      <c r="M950" s="358"/>
      <c r="N950" s="358"/>
      <c r="O950" s="358"/>
      <c r="P950" s="358"/>
      <c r="Q950" s="358"/>
      <c r="R950" s="358"/>
      <c r="S950" s="358"/>
      <c r="T950" s="358"/>
      <c r="U950" s="358"/>
      <c r="V950" s="358"/>
      <c r="W950" s="358"/>
      <c r="X950" s="358"/>
      <c r="Y950" s="358"/>
      <c r="Z950" s="358"/>
      <c r="AA950" s="358"/>
      <c r="AB950" s="358"/>
      <c r="AC950" s="358"/>
      <c r="AD950" s="358"/>
      <c r="AE950" s="358"/>
      <c r="AF950" s="358"/>
      <c r="AG950" s="358"/>
      <c r="AH950" s="358"/>
      <c r="AI950" s="358"/>
      <c r="AJ950" s="358"/>
      <c r="AK950" s="358"/>
      <c r="AL950" s="358"/>
      <c r="AM950" s="358"/>
      <c r="AN950" s="358"/>
      <c r="AO950" s="358"/>
      <c r="AP950" s="358"/>
      <c r="AQ950" s="358"/>
      <c r="AR950" s="358"/>
    </row>
    <row r="951" spans="1:44" ht="37.5" customHeight="1" x14ac:dyDescent="0.25">
      <c r="A951" s="358"/>
      <c r="B951" s="358"/>
      <c r="C951" s="358"/>
      <c r="D951" s="358"/>
      <c r="E951" s="358"/>
      <c r="F951" s="358"/>
      <c r="G951" s="358"/>
      <c r="H951" s="358"/>
      <c r="I951" s="359"/>
      <c r="J951" s="358"/>
      <c r="K951" s="358"/>
      <c r="L951" s="358"/>
      <c r="M951" s="358"/>
      <c r="N951" s="358"/>
      <c r="O951" s="358"/>
      <c r="P951" s="358"/>
      <c r="Q951" s="358"/>
      <c r="R951" s="358"/>
      <c r="S951" s="358"/>
      <c r="T951" s="358"/>
      <c r="U951" s="358"/>
      <c r="V951" s="358"/>
      <c r="W951" s="358"/>
      <c r="X951" s="358"/>
      <c r="Y951" s="358"/>
      <c r="Z951" s="358"/>
      <c r="AA951" s="358"/>
      <c r="AB951" s="358"/>
      <c r="AC951" s="358"/>
      <c r="AD951" s="358"/>
      <c r="AE951" s="358"/>
      <c r="AF951" s="358"/>
      <c r="AG951" s="358"/>
      <c r="AH951" s="358"/>
      <c r="AI951" s="358"/>
      <c r="AJ951" s="358"/>
      <c r="AK951" s="358"/>
      <c r="AL951" s="358"/>
      <c r="AM951" s="358"/>
      <c r="AN951" s="358"/>
      <c r="AO951" s="358"/>
      <c r="AP951" s="358"/>
      <c r="AQ951" s="358"/>
      <c r="AR951" s="358"/>
    </row>
    <row r="952" spans="1:44" ht="37.5" customHeight="1" x14ac:dyDescent="0.25">
      <c r="A952" s="358"/>
      <c r="B952" s="358"/>
      <c r="C952" s="358"/>
      <c r="D952" s="358"/>
      <c r="E952" s="358"/>
      <c r="F952" s="358"/>
      <c r="G952" s="358"/>
      <c r="H952" s="358"/>
      <c r="I952" s="359"/>
      <c r="J952" s="358"/>
      <c r="K952" s="358"/>
      <c r="L952" s="358"/>
      <c r="M952" s="358"/>
      <c r="N952" s="358"/>
      <c r="O952" s="358"/>
      <c r="P952" s="358"/>
      <c r="Q952" s="358"/>
      <c r="R952" s="358"/>
      <c r="S952" s="358"/>
      <c r="T952" s="358"/>
      <c r="U952" s="358"/>
      <c r="V952" s="358"/>
      <c r="W952" s="358"/>
      <c r="X952" s="358"/>
      <c r="Y952" s="358"/>
      <c r="Z952" s="358"/>
      <c r="AA952" s="358"/>
      <c r="AB952" s="358"/>
      <c r="AC952" s="358"/>
      <c r="AD952" s="358"/>
      <c r="AE952" s="358"/>
      <c r="AF952" s="358"/>
      <c r="AG952" s="358"/>
      <c r="AH952" s="358"/>
      <c r="AI952" s="358"/>
      <c r="AJ952" s="358"/>
      <c r="AK952" s="358"/>
      <c r="AL952" s="358"/>
      <c r="AM952" s="358"/>
      <c r="AN952" s="358"/>
      <c r="AO952" s="358"/>
      <c r="AP952" s="358"/>
      <c r="AQ952" s="358"/>
      <c r="AR952" s="358"/>
    </row>
    <row r="953" spans="1:44" ht="37.5" customHeight="1" x14ac:dyDescent="0.25">
      <c r="A953" s="358"/>
      <c r="B953" s="358"/>
      <c r="C953" s="358"/>
      <c r="D953" s="358"/>
      <c r="E953" s="358"/>
      <c r="F953" s="358"/>
      <c r="G953" s="358"/>
      <c r="H953" s="358"/>
      <c r="I953" s="359"/>
      <c r="J953" s="358"/>
      <c r="K953" s="358"/>
      <c r="L953" s="358"/>
      <c r="M953" s="358"/>
      <c r="N953" s="358"/>
      <c r="O953" s="358"/>
      <c r="P953" s="358"/>
      <c r="Q953" s="358"/>
      <c r="R953" s="358"/>
      <c r="S953" s="358"/>
      <c r="T953" s="358"/>
      <c r="U953" s="358"/>
      <c r="V953" s="358"/>
      <c r="W953" s="358"/>
      <c r="X953" s="358"/>
      <c r="Y953" s="358"/>
      <c r="Z953" s="358"/>
      <c r="AA953" s="358"/>
      <c r="AB953" s="358"/>
      <c r="AC953" s="358"/>
      <c r="AD953" s="358"/>
      <c r="AE953" s="358"/>
      <c r="AF953" s="358"/>
      <c r="AG953" s="358"/>
      <c r="AH953" s="358"/>
      <c r="AI953" s="358"/>
      <c r="AJ953" s="358"/>
      <c r="AK953" s="358"/>
      <c r="AL953" s="358"/>
      <c r="AM953" s="358"/>
      <c r="AN953" s="358"/>
      <c r="AO953" s="358"/>
      <c r="AP953" s="358"/>
      <c r="AQ953" s="358"/>
      <c r="AR953" s="358"/>
    </row>
    <row r="954" spans="1:44" ht="37.5" customHeight="1" x14ac:dyDescent="0.25">
      <c r="A954" s="358"/>
      <c r="B954" s="358"/>
      <c r="C954" s="358"/>
      <c r="D954" s="358"/>
      <c r="E954" s="358"/>
      <c r="F954" s="358"/>
      <c r="G954" s="358"/>
      <c r="H954" s="358"/>
      <c r="I954" s="359"/>
      <c r="J954" s="358"/>
      <c r="K954" s="358"/>
      <c r="L954" s="358"/>
      <c r="M954" s="358"/>
      <c r="N954" s="358"/>
      <c r="O954" s="358"/>
      <c r="P954" s="358"/>
      <c r="Q954" s="358"/>
      <c r="R954" s="358"/>
      <c r="S954" s="358"/>
      <c r="T954" s="358"/>
      <c r="U954" s="358"/>
      <c r="V954" s="358"/>
      <c r="W954" s="358"/>
      <c r="X954" s="358"/>
      <c r="Y954" s="358"/>
      <c r="Z954" s="358"/>
      <c r="AA954" s="358"/>
      <c r="AB954" s="358"/>
      <c r="AC954" s="358"/>
      <c r="AD954" s="358"/>
      <c r="AE954" s="358"/>
      <c r="AF954" s="358"/>
      <c r="AG954" s="358"/>
      <c r="AH954" s="358"/>
      <c r="AI954" s="358"/>
      <c r="AJ954" s="358"/>
      <c r="AK954" s="358"/>
      <c r="AL954" s="358"/>
      <c r="AM954" s="358"/>
      <c r="AN954" s="358"/>
      <c r="AO954" s="358"/>
      <c r="AP954" s="358"/>
      <c r="AQ954" s="358"/>
      <c r="AR954" s="358"/>
    </row>
    <row r="955" spans="1:44" ht="37.5" customHeight="1" x14ac:dyDescent="0.25">
      <c r="A955" s="358"/>
      <c r="B955" s="358"/>
      <c r="C955" s="358"/>
      <c r="D955" s="358"/>
      <c r="E955" s="358"/>
      <c r="F955" s="358"/>
      <c r="G955" s="358"/>
      <c r="H955" s="358"/>
      <c r="I955" s="359"/>
      <c r="J955" s="358"/>
      <c r="K955" s="358"/>
      <c r="L955" s="358"/>
      <c r="M955" s="358"/>
      <c r="N955" s="358"/>
      <c r="O955" s="358"/>
      <c r="P955" s="358"/>
      <c r="Q955" s="358"/>
      <c r="R955" s="358"/>
      <c r="S955" s="358"/>
      <c r="T955" s="358"/>
      <c r="U955" s="358"/>
      <c r="V955" s="358"/>
      <c r="W955" s="358"/>
      <c r="X955" s="358"/>
      <c r="Y955" s="358"/>
      <c r="Z955" s="358"/>
      <c r="AA955" s="358"/>
      <c r="AB955" s="358"/>
      <c r="AC955" s="358"/>
      <c r="AD955" s="358"/>
      <c r="AE955" s="358"/>
      <c r="AF955" s="358"/>
      <c r="AG955" s="358"/>
      <c r="AH955" s="358"/>
      <c r="AI955" s="358"/>
      <c r="AJ955" s="358"/>
      <c r="AK955" s="358"/>
      <c r="AL955" s="358"/>
      <c r="AM955" s="358"/>
      <c r="AN955" s="358"/>
      <c r="AO955" s="358"/>
      <c r="AP955" s="358"/>
      <c r="AQ955" s="358"/>
      <c r="AR955" s="358"/>
    </row>
    <row r="956" spans="1:44" ht="37.5" customHeight="1" x14ac:dyDescent="0.25">
      <c r="A956" s="358"/>
      <c r="B956" s="358"/>
      <c r="C956" s="358"/>
      <c r="D956" s="358"/>
      <c r="E956" s="358"/>
      <c r="F956" s="358"/>
      <c r="G956" s="358"/>
      <c r="H956" s="358"/>
      <c r="I956" s="359"/>
      <c r="J956" s="358"/>
      <c r="K956" s="358"/>
      <c r="L956" s="358"/>
      <c r="M956" s="358"/>
      <c r="N956" s="358"/>
      <c r="O956" s="358"/>
      <c r="P956" s="358"/>
      <c r="Q956" s="358"/>
      <c r="R956" s="358"/>
      <c r="S956" s="358"/>
      <c r="T956" s="358"/>
      <c r="U956" s="358"/>
      <c r="V956" s="358"/>
      <c r="W956" s="358"/>
      <c r="X956" s="358"/>
      <c r="Y956" s="358"/>
      <c r="Z956" s="358"/>
      <c r="AA956" s="358"/>
      <c r="AB956" s="358"/>
      <c r="AC956" s="358"/>
      <c r="AD956" s="358"/>
      <c r="AE956" s="358"/>
      <c r="AF956" s="358"/>
      <c r="AG956" s="358"/>
      <c r="AH956" s="358"/>
      <c r="AI956" s="358"/>
      <c r="AJ956" s="358"/>
      <c r="AK956" s="358"/>
      <c r="AL956" s="358"/>
      <c r="AM956" s="358"/>
      <c r="AN956" s="358"/>
      <c r="AO956" s="358"/>
      <c r="AP956" s="358"/>
      <c r="AQ956" s="358"/>
      <c r="AR956" s="358"/>
    </row>
    <row r="957" spans="1:44" ht="37.5" customHeight="1" x14ac:dyDescent="0.25">
      <c r="A957" s="358"/>
      <c r="B957" s="358"/>
      <c r="C957" s="358"/>
      <c r="D957" s="358"/>
      <c r="E957" s="358"/>
      <c r="F957" s="358"/>
      <c r="G957" s="358"/>
      <c r="H957" s="358"/>
      <c r="I957" s="359"/>
      <c r="J957" s="358"/>
      <c r="K957" s="358"/>
      <c r="L957" s="358"/>
      <c r="M957" s="358"/>
      <c r="N957" s="358"/>
      <c r="O957" s="358"/>
      <c r="P957" s="358"/>
      <c r="Q957" s="358"/>
      <c r="R957" s="358"/>
      <c r="S957" s="358"/>
      <c r="T957" s="358"/>
      <c r="U957" s="358"/>
      <c r="V957" s="358"/>
      <c r="W957" s="358"/>
      <c r="X957" s="358"/>
      <c r="Y957" s="358"/>
      <c r="Z957" s="358"/>
      <c r="AA957" s="358"/>
      <c r="AB957" s="358"/>
      <c r="AC957" s="358"/>
      <c r="AD957" s="358"/>
      <c r="AE957" s="358"/>
      <c r="AF957" s="358"/>
      <c r="AG957" s="358"/>
      <c r="AH957" s="358"/>
      <c r="AI957" s="358"/>
      <c r="AJ957" s="358"/>
      <c r="AK957" s="358"/>
      <c r="AL957" s="358"/>
      <c r="AM957" s="358"/>
      <c r="AN957" s="358"/>
      <c r="AO957" s="358"/>
      <c r="AP957" s="358"/>
      <c r="AQ957" s="358"/>
      <c r="AR957" s="358"/>
    </row>
    <row r="958" spans="1:44" ht="37.5" customHeight="1" x14ac:dyDescent="0.25">
      <c r="A958" s="358"/>
      <c r="B958" s="358"/>
      <c r="C958" s="358"/>
      <c r="D958" s="358"/>
      <c r="E958" s="358"/>
      <c r="F958" s="358"/>
      <c r="G958" s="358"/>
      <c r="H958" s="358"/>
      <c r="I958" s="359"/>
      <c r="J958" s="358"/>
      <c r="K958" s="358"/>
      <c r="L958" s="358"/>
      <c r="M958" s="358"/>
      <c r="N958" s="358"/>
      <c r="O958" s="358"/>
      <c r="P958" s="358"/>
      <c r="Q958" s="358"/>
      <c r="R958" s="358"/>
      <c r="S958" s="358"/>
      <c r="T958" s="358"/>
      <c r="U958" s="358"/>
      <c r="V958" s="358"/>
      <c r="W958" s="358"/>
      <c r="X958" s="358"/>
      <c r="Y958" s="358"/>
      <c r="Z958" s="358"/>
      <c r="AA958" s="358"/>
      <c r="AB958" s="358"/>
      <c r="AC958" s="358"/>
      <c r="AD958" s="358"/>
      <c r="AE958" s="358"/>
      <c r="AF958" s="358"/>
      <c r="AG958" s="358"/>
      <c r="AH958" s="358"/>
      <c r="AI958" s="358"/>
      <c r="AJ958" s="358"/>
      <c r="AK958" s="358"/>
      <c r="AL958" s="358"/>
      <c r="AM958" s="358"/>
      <c r="AN958" s="358"/>
      <c r="AO958" s="358"/>
      <c r="AP958" s="358"/>
      <c r="AQ958" s="358"/>
      <c r="AR958" s="358"/>
    </row>
    <row r="959" spans="1:44" ht="37.5" customHeight="1" x14ac:dyDescent="0.25">
      <c r="A959" s="358"/>
      <c r="B959" s="358"/>
      <c r="C959" s="358"/>
      <c r="D959" s="358"/>
      <c r="E959" s="358"/>
      <c r="F959" s="358"/>
      <c r="G959" s="358"/>
      <c r="H959" s="358"/>
      <c r="I959" s="359"/>
      <c r="J959" s="358"/>
      <c r="K959" s="358"/>
      <c r="L959" s="358"/>
      <c r="M959" s="358"/>
      <c r="N959" s="358"/>
      <c r="O959" s="358"/>
      <c r="P959" s="358"/>
      <c r="Q959" s="358"/>
      <c r="R959" s="358"/>
      <c r="S959" s="358"/>
      <c r="T959" s="358"/>
      <c r="U959" s="358"/>
      <c r="V959" s="358"/>
      <c r="W959" s="358"/>
      <c r="X959" s="358"/>
      <c r="Y959" s="358"/>
      <c r="Z959" s="358"/>
      <c r="AA959" s="358"/>
      <c r="AB959" s="358"/>
      <c r="AC959" s="358"/>
      <c r="AD959" s="358"/>
      <c r="AE959" s="358"/>
      <c r="AF959" s="358"/>
      <c r="AG959" s="358"/>
      <c r="AH959" s="358"/>
      <c r="AI959" s="358"/>
      <c r="AJ959" s="358"/>
      <c r="AK959" s="358"/>
      <c r="AL959" s="358"/>
      <c r="AM959" s="358"/>
      <c r="AN959" s="358"/>
      <c r="AO959" s="358"/>
      <c r="AP959" s="358"/>
      <c r="AQ959" s="358"/>
      <c r="AR959" s="358"/>
    </row>
    <row r="960" spans="1:44" ht="37.5" customHeight="1" x14ac:dyDescent="0.25">
      <c r="A960" s="358"/>
      <c r="B960" s="358"/>
      <c r="C960" s="358"/>
      <c r="D960" s="358"/>
      <c r="E960" s="358"/>
      <c r="F960" s="358"/>
      <c r="G960" s="358"/>
      <c r="H960" s="358"/>
      <c r="I960" s="359"/>
      <c r="J960" s="358"/>
      <c r="K960" s="358"/>
      <c r="L960" s="358"/>
      <c r="M960" s="358"/>
      <c r="N960" s="358"/>
      <c r="O960" s="358"/>
      <c r="P960" s="358"/>
      <c r="Q960" s="358"/>
      <c r="R960" s="358"/>
      <c r="S960" s="358"/>
      <c r="T960" s="358"/>
      <c r="U960" s="358"/>
      <c r="V960" s="358"/>
      <c r="W960" s="358"/>
      <c r="X960" s="358"/>
      <c r="Y960" s="358"/>
      <c r="Z960" s="358"/>
      <c r="AA960" s="358"/>
      <c r="AB960" s="358"/>
      <c r="AC960" s="358"/>
      <c r="AD960" s="358"/>
      <c r="AE960" s="358"/>
      <c r="AF960" s="358"/>
      <c r="AG960" s="358"/>
      <c r="AH960" s="358"/>
      <c r="AI960" s="358"/>
      <c r="AJ960" s="358"/>
      <c r="AK960" s="358"/>
      <c r="AL960" s="358"/>
      <c r="AM960" s="358"/>
      <c r="AN960" s="358"/>
      <c r="AO960" s="358"/>
      <c r="AP960" s="358"/>
      <c r="AQ960" s="358"/>
      <c r="AR960" s="358"/>
    </row>
    <row r="961" spans="1:44" ht="37.5" customHeight="1" x14ac:dyDescent="0.25">
      <c r="A961" s="358"/>
      <c r="B961" s="358"/>
      <c r="C961" s="358"/>
      <c r="D961" s="358"/>
      <c r="E961" s="358"/>
      <c r="F961" s="358"/>
      <c r="G961" s="358"/>
      <c r="H961" s="358"/>
      <c r="I961" s="359"/>
      <c r="J961" s="358"/>
      <c r="K961" s="358"/>
      <c r="L961" s="358"/>
      <c r="M961" s="358"/>
      <c r="N961" s="358"/>
      <c r="O961" s="358"/>
      <c r="P961" s="358"/>
      <c r="Q961" s="358"/>
      <c r="R961" s="358"/>
      <c r="S961" s="358"/>
      <c r="T961" s="358"/>
      <c r="U961" s="358"/>
      <c r="V961" s="358"/>
      <c r="W961" s="358"/>
      <c r="X961" s="358"/>
      <c r="Y961" s="358"/>
      <c r="Z961" s="358"/>
      <c r="AA961" s="358"/>
      <c r="AB961" s="358"/>
      <c r="AC961" s="358"/>
      <c r="AD961" s="358"/>
      <c r="AE961" s="358"/>
      <c r="AF961" s="358"/>
      <c r="AG961" s="358"/>
      <c r="AH961" s="358"/>
      <c r="AI961" s="358"/>
      <c r="AJ961" s="358"/>
      <c r="AK961" s="358"/>
      <c r="AL961" s="358"/>
      <c r="AM961" s="358"/>
      <c r="AN961" s="358"/>
      <c r="AO961" s="358"/>
      <c r="AP961" s="358"/>
      <c r="AQ961" s="358"/>
      <c r="AR961" s="358"/>
    </row>
    <row r="962" spans="1:44" ht="37.5" customHeight="1" x14ac:dyDescent="0.25">
      <c r="A962" s="358"/>
      <c r="B962" s="358"/>
      <c r="C962" s="358"/>
      <c r="D962" s="358"/>
      <c r="E962" s="358"/>
      <c r="F962" s="358"/>
      <c r="G962" s="358"/>
      <c r="H962" s="358"/>
      <c r="I962" s="359"/>
      <c r="J962" s="358"/>
      <c r="K962" s="358"/>
      <c r="L962" s="358"/>
      <c r="M962" s="358"/>
      <c r="N962" s="358"/>
      <c r="O962" s="358"/>
      <c r="P962" s="358"/>
      <c r="Q962" s="358"/>
      <c r="R962" s="358"/>
      <c r="S962" s="358"/>
      <c r="T962" s="358"/>
      <c r="U962" s="358"/>
      <c r="V962" s="358"/>
      <c r="W962" s="358"/>
      <c r="X962" s="358"/>
      <c r="Y962" s="358"/>
      <c r="Z962" s="358"/>
      <c r="AA962" s="358"/>
      <c r="AB962" s="358"/>
      <c r="AC962" s="358"/>
      <c r="AD962" s="358"/>
      <c r="AE962" s="358"/>
      <c r="AF962" s="358"/>
      <c r="AG962" s="358"/>
      <c r="AH962" s="358"/>
      <c r="AI962" s="358"/>
      <c r="AJ962" s="358"/>
      <c r="AK962" s="358"/>
      <c r="AL962" s="358"/>
      <c r="AM962" s="358"/>
      <c r="AN962" s="358"/>
      <c r="AO962" s="358"/>
      <c r="AP962" s="358"/>
      <c r="AQ962" s="358"/>
      <c r="AR962" s="358"/>
    </row>
    <row r="963" spans="1:44" ht="37.5" customHeight="1" x14ac:dyDescent="0.25">
      <c r="A963" s="358"/>
      <c r="B963" s="358"/>
      <c r="C963" s="358"/>
      <c r="D963" s="358"/>
      <c r="E963" s="358"/>
      <c r="F963" s="358"/>
      <c r="G963" s="358"/>
      <c r="H963" s="358"/>
      <c r="I963" s="359"/>
      <c r="J963" s="358"/>
      <c r="K963" s="358"/>
      <c r="L963" s="358"/>
      <c r="M963" s="358"/>
      <c r="N963" s="358"/>
      <c r="O963" s="358"/>
      <c r="P963" s="358"/>
      <c r="Q963" s="358"/>
      <c r="R963" s="358"/>
      <c r="S963" s="358"/>
      <c r="T963" s="358"/>
      <c r="U963" s="358"/>
      <c r="V963" s="358"/>
      <c r="W963" s="358"/>
      <c r="X963" s="358"/>
      <c r="Y963" s="358"/>
      <c r="Z963" s="358"/>
      <c r="AA963" s="358"/>
      <c r="AB963" s="358"/>
      <c r="AC963" s="358"/>
      <c r="AD963" s="358"/>
      <c r="AE963" s="358"/>
      <c r="AF963" s="358"/>
      <c r="AG963" s="358"/>
      <c r="AH963" s="358"/>
      <c r="AI963" s="358"/>
      <c r="AJ963" s="358"/>
      <c r="AK963" s="358"/>
      <c r="AL963" s="358"/>
      <c r="AM963" s="358"/>
      <c r="AN963" s="358"/>
      <c r="AO963" s="358"/>
      <c r="AP963" s="358"/>
      <c r="AQ963" s="358"/>
      <c r="AR963" s="358"/>
    </row>
    <row r="964" spans="1:44" ht="37.5" customHeight="1" x14ac:dyDescent="0.25">
      <c r="A964" s="358"/>
      <c r="B964" s="358"/>
      <c r="C964" s="358"/>
      <c r="D964" s="358"/>
      <c r="E964" s="358"/>
      <c r="F964" s="358"/>
      <c r="G964" s="358"/>
      <c r="H964" s="358"/>
      <c r="I964" s="359"/>
      <c r="J964" s="358"/>
      <c r="K964" s="358"/>
      <c r="L964" s="358"/>
      <c r="M964" s="358"/>
      <c r="N964" s="358"/>
      <c r="O964" s="358"/>
      <c r="P964" s="358"/>
      <c r="Q964" s="358"/>
      <c r="R964" s="358"/>
      <c r="S964" s="358"/>
      <c r="T964" s="358"/>
      <c r="U964" s="358"/>
      <c r="V964" s="358"/>
      <c r="W964" s="358"/>
      <c r="X964" s="358"/>
      <c r="Y964" s="358"/>
      <c r="Z964" s="358"/>
      <c r="AA964" s="358"/>
      <c r="AB964" s="358"/>
      <c r="AC964" s="358"/>
      <c r="AD964" s="358"/>
      <c r="AE964" s="358"/>
      <c r="AF964" s="358"/>
      <c r="AG964" s="358"/>
      <c r="AH964" s="358"/>
      <c r="AI964" s="358"/>
      <c r="AJ964" s="358"/>
      <c r="AK964" s="358"/>
      <c r="AL964" s="358"/>
      <c r="AM964" s="358"/>
      <c r="AN964" s="358"/>
      <c r="AO964" s="358"/>
      <c r="AP964" s="358"/>
      <c r="AQ964" s="358"/>
      <c r="AR964" s="358"/>
    </row>
    <row r="965" spans="1:44" ht="37.5" customHeight="1" x14ac:dyDescent="0.25">
      <c r="A965" s="358"/>
      <c r="B965" s="358"/>
      <c r="C965" s="358"/>
      <c r="D965" s="358"/>
      <c r="E965" s="358"/>
      <c r="F965" s="358"/>
      <c r="G965" s="358"/>
      <c r="H965" s="358"/>
      <c r="I965" s="359"/>
      <c r="J965" s="358"/>
      <c r="K965" s="358"/>
      <c r="L965" s="358"/>
      <c r="M965" s="358"/>
      <c r="N965" s="358"/>
      <c r="O965" s="358"/>
      <c r="P965" s="358"/>
      <c r="Q965" s="358"/>
      <c r="R965" s="358"/>
      <c r="S965" s="358"/>
      <c r="T965" s="358"/>
      <c r="U965" s="358"/>
      <c r="V965" s="358"/>
      <c r="W965" s="358"/>
      <c r="X965" s="358"/>
      <c r="Y965" s="358"/>
      <c r="Z965" s="358"/>
      <c r="AA965" s="358"/>
      <c r="AB965" s="358"/>
      <c r="AC965" s="358"/>
      <c r="AD965" s="358"/>
      <c r="AE965" s="358"/>
      <c r="AF965" s="358"/>
      <c r="AG965" s="358"/>
      <c r="AH965" s="358"/>
      <c r="AI965" s="358"/>
      <c r="AJ965" s="358"/>
      <c r="AK965" s="358"/>
      <c r="AL965" s="358"/>
      <c r="AM965" s="358"/>
      <c r="AN965" s="358"/>
      <c r="AO965" s="358"/>
      <c r="AP965" s="358"/>
      <c r="AQ965" s="358"/>
      <c r="AR965" s="358"/>
    </row>
    <row r="966" spans="1:44" ht="37.5" customHeight="1" x14ac:dyDescent="0.25">
      <c r="A966" s="358"/>
      <c r="B966" s="358"/>
      <c r="C966" s="358"/>
      <c r="D966" s="358"/>
      <c r="E966" s="358"/>
      <c r="F966" s="358"/>
      <c r="G966" s="358"/>
      <c r="H966" s="358"/>
      <c r="I966" s="359"/>
      <c r="J966" s="358"/>
      <c r="K966" s="358"/>
      <c r="L966" s="358"/>
      <c r="M966" s="358"/>
      <c r="N966" s="358"/>
      <c r="O966" s="358"/>
      <c r="P966" s="358"/>
      <c r="Q966" s="358"/>
      <c r="R966" s="358"/>
      <c r="S966" s="358"/>
      <c r="T966" s="358"/>
      <c r="U966" s="358"/>
      <c r="V966" s="358"/>
      <c r="W966" s="358"/>
      <c r="X966" s="358"/>
      <c r="Y966" s="358"/>
      <c r="Z966" s="358"/>
      <c r="AA966" s="358"/>
      <c r="AB966" s="358"/>
      <c r="AC966" s="358"/>
      <c r="AD966" s="358"/>
      <c r="AE966" s="358"/>
      <c r="AF966" s="358"/>
      <c r="AG966" s="358"/>
      <c r="AH966" s="358"/>
      <c r="AI966" s="358"/>
      <c r="AJ966" s="358"/>
      <c r="AK966" s="358"/>
      <c r="AL966" s="358"/>
      <c r="AM966" s="358"/>
      <c r="AN966" s="358"/>
      <c r="AO966" s="358"/>
      <c r="AP966" s="358"/>
      <c r="AQ966" s="358"/>
      <c r="AR966" s="358"/>
    </row>
    <row r="967" spans="1:44" ht="37.5" customHeight="1" x14ac:dyDescent="0.25">
      <c r="A967" s="358"/>
      <c r="B967" s="358"/>
      <c r="C967" s="358"/>
      <c r="D967" s="358"/>
      <c r="E967" s="358"/>
      <c r="F967" s="358"/>
      <c r="G967" s="358"/>
      <c r="H967" s="358"/>
      <c r="I967" s="359"/>
      <c r="J967" s="358"/>
      <c r="K967" s="358"/>
      <c r="L967" s="358"/>
      <c r="M967" s="358"/>
      <c r="N967" s="358"/>
      <c r="O967" s="358"/>
      <c r="P967" s="358"/>
      <c r="Q967" s="358"/>
      <c r="R967" s="358"/>
      <c r="S967" s="358"/>
      <c r="T967" s="358"/>
      <c r="U967" s="358"/>
      <c r="V967" s="358"/>
      <c r="W967" s="358"/>
      <c r="X967" s="358"/>
      <c r="Y967" s="358"/>
      <c r="Z967" s="358"/>
      <c r="AA967" s="358"/>
      <c r="AB967" s="358"/>
      <c r="AC967" s="358"/>
      <c r="AD967" s="358"/>
      <c r="AE967" s="358"/>
      <c r="AF967" s="358"/>
      <c r="AG967" s="358"/>
      <c r="AH967" s="358"/>
      <c r="AI967" s="358"/>
      <c r="AJ967" s="358"/>
      <c r="AK967" s="358"/>
      <c r="AL967" s="358"/>
      <c r="AM967" s="358"/>
      <c r="AN967" s="358"/>
      <c r="AO967" s="358"/>
      <c r="AP967" s="358"/>
      <c r="AQ967" s="358"/>
      <c r="AR967" s="358"/>
    </row>
    <row r="968" spans="1:44" ht="37.5" customHeight="1" x14ac:dyDescent="0.25">
      <c r="A968" s="358"/>
      <c r="B968" s="358"/>
      <c r="C968" s="358"/>
      <c r="D968" s="358"/>
      <c r="E968" s="358"/>
      <c r="F968" s="358"/>
      <c r="G968" s="358"/>
      <c r="H968" s="358"/>
      <c r="I968" s="359"/>
      <c r="J968" s="358"/>
      <c r="K968" s="358"/>
      <c r="L968" s="358"/>
      <c r="M968" s="358"/>
      <c r="N968" s="358"/>
      <c r="O968" s="358"/>
      <c r="P968" s="358"/>
      <c r="Q968" s="358"/>
      <c r="R968" s="358"/>
      <c r="S968" s="358"/>
      <c r="T968" s="358"/>
      <c r="U968" s="358"/>
      <c r="V968" s="358"/>
      <c r="W968" s="358"/>
      <c r="X968" s="358"/>
      <c r="Y968" s="358"/>
      <c r="Z968" s="358"/>
      <c r="AA968" s="358"/>
      <c r="AB968" s="358"/>
      <c r="AC968" s="358"/>
      <c r="AD968" s="358"/>
      <c r="AE968" s="358"/>
      <c r="AF968" s="358"/>
      <c r="AG968" s="358"/>
      <c r="AH968" s="358"/>
      <c r="AI968" s="358"/>
      <c r="AJ968" s="358"/>
      <c r="AK968" s="358"/>
      <c r="AL968" s="358"/>
      <c r="AM968" s="358"/>
      <c r="AN968" s="358"/>
      <c r="AO968" s="358"/>
      <c r="AP968" s="358"/>
      <c r="AQ968" s="358"/>
      <c r="AR968" s="358"/>
    </row>
    <row r="969" spans="1:44" ht="37.5" customHeight="1" x14ac:dyDescent="0.25">
      <c r="A969" s="358"/>
      <c r="B969" s="358"/>
      <c r="C969" s="358"/>
      <c r="D969" s="358"/>
      <c r="E969" s="358"/>
      <c r="F969" s="358"/>
      <c r="G969" s="358"/>
      <c r="H969" s="358"/>
      <c r="I969" s="359"/>
      <c r="J969" s="358"/>
      <c r="K969" s="358"/>
      <c r="L969" s="358"/>
      <c r="M969" s="358"/>
      <c r="N969" s="358"/>
      <c r="O969" s="358"/>
      <c r="P969" s="358"/>
      <c r="Q969" s="358"/>
      <c r="R969" s="358"/>
      <c r="S969" s="358"/>
      <c r="T969" s="358"/>
      <c r="U969" s="358"/>
      <c r="V969" s="358"/>
      <c r="W969" s="358"/>
      <c r="X969" s="358"/>
      <c r="Y969" s="358"/>
      <c r="Z969" s="358"/>
      <c r="AA969" s="358"/>
      <c r="AB969" s="358"/>
      <c r="AC969" s="358"/>
      <c r="AD969" s="358"/>
      <c r="AE969" s="358"/>
      <c r="AF969" s="358"/>
      <c r="AG969" s="358"/>
      <c r="AH969" s="358"/>
      <c r="AI969" s="358"/>
      <c r="AJ969" s="358"/>
      <c r="AK969" s="358"/>
      <c r="AL969" s="358"/>
      <c r="AM969" s="358"/>
      <c r="AN969" s="358"/>
      <c r="AO969" s="358"/>
      <c r="AP969" s="358"/>
      <c r="AQ969" s="358"/>
      <c r="AR969" s="358"/>
    </row>
    <row r="970" spans="1:44" ht="37.5" customHeight="1" x14ac:dyDescent="0.25">
      <c r="A970" s="358"/>
      <c r="B970" s="358"/>
      <c r="C970" s="358"/>
      <c r="D970" s="358"/>
      <c r="E970" s="358"/>
      <c r="F970" s="358"/>
      <c r="G970" s="358"/>
      <c r="H970" s="358"/>
      <c r="I970" s="359"/>
      <c r="J970" s="358"/>
      <c r="K970" s="358"/>
      <c r="L970" s="358"/>
      <c r="M970" s="358"/>
      <c r="N970" s="358"/>
      <c r="O970" s="358"/>
      <c r="P970" s="358"/>
      <c r="Q970" s="358"/>
      <c r="R970" s="358"/>
      <c r="S970" s="358"/>
      <c r="T970" s="358"/>
      <c r="U970" s="358"/>
      <c r="V970" s="358"/>
      <c r="W970" s="358"/>
      <c r="X970" s="358"/>
      <c r="Y970" s="358"/>
      <c r="Z970" s="358"/>
      <c r="AA970" s="358"/>
      <c r="AB970" s="358"/>
      <c r="AC970" s="358"/>
      <c r="AD970" s="358"/>
      <c r="AE970" s="358"/>
      <c r="AF970" s="358"/>
      <c r="AG970" s="358"/>
      <c r="AH970" s="358"/>
      <c r="AI970" s="358"/>
      <c r="AJ970" s="358"/>
      <c r="AK970" s="358"/>
      <c r="AL970" s="358"/>
      <c r="AM970" s="358"/>
      <c r="AN970" s="358"/>
      <c r="AO970" s="358"/>
      <c r="AP970" s="358"/>
      <c r="AQ970" s="358"/>
      <c r="AR970" s="358"/>
    </row>
    <row r="971" spans="1:44" ht="37.5" customHeight="1" x14ac:dyDescent="0.25">
      <c r="A971" s="358"/>
      <c r="B971" s="358"/>
      <c r="C971" s="358"/>
      <c r="D971" s="358"/>
      <c r="E971" s="358"/>
      <c r="F971" s="358"/>
      <c r="G971" s="358"/>
      <c r="H971" s="358"/>
      <c r="I971" s="359"/>
      <c r="J971" s="358"/>
      <c r="K971" s="358"/>
      <c r="L971" s="358"/>
      <c r="M971" s="358"/>
      <c r="N971" s="358"/>
      <c r="O971" s="358"/>
      <c r="P971" s="358"/>
      <c r="Q971" s="358"/>
      <c r="R971" s="358"/>
      <c r="S971" s="358"/>
      <c r="T971" s="358"/>
      <c r="U971" s="358"/>
      <c r="V971" s="358"/>
      <c r="W971" s="358"/>
      <c r="X971" s="358"/>
      <c r="Y971" s="358"/>
      <c r="Z971" s="358"/>
      <c r="AA971" s="358"/>
      <c r="AB971" s="358"/>
      <c r="AC971" s="358"/>
      <c r="AD971" s="358"/>
      <c r="AE971" s="358"/>
      <c r="AF971" s="358"/>
      <c r="AG971" s="358"/>
      <c r="AH971" s="358"/>
      <c r="AI971" s="358"/>
      <c r="AJ971" s="358"/>
      <c r="AK971" s="358"/>
      <c r="AL971" s="358"/>
      <c r="AM971" s="358"/>
      <c r="AN971" s="358"/>
      <c r="AO971" s="358"/>
      <c r="AP971" s="358"/>
      <c r="AQ971" s="358"/>
      <c r="AR971" s="358"/>
    </row>
    <row r="972" spans="1:44" ht="37.5" customHeight="1" x14ac:dyDescent="0.25">
      <c r="A972" s="358"/>
      <c r="B972" s="358"/>
      <c r="C972" s="358"/>
      <c r="D972" s="358"/>
      <c r="E972" s="358"/>
      <c r="F972" s="358"/>
      <c r="G972" s="358"/>
      <c r="H972" s="358"/>
      <c r="I972" s="359"/>
      <c r="J972" s="358"/>
      <c r="K972" s="358"/>
      <c r="L972" s="358"/>
      <c r="M972" s="358"/>
      <c r="N972" s="358"/>
      <c r="O972" s="358"/>
      <c r="P972" s="358"/>
      <c r="Q972" s="358"/>
      <c r="R972" s="358"/>
      <c r="S972" s="358"/>
      <c r="T972" s="358"/>
      <c r="U972" s="358"/>
      <c r="V972" s="358"/>
      <c r="W972" s="358"/>
      <c r="X972" s="358"/>
      <c r="Y972" s="358"/>
      <c r="Z972" s="358"/>
      <c r="AA972" s="358"/>
      <c r="AB972" s="358"/>
      <c r="AC972" s="358"/>
      <c r="AD972" s="358"/>
      <c r="AE972" s="358"/>
      <c r="AF972" s="358"/>
      <c r="AG972" s="358"/>
      <c r="AH972" s="358"/>
      <c r="AI972" s="358"/>
      <c r="AJ972" s="358"/>
      <c r="AK972" s="358"/>
      <c r="AL972" s="358"/>
      <c r="AM972" s="358"/>
      <c r="AN972" s="358"/>
      <c r="AO972" s="358"/>
      <c r="AP972" s="358"/>
      <c r="AQ972" s="358"/>
      <c r="AR972" s="358"/>
    </row>
    <row r="973" spans="1:44" ht="37.5" customHeight="1" x14ac:dyDescent="0.25">
      <c r="A973" s="358"/>
      <c r="B973" s="358"/>
      <c r="C973" s="358"/>
      <c r="D973" s="358"/>
      <c r="E973" s="358"/>
      <c r="F973" s="358"/>
      <c r="G973" s="358"/>
      <c r="H973" s="358"/>
      <c r="I973" s="359"/>
      <c r="J973" s="358"/>
      <c r="K973" s="358"/>
      <c r="L973" s="358"/>
      <c r="M973" s="358"/>
      <c r="N973" s="358"/>
      <c r="O973" s="358"/>
      <c r="P973" s="358"/>
      <c r="Q973" s="358"/>
      <c r="R973" s="358"/>
      <c r="S973" s="358"/>
      <c r="T973" s="358"/>
      <c r="U973" s="358"/>
      <c r="V973" s="358"/>
      <c r="W973" s="358"/>
      <c r="X973" s="358"/>
      <c r="Y973" s="358"/>
      <c r="Z973" s="358"/>
      <c r="AA973" s="358"/>
      <c r="AB973" s="358"/>
      <c r="AC973" s="358"/>
      <c r="AD973" s="358"/>
      <c r="AE973" s="358"/>
      <c r="AF973" s="358"/>
      <c r="AG973" s="358"/>
      <c r="AH973" s="358"/>
      <c r="AI973" s="358"/>
      <c r="AJ973" s="358"/>
      <c r="AK973" s="358"/>
      <c r="AL973" s="358"/>
      <c r="AM973" s="358"/>
      <c r="AN973" s="358"/>
      <c r="AO973" s="358"/>
      <c r="AP973" s="358"/>
      <c r="AQ973" s="358"/>
      <c r="AR973" s="358"/>
    </row>
    <row r="974" spans="1:44" ht="37.5" customHeight="1" x14ac:dyDescent="0.25">
      <c r="A974" s="358"/>
      <c r="B974" s="358"/>
      <c r="C974" s="358"/>
      <c r="D974" s="358"/>
      <c r="E974" s="358"/>
      <c r="F974" s="358"/>
      <c r="G974" s="358"/>
      <c r="H974" s="358"/>
      <c r="I974" s="359"/>
      <c r="J974" s="358"/>
      <c r="K974" s="358"/>
      <c r="L974" s="358"/>
      <c r="M974" s="358"/>
      <c r="N974" s="358"/>
      <c r="O974" s="358"/>
      <c r="P974" s="358"/>
      <c r="Q974" s="358"/>
      <c r="R974" s="358"/>
      <c r="S974" s="358"/>
      <c r="T974" s="358"/>
      <c r="U974" s="358"/>
      <c r="V974" s="358"/>
      <c r="W974" s="358"/>
      <c r="X974" s="358"/>
      <c r="Y974" s="358"/>
      <c r="Z974" s="358"/>
      <c r="AA974" s="358"/>
      <c r="AB974" s="358"/>
      <c r="AC974" s="358"/>
      <c r="AD974" s="358"/>
      <c r="AE974" s="358"/>
      <c r="AF974" s="358"/>
      <c r="AG974" s="358"/>
      <c r="AH974" s="358"/>
      <c r="AI974" s="358"/>
      <c r="AJ974" s="358"/>
      <c r="AK974" s="358"/>
      <c r="AL974" s="358"/>
      <c r="AM974" s="358"/>
      <c r="AN974" s="358"/>
      <c r="AO974" s="358"/>
      <c r="AP974" s="358"/>
      <c r="AQ974" s="358"/>
      <c r="AR974" s="358"/>
    </row>
    <row r="975" spans="1:44" ht="37.5" customHeight="1" x14ac:dyDescent="0.25">
      <c r="A975" s="358"/>
      <c r="B975" s="358"/>
      <c r="C975" s="358"/>
      <c r="D975" s="358"/>
      <c r="E975" s="358"/>
      <c r="F975" s="358"/>
      <c r="G975" s="358"/>
      <c r="H975" s="358"/>
      <c r="I975" s="359"/>
      <c r="J975" s="358"/>
      <c r="K975" s="358"/>
      <c r="L975" s="358"/>
      <c r="M975" s="358"/>
      <c r="N975" s="358"/>
      <c r="O975" s="358"/>
      <c r="P975" s="358"/>
      <c r="Q975" s="358"/>
      <c r="R975" s="358"/>
      <c r="S975" s="358"/>
      <c r="T975" s="358"/>
      <c r="U975" s="358"/>
      <c r="V975" s="358"/>
      <c r="W975" s="358"/>
      <c r="X975" s="358"/>
      <c r="Y975" s="358"/>
      <c r="Z975" s="358"/>
      <c r="AA975" s="358"/>
      <c r="AB975" s="358"/>
      <c r="AC975" s="358"/>
      <c r="AD975" s="358"/>
      <c r="AE975" s="358"/>
      <c r="AF975" s="358"/>
      <c r="AG975" s="358"/>
      <c r="AH975" s="358"/>
      <c r="AI975" s="358"/>
      <c r="AJ975" s="358"/>
      <c r="AK975" s="358"/>
      <c r="AL975" s="358"/>
      <c r="AM975" s="358"/>
      <c r="AN975" s="358"/>
      <c r="AO975" s="358"/>
      <c r="AP975" s="358"/>
      <c r="AQ975" s="358"/>
      <c r="AR975" s="358"/>
    </row>
    <row r="976" spans="1:44" ht="37.5" customHeight="1" x14ac:dyDescent="0.25">
      <c r="A976" s="358"/>
      <c r="B976" s="358"/>
      <c r="C976" s="358"/>
      <c r="D976" s="358"/>
      <c r="E976" s="358"/>
      <c r="F976" s="358"/>
      <c r="G976" s="358"/>
      <c r="H976" s="358"/>
      <c r="I976" s="359"/>
      <c r="J976" s="358"/>
      <c r="K976" s="358"/>
      <c r="L976" s="358"/>
      <c r="M976" s="358"/>
      <c r="N976" s="358"/>
      <c r="O976" s="358"/>
      <c r="P976" s="358"/>
      <c r="Q976" s="358"/>
      <c r="R976" s="358"/>
      <c r="S976" s="358"/>
      <c r="T976" s="358"/>
      <c r="U976" s="358"/>
      <c r="V976" s="358"/>
      <c r="W976" s="358"/>
      <c r="X976" s="358"/>
      <c r="Y976" s="358"/>
      <c r="Z976" s="358"/>
      <c r="AA976" s="358"/>
      <c r="AB976" s="358"/>
      <c r="AC976" s="358"/>
      <c r="AD976" s="358"/>
      <c r="AE976" s="358"/>
      <c r="AF976" s="358"/>
      <c r="AG976" s="358"/>
      <c r="AH976" s="358"/>
      <c r="AI976" s="358"/>
      <c r="AJ976" s="358"/>
      <c r="AK976" s="358"/>
      <c r="AL976" s="358"/>
      <c r="AM976" s="358"/>
      <c r="AN976" s="358"/>
      <c r="AO976" s="358"/>
      <c r="AP976" s="358"/>
      <c r="AQ976" s="358"/>
      <c r="AR976" s="358"/>
    </row>
    <row r="977" spans="1:44" ht="37.5" customHeight="1" x14ac:dyDescent="0.25">
      <c r="A977" s="358"/>
      <c r="B977" s="358"/>
      <c r="C977" s="358"/>
      <c r="D977" s="358"/>
      <c r="E977" s="358"/>
      <c r="F977" s="358"/>
      <c r="G977" s="358"/>
      <c r="H977" s="358"/>
      <c r="I977" s="359"/>
      <c r="J977" s="358"/>
      <c r="K977" s="358"/>
      <c r="L977" s="358"/>
      <c r="M977" s="358"/>
      <c r="N977" s="358"/>
      <c r="O977" s="358"/>
      <c r="P977" s="358"/>
      <c r="Q977" s="358"/>
      <c r="R977" s="358"/>
      <c r="S977" s="358"/>
      <c r="T977" s="358"/>
      <c r="U977" s="358"/>
      <c r="V977" s="358"/>
      <c r="W977" s="358"/>
      <c r="X977" s="358"/>
      <c r="Y977" s="358"/>
      <c r="Z977" s="358"/>
      <c r="AA977" s="358"/>
      <c r="AB977" s="358"/>
      <c r="AC977" s="358"/>
      <c r="AD977" s="358"/>
      <c r="AE977" s="358"/>
      <c r="AF977" s="358"/>
      <c r="AG977" s="358"/>
      <c r="AH977" s="358"/>
      <c r="AI977" s="358"/>
      <c r="AJ977" s="358"/>
      <c r="AK977" s="358"/>
      <c r="AL977" s="358"/>
      <c r="AM977" s="358"/>
      <c r="AN977" s="358"/>
      <c r="AO977" s="358"/>
      <c r="AP977" s="358"/>
      <c r="AQ977" s="358"/>
      <c r="AR977" s="358"/>
    </row>
    <row r="978" spans="1:44" ht="37.5" customHeight="1" x14ac:dyDescent="0.25">
      <c r="A978" s="358"/>
      <c r="B978" s="358"/>
      <c r="C978" s="358"/>
      <c r="D978" s="358"/>
      <c r="E978" s="358"/>
      <c r="F978" s="358"/>
      <c r="G978" s="358"/>
      <c r="H978" s="358"/>
      <c r="I978" s="359"/>
      <c r="J978" s="358"/>
      <c r="K978" s="358"/>
      <c r="L978" s="358"/>
      <c r="M978" s="358"/>
      <c r="N978" s="358"/>
      <c r="O978" s="358"/>
      <c r="P978" s="358"/>
      <c r="Q978" s="358"/>
      <c r="R978" s="358"/>
      <c r="S978" s="358"/>
      <c r="T978" s="358"/>
      <c r="U978" s="358"/>
      <c r="V978" s="358"/>
      <c r="W978" s="358"/>
      <c r="X978" s="358"/>
      <c r="Y978" s="358"/>
      <c r="Z978" s="358"/>
      <c r="AA978" s="358"/>
      <c r="AB978" s="358"/>
      <c r="AC978" s="358"/>
      <c r="AD978" s="358"/>
      <c r="AE978" s="358"/>
      <c r="AF978" s="358"/>
      <c r="AG978" s="358"/>
      <c r="AH978" s="358"/>
      <c r="AI978" s="358"/>
      <c r="AJ978" s="358"/>
      <c r="AK978" s="358"/>
      <c r="AL978" s="358"/>
      <c r="AM978" s="358"/>
      <c r="AN978" s="358"/>
      <c r="AO978" s="358"/>
      <c r="AP978" s="358"/>
      <c r="AQ978" s="358"/>
      <c r="AR978" s="358"/>
    </row>
    <row r="979" spans="1:44" ht="37.5" customHeight="1" x14ac:dyDescent="0.25">
      <c r="A979" s="358"/>
      <c r="B979" s="358"/>
      <c r="C979" s="358"/>
      <c r="D979" s="358"/>
      <c r="E979" s="358"/>
      <c r="F979" s="358"/>
      <c r="G979" s="358"/>
      <c r="H979" s="358"/>
      <c r="I979" s="359"/>
      <c r="J979" s="358"/>
      <c r="K979" s="358"/>
      <c r="L979" s="358"/>
      <c r="M979" s="358"/>
      <c r="N979" s="358"/>
      <c r="O979" s="358"/>
      <c r="P979" s="358"/>
      <c r="Q979" s="358"/>
      <c r="R979" s="358"/>
      <c r="S979" s="358"/>
      <c r="T979" s="358"/>
      <c r="U979" s="358"/>
      <c r="V979" s="358"/>
      <c r="W979" s="358"/>
      <c r="X979" s="358"/>
      <c r="Y979" s="358"/>
      <c r="Z979" s="358"/>
      <c r="AA979" s="358"/>
      <c r="AB979" s="358"/>
      <c r="AC979" s="358"/>
      <c r="AD979" s="358"/>
      <c r="AE979" s="358"/>
      <c r="AF979" s="358"/>
      <c r="AG979" s="358"/>
      <c r="AH979" s="358"/>
      <c r="AI979" s="358"/>
      <c r="AJ979" s="358"/>
      <c r="AK979" s="358"/>
      <c r="AL979" s="358"/>
      <c r="AM979" s="358"/>
      <c r="AN979" s="358"/>
      <c r="AO979" s="358"/>
      <c r="AP979" s="358"/>
      <c r="AQ979" s="358"/>
      <c r="AR979" s="358"/>
    </row>
    <row r="980" spans="1:44" ht="37.5" customHeight="1" x14ac:dyDescent="0.25">
      <c r="A980" s="358"/>
      <c r="B980" s="358"/>
      <c r="C980" s="358"/>
      <c r="D980" s="358"/>
      <c r="E980" s="358"/>
      <c r="F980" s="358"/>
      <c r="G980" s="358"/>
      <c r="H980" s="358"/>
      <c r="I980" s="359"/>
      <c r="J980" s="358"/>
      <c r="K980" s="358"/>
      <c r="L980" s="358"/>
      <c r="M980" s="358"/>
      <c r="N980" s="358"/>
      <c r="O980" s="358"/>
      <c r="P980" s="358"/>
      <c r="Q980" s="358"/>
      <c r="R980" s="358"/>
      <c r="S980" s="358"/>
      <c r="T980" s="358"/>
      <c r="U980" s="358"/>
      <c r="V980" s="358"/>
      <c r="W980" s="358"/>
      <c r="X980" s="358"/>
      <c r="Y980" s="358"/>
      <c r="Z980" s="358"/>
      <c r="AA980" s="358"/>
      <c r="AB980" s="358"/>
      <c r="AC980" s="358"/>
      <c r="AD980" s="358"/>
      <c r="AE980" s="358"/>
      <c r="AF980" s="358"/>
      <c r="AG980" s="358"/>
      <c r="AH980" s="358"/>
      <c r="AI980" s="358"/>
      <c r="AJ980" s="358"/>
      <c r="AK980" s="358"/>
      <c r="AL980" s="358"/>
      <c r="AM980" s="358"/>
      <c r="AN980" s="358"/>
      <c r="AO980" s="358"/>
      <c r="AP980" s="358"/>
      <c r="AQ980" s="358"/>
      <c r="AR980" s="358"/>
    </row>
    <row r="981" spans="1:44" ht="37.5" customHeight="1" x14ac:dyDescent="0.25">
      <c r="A981" s="358"/>
      <c r="B981" s="358"/>
      <c r="C981" s="358"/>
      <c r="D981" s="358"/>
      <c r="E981" s="358"/>
      <c r="F981" s="358"/>
      <c r="G981" s="358"/>
      <c r="H981" s="358"/>
      <c r="I981" s="359"/>
      <c r="J981" s="358"/>
      <c r="K981" s="358"/>
      <c r="L981" s="358"/>
      <c r="M981" s="358"/>
      <c r="N981" s="358"/>
      <c r="O981" s="358"/>
      <c r="P981" s="358"/>
      <c r="Q981" s="358"/>
      <c r="R981" s="358"/>
      <c r="S981" s="358"/>
      <c r="T981" s="358"/>
      <c r="U981" s="358"/>
      <c r="V981" s="358"/>
      <c r="W981" s="358"/>
      <c r="X981" s="358"/>
      <c r="Y981" s="358"/>
      <c r="Z981" s="358"/>
      <c r="AA981" s="358"/>
      <c r="AB981" s="358"/>
      <c r="AC981" s="358"/>
      <c r="AD981" s="358"/>
      <c r="AE981" s="358"/>
      <c r="AF981" s="358"/>
      <c r="AG981" s="358"/>
      <c r="AH981" s="358"/>
      <c r="AI981" s="358"/>
      <c r="AJ981" s="358"/>
      <c r="AK981" s="358"/>
      <c r="AL981" s="358"/>
      <c r="AM981" s="358"/>
      <c r="AN981" s="358"/>
      <c r="AO981" s="358"/>
      <c r="AP981" s="358"/>
      <c r="AQ981" s="358"/>
      <c r="AR981" s="358"/>
    </row>
    <row r="982" spans="1:44" ht="37.5" customHeight="1" x14ac:dyDescent="0.25">
      <c r="A982" s="358"/>
      <c r="B982" s="358"/>
      <c r="C982" s="358"/>
      <c r="D982" s="358"/>
      <c r="E982" s="358"/>
      <c r="F982" s="358"/>
      <c r="G982" s="358"/>
      <c r="H982" s="358"/>
      <c r="I982" s="359"/>
      <c r="J982" s="358"/>
      <c r="K982" s="358"/>
      <c r="L982" s="358"/>
      <c r="M982" s="358"/>
      <c r="N982" s="358"/>
      <c r="O982" s="358"/>
      <c r="P982" s="358"/>
      <c r="Q982" s="358"/>
      <c r="R982" s="358"/>
      <c r="S982" s="358"/>
      <c r="T982" s="358"/>
      <c r="U982" s="358"/>
      <c r="V982" s="358"/>
      <c r="W982" s="358"/>
      <c r="X982" s="358"/>
      <c r="Y982" s="358"/>
      <c r="Z982" s="358"/>
      <c r="AA982" s="358"/>
      <c r="AB982" s="358"/>
      <c r="AC982" s="358"/>
      <c r="AD982" s="358"/>
      <c r="AE982" s="358"/>
      <c r="AF982" s="358"/>
      <c r="AG982" s="358"/>
      <c r="AH982" s="358"/>
      <c r="AI982" s="358"/>
      <c r="AJ982" s="358"/>
      <c r="AK982" s="358"/>
      <c r="AL982" s="358"/>
      <c r="AM982" s="358"/>
      <c r="AN982" s="358"/>
      <c r="AO982" s="358"/>
      <c r="AP982" s="358"/>
      <c r="AQ982" s="358"/>
      <c r="AR982" s="358"/>
    </row>
    <row r="983" spans="1:44" ht="37.5" customHeight="1" x14ac:dyDescent="0.25">
      <c r="A983" s="358"/>
      <c r="B983" s="358"/>
      <c r="C983" s="358"/>
      <c r="D983" s="358"/>
      <c r="E983" s="358"/>
      <c r="F983" s="358"/>
      <c r="G983" s="358"/>
      <c r="H983" s="358"/>
      <c r="I983" s="359"/>
      <c r="J983" s="358"/>
      <c r="K983" s="358"/>
      <c r="L983" s="358"/>
      <c r="M983" s="358"/>
      <c r="N983" s="358"/>
      <c r="O983" s="358"/>
      <c r="P983" s="358"/>
      <c r="Q983" s="358"/>
      <c r="R983" s="358"/>
      <c r="S983" s="358"/>
      <c r="T983" s="358"/>
      <c r="U983" s="358"/>
      <c r="V983" s="358"/>
      <c r="W983" s="358"/>
      <c r="X983" s="358"/>
      <c r="Y983" s="358"/>
      <c r="Z983" s="358"/>
      <c r="AA983" s="358"/>
      <c r="AB983" s="358"/>
      <c r="AC983" s="358"/>
      <c r="AD983" s="358"/>
      <c r="AE983" s="358"/>
      <c r="AF983" s="358"/>
      <c r="AG983" s="358"/>
      <c r="AH983" s="358"/>
      <c r="AI983" s="358"/>
      <c r="AJ983" s="358"/>
      <c r="AK983" s="358"/>
      <c r="AL983" s="358"/>
      <c r="AM983" s="358"/>
      <c r="AN983" s="358"/>
      <c r="AO983" s="358"/>
      <c r="AP983" s="358"/>
      <c r="AQ983" s="358"/>
      <c r="AR983" s="358"/>
    </row>
    <row r="984" spans="1:44" ht="37.5" customHeight="1" x14ac:dyDescent="0.25">
      <c r="A984" s="358"/>
      <c r="B984" s="358"/>
      <c r="C984" s="358"/>
      <c r="D984" s="358"/>
      <c r="E984" s="358"/>
      <c r="F984" s="358"/>
      <c r="G984" s="358"/>
      <c r="H984" s="358"/>
      <c r="I984" s="359"/>
      <c r="J984" s="358"/>
      <c r="K984" s="358"/>
      <c r="L984" s="358"/>
      <c r="M984" s="358"/>
      <c r="N984" s="358"/>
      <c r="O984" s="358"/>
      <c r="P984" s="358"/>
      <c r="Q984" s="358"/>
      <c r="R984" s="358"/>
      <c r="S984" s="358"/>
      <c r="T984" s="358"/>
      <c r="U984" s="358"/>
      <c r="V984" s="358"/>
      <c r="W984" s="358"/>
      <c r="X984" s="358"/>
      <c r="Y984" s="358"/>
      <c r="Z984" s="358"/>
      <c r="AA984" s="358"/>
      <c r="AB984" s="358"/>
      <c r="AC984" s="358"/>
      <c r="AD984" s="358"/>
      <c r="AE984" s="358"/>
      <c r="AF984" s="358"/>
      <c r="AG984" s="358"/>
      <c r="AH984" s="358"/>
      <c r="AI984" s="358"/>
      <c r="AJ984" s="358"/>
      <c r="AK984" s="358"/>
      <c r="AL984" s="358"/>
      <c r="AM984" s="358"/>
      <c r="AN984" s="358"/>
      <c r="AO984" s="358"/>
      <c r="AP984" s="358"/>
      <c r="AQ984" s="358"/>
      <c r="AR984" s="358"/>
    </row>
    <row r="985" spans="1:44" ht="37.5" customHeight="1" x14ac:dyDescent="0.25">
      <c r="A985" s="358"/>
      <c r="B985" s="358"/>
      <c r="C985" s="358"/>
      <c r="D985" s="358"/>
      <c r="E985" s="358"/>
      <c r="F985" s="358"/>
      <c r="G985" s="358"/>
      <c r="H985" s="358"/>
      <c r="I985" s="359"/>
      <c r="J985" s="358"/>
      <c r="K985" s="358"/>
      <c r="L985" s="358"/>
      <c r="M985" s="358"/>
      <c r="N985" s="358"/>
      <c r="O985" s="358"/>
      <c r="P985" s="358"/>
      <c r="Q985" s="358"/>
      <c r="R985" s="358"/>
      <c r="S985" s="358"/>
      <c r="T985" s="358"/>
      <c r="U985" s="358"/>
      <c r="V985" s="358"/>
      <c r="W985" s="358"/>
      <c r="X985" s="358"/>
      <c r="Y985" s="358"/>
      <c r="Z985" s="358"/>
      <c r="AA985" s="358"/>
      <c r="AB985" s="358"/>
      <c r="AC985" s="358"/>
      <c r="AD985" s="358"/>
      <c r="AE985" s="358"/>
      <c r="AF985" s="358"/>
      <c r="AG985" s="358"/>
      <c r="AH985" s="358"/>
      <c r="AI985" s="358"/>
      <c r="AJ985" s="358"/>
      <c r="AK985" s="358"/>
      <c r="AL985" s="358"/>
      <c r="AM985" s="358"/>
      <c r="AN985" s="358"/>
      <c r="AO985" s="358"/>
      <c r="AP985" s="358"/>
      <c r="AQ985" s="358"/>
      <c r="AR985" s="358"/>
    </row>
    <row r="986" spans="1:44" ht="37.5" customHeight="1" x14ac:dyDescent="0.25">
      <c r="A986" s="358"/>
      <c r="B986" s="358"/>
      <c r="C986" s="358"/>
      <c r="D986" s="358"/>
      <c r="E986" s="358"/>
      <c r="F986" s="358"/>
      <c r="G986" s="358"/>
      <c r="H986" s="358"/>
      <c r="I986" s="359"/>
      <c r="J986" s="358"/>
      <c r="K986" s="358"/>
      <c r="L986" s="358"/>
      <c r="M986" s="358"/>
      <c r="N986" s="358"/>
      <c r="O986" s="358"/>
      <c r="P986" s="358"/>
      <c r="Q986" s="358"/>
      <c r="R986" s="358"/>
      <c r="S986" s="358"/>
      <c r="T986" s="358"/>
      <c r="U986" s="358"/>
      <c r="V986" s="358"/>
      <c r="W986" s="358"/>
      <c r="X986" s="358"/>
      <c r="Y986" s="358"/>
      <c r="Z986" s="358"/>
      <c r="AA986" s="358"/>
      <c r="AB986" s="358"/>
      <c r="AC986" s="358"/>
      <c r="AD986" s="358"/>
      <c r="AE986" s="358"/>
      <c r="AF986" s="358"/>
      <c r="AG986" s="358"/>
      <c r="AH986" s="358"/>
      <c r="AI986" s="358"/>
      <c r="AJ986" s="358"/>
      <c r="AK986" s="358"/>
      <c r="AL986" s="358"/>
      <c r="AM986" s="358"/>
      <c r="AN986" s="358"/>
      <c r="AO986" s="358"/>
      <c r="AP986" s="358"/>
      <c r="AQ986" s="358"/>
      <c r="AR986" s="358"/>
    </row>
    <row r="987" spans="1:44" ht="37.5" customHeight="1" x14ac:dyDescent="0.25">
      <c r="A987" s="358"/>
      <c r="B987" s="358"/>
      <c r="C987" s="358"/>
      <c r="D987" s="358"/>
      <c r="E987" s="358"/>
      <c r="F987" s="358"/>
      <c r="G987" s="358"/>
      <c r="H987" s="358"/>
      <c r="I987" s="359"/>
      <c r="J987" s="358"/>
      <c r="K987" s="358"/>
      <c r="L987" s="358"/>
      <c r="M987" s="358"/>
      <c r="N987" s="358"/>
      <c r="O987" s="358"/>
      <c r="P987" s="358"/>
      <c r="Q987" s="358"/>
      <c r="R987" s="358"/>
      <c r="S987" s="358"/>
      <c r="T987" s="358"/>
      <c r="U987" s="358"/>
      <c r="V987" s="358"/>
      <c r="W987" s="358"/>
      <c r="X987" s="358"/>
      <c r="Y987" s="358"/>
      <c r="Z987" s="358"/>
      <c r="AA987" s="358"/>
      <c r="AB987" s="358"/>
      <c r="AC987" s="358"/>
      <c r="AD987" s="358"/>
      <c r="AE987" s="358"/>
      <c r="AF987" s="358"/>
      <c r="AG987" s="358"/>
      <c r="AH987" s="358"/>
      <c r="AI987" s="358"/>
      <c r="AJ987" s="358"/>
      <c r="AK987" s="358"/>
      <c r="AL987" s="358"/>
      <c r="AM987" s="358"/>
      <c r="AN987" s="358"/>
      <c r="AO987" s="358"/>
      <c r="AP987" s="358"/>
      <c r="AQ987" s="358"/>
      <c r="AR987" s="358"/>
    </row>
    <row r="988" spans="1:44" ht="37.5" customHeight="1" x14ac:dyDescent="0.25">
      <c r="A988" s="358"/>
      <c r="B988" s="358"/>
      <c r="C988" s="358"/>
      <c r="D988" s="358"/>
      <c r="E988" s="358"/>
      <c r="F988" s="358"/>
      <c r="G988" s="358"/>
      <c r="H988" s="358"/>
      <c r="I988" s="359"/>
      <c r="J988" s="358"/>
      <c r="K988" s="358"/>
      <c r="L988" s="358"/>
      <c r="M988" s="358"/>
      <c r="N988" s="358"/>
      <c r="O988" s="358"/>
      <c r="P988" s="358"/>
      <c r="Q988" s="358"/>
      <c r="R988" s="358"/>
      <c r="S988" s="358"/>
      <c r="T988" s="358"/>
      <c r="U988" s="358"/>
      <c r="V988" s="358"/>
      <c r="W988" s="358"/>
      <c r="X988" s="358"/>
      <c r="Y988" s="358"/>
      <c r="Z988" s="358"/>
      <c r="AA988" s="358"/>
      <c r="AB988" s="358"/>
      <c r="AC988" s="358"/>
      <c r="AD988" s="358"/>
      <c r="AE988" s="358"/>
      <c r="AF988" s="358"/>
      <c r="AG988" s="358"/>
      <c r="AH988" s="358"/>
      <c r="AI988" s="358"/>
      <c r="AJ988" s="358"/>
      <c r="AK988" s="358"/>
      <c r="AL988" s="358"/>
      <c r="AM988" s="358"/>
      <c r="AN988" s="358"/>
      <c r="AO988" s="358"/>
      <c r="AP988" s="358"/>
      <c r="AQ988" s="358"/>
      <c r="AR988" s="358"/>
    </row>
    <row r="989" spans="1:44" ht="37.5" customHeight="1" x14ac:dyDescent="0.25">
      <c r="A989" s="358"/>
      <c r="B989" s="358"/>
      <c r="C989" s="358"/>
      <c r="D989" s="358"/>
      <c r="E989" s="358"/>
      <c r="F989" s="358"/>
      <c r="G989" s="358"/>
      <c r="H989" s="358"/>
      <c r="I989" s="359"/>
      <c r="J989" s="358"/>
      <c r="K989" s="358"/>
      <c r="L989" s="358"/>
      <c r="M989" s="358"/>
      <c r="N989" s="358"/>
      <c r="O989" s="358"/>
      <c r="P989" s="358"/>
      <c r="Q989" s="358"/>
      <c r="R989" s="358"/>
      <c r="S989" s="358"/>
      <c r="T989" s="358"/>
      <c r="U989" s="358"/>
      <c r="V989" s="358"/>
      <c r="W989" s="358"/>
      <c r="X989" s="358"/>
      <c r="Y989" s="358"/>
      <c r="Z989" s="358"/>
      <c r="AA989" s="358"/>
      <c r="AB989" s="358"/>
      <c r="AC989" s="358"/>
      <c r="AD989" s="358"/>
      <c r="AE989" s="358"/>
      <c r="AF989" s="358"/>
      <c r="AG989" s="358"/>
      <c r="AH989" s="358"/>
      <c r="AI989" s="358"/>
      <c r="AJ989" s="358"/>
      <c r="AK989" s="358"/>
      <c r="AL989" s="358"/>
      <c r="AM989" s="358"/>
      <c r="AN989" s="358"/>
      <c r="AO989" s="358"/>
      <c r="AP989" s="358"/>
      <c r="AQ989" s="358"/>
      <c r="AR989" s="358"/>
    </row>
    <row r="990" spans="1:44" ht="37.5" customHeight="1" x14ac:dyDescent="0.25">
      <c r="A990" s="358"/>
      <c r="B990" s="358"/>
      <c r="C990" s="358"/>
      <c r="D990" s="358"/>
      <c r="E990" s="358"/>
      <c r="F990" s="358"/>
      <c r="G990" s="358"/>
      <c r="H990" s="358"/>
      <c r="I990" s="359"/>
      <c r="J990" s="358"/>
      <c r="K990" s="358"/>
      <c r="L990" s="358"/>
      <c r="M990" s="358"/>
      <c r="N990" s="358"/>
      <c r="O990" s="358"/>
      <c r="P990" s="358"/>
      <c r="Q990" s="358"/>
      <c r="R990" s="358"/>
      <c r="S990" s="358"/>
      <c r="T990" s="358"/>
      <c r="U990" s="358"/>
      <c r="V990" s="358"/>
      <c r="W990" s="358"/>
      <c r="X990" s="358"/>
      <c r="Y990" s="358"/>
      <c r="Z990" s="358"/>
      <c r="AA990" s="358"/>
      <c r="AB990" s="358"/>
      <c r="AC990" s="358"/>
      <c r="AD990" s="358"/>
      <c r="AE990" s="358"/>
      <c r="AF990" s="358"/>
      <c r="AG990" s="358"/>
      <c r="AH990" s="358"/>
      <c r="AI990" s="358"/>
      <c r="AJ990" s="358"/>
      <c r="AK990" s="358"/>
      <c r="AL990" s="358"/>
      <c r="AM990" s="358"/>
      <c r="AN990" s="358"/>
      <c r="AO990" s="358"/>
      <c r="AP990" s="358"/>
      <c r="AQ990" s="358"/>
      <c r="AR990" s="358"/>
    </row>
    <row r="991" spans="1:44" ht="37.5" customHeight="1" x14ac:dyDescent="0.25">
      <c r="A991" s="358"/>
      <c r="B991" s="358"/>
      <c r="C991" s="358"/>
      <c r="D991" s="358"/>
      <c r="E991" s="358"/>
      <c r="F991" s="358"/>
      <c r="G991" s="358"/>
      <c r="H991" s="358"/>
      <c r="I991" s="359"/>
      <c r="J991" s="358"/>
      <c r="K991" s="358"/>
      <c r="L991" s="358"/>
      <c r="M991" s="358"/>
      <c r="N991" s="358"/>
      <c r="O991" s="358"/>
      <c r="P991" s="358"/>
      <c r="Q991" s="358"/>
      <c r="R991" s="358"/>
      <c r="S991" s="358"/>
      <c r="T991" s="358"/>
      <c r="U991" s="358"/>
      <c r="V991" s="358"/>
      <c r="W991" s="358"/>
      <c r="X991" s="358"/>
      <c r="Y991" s="358"/>
      <c r="Z991" s="358"/>
      <c r="AA991" s="358"/>
      <c r="AB991" s="358"/>
      <c r="AC991" s="358"/>
      <c r="AD991" s="358"/>
      <c r="AE991" s="358"/>
      <c r="AF991" s="358"/>
      <c r="AG991" s="358"/>
      <c r="AH991" s="358"/>
      <c r="AI991" s="358"/>
      <c r="AJ991" s="358"/>
      <c r="AK991" s="358"/>
      <c r="AL991" s="358"/>
      <c r="AM991" s="358"/>
      <c r="AN991" s="358"/>
      <c r="AO991" s="358"/>
      <c r="AP991" s="358"/>
      <c r="AQ991" s="358"/>
      <c r="AR991" s="358"/>
    </row>
    <row r="992" spans="1:44" ht="37.5" customHeight="1" x14ac:dyDescent="0.25">
      <c r="A992" s="358"/>
      <c r="B992" s="358"/>
      <c r="C992" s="358"/>
      <c r="D992" s="358"/>
      <c r="E992" s="358"/>
      <c r="F992" s="358"/>
      <c r="G992" s="358"/>
      <c r="H992" s="358"/>
      <c r="I992" s="359"/>
      <c r="J992" s="358"/>
      <c r="K992" s="358"/>
      <c r="L992" s="358"/>
      <c r="M992" s="358"/>
      <c r="N992" s="358"/>
      <c r="O992" s="358"/>
      <c r="P992" s="358"/>
      <c r="Q992" s="358"/>
      <c r="R992" s="358"/>
      <c r="S992" s="358"/>
      <c r="T992" s="358"/>
      <c r="U992" s="358"/>
      <c r="V992" s="358"/>
      <c r="W992" s="358"/>
      <c r="X992" s="358"/>
      <c r="Y992" s="358"/>
      <c r="Z992" s="358"/>
      <c r="AA992" s="358"/>
      <c r="AB992" s="358"/>
      <c r="AC992" s="358"/>
      <c r="AD992" s="358"/>
      <c r="AE992" s="358"/>
      <c r="AF992" s="358"/>
      <c r="AG992" s="358"/>
      <c r="AH992" s="358"/>
      <c r="AI992" s="358"/>
      <c r="AJ992" s="358"/>
      <c r="AK992" s="358"/>
      <c r="AL992" s="358"/>
      <c r="AM992" s="358"/>
      <c r="AN992" s="358"/>
      <c r="AO992" s="358"/>
      <c r="AP992" s="358"/>
      <c r="AQ992" s="358"/>
      <c r="AR992" s="358"/>
    </row>
    <row r="993" spans="1:44" ht="37.5" customHeight="1" x14ac:dyDescent="0.25">
      <c r="A993" s="358"/>
      <c r="B993" s="358"/>
      <c r="C993" s="358"/>
      <c r="D993" s="358"/>
      <c r="E993" s="358"/>
      <c r="F993" s="358"/>
      <c r="G993" s="358"/>
      <c r="H993" s="358"/>
      <c r="I993" s="359"/>
      <c r="J993" s="358"/>
      <c r="K993" s="358"/>
      <c r="L993" s="358"/>
      <c r="M993" s="358"/>
      <c r="N993" s="358"/>
      <c r="O993" s="358"/>
      <c r="P993" s="358"/>
      <c r="Q993" s="358"/>
      <c r="R993" s="358"/>
      <c r="S993" s="358"/>
      <c r="T993" s="358"/>
      <c r="U993" s="358"/>
      <c r="V993" s="358"/>
      <c r="W993" s="358"/>
      <c r="X993" s="358"/>
      <c r="Y993" s="358"/>
      <c r="Z993" s="358"/>
      <c r="AA993" s="358"/>
      <c r="AB993" s="358"/>
      <c r="AC993" s="358"/>
      <c r="AD993" s="358"/>
      <c r="AE993" s="358"/>
      <c r="AF993" s="358"/>
      <c r="AG993" s="358"/>
      <c r="AH993" s="358"/>
      <c r="AI993" s="358"/>
      <c r="AJ993" s="358"/>
      <c r="AK993" s="358"/>
      <c r="AL993" s="358"/>
      <c r="AM993" s="358"/>
      <c r="AN993" s="358"/>
      <c r="AO993" s="358"/>
      <c r="AP993" s="358"/>
      <c r="AQ993" s="358"/>
      <c r="AR993" s="358"/>
    </row>
    <row r="994" spans="1:44" ht="37.5" customHeight="1" x14ac:dyDescent="0.25">
      <c r="A994" s="358"/>
      <c r="B994" s="358"/>
      <c r="C994" s="358"/>
      <c r="D994" s="358"/>
      <c r="E994" s="358"/>
      <c r="F994" s="358"/>
      <c r="G994" s="358"/>
      <c r="H994" s="358"/>
      <c r="I994" s="359"/>
      <c r="J994" s="358"/>
      <c r="K994" s="358"/>
      <c r="L994" s="358"/>
      <c r="M994" s="358"/>
      <c r="N994" s="358"/>
      <c r="O994" s="358"/>
      <c r="P994" s="358"/>
      <c r="Q994" s="358"/>
      <c r="R994" s="358"/>
      <c r="S994" s="358"/>
      <c r="T994" s="358"/>
      <c r="U994" s="358"/>
      <c r="V994" s="358"/>
      <c r="W994" s="358"/>
      <c r="X994" s="358"/>
      <c r="Y994" s="358"/>
      <c r="Z994" s="358"/>
      <c r="AA994" s="358"/>
      <c r="AB994" s="358"/>
      <c r="AC994" s="358"/>
      <c r="AD994" s="358"/>
      <c r="AE994" s="358"/>
      <c r="AF994" s="358"/>
      <c r="AG994" s="358"/>
      <c r="AH994" s="358"/>
      <c r="AI994" s="358"/>
      <c r="AJ994" s="358"/>
      <c r="AK994" s="358"/>
      <c r="AL994" s="358"/>
      <c r="AM994" s="358"/>
      <c r="AN994" s="358"/>
      <c r="AO994" s="358"/>
      <c r="AP994" s="358"/>
      <c r="AQ994" s="358"/>
      <c r="AR994" s="358"/>
    </row>
    <row r="995" spans="1:44" ht="37.5" customHeight="1" x14ac:dyDescent="0.25">
      <c r="A995" s="358"/>
      <c r="B995" s="358"/>
      <c r="C995" s="358"/>
      <c r="D995" s="358"/>
      <c r="E995" s="358"/>
      <c r="F995" s="358"/>
      <c r="G995" s="358"/>
      <c r="H995" s="358"/>
      <c r="I995" s="359"/>
      <c r="J995" s="358"/>
      <c r="K995" s="358"/>
      <c r="L995" s="358"/>
      <c r="M995" s="358"/>
      <c r="N995" s="358"/>
      <c r="O995" s="358"/>
      <c r="P995" s="358"/>
      <c r="Q995" s="358"/>
      <c r="R995" s="358"/>
      <c r="S995" s="358"/>
      <c r="T995" s="358"/>
      <c r="U995" s="358"/>
      <c r="V995" s="358"/>
      <c r="W995" s="358"/>
      <c r="X995" s="358"/>
      <c r="Y995" s="358"/>
      <c r="Z995" s="358"/>
      <c r="AA995" s="358"/>
      <c r="AB995" s="358"/>
      <c r="AC995" s="358"/>
      <c r="AD995" s="358"/>
      <c r="AE995" s="358"/>
      <c r="AF995" s="358"/>
      <c r="AG995" s="358"/>
      <c r="AH995" s="358"/>
      <c r="AI995" s="358"/>
      <c r="AJ995" s="358"/>
      <c r="AK995" s="358"/>
      <c r="AL995" s="358"/>
      <c r="AM995" s="358"/>
      <c r="AN995" s="358"/>
      <c r="AO995" s="358"/>
      <c r="AP995" s="358"/>
      <c r="AQ995" s="358"/>
      <c r="AR995" s="358"/>
    </row>
    <row r="996" spans="1:44" ht="37.5" customHeight="1" x14ac:dyDescent="0.25">
      <c r="A996" s="358"/>
      <c r="B996" s="358"/>
      <c r="C996" s="358"/>
      <c r="D996" s="358"/>
      <c r="E996" s="358"/>
      <c r="F996" s="358"/>
      <c r="G996" s="358"/>
      <c r="H996" s="358"/>
      <c r="I996" s="359"/>
      <c r="J996" s="358"/>
      <c r="K996" s="358"/>
      <c r="L996" s="358"/>
      <c r="M996" s="358"/>
      <c r="N996" s="358"/>
      <c r="O996" s="358"/>
      <c r="P996" s="358"/>
      <c r="Q996" s="358"/>
      <c r="R996" s="358"/>
      <c r="S996" s="358"/>
      <c r="T996" s="358"/>
      <c r="U996" s="358"/>
      <c r="V996" s="358"/>
      <c r="W996" s="358"/>
      <c r="X996" s="358"/>
      <c r="Y996" s="358"/>
      <c r="Z996" s="358"/>
      <c r="AA996" s="358"/>
      <c r="AB996" s="358"/>
      <c r="AC996" s="358"/>
      <c r="AD996" s="358"/>
      <c r="AE996" s="358"/>
      <c r="AF996" s="358"/>
      <c r="AG996" s="358"/>
      <c r="AH996" s="358"/>
      <c r="AI996" s="358"/>
      <c r="AJ996" s="358"/>
      <c r="AK996" s="358"/>
      <c r="AL996" s="358"/>
      <c r="AM996" s="358"/>
      <c r="AN996" s="358"/>
      <c r="AO996" s="358"/>
      <c r="AP996" s="358"/>
      <c r="AQ996" s="358"/>
      <c r="AR996" s="358"/>
    </row>
    <row r="997" spans="1:44" ht="37.5" customHeight="1" x14ac:dyDescent="0.25">
      <c r="A997" s="358"/>
      <c r="B997" s="358"/>
      <c r="C997" s="358"/>
      <c r="D997" s="358"/>
      <c r="E997" s="358"/>
      <c r="F997" s="358"/>
      <c r="G997" s="358"/>
      <c r="H997" s="358"/>
      <c r="I997" s="359"/>
      <c r="J997" s="358"/>
      <c r="K997" s="358"/>
      <c r="L997" s="358"/>
      <c r="M997" s="358"/>
      <c r="N997" s="358"/>
      <c r="O997" s="358"/>
      <c r="P997" s="358"/>
      <c r="Q997" s="358"/>
      <c r="R997" s="358"/>
      <c r="S997" s="358"/>
      <c r="T997" s="358"/>
      <c r="U997" s="358"/>
      <c r="V997" s="358"/>
      <c r="W997" s="358"/>
      <c r="X997" s="358"/>
      <c r="Y997" s="358"/>
      <c r="Z997" s="358"/>
      <c r="AA997" s="358"/>
      <c r="AB997" s="358"/>
      <c r="AC997" s="358"/>
      <c r="AD997" s="358"/>
      <c r="AE997" s="358"/>
      <c r="AF997" s="358"/>
      <c r="AG997" s="358"/>
      <c r="AH997" s="358"/>
      <c r="AI997" s="358"/>
      <c r="AJ997" s="358"/>
      <c r="AK997" s="358"/>
      <c r="AL997" s="358"/>
      <c r="AM997" s="358"/>
      <c r="AN997" s="358"/>
      <c r="AO997" s="358"/>
      <c r="AP997" s="358"/>
      <c r="AQ997" s="358"/>
      <c r="AR997" s="358"/>
    </row>
    <row r="998" spans="1:44" ht="37.5" customHeight="1" x14ac:dyDescent="0.25">
      <c r="A998" s="358"/>
      <c r="B998" s="358"/>
      <c r="C998" s="358"/>
      <c r="D998" s="358"/>
      <c r="E998" s="358"/>
      <c r="F998" s="358"/>
      <c r="G998" s="358"/>
      <c r="H998" s="358"/>
      <c r="I998" s="359"/>
      <c r="J998" s="358"/>
      <c r="K998" s="358"/>
      <c r="L998" s="358"/>
      <c r="M998" s="358"/>
      <c r="N998" s="358"/>
      <c r="O998" s="358"/>
      <c r="P998" s="358"/>
      <c r="Q998" s="358"/>
      <c r="R998" s="358"/>
      <c r="S998" s="358"/>
      <c r="T998" s="358"/>
      <c r="U998" s="358"/>
      <c r="V998" s="358"/>
      <c r="W998" s="358"/>
      <c r="X998" s="358"/>
      <c r="Y998" s="358"/>
      <c r="Z998" s="358"/>
      <c r="AA998" s="358"/>
      <c r="AB998" s="358"/>
      <c r="AC998" s="358"/>
      <c r="AD998" s="358"/>
      <c r="AE998" s="358"/>
      <c r="AF998" s="358"/>
      <c r="AG998" s="358"/>
      <c r="AH998" s="358"/>
      <c r="AI998" s="358"/>
      <c r="AJ998" s="358"/>
      <c r="AK998" s="358"/>
      <c r="AL998" s="358"/>
      <c r="AM998" s="358"/>
      <c r="AN998" s="358"/>
      <c r="AO998" s="358"/>
      <c r="AP998" s="358"/>
      <c r="AQ998" s="358"/>
      <c r="AR998" s="358"/>
    </row>
    <row r="999" spans="1:44" ht="37.5" customHeight="1" x14ac:dyDescent="0.25">
      <c r="A999" s="358"/>
      <c r="B999" s="358"/>
      <c r="C999" s="358"/>
      <c r="D999" s="358"/>
      <c r="E999" s="358"/>
      <c r="F999" s="358"/>
      <c r="G999" s="358"/>
      <c r="H999" s="358"/>
      <c r="I999" s="359"/>
      <c r="J999" s="358"/>
      <c r="K999" s="358"/>
      <c r="L999" s="358"/>
      <c r="M999" s="358"/>
      <c r="N999" s="358"/>
      <c r="O999" s="358"/>
      <c r="P999" s="358"/>
      <c r="Q999" s="358"/>
      <c r="R999" s="358"/>
      <c r="S999" s="358"/>
      <c r="T999" s="358"/>
      <c r="U999" s="358"/>
      <c r="V999" s="358"/>
      <c r="W999" s="358"/>
      <c r="X999" s="358"/>
      <c r="Y999" s="358"/>
      <c r="Z999" s="358"/>
      <c r="AA999" s="358"/>
      <c r="AB999" s="358"/>
      <c r="AC999" s="358"/>
      <c r="AD999" s="358"/>
      <c r="AE999" s="358"/>
      <c r="AF999" s="358"/>
      <c r="AG999" s="358"/>
      <c r="AH999" s="358"/>
      <c r="AI999" s="358"/>
      <c r="AJ999" s="358"/>
      <c r="AK999" s="358"/>
      <c r="AL999" s="358"/>
      <c r="AM999" s="358"/>
      <c r="AN999" s="358"/>
      <c r="AO999" s="358"/>
      <c r="AP999" s="358"/>
      <c r="AQ999" s="358"/>
      <c r="AR999" s="358"/>
    </row>
    <row r="1000" spans="1:44" ht="37.5" customHeight="1" x14ac:dyDescent="0.25">
      <c r="A1000" s="358"/>
      <c r="B1000" s="358"/>
      <c r="C1000" s="358"/>
      <c r="D1000" s="358"/>
      <c r="E1000" s="358"/>
      <c r="F1000" s="358"/>
      <c r="G1000" s="358"/>
      <c r="H1000" s="358"/>
      <c r="I1000" s="359"/>
      <c r="J1000" s="358"/>
      <c r="K1000" s="358"/>
      <c r="L1000" s="358"/>
      <c r="M1000" s="358"/>
      <c r="N1000" s="358"/>
      <c r="O1000" s="358"/>
      <c r="P1000" s="358"/>
      <c r="Q1000" s="358"/>
      <c r="R1000" s="358"/>
      <c r="S1000" s="358"/>
      <c r="T1000" s="358"/>
      <c r="U1000" s="358"/>
      <c r="V1000" s="358"/>
      <c r="W1000" s="358"/>
      <c r="X1000" s="358"/>
      <c r="Y1000" s="358"/>
      <c r="Z1000" s="358"/>
      <c r="AA1000" s="358"/>
      <c r="AB1000" s="358"/>
      <c r="AC1000" s="358"/>
      <c r="AD1000" s="358"/>
      <c r="AE1000" s="358"/>
      <c r="AF1000" s="358"/>
      <c r="AG1000" s="358"/>
      <c r="AH1000" s="358"/>
      <c r="AI1000" s="358"/>
      <c r="AJ1000" s="358"/>
      <c r="AK1000" s="358"/>
      <c r="AL1000" s="358"/>
      <c r="AM1000" s="358"/>
      <c r="AN1000" s="358"/>
      <c r="AO1000" s="358"/>
      <c r="AP1000" s="358"/>
      <c r="AQ1000" s="358"/>
      <c r="AR1000" s="358"/>
    </row>
  </sheetData>
  <dataValidations count="2">
    <dataValidation type="list" allowBlank="1" showErrorMessage="1" sqref="X5" xr:uid="{00000000-0002-0000-0D00-000000000000}">
      <formula1>$B$15:$B$50</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N2:N7" xr:uid="{00000000-0002-0000-0D00-000001000000}">
      <formula1>LTE(LEN(N2),(1000))</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AC1000"/>
  <sheetViews>
    <sheetView topLeftCell="A79" workbookViewId="0">
      <selection activeCell="A40" sqref="A40:I40"/>
    </sheetView>
  </sheetViews>
  <sheetFormatPr baseColWidth="10" defaultColWidth="14.42578125" defaultRowHeight="15" customHeight="1" x14ac:dyDescent="0.25"/>
  <cols>
    <col min="1" max="1" width="26" customWidth="1"/>
    <col min="2" max="9" width="13.85546875" customWidth="1"/>
    <col min="10" max="29" width="11.42578125" customWidth="1"/>
  </cols>
  <sheetData>
    <row r="1" spans="1:29" ht="21.75" customHeight="1" x14ac:dyDescent="0.25">
      <c r="A1" s="454" t="s">
        <v>0</v>
      </c>
      <c r="B1" s="443"/>
      <c r="C1" s="443"/>
      <c r="D1" s="443"/>
      <c r="E1" s="443"/>
      <c r="F1" s="443"/>
      <c r="G1" s="443"/>
      <c r="H1" s="443"/>
      <c r="I1" s="444"/>
      <c r="J1" s="40"/>
      <c r="K1" s="40"/>
      <c r="L1" s="40"/>
      <c r="M1" s="40"/>
      <c r="N1" s="40"/>
      <c r="O1" s="40"/>
      <c r="P1" s="40"/>
      <c r="Q1" s="40"/>
      <c r="R1" s="40"/>
      <c r="S1" s="40"/>
      <c r="T1" s="40"/>
      <c r="U1" s="40"/>
      <c r="V1" s="40"/>
      <c r="W1" s="40"/>
      <c r="X1" s="40"/>
      <c r="Y1" s="40"/>
      <c r="Z1" s="40"/>
      <c r="AA1" s="40"/>
      <c r="AB1" s="40"/>
      <c r="AC1" s="40"/>
    </row>
    <row r="2" spans="1:29" ht="21.75" customHeight="1" x14ac:dyDescent="0.25">
      <c r="A2" s="455" t="s">
        <v>1</v>
      </c>
      <c r="B2" s="426"/>
      <c r="C2" s="426"/>
      <c r="D2" s="426"/>
      <c r="E2" s="426"/>
      <c r="F2" s="426"/>
      <c r="G2" s="426"/>
      <c r="H2" s="426"/>
      <c r="I2" s="456"/>
      <c r="J2" s="40"/>
      <c r="K2" s="40"/>
      <c r="L2" s="40"/>
      <c r="M2" s="40"/>
      <c r="N2" s="40"/>
      <c r="O2" s="40"/>
      <c r="P2" s="40"/>
      <c r="Q2" s="40"/>
      <c r="R2" s="40"/>
      <c r="S2" s="40"/>
      <c r="T2" s="40"/>
      <c r="U2" s="40"/>
      <c r="V2" s="40"/>
      <c r="W2" s="40"/>
      <c r="X2" s="40"/>
      <c r="Y2" s="40"/>
      <c r="Z2" s="40"/>
      <c r="AA2" s="40"/>
      <c r="AB2" s="40"/>
      <c r="AC2" s="40"/>
    </row>
    <row r="3" spans="1:29" ht="21.75" customHeight="1" x14ac:dyDescent="0.25">
      <c r="A3" s="455" t="s">
        <v>43</v>
      </c>
      <c r="B3" s="426"/>
      <c r="C3" s="426"/>
      <c r="D3" s="426"/>
      <c r="E3" s="426"/>
      <c r="F3" s="426"/>
      <c r="G3" s="426"/>
      <c r="H3" s="426"/>
      <c r="I3" s="456"/>
      <c r="J3" s="40"/>
      <c r="K3" s="40"/>
      <c r="L3" s="40"/>
      <c r="M3" s="40"/>
      <c r="N3" s="40"/>
      <c r="O3" s="40"/>
      <c r="P3" s="40"/>
      <c r="Q3" s="40"/>
      <c r="R3" s="40"/>
      <c r="S3" s="40"/>
      <c r="T3" s="40"/>
      <c r="U3" s="40"/>
      <c r="V3" s="40"/>
      <c r="W3" s="40"/>
      <c r="X3" s="40"/>
      <c r="Y3" s="40"/>
      <c r="Z3" s="40"/>
      <c r="AA3" s="40"/>
      <c r="AB3" s="40"/>
      <c r="AC3" s="40"/>
    </row>
    <row r="4" spans="1:29" ht="21.75" customHeight="1" x14ac:dyDescent="0.25">
      <c r="A4" s="41"/>
      <c r="B4" s="457" t="s">
        <v>44</v>
      </c>
      <c r="C4" s="458"/>
      <c r="D4" s="458"/>
      <c r="E4" s="459"/>
      <c r="F4" s="460" t="s">
        <v>45</v>
      </c>
      <c r="G4" s="458"/>
      <c r="H4" s="458"/>
      <c r="I4" s="461"/>
      <c r="J4" s="40"/>
      <c r="K4" s="40"/>
      <c r="L4" s="40"/>
      <c r="M4" s="40"/>
      <c r="N4" s="40"/>
      <c r="O4" s="40"/>
      <c r="P4" s="40"/>
      <c r="Q4" s="40"/>
      <c r="R4" s="40"/>
      <c r="S4" s="40"/>
      <c r="T4" s="40"/>
      <c r="U4" s="40"/>
      <c r="V4" s="40"/>
      <c r="W4" s="40"/>
      <c r="X4" s="40"/>
      <c r="Y4" s="40"/>
      <c r="Z4" s="40"/>
      <c r="AA4" s="40"/>
      <c r="AB4" s="40"/>
      <c r="AC4" s="40"/>
    </row>
    <row r="5" spans="1:29" ht="21.75" customHeight="1" x14ac:dyDescent="0.25">
      <c r="A5" s="441" t="s">
        <v>46</v>
      </c>
      <c r="B5" s="404"/>
      <c r="C5" s="404"/>
      <c r="D5" s="404"/>
      <c r="E5" s="404"/>
      <c r="F5" s="404"/>
      <c r="G5" s="404"/>
      <c r="H5" s="404"/>
      <c r="I5" s="405"/>
      <c r="J5" s="40"/>
      <c r="K5" s="40"/>
      <c r="L5" s="40"/>
      <c r="M5" s="40"/>
      <c r="N5" s="42"/>
      <c r="O5" s="42"/>
      <c r="P5" s="42"/>
      <c r="Q5" s="42"/>
      <c r="R5" s="42"/>
      <c r="S5" s="42"/>
      <c r="T5" s="42"/>
      <c r="U5" s="42"/>
      <c r="V5" s="42"/>
      <c r="W5" s="42"/>
      <c r="X5" s="42"/>
      <c r="Y5" s="42"/>
      <c r="Z5" s="42"/>
      <c r="AA5" s="42"/>
      <c r="AB5" s="42"/>
      <c r="AC5" s="42"/>
    </row>
    <row r="6" spans="1:29" ht="21.75" customHeight="1" x14ac:dyDescent="0.25">
      <c r="A6" s="441" t="s">
        <v>47</v>
      </c>
      <c r="B6" s="404"/>
      <c r="C6" s="404"/>
      <c r="D6" s="404"/>
      <c r="E6" s="404"/>
      <c r="F6" s="404"/>
      <c r="G6" s="404"/>
      <c r="H6" s="404"/>
      <c r="I6" s="405"/>
      <c r="J6" s="42"/>
      <c r="K6" s="42"/>
      <c r="L6" s="42"/>
      <c r="M6" s="42"/>
      <c r="N6" s="42"/>
      <c r="O6" s="42"/>
      <c r="P6" s="42"/>
      <c r="Q6" s="42"/>
      <c r="R6" s="42"/>
      <c r="S6" s="42"/>
      <c r="T6" s="42"/>
      <c r="U6" s="42"/>
      <c r="V6" s="42"/>
      <c r="W6" s="42"/>
      <c r="X6" s="42"/>
      <c r="Y6" s="42"/>
      <c r="Z6" s="42"/>
      <c r="AA6" s="42"/>
      <c r="AB6" s="42"/>
      <c r="AC6" s="42"/>
    </row>
    <row r="7" spans="1:29" ht="39" customHeight="1" x14ac:dyDescent="0.25">
      <c r="A7" s="43" t="s">
        <v>48</v>
      </c>
      <c r="B7" s="44">
        <v>1</v>
      </c>
      <c r="C7" s="441" t="s">
        <v>49</v>
      </c>
      <c r="D7" s="405"/>
      <c r="E7" s="453" t="s">
        <v>50</v>
      </c>
      <c r="F7" s="404"/>
      <c r="G7" s="405"/>
      <c r="H7" s="45" t="s">
        <v>51</v>
      </c>
      <c r="I7" s="46" t="s">
        <v>52</v>
      </c>
      <c r="J7" s="42"/>
      <c r="K7" s="42"/>
      <c r="L7" s="42"/>
      <c r="M7" s="42"/>
      <c r="N7" s="42"/>
      <c r="O7" s="42"/>
      <c r="P7" s="42"/>
      <c r="Q7" s="42"/>
      <c r="R7" s="42"/>
      <c r="S7" s="42"/>
      <c r="T7" s="42"/>
      <c r="U7" s="42"/>
      <c r="V7" s="42"/>
      <c r="W7" s="42"/>
      <c r="X7" s="42"/>
      <c r="Y7" s="42"/>
      <c r="Z7" s="42"/>
      <c r="AA7" s="42"/>
      <c r="AB7" s="42"/>
      <c r="AC7" s="42"/>
    </row>
    <row r="8" spans="1:29" ht="39" customHeight="1" x14ac:dyDescent="0.25">
      <c r="A8" s="43" t="s">
        <v>53</v>
      </c>
      <c r="B8" s="440" t="s">
        <v>26</v>
      </c>
      <c r="C8" s="404"/>
      <c r="D8" s="405"/>
      <c r="E8" s="441" t="s">
        <v>54</v>
      </c>
      <c r="F8" s="405"/>
      <c r="G8" s="440" t="s">
        <v>28</v>
      </c>
      <c r="H8" s="404"/>
      <c r="I8" s="405"/>
      <c r="J8" s="42"/>
      <c r="K8" s="42"/>
      <c r="L8" s="42"/>
      <c r="M8" s="42"/>
      <c r="N8" s="42"/>
      <c r="O8" s="42"/>
      <c r="P8" s="42"/>
      <c r="Q8" s="42"/>
      <c r="R8" s="42"/>
      <c r="S8" s="42"/>
      <c r="T8" s="42"/>
      <c r="U8" s="42"/>
      <c r="V8" s="42"/>
      <c r="W8" s="42"/>
      <c r="X8" s="42"/>
      <c r="Y8" s="42"/>
      <c r="Z8" s="42"/>
      <c r="AA8" s="42"/>
      <c r="AB8" s="42"/>
      <c r="AC8" s="42"/>
    </row>
    <row r="9" spans="1:29" ht="39" customHeight="1" x14ac:dyDescent="0.25">
      <c r="A9" s="43" t="s">
        <v>55</v>
      </c>
      <c r="B9" s="440" t="s">
        <v>56</v>
      </c>
      <c r="C9" s="404"/>
      <c r="D9" s="404"/>
      <c r="E9" s="404"/>
      <c r="F9" s="404"/>
      <c r="G9" s="404"/>
      <c r="H9" s="404"/>
      <c r="I9" s="405"/>
      <c r="J9" s="42"/>
      <c r="K9" s="42"/>
      <c r="L9" s="42"/>
      <c r="M9" s="42"/>
      <c r="N9" s="42"/>
      <c r="O9" s="42"/>
      <c r="P9" s="42"/>
      <c r="Q9" s="42"/>
      <c r="R9" s="42"/>
      <c r="S9" s="42"/>
      <c r="T9" s="42"/>
      <c r="U9" s="42"/>
      <c r="V9" s="42"/>
      <c r="W9" s="42"/>
      <c r="X9" s="42"/>
      <c r="Y9" s="42"/>
      <c r="Z9" s="42"/>
      <c r="AA9" s="42"/>
      <c r="AB9" s="42"/>
      <c r="AC9" s="42"/>
    </row>
    <row r="10" spans="1:29" ht="39" customHeight="1" x14ac:dyDescent="0.25">
      <c r="A10" s="43" t="s">
        <v>57</v>
      </c>
      <c r="B10" s="442" t="s">
        <v>58</v>
      </c>
      <c r="C10" s="443"/>
      <c r="D10" s="443"/>
      <c r="E10" s="443"/>
      <c r="F10" s="443"/>
      <c r="G10" s="443"/>
      <c r="H10" s="443"/>
      <c r="I10" s="444"/>
      <c r="J10" s="42"/>
      <c r="K10" s="42"/>
      <c r="L10" s="42"/>
      <c r="M10" s="42"/>
      <c r="N10" s="42"/>
      <c r="O10" s="42"/>
      <c r="P10" s="42"/>
      <c r="Q10" s="42"/>
      <c r="R10" s="42"/>
      <c r="S10" s="42"/>
      <c r="T10" s="42"/>
      <c r="U10" s="42"/>
      <c r="V10" s="42"/>
      <c r="W10" s="42"/>
      <c r="X10" s="42"/>
      <c r="Y10" s="42"/>
      <c r="Z10" s="42"/>
      <c r="AA10" s="42"/>
      <c r="AB10" s="42"/>
      <c r="AC10" s="42"/>
    </row>
    <row r="11" spans="1:29" ht="39" customHeight="1" x14ac:dyDescent="0.25">
      <c r="A11" s="43" t="s">
        <v>59</v>
      </c>
      <c r="B11" s="47">
        <v>1</v>
      </c>
      <c r="C11" s="47">
        <v>7</v>
      </c>
      <c r="D11" s="47">
        <v>2020</v>
      </c>
      <c r="E11" s="445" t="s">
        <v>60</v>
      </c>
      <c r="F11" s="414"/>
      <c r="G11" s="438">
        <v>31</v>
      </c>
      <c r="H11" s="438">
        <v>5</v>
      </c>
      <c r="I11" s="438">
        <v>2024</v>
      </c>
      <c r="J11" s="42"/>
      <c r="K11" s="42"/>
      <c r="L11" s="42"/>
      <c r="M11" s="42"/>
      <c r="N11" s="42"/>
      <c r="O11" s="42"/>
      <c r="P11" s="42"/>
      <c r="Q11" s="42"/>
      <c r="R11" s="42"/>
      <c r="S11" s="42"/>
      <c r="T11" s="42"/>
      <c r="U11" s="42"/>
      <c r="V11" s="42"/>
      <c r="W11" s="42"/>
      <c r="X11" s="42"/>
      <c r="Y11" s="42"/>
      <c r="Z11" s="42"/>
      <c r="AA11" s="42"/>
      <c r="AB11" s="42"/>
      <c r="AC11" s="42"/>
    </row>
    <row r="12" spans="1:29" ht="39" customHeight="1" x14ac:dyDescent="0.25">
      <c r="A12" s="43" t="s">
        <v>61</v>
      </c>
      <c r="B12" s="47">
        <v>2</v>
      </c>
      <c r="C12" s="47">
        <v>1</v>
      </c>
      <c r="D12" s="47">
        <v>2024</v>
      </c>
      <c r="E12" s="415"/>
      <c r="F12" s="417"/>
      <c r="G12" s="439"/>
      <c r="H12" s="439"/>
      <c r="I12" s="439"/>
      <c r="J12" s="42"/>
      <c r="K12" s="42"/>
      <c r="L12" s="42"/>
      <c r="M12" s="42"/>
      <c r="N12" s="42"/>
      <c r="O12" s="42"/>
      <c r="P12" s="42"/>
      <c r="Q12" s="42"/>
      <c r="R12" s="42"/>
      <c r="S12" s="42"/>
      <c r="T12" s="42"/>
      <c r="U12" s="42"/>
      <c r="V12" s="42"/>
      <c r="W12" s="42"/>
      <c r="X12" s="42"/>
      <c r="Y12" s="42"/>
      <c r="Z12" s="42"/>
      <c r="AA12" s="42"/>
      <c r="AB12" s="42"/>
      <c r="AC12" s="42"/>
    </row>
    <row r="13" spans="1:29" ht="39" customHeight="1" x14ac:dyDescent="0.25">
      <c r="A13" s="43" t="s">
        <v>62</v>
      </c>
      <c r="B13" s="48">
        <v>0.05</v>
      </c>
      <c r="C13" s="45" t="s">
        <v>63</v>
      </c>
      <c r="D13" s="49">
        <v>0.8</v>
      </c>
      <c r="E13" s="441" t="s">
        <v>64</v>
      </c>
      <c r="F13" s="405"/>
      <c r="G13" s="446" t="s">
        <v>65</v>
      </c>
      <c r="H13" s="404"/>
      <c r="I13" s="405"/>
      <c r="J13" s="42"/>
      <c r="K13" s="42"/>
      <c r="L13" s="42"/>
      <c r="M13" s="42"/>
      <c r="N13" s="42"/>
      <c r="O13" s="42"/>
      <c r="P13" s="42"/>
      <c r="Q13" s="42"/>
      <c r="R13" s="42"/>
      <c r="S13" s="42"/>
      <c r="T13" s="42"/>
      <c r="U13" s="42"/>
      <c r="V13" s="42"/>
      <c r="W13" s="42"/>
      <c r="X13" s="42"/>
      <c r="Y13" s="42"/>
      <c r="Z13" s="42"/>
      <c r="AA13" s="42"/>
      <c r="AB13" s="42"/>
      <c r="AC13" s="42"/>
    </row>
    <row r="14" spans="1:29" ht="39" customHeight="1" x14ac:dyDescent="0.25">
      <c r="A14" s="441" t="s">
        <v>66</v>
      </c>
      <c r="B14" s="404"/>
      <c r="C14" s="404"/>
      <c r="D14" s="404"/>
      <c r="E14" s="404"/>
      <c r="F14" s="404"/>
      <c r="G14" s="404"/>
      <c r="H14" s="404"/>
      <c r="I14" s="405"/>
      <c r="J14" s="42"/>
      <c r="K14" s="42"/>
      <c r="L14" s="42"/>
      <c r="M14" s="42"/>
      <c r="N14" s="42"/>
      <c r="O14" s="42"/>
      <c r="P14" s="42"/>
      <c r="Q14" s="42"/>
      <c r="R14" s="42"/>
      <c r="S14" s="42"/>
      <c r="T14" s="42"/>
      <c r="U14" s="42"/>
      <c r="V14" s="42"/>
      <c r="W14" s="42"/>
      <c r="X14" s="42"/>
      <c r="Y14" s="42"/>
      <c r="Z14" s="42"/>
      <c r="AA14" s="42"/>
      <c r="AB14" s="42"/>
      <c r="AC14" s="42"/>
    </row>
    <row r="15" spans="1:29" ht="39" customHeight="1" x14ac:dyDescent="0.25">
      <c r="A15" s="43" t="s">
        <v>67</v>
      </c>
      <c r="B15" s="448" t="s">
        <v>68</v>
      </c>
      <c r="C15" s="405"/>
      <c r="D15" s="45" t="s">
        <v>69</v>
      </c>
      <c r="E15" s="447" t="s">
        <v>70</v>
      </c>
      <c r="F15" s="405"/>
      <c r="G15" s="45" t="s">
        <v>71</v>
      </c>
      <c r="H15" s="447" t="s">
        <v>72</v>
      </c>
      <c r="I15" s="405"/>
      <c r="J15" s="42"/>
      <c r="K15" s="42"/>
      <c r="L15" s="42"/>
      <c r="M15" s="42"/>
      <c r="N15" s="42"/>
      <c r="O15" s="42"/>
      <c r="P15" s="42"/>
      <c r="Q15" s="42"/>
      <c r="R15" s="42"/>
      <c r="S15" s="42"/>
      <c r="T15" s="42"/>
      <c r="U15" s="42"/>
      <c r="V15" s="42"/>
      <c r="W15" s="42"/>
      <c r="X15" s="42"/>
      <c r="Y15" s="42"/>
      <c r="Z15" s="42"/>
      <c r="AA15" s="42"/>
      <c r="AB15" s="42"/>
      <c r="AC15" s="42"/>
    </row>
    <row r="16" spans="1:29" ht="39" customHeight="1" x14ac:dyDescent="0.25">
      <c r="A16" s="43" t="s">
        <v>73</v>
      </c>
      <c r="B16" s="447" t="s">
        <v>74</v>
      </c>
      <c r="C16" s="404"/>
      <c r="D16" s="404"/>
      <c r="E16" s="404"/>
      <c r="F16" s="404"/>
      <c r="G16" s="404"/>
      <c r="H16" s="404"/>
      <c r="I16" s="405"/>
      <c r="J16" s="42"/>
      <c r="K16" s="42"/>
      <c r="L16" s="42"/>
      <c r="M16" s="42"/>
      <c r="N16" s="42"/>
      <c r="O16" s="42"/>
      <c r="P16" s="42"/>
      <c r="Q16" s="42"/>
      <c r="R16" s="42"/>
      <c r="S16" s="42"/>
      <c r="T16" s="42"/>
      <c r="U16" s="42"/>
      <c r="V16" s="42"/>
      <c r="W16" s="42"/>
      <c r="X16" s="42"/>
      <c r="Y16" s="42"/>
      <c r="Z16" s="42"/>
      <c r="AA16" s="42"/>
      <c r="AB16" s="42"/>
      <c r="AC16" s="42"/>
    </row>
    <row r="17" spans="1:29" ht="39" customHeight="1" x14ac:dyDescent="0.25">
      <c r="A17" s="43" t="s">
        <v>75</v>
      </c>
      <c r="B17" s="50" t="s">
        <v>76</v>
      </c>
      <c r="C17" s="45" t="s">
        <v>77</v>
      </c>
      <c r="D17" s="51" t="s">
        <v>78</v>
      </c>
      <c r="E17" s="441" t="s">
        <v>79</v>
      </c>
      <c r="F17" s="405"/>
      <c r="G17" s="52" t="s">
        <v>80</v>
      </c>
      <c r="H17" s="45" t="s">
        <v>81</v>
      </c>
      <c r="I17" s="53">
        <v>0.2</v>
      </c>
      <c r="J17" s="42"/>
      <c r="K17" s="42"/>
      <c r="L17" s="42"/>
      <c r="M17" s="42"/>
      <c r="N17" s="42"/>
      <c r="O17" s="42"/>
      <c r="P17" s="42"/>
      <c r="Q17" s="42"/>
      <c r="R17" s="42"/>
      <c r="S17" s="42"/>
      <c r="T17" s="42"/>
      <c r="U17" s="42"/>
      <c r="V17" s="42"/>
      <c r="W17" s="42"/>
      <c r="X17" s="42"/>
      <c r="Y17" s="42"/>
      <c r="Z17" s="42"/>
      <c r="AA17" s="42"/>
      <c r="AB17" s="42"/>
      <c r="AC17" s="42"/>
    </row>
    <row r="18" spans="1:29" ht="39" customHeight="1" x14ac:dyDescent="0.25">
      <c r="A18" s="43" t="s">
        <v>82</v>
      </c>
      <c r="B18" s="447" t="s">
        <v>83</v>
      </c>
      <c r="C18" s="404"/>
      <c r="D18" s="404"/>
      <c r="E18" s="404"/>
      <c r="F18" s="404"/>
      <c r="G18" s="404"/>
      <c r="H18" s="404"/>
      <c r="I18" s="405"/>
      <c r="J18" s="42"/>
      <c r="K18" s="42"/>
      <c r="L18" s="42"/>
      <c r="M18" s="42"/>
      <c r="N18" s="42"/>
      <c r="O18" s="42"/>
      <c r="P18" s="42"/>
      <c r="Q18" s="42"/>
      <c r="R18" s="42"/>
      <c r="S18" s="42"/>
      <c r="T18" s="42"/>
      <c r="U18" s="42"/>
      <c r="V18" s="42"/>
      <c r="W18" s="42"/>
      <c r="X18" s="42"/>
      <c r="Y18" s="42"/>
      <c r="Z18" s="42"/>
      <c r="AA18" s="42"/>
      <c r="AB18" s="42"/>
      <c r="AC18" s="42"/>
    </row>
    <row r="19" spans="1:29" ht="39" customHeight="1" x14ac:dyDescent="0.25">
      <c r="A19" s="43" t="s">
        <v>84</v>
      </c>
      <c r="B19" s="452" t="s">
        <v>85</v>
      </c>
      <c r="C19" s="404"/>
      <c r="D19" s="405"/>
      <c r="E19" s="441" t="s">
        <v>86</v>
      </c>
      <c r="F19" s="405"/>
      <c r="G19" s="467" t="s">
        <v>87</v>
      </c>
      <c r="H19" s="404"/>
      <c r="I19" s="405"/>
      <c r="J19" s="42"/>
      <c r="K19" s="42"/>
      <c r="L19" s="42"/>
      <c r="M19" s="42"/>
      <c r="N19" s="42"/>
      <c r="O19" s="42"/>
      <c r="P19" s="42"/>
      <c r="Q19" s="42"/>
      <c r="R19" s="42"/>
      <c r="S19" s="42"/>
      <c r="T19" s="42"/>
      <c r="U19" s="42"/>
      <c r="V19" s="42"/>
      <c r="W19" s="42"/>
      <c r="X19" s="42"/>
      <c r="Y19" s="42"/>
      <c r="Z19" s="42"/>
      <c r="AA19" s="42"/>
      <c r="AB19" s="42"/>
      <c r="AC19" s="42"/>
    </row>
    <row r="20" spans="1:29" ht="39" customHeight="1" x14ac:dyDescent="0.25">
      <c r="A20" s="441" t="s">
        <v>88</v>
      </c>
      <c r="B20" s="404"/>
      <c r="C20" s="404"/>
      <c r="D20" s="404"/>
      <c r="E20" s="404"/>
      <c r="F20" s="404"/>
      <c r="G20" s="404"/>
      <c r="H20" s="404"/>
      <c r="I20" s="405"/>
      <c r="J20" s="42"/>
      <c r="K20" s="42"/>
      <c r="L20" s="42"/>
      <c r="M20" s="42"/>
      <c r="N20" s="42"/>
      <c r="O20" s="42"/>
      <c r="P20" s="42"/>
      <c r="Q20" s="42"/>
      <c r="R20" s="42"/>
      <c r="S20" s="42"/>
      <c r="T20" s="42"/>
      <c r="U20" s="42"/>
      <c r="V20" s="42"/>
      <c r="W20" s="42"/>
      <c r="X20" s="42"/>
      <c r="Y20" s="42"/>
      <c r="Z20" s="42"/>
      <c r="AA20" s="42"/>
      <c r="AB20" s="42"/>
      <c r="AC20" s="42"/>
    </row>
    <row r="21" spans="1:29" ht="39" customHeight="1" x14ac:dyDescent="0.25">
      <c r="A21" s="43" t="s">
        <v>89</v>
      </c>
      <c r="B21" s="447" t="s">
        <v>90</v>
      </c>
      <c r="C21" s="404"/>
      <c r="D21" s="404"/>
      <c r="E21" s="404"/>
      <c r="F21" s="404"/>
      <c r="G21" s="404"/>
      <c r="H21" s="404"/>
      <c r="I21" s="405"/>
      <c r="J21" s="42"/>
      <c r="K21" s="42"/>
      <c r="L21" s="42"/>
      <c r="M21" s="42"/>
      <c r="N21" s="42"/>
      <c r="O21" s="42"/>
      <c r="P21" s="42"/>
      <c r="Q21" s="42"/>
      <c r="R21" s="42"/>
      <c r="S21" s="42"/>
      <c r="T21" s="42"/>
      <c r="U21" s="42"/>
      <c r="V21" s="42"/>
      <c r="W21" s="42"/>
      <c r="X21" s="42"/>
      <c r="Y21" s="42"/>
      <c r="Z21" s="42"/>
      <c r="AA21" s="42"/>
      <c r="AB21" s="42"/>
      <c r="AC21" s="42"/>
    </row>
    <row r="22" spans="1:29" ht="39" customHeight="1" x14ac:dyDescent="0.25">
      <c r="A22" s="43" t="s">
        <v>91</v>
      </c>
      <c r="B22" s="441" t="s">
        <v>92</v>
      </c>
      <c r="C22" s="405"/>
      <c r="D22" s="441" t="s">
        <v>93</v>
      </c>
      <c r="E22" s="405"/>
      <c r="F22" s="441" t="s">
        <v>94</v>
      </c>
      <c r="G22" s="405"/>
      <c r="H22" s="441" t="s">
        <v>95</v>
      </c>
      <c r="I22" s="405"/>
      <c r="J22" s="42"/>
      <c r="K22" s="42"/>
      <c r="L22" s="42"/>
      <c r="M22" s="42"/>
      <c r="N22" s="42"/>
      <c r="O22" s="42"/>
      <c r="P22" s="42"/>
      <c r="Q22" s="42"/>
      <c r="R22" s="42"/>
      <c r="S22" s="42"/>
      <c r="T22" s="42"/>
      <c r="U22" s="42"/>
      <c r="V22" s="42"/>
      <c r="W22" s="42"/>
      <c r="X22" s="42"/>
      <c r="Y22" s="42"/>
      <c r="Z22" s="42"/>
      <c r="AA22" s="42"/>
      <c r="AB22" s="42"/>
      <c r="AC22" s="42"/>
    </row>
    <row r="23" spans="1:29" ht="39" customHeight="1" x14ac:dyDescent="0.25">
      <c r="A23" s="43" t="s">
        <v>96</v>
      </c>
      <c r="B23" s="447" t="s">
        <v>97</v>
      </c>
      <c r="C23" s="405"/>
      <c r="D23" s="447" t="s">
        <v>98</v>
      </c>
      <c r="E23" s="405"/>
      <c r="F23" s="452"/>
      <c r="G23" s="405"/>
      <c r="H23" s="452"/>
      <c r="I23" s="405"/>
      <c r="J23" s="42"/>
      <c r="K23" s="42"/>
      <c r="L23" s="42"/>
      <c r="M23" s="42"/>
      <c r="N23" s="42"/>
      <c r="O23" s="42"/>
      <c r="P23" s="42"/>
      <c r="Q23" s="42"/>
      <c r="R23" s="42"/>
      <c r="S23" s="42"/>
      <c r="T23" s="42"/>
      <c r="U23" s="42"/>
      <c r="V23" s="42"/>
      <c r="W23" s="42"/>
      <c r="X23" s="42"/>
      <c r="Y23" s="42"/>
      <c r="Z23" s="42"/>
      <c r="AA23" s="42"/>
      <c r="AB23" s="42"/>
      <c r="AC23" s="42"/>
    </row>
    <row r="24" spans="1:29" ht="39" customHeight="1" x14ac:dyDescent="0.25">
      <c r="A24" s="43" t="s">
        <v>99</v>
      </c>
      <c r="B24" s="451" t="s">
        <v>100</v>
      </c>
      <c r="C24" s="405"/>
      <c r="D24" s="451" t="s">
        <v>100</v>
      </c>
      <c r="E24" s="405"/>
      <c r="F24" s="452"/>
      <c r="G24" s="405"/>
      <c r="H24" s="452"/>
      <c r="I24" s="405"/>
      <c r="J24" s="42"/>
      <c r="K24" s="42"/>
      <c r="L24" s="42"/>
      <c r="M24" s="42"/>
      <c r="N24" s="42"/>
      <c r="O24" s="42"/>
      <c r="P24" s="42"/>
      <c r="Q24" s="42"/>
      <c r="R24" s="42"/>
      <c r="S24" s="42"/>
      <c r="T24" s="42"/>
      <c r="U24" s="42"/>
      <c r="V24" s="42"/>
      <c r="W24" s="42"/>
      <c r="X24" s="42"/>
      <c r="Y24" s="42"/>
      <c r="Z24" s="42"/>
      <c r="AA24" s="42"/>
      <c r="AB24" s="42"/>
      <c r="AC24" s="42"/>
    </row>
    <row r="25" spans="1:29" ht="39" customHeight="1" x14ac:dyDescent="0.25">
      <c r="A25" s="43" t="s">
        <v>101</v>
      </c>
      <c r="B25" s="451" t="s">
        <v>102</v>
      </c>
      <c r="C25" s="405"/>
      <c r="D25" s="451" t="s">
        <v>102</v>
      </c>
      <c r="E25" s="405"/>
      <c r="F25" s="452"/>
      <c r="G25" s="405"/>
      <c r="H25" s="452"/>
      <c r="I25" s="405"/>
      <c r="J25" s="42"/>
      <c r="K25" s="42"/>
      <c r="L25" s="42"/>
      <c r="M25" s="42"/>
      <c r="N25" s="42"/>
      <c r="O25" s="42"/>
      <c r="P25" s="42"/>
      <c r="Q25" s="42"/>
      <c r="R25" s="42"/>
      <c r="S25" s="42"/>
      <c r="T25" s="42"/>
      <c r="U25" s="42"/>
      <c r="V25" s="42"/>
      <c r="W25" s="42"/>
      <c r="X25" s="42"/>
      <c r="Y25" s="42"/>
      <c r="Z25" s="42"/>
      <c r="AA25" s="42"/>
      <c r="AB25" s="42"/>
      <c r="AC25" s="42"/>
    </row>
    <row r="26" spans="1:29" ht="39" customHeight="1" x14ac:dyDescent="0.25">
      <c r="A26" s="43" t="s">
        <v>103</v>
      </c>
      <c r="B26" s="447" t="s">
        <v>80</v>
      </c>
      <c r="C26" s="405"/>
      <c r="D26" s="447" t="s">
        <v>80</v>
      </c>
      <c r="E26" s="405"/>
      <c r="F26" s="452"/>
      <c r="G26" s="405"/>
      <c r="H26" s="452"/>
      <c r="I26" s="405"/>
      <c r="J26" s="42"/>
      <c r="K26" s="42"/>
      <c r="L26" s="42"/>
      <c r="M26" s="42"/>
      <c r="N26" s="42"/>
      <c r="O26" s="42"/>
      <c r="P26" s="42"/>
      <c r="Q26" s="42"/>
      <c r="R26" s="42"/>
      <c r="S26" s="42"/>
      <c r="T26" s="42"/>
      <c r="U26" s="42"/>
      <c r="V26" s="42"/>
      <c r="W26" s="42"/>
      <c r="X26" s="42"/>
      <c r="Y26" s="42"/>
      <c r="Z26" s="42"/>
      <c r="AA26" s="42"/>
      <c r="AB26" s="42"/>
      <c r="AC26" s="42"/>
    </row>
    <row r="27" spans="1:29" ht="39" customHeight="1" x14ac:dyDescent="0.25">
      <c r="A27" s="43" t="s">
        <v>104</v>
      </c>
      <c r="B27" s="448" t="s">
        <v>68</v>
      </c>
      <c r="C27" s="405"/>
      <c r="D27" s="447" t="s">
        <v>70</v>
      </c>
      <c r="E27" s="405"/>
      <c r="F27" s="452"/>
      <c r="G27" s="405"/>
      <c r="H27" s="452"/>
      <c r="I27" s="405"/>
      <c r="J27" s="42"/>
      <c r="K27" s="42"/>
      <c r="L27" s="42"/>
      <c r="M27" s="42"/>
      <c r="N27" s="42"/>
      <c r="O27" s="42"/>
      <c r="P27" s="42"/>
      <c r="Q27" s="42"/>
      <c r="R27" s="42"/>
      <c r="S27" s="42"/>
      <c r="T27" s="42"/>
      <c r="U27" s="42"/>
      <c r="V27" s="42"/>
      <c r="W27" s="42"/>
      <c r="X27" s="42"/>
      <c r="Y27" s="42"/>
      <c r="Z27" s="42"/>
      <c r="AA27" s="42"/>
      <c r="AB27" s="42"/>
      <c r="AC27" s="42"/>
    </row>
    <row r="28" spans="1:29" ht="39" customHeight="1" x14ac:dyDescent="0.25">
      <c r="A28" s="43" t="s">
        <v>105</v>
      </c>
      <c r="B28" s="447" t="s">
        <v>106</v>
      </c>
      <c r="C28" s="405"/>
      <c r="D28" s="447" t="s">
        <v>107</v>
      </c>
      <c r="E28" s="405"/>
      <c r="F28" s="42"/>
      <c r="G28" s="42"/>
      <c r="H28" s="452"/>
      <c r="I28" s="405"/>
      <c r="J28" s="42"/>
      <c r="K28" s="42"/>
      <c r="L28" s="42"/>
      <c r="M28" s="42"/>
      <c r="N28" s="42"/>
      <c r="O28" s="42"/>
      <c r="P28" s="42"/>
      <c r="Q28" s="42"/>
      <c r="R28" s="42"/>
      <c r="S28" s="42"/>
      <c r="T28" s="42"/>
      <c r="U28" s="42"/>
      <c r="V28" s="42"/>
      <c r="W28" s="42"/>
      <c r="X28" s="42"/>
      <c r="Y28" s="42"/>
      <c r="Z28" s="42"/>
      <c r="AA28" s="42"/>
      <c r="AB28" s="42"/>
      <c r="AC28" s="42"/>
    </row>
    <row r="29" spans="1:29" ht="39" customHeight="1" x14ac:dyDescent="0.25">
      <c r="A29" s="441" t="s">
        <v>108</v>
      </c>
      <c r="B29" s="404"/>
      <c r="C29" s="404"/>
      <c r="D29" s="404"/>
      <c r="E29" s="404"/>
      <c r="F29" s="404"/>
      <c r="G29" s="404"/>
      <c r="H29" s="404"/>
      <c r="I29" s="405"/>
      <c r="J29" s="42"/>
      <c r="K29" s="42"/>
      <c r="L29" s="42"/>
      <c r="M29" s="42"/>
      <c r="N29" s="42"/>
      <c r="O29" s="42"/>
      <c r="P29" s="42"/>
      <c r="Q29" s="42"/>
      <c r="R29" s="42"/>
      <c r="S29" s="42"/>
      <c r="T29" s="42"/>
      <c r="U29" s="42"/>
      <c r="V29" s="42"/>
      <c r="W29" s="42"/>
      <c r="X29" s="42"/>
      <c r="Y29" s="42"/>
      <c r="Z29" s="42"/>
      <c r="AA29" s="42"/>
      <c r="AB29" s="42"/>
      <c r="AC29" s="42"/>
    </row>
    <row r="30" spans="1:29" ht="39" customHeight="1" x14ac:dyDescent="0.25">
      <c r="A30" s="43" t="s">
        <v>109</v>
      </c>
      <c r="B30" s="446" t="s">
        <v>110</v>
      </c>
      <c r="C30" s="404"/>
      <c r="D30" s="405"/>
      <c r="E30" s="45" t="s">
        <v>111</v>
      </c>
      <c r="F30" s="447" t="s">
        <v>110</v>
      </c>
      <c r="G30" s="404"/>
      <c r="H30" s="404"/>
      <c r="I30" s="405"/>
      <c r="J30" s="42"/>
      <c r="K30" s="42"/>
      <c r="L30" s="42"/>
      <c r="M30" s="42"/>
      <c r="N30" s="42"/>
      <c r="O30" s="42"/>
      <c r="P30" s="42"/>
      <c r="Q30" s="42"/>
      <c r="R30" s="42"/>
      <c r="S30" s="42"/>
      <c r="T30" s="42"/>
      <c r="U30" s="42"/>
      <c r="V30" s="42"/>
      <c r="W30" s="42"/>
      <c r="X30" s="42"/>
      <c r="Y30" s="42"/>
      <c r="Z30" s="42"/>
      <c r="AA30" s="42"/>
      <c r="AB30" s="42"/>
      <c r="AC30" s="42"/>
    </row>
    <row r="31" spans="1:29" ht="39" customHeight="1" x14ac:dyDescent="0.25">
      <c r="A31" s="43" t="s">
        <v>112</v>
      </c>
      <c r="B31" s="446" t="s">
        <v>110</v>
      </c>
      <c r="C31" s="404"/>
      <c r="D31" s="404"/>
      <c r="E31" s="404"/>
      <c r="F31" s="404"/>
      <c r="G31" s="404"/>
      <c r="H31" s="404"/>
      <c r="I31" s="405"/>
      <c r="J31" s="42"/>
      <c r="K31" s="42"/>
      <c r="L31" s="42"/>
      <c r="M31" s="42"/>
      <c r="N31" s="42"/>
      <c r="O31" s="42"/>
      <c r="P31" s="42"/>
      <c r="Q31" s="42"/>
      <c r="R31" s="42"/>
      <c r="S31" s="42"/>
      <c r="T31" s="42"/>
      <c r="U31" s="42"/>
      <c r="V31" s="42"/>
      <c r="W31" s="42"/>
      <c r="X31" s="42"/>
      <c r="Y31" s="42"/>
      <c r="Z31" s="42"/>
      <c r="AA31" s="42"/>
      <c r="AB31" s="42"/>
      <c r="AC31" s="42"/>
    </row>
    <row r="32" spans="1:29" ht="39" customHeight="1" x14ac:dyDescent="0.25">
      <c r="A32" s="43" t="s">
        <v>113</v>
      </c>
      <c r="B32" s="446" t="s">
        <v>110</v>
      </c>
      <c r="C32" s="404"/>
      <c r="D32" s="404"/>
      <c r="E32" s="404"/>
      <c r="F32" s="404"/>
      <c r="G32" s="404"/>
      <c r="H32" s="404"/>
      <c r="I32" s="405"/>
      <c r="J32" s="42"/>
      <c r="K32" s="42"/>
      <c r="L32" s="42"/>
      <c r="M32" s="42"/>
      <c r="N32" s="42"/>
      <c r="O32" s="42"/>
      <c r="P32" s="42"/>
      <c r="Q32" s="42"/>
      <c r="R32" s="42"/>
      <c r="S32" s="42"/>
      <c r="T32" s="42"/>
      <c r="U32" s="42"/>
      <c r="V32" s="42"/>
      <c r="W32" s="42"/>
      <c r="X32" s="42"/>
      <c r="Y32" s="42"/>
      <c r="Z32" s="42"/>
      <c r="AA32" s="42"/>
      <c r="AB32" s="42"/>
      <c r="AC32" s="42"/>
    </row>
    <row r="33" spans="1:29" ht="39" customHeight="1" x14ac:dyDescent="0.25">
      <c r="A33" s="43" t="s">
        <v>114</v>
      </c>
      <c r="B33" s="446" t="s">
        <v>110</v>
      </c>
      <c r="C33" s="404"/>
      <c r="D33" s="405"/>
      <c r="E33" s="45" t="s">
        <v>115</v>
      </c>
      <c r="F33" s="446" t="s">
        <v>110</v>
      </c>
      <c r="G33" s="404"/>
      <c r="H33" s="404"/>
      <c r="I33" s="405"/>
      <c r="J33" s="42"/>
      <c r="K33" s="42"/>
      <c r="L33" s="42"/>
      <c r="M33" s="42"/>
      <c r="N33" s="42"/>
      <c r="O33" s="42"/>
      <c r="P33" s="42"/>
      <c r="Q33" s="42"/>
      <c r="R33" s="42"/>
      <c r="S33" s="42"/>
      <c r="T33" s="42"/>
      <c r="U33" s="42"/>
      <c r="V33" s="42"/>
      <c r="W33" s="42"/>
      <c r="X33" s="42"/>
      <c r="Y33" s="42"/>
      <c r="Z33" s="42"/>
      <c r="AA33" s="42"/>
      <c r="AB33" s="42"/>
      <c r="AC33" s="42"/>
    </row>
    <row r="34" spans="1:29" ht="39" customHeight="1" x14ac:dyDescent="0.25">
      <c r="A34" s="450" t="s">
        <v>116</v>
      </c>
      <c r="B34" s="405"/>
      <c r="C34" s="450" t="s">
        <v>117</v>
      </c>
      <c r="D34" s="405"/>
      <c r="E34" s="450" t="s">
        <v>118</v>
      </c>
      <c r="F34" s="404"/>
      <c r="G34" s="405"/>
      <c r="H34" s="450" t="s">
        <v>119</v>
      </c>
      <c r="I34" s="405"/>
      <c r="J34" s="42"/>
      <c r="K34" s="42"/>
      <c r="L34" s="42"/>
      <c r="M34" s="42"/>
      <c r="N34" s="42"/>
      <c r="O34" s="42"/>
      <c r="P34" s="42"/>
      <c r="Q34" s="42"/>
      <c r="R34" s="42"/>
      <c r="S34" s="42"/>
      <c r="T34" s="42"/>
      <c r="U34" s="42"/>
      <c r="V34" s="42"/>
      <c r="W34" s="42"/>
      <c r="X34" s="42"/>
      <c r="Y34" s="42"/>
      <c r="Z34" s="42"/>
      <c r="AA34" s="42"/>
      <c r="AB34" s="42"/>
      <c r="AC34" s="42"/>
    </row>
    <row r="35" spans="1:29" ht="39" customHeight="1" x14ac:dyDescent="0.25">
      <c r="A35" s="446" t="s">
        <v>30</v>
      </c>
      <c r="B35" s="405"/>
      <c r="C35" s="451" t="s">
        <v>120</v>
      </c>
      <c r="D35" s="405"/>
      <c r="E35" s="448" t="s">
        <v>121</v>
      </c>
      <c r="F35" s="404"/>
      <c r="G35" s="405"/>
      <c r="H35" s="449" t="s">
        <v>121</v>
      </c>
      <c r="I35" s="405"/>
      <c r="J35" s="42"/>
      <c r="K35" s="42"/>
      <c r="L35" s="42"/>
      <c r="M35" s="42"/>
      <c r="N35" s="42"/>
      <c r="O35" s="42"/>
      <c r="P35" s="42"/>
      <c r="Q35" s="42"/>
      <c r="R35" s="42"/>
      <c r="S35" s="42"/>
      <c r="T35" s="42"/>
      <c r="U35" s="42"/>
      <c r="V35" s="42"/>
      <c r="W35" s="42"/>
      <c r="X35" s="42"/>
      <c r="Y35" s="42"/>
      <c r="Z35" s="42"/>
      <c r="AA35" s="42"/>
      <c r="AB35" s="42"/>
      <c r="AC35" s="42"/>
    </row>
    <row r="36" spans="1:29" ht="39" customHeight="1" x14ac:dyDescent="0.25">
      <c r="A36" s="450" t="s">
        <v>122</v>
      </c>
      <c r="B36" s="404"/>
      <c r="C36" s="404"/>
      <c r="D36" s="404"/>
      <c r="E36" s="404"/>
      <c r="F36" s="404"/>
      <c r="G36" s="404"/>
      <c r="H36" s="404"/>
      <c r="I36" s="405"/>
      <c r="J36" s="42"/>
      <c r="K36" s="42"/>
      <c r="L36" s="42"/>
      <c r="M36" s="42"/>
      <c r="N36" s="42"/>
      <c r="O36" s="42"/>
      <c r="P36" s="42"/>
      <c r="Q36" s="42"/>
      <c r="R36" s="42"/>
      <c r="S36" s="42"/>
      <c r="T36" s="42"/>
      <c r="U36" s="42"/>
      <c r="V36" s="42"/>
      <c r="W36" s="42"/>
      <c r="X36" s="42"/>
      <c r="Y36" s="42"/>
      <c r="Z36" s="42"/>
      <c r="AA36" s="42"/>
      <c r="AB36" s="42"/>
      <c r="AC36" s="42"/>
    </row>
    <row r="37" spans="1:29" ht="39" customHeight="1" x14ac:dyDescent="0.25">
      <c r="A37" s="45" t="s">
        <v>123</v>
      </c>
      <c r="B37" s="441" t="s">
        <v>124</v>
      </c>
      <c r="C37" s="404"/>
      <c r="D37" s="404"/>
      <c r="E37" s="404"/>
      <c r="F37" s="404"/>
      <c r="G37" s="404"/>
      <c r="H37" s="405"/>
      <c r="I37" s="45" t="s">
        <v>125</v>
      </c>
      <c r="J37" s="42"/>
      <c r="K37" s="42"/>
      <c r="L37" s="42"/>
      <c r="M37" s="42"/>
      <c r="N37" s="42"/>
      <c r="O37" s="42"/>
      <c r="P37" s="42"/>
      <c r="Q37" s="42"/>
      <c r="R37" s="42"/>
      <c r="S37" s="42"/>
      <c r="T37" s="42"/>
      <c r="U37" s="42"/>
      <c r="V37" s="42"/>
      <c r="W37" s="42"/>
      <c r="X37" s="42"/>
      <c r="Y37" s="42"/>
      <c r="Z37" s="42"/>
      <c r="AA37" s="42"/>
      <c r="AB37" s="42"/>
      <c r="AC37" s="42"/>
    </row>
    <row r="38" spans="1:29" ht="21.75" customHeight="1" x14ac:dyDescent="0.25">
      <c r="A38" s="54">
        <v>44841</v>
      </c>
      <c r="B38" s="446" t="s">
        <v>126</v>
      </c>
      <c r="C38" s="404"/>
      <c r="D38" s="404"/>
      <c r="E38" s="404"/>
      <c r="F38" s="404"/>
      <c r="G38" s="404"/>
      <c r="H38" s="405"/>
      <c r="I38" s="55" t="s">
        <v>127</v>
      </c>
      <c r="J38" s="42"/>
      <c r="K38" s="42"/>
      <c r="L38" s="42"/>
      <c r="M38" s="42"/>
      <c r="N38" s="42"/>
      <c r="O38" s="42"/>
      <c r="P38" s="42"/>
      <c r="Q38" s="42"/>
      <c r="R38" s="42"/>
      <c r="S38" s="42"/>
      <c r="T38" s="42"/>
      <c r="U38" s="42"/>
      <c r="V38" s="42"/>
      <c r="W38" s="42"/>
      <c r="X38" s="42"/>
      <c r="Y38" s="42"/>
      <c r="Z38" s="42"/>
      <c r="AA38" s="42"/>
      <c r="AB38" s="42"/>
      <c r="AC38" s="42"/>
    </row>
    <row r="39" spans="1:29" ht="21.75" customHeight="1" x14ac:dyDescent="0.25">
      <c r="A39" s="54">
        <v>44972</v>
      </c>
      <c r="B39" s="446" t="s">
        <v>128</v>
      </c>
      <c r="C39" s="404"/>
      <c r="D39" s="404"/>
      <c r="E39" s="404"/>
      <c r="F39" s="404"/>
      <c r="G39" s="404"/>
      <c r="H39" s="405"/>
      <c r="I39" s="55" t="s">
        <v>129</v>
      </c>
      <c r="J39" s="42"/>
      <c r="K39" s="42"/>
      <c r="L39" s="42"/>
      <c r="M39" s="42"/>
      <c r="N39" s="42"/>
      <c r="O39" s="42"/>
      <c r="P39" s="42"/>
      <c r="Q39" s="42"/>
      <c r="R39" s="42"/>
      <c r="S39" s="42"/>
      <c r="T39" s="42"/>
      <c r="U39" s="42"/>
      <c r="V39" s="42"/>
      <c r="W39" s="42"/>
      <c r="X39" s="42"/>
      <c r="Y39" s="42"/>
      <c r="Z39" s="42"/>
      <c r="AA39" s="42"/>
      <c r="AB39" s="42"/>
      <c r="AC39" s="42"/>
    </row>
    <row r="40" spans="1:29" ht="18.75" customHeight="1" x14ac:dyDescent="0.25">
      <c r="A40" s="54">
        <v>45337</v>
      </c>
      <c r="B40" s="446" t="s">
        <v>130</v>
      </c>
      <c r="C40" s="404"/>
      <c r="D40" s="404"/>
      <c r="E40" s="404"/>
      <c r="F40" s="404"/>
      <c r="G40" s="404"/>
      <c r="H40" s="405"/>
      <c r="I40" s="55" t="s">
        <v>131</v>
      </c>
      <c r="J40" s="42"/>
      <c r="K40" s="42"/>
      <c r="L40" s="42"/>
      <c r="M40" s="42"/>
      <c r="N40" s="42"/>
      <c r="O40" s="42"/>
      <c r="P40" s="42"/>
      <c r="Q40" s="42"/>
      <c r="R40" s="42"/>
      <c r="S40" s="42"/>
      <c r="T40" s="42"/>
      <c r="U40" s="42"/>
      <c r="V40" s="42"/>
      <c r="W40" s="42"/>
      <c r="X40" s="42"/>
      <c r="Y40" s="42"/>
      <c r="Z40" s="42"/>
      <c r="AA40" s="42"/>
      <c r="AB40" s="42"/>
      <c r="AC40" s="42"/>
    </row>
    <row r="41" spans="1:29" ht="21.75" customHeight="1" x14ac:dyDescent="0.25">
      <c r="A41" s="454" t="s">
        <v>0</v>
      </c>
      <c r="B41" s="443"/>
      <c r="C41" s="443"/>
      <c r="D41" s="443"/>
      <c r="E41" s="443"/>
      <c r="F41" s="443"/>
      <c r="G41" s="443"/>
      <c r="H41" s="443"/>
      <c r="I41" s="444"/>
      <c r="J41" s="42"/>
      <c r="K41" s="42"/>
      <c r="L41" s="42"/>
      <c r="M41" s="42"/>
      <c r="N41" s="42"/>
      <c r="O41" s="42"/>
      <c r="P41" s="42"/>
      <c r="Q41" s="42"/>
      <c r="R41" s="42"/>
      <c r="S41" s="42"/>
      <c r="T41" s="42"/>
      <c r="U41" s="42"/>
      <c r="V41" s="42"/>
      <c r="W41" s="42"/>
      <c r="X41" s="42"/>
      <c r="Y41" s="42"/>
      <c r="Z41" s="42"/>
      <c r="AA41" s="42"/>
      <c r="AB41" s="42"/>
      <c r="AC41" s="42"/>
    </row>
    <row r="42" spans="1:29" ht="21.75" customHeight="1" x14ac:dyDescent="0.25">
      <c r="A42" s="455" t="s">
        <v>1</v>
      </c>
      <c r="B42" s="426"/>
      <c r="C42" s="426"/>
      <c r="D42" s="426"/>
      <c r="E42" s="426"/>
      <c r="F42" s="426"/>
      <c r="G42" s="426"/>
      <c r="H42" s="426"/>
      <c r="I42" s="456"/>
      <c r="J42" s="42"/>
      <c r="K42" s="42"/>
      <c r="L42" s="42"/>
      <c r="M42" s="42"/>
      <c r="N42" s="42"/>
      <c r="O42" s="42"/>
      <c r="P42" s="42"/>
      <c r="Q42" s="42"/>
      <c r="R42" s="42"/>
      <c r="S42" s="42"/>
      <c r="T42" s="42"/>
      <c r="U42" s="42"/>
      <c r="V42" s="42"/>
      <c r="W42" s="42"/>
      <c r="X42" s="42"/>
      <c r="Y42" s="42"/>
      <c r="Z42" s="42"/>
      <c r="AA42" s="42"/>
      <c r="AB42" s="42"/>
      <c r="AC42" s="42"/>
    </row>
    <row r="43" spans="1:29" ht="21.75" customHeight="1" x14ac:dyDescent="0.25">
      <c r="A43" s="455" t="s">
        <v>43</v>
      </c>
      <c r="B43" s="426"/>
      <c r="C43" s="426"/>
      <c r="D43" s="426"/>
      <c r="E43" s="426"/>
      <c r="F43" s="426"/>
      <c r="G43" s="426"/>
      <c r="H43" s="426"/>
      <c r="I43" s="456"/>
      <c r="J43" s="42"/>
      <c r="K43" s="42"/>
      <c r="L43" s="42"/>
      <c r="M43" s="42"/>
      <c r="N43" s="42"/>
      <c r="O43" s="42"/>
      <c r="P43" s="42"/>
      <c r="Q43" s="42"/>
      <c r="R43" s="42"/>
      <c r="S43" s="42"/>
      <c r="T43" s="42"/>
      <c r="U43" s="42"/>
      <c r="V43" s="42"/>
      <c r="W43" s="42"/>
      <c r="X43" s="42"/>
      <c r="Y43" s="42"/>
      <c r="Z43" s="42"/>
      <c r="AA43" s="42"/>
      <c r="AB43" s="42"/>
      <c r="AC43" s="42"/>
    </row>
    <row r="44" spans="1:29" ht="21.75" customHeight="1" x14ac:dyDescent="0.25">
      <c r="A44" s="41"/>
      <c r="B44" s="457" t="s">
        <v>44</v>
      </c>
      <c r="C44" s="458"/>
      <c r="D44" s="458"/>
      <c r="E44" s="459"/>
      <c r="F44" s="460" t="s">
        <v>45</v>
      </c>
      <c r="G44" s="458"/>
      <c r="H44" s="458"/>
      <c r="I44" s="461"/>
      <c r="J44" s="42"/>
      <c r="K44" s="42"/>
      <c r="L44" s="42"/>
      <c r="M44" s="42"/>
      <c r="N44" s="42"/>
      <c r="O44" s="42"/>
      <c r="P44" s="42"/>
      <c r="Q44" s="42"/>
      <c r="R44" s="42"/>
      <c r="S44" s="42"/>
      <c r="T44" s="42"/>
      <c r="U44" s="42"/>
      <c r="V44" s="42"/>
      <c r="W44" s="42"/>
      <c r="X44" s="42"/>
      <c r="Y44" s="42"/>
      <c r="Z44" s="42"/>
      <c r="AA44" s="42"/>
      <c r="AB44" s="42"/>
      <c r="AC44" s="42"/>
    </row>
    <row r="45" spans="1:29" ht="21.75" customHeight="1" x14ac:dyDescent="0.25">
      <c r="A45" s="441" t="s">
        <v>46</v>
      </c>
      <c r="B45" s="404"/>
      <c r="C45" s="404"/>
      <c r="D45" s="404"/>
      <c r="E45" s="404"/>
      <c r="F45" s="404"/>
      <c r="G45" s="404"/>
      <c r="H45" s="404"/>
      <c r="I45" s="405"/>
      <c r="J45" s="42"/>
      <c r="K45" s="42"/>
      <c r="L45" s="42"/>
      <c r="M45" s="42"/>
      <c r="N45" s="42"/>
      <c r="O45" s="42"/>
      <c r="P45" s="42"/>
      <c r="Q45" s="42"/>
      <c r="R45" s="42"/>
      <c r="S45" s="42"/>
      <c r="T45" s="42"/>
      <c r="U45" s="42"/>
      <c r="V45" s="42"/>
      <c r="W45" s="42"/>
      <c r="X45" s="42"/>
      <c r="Y45" s="42"/>
      <c r="Z45" s="42"/>
      <c r="AA45" s="42"/>
      <c r="AB45" s="42"/>
      <c r="AC45" s="42"/>
    </row>
    <row r="46" spans="1:29" ht="21.75" customHeight="1" x14ac:dyDescent="0.25">
      <c r="A46" s="441" t="s">
        <v>47</v>
      </c>
      <c r="B46" s="404"/>
      <c r="C46" s="404"/>
      <c r="D46" s="404"/>
      <c r="E46" s="404"/>
      <c r="F46" s="404"/>
      <c r="G46" s="404"/>
      <c r="H46" s="404"/>
      <c r="I46" s="405"/>
      <c r="J46" s="42"/>
      <c r="K46" s="42"/>
      <c r="L46" s="42"/>
      <c r="M46" s="42"/>
      <c r="N46" s="42"/>
      <c r="O46" s="42"/>
      <c r="P46" s="42"/>
      <c r="Q46" s="42"/>
      <c r="R46" s="42"/>
      <c r="S46" s="42"/>
      <c r="T46" s="42"/>
      <c r="U46" s="42"/>
      <c r="V46" s="42"/>
      <c r="W46" s="42"/>
      <c r="X46" s="42"/>
      <c r="Y46" s="42"/>
      <c r="Z46" s="42"/>
      <c r="AA46" s="42"/>
      <c r="AB46" s="42"/>
      <c r="AC46" s="42"/>
    </row>
    <row r="47" spans="1:29" ht="39" customHeight="1" x14ac:dyDescent="0.25">
      <c r="A47" s="43" t="s">
        <v>48</v>
      </c>
      <c r="B47" s="44">
        <v>2</v>
      </c>
      <c r="C47" s="441" t="s">
        <v>49</v>
      </c>
      <c r="D47" s="405"/>
      <c r="E47" s="453" t="s">
        <v>50</v>
      </c>
      <c r="F47" s="404"/>
      <c r="G47" s="405"/>
      <c r="H47" s="45" t="s">
        <v>51</v>
      </c>
      <c r="I47" s="46" t="s">
        <v>52</v>
      </c>
      <c r="J47" s="42"/>
      <c r="K47" s="42"/>
      <c r="L47" s="42"/>
      <c r="M47" s="42"/>
      <c r="N47" s="42"/>
      <c r="O47" s="42"/>
      <c r="P47" s="42"/>
      <c r="Q47" s="42"/>
      <c r="R47" s="42"/>
      <c r="S47" s="42"/>
      <c r="T47" s="42"/>
      <c r="U47" s="42"/>
      <c r="V47" s="42"/>
      <c r="W47" s="42"/>
      <c r="X47" s="42"/>
      <c r="Y47" s="42"/>
      <c r="Z47" s="42"/>
      <c r="AA47" s="42"/>
      <c r="AB47" s="42"/>
      <c r="AC47" s="42"/>
    </row>
    <row r="48" spans="1:29" ht="39" customHeight="1" x14ac:dyDescent="0.25">
      <c r="A48" s="43" t="s">
        <v>53</v>
      </c>
      <c r="B48" s="440" t="s">
        <v>26</v>
      </c>
      <c r="C48" s="404"/>
      <c r="D48" s="405"/>
      <c r="E48" s="441" t="s">
        <v>54</v>
      </c>
      <c r="F48" s="405"/>
      <c r="G48" s="440" t="s">
        <v>28</v>
      </c>
      <c r="H48" s="404"/>
      <c r="I48" s="405"/>
      <c r="J48" s="42"/>
      <c r="K48" s="42"/>
      <c r="L48" s="42"/>
      <c r="M48" s="42"/>
      <c r="N48" s="42"/>
      <c r="O48" s="42"/>
      <c r="P48" s="42"/>
      <c r="Q48" s="42"/>
      <c r="R48" s="42"/>
      <c r="S48" s="42"/>
      <c r="T48" s="42"/>
      <c r="U48" s="42"/>
      <c r="V48" s="42"/>
      <c r="W48" s="42"/>
      <c r="X48" s="42"/>
      <c r="Y48" s="42"/>
      <c r="Z48" s="42"/>
      <c r="AA48" s="42"/>
      <c r="AB48" s="42"/>
      <c r="AC48" s="42"/>
    </row>
    <row r="49" spans="1:29" ht="64.5" customHeight="1" x14ac:dyDescent="0.25">
      <c r="A49" s="43" t="s">
        <v>55</v>
      </c>
      <c r="B49" s="440" t="s">
        <v>132</v>
      </c>
      <c r="C49" s="404"/>
      <c r="D49" s="404"/>
      <c r="E49" s="404"/>
      <c r="F49" s="404"/>
      <c r="G49" s="404"/>
      <c r="H49" s="404"/>
      <c r="I49" s="405"/>
      <c r="J49" s="42"/>
      <c r="K49" s="42"/>
      <c r="L49" s="42"/>
      <c r="M49" s="42"/>
      <c r="N49" s="42"/>
      <c r="O49" s="42"/>
      <c r="P49" s="42"/>
      <c r="Q49" s="42"/>
      <c r="R49" s="42"/>
      <c r="S49" s="42"/>
      <c r="T49" s="42"/>
      <c r="U49" s="42"/>
      <c r="V49" s="42"/>
      <c r="W49" s="42"/>
      <c r="X49" s="42"/>
      <c r="Y49" s="42"/>
      <c r="Z49" s="42"/>
      <c r="AA49" s="42"/>
      <c r="AB49" s="42"/>
      <c r="AC49" s="42"/>
    </row>
    <row r="50" spans="1:29" ht="39" customHeight="1" x14ac:dyDescent="0.25">
      <c r="A50" s="43" t="s">
        <v>57</v>
      </c>
      <c r="B50" s="442" t="s">
        <v>133</v>
      </c>
      <c r="C50" s="443"/>
      <c r="D50" s="443"/>
      <c r="E50" s="443"/>
      <c r="F50" s="443"/>
      <c r="G50" s="443"/>
      <c r="H50" s="443"/>
      <c r="I50" s="444"/>
      <c r="J50" s="42"/>
      <c r="K50" s="42"/>
      <c r="L50" s="42"/>
      <c r="M50" s="42"/>
      <c r="N50" s="42"/>
      <c r="O50" s="42"/>
      <c r="P50" s="42"/>
      <c r="Q50" s="42"/>
      <c r="R50" s="42"/>
      <c r="S50" s="42"/>
      <c r="T50" s="42"/>
      <c r="U50" s="42"/>
      <c r="V50" s="42"/>
      <c r="W50" s="42"/>
      <c r="X50" s="42"/>
      <c r="Y50" s="42"/>
      <c r="Z50" s="42"/>
      <c r="AA50" s="42"/>
      <c r="AB50" s="42"/>
      <c r="AC50" s="42"/>
    </row>
    <row r="51" spans="1:29" ht="39" customHeight="1" x14ac:dyDescent="0.25">
      <c r="A51" s="43" t="s">
        <v>59</v>
      </c>
      <c r="B51" s="47">
        <v>1</v>
      </c>
      <c r="C51" s="47">
        <v>7</v>
      </c>
      <c r="D51" s="47">
        <v>2020</v>
      </c>
      <c r="E51" s="445" t="s">
        <v>60</v>
      </c>
      <c r="F51" s="414"/>
      <c r="G51" s="438">
        <v>31</v>
      </c>
      <c r="H51" s="438">
        <v>5</v>
      </c>
      <c r="I51" s="438">
        <v>2024</v>
      </c>
      <c r="J51" s="42"/>
      <c r="K51" s="42"/>
      <c r="L51" s="42"/>
      <c r="M51" s="42"/>
      <c r="N51" s="42"/>
      <c r="O51" s="42"/>
      <c r="P51" s="42"/>
      <c r="Q51" s="42"/>
      <c r="R51" s="42"/>
      <c r="S51" s="42"/>
      <c r="T51" s="42"/>
      <c r="U51" s="42"/>
      <c r="V51" s="42"/>
      <c r="W51" s="42"/>
      <c r="X51" s="42"/>
      <c r="Y51" s="42"/>
      <c r="Z51" s="42"/>
      <c r="AA51" s="42"/>
      <c r="AB51" s="42"/>
      <c r="AC51" s="42"/>
    </row>
    <row r="52" spans="1:29" ht="39" customHeight="1" x14ac:dyDescent="0.25">
      <c r="A52" s="43" t="s">
        <v>61</v>
      </c>
      <c r="B52" s="47">
        <v>2</v>
      </c>
      <c r="C52" s="47">
        <v>1</v>
      </c>
      <c r="D52" s="47">
        <v>2024</v>
      </c>
      <c r="E52" s="415"/>
      <c r="F52" s="417"/>
      <c r="G52" s="439"/>
      <c r="H52" s="439"/>
      <c r="I52" s="439"/>
      <c r="J52" s="42"/>
      <c r="K52" s="42"/>
      <c r="L52" s="42"/>
      <c r="M52" s="42"/>
      <c r="N52" s="42"/>
      <c r="O52" s="42"/>
      <c r="P52" s="42"/>
      <c r="Q52" s="42"/>
      <c r="R52" s="42"/>
      <c r="S52" s="42"/>
      <c r="T52" s="42"/>
      <c r="U52" s="42"/>
      <c r="V52" s="42"/>
      <c r="W52" s="42"/>
      <c r="X52" s="42"/>
      <c r="Y52" s="42"/>
      <c r="Z52" s="42"/>
      <c r="AA52" s="42"/>
      <c r="AB52" s="42"/>
      <c r="AC52" s="42"/>
    </row>
    <row r="53" spans="1:29" ht="39" customHeight="1" x14ac:dyDescent="0.25">
      <c r="A53" s="43" t="s">
        <v>62</v>
      </c>
      <c r="B53" s="56">
        <v>0.03</v>
      </c>
      <c r="C53" s="45" t="s">
        <v>63</v>
      </c>
      <c r="D53" s="57">
        <v>1</v>
      </c>
      <c r="E53" s="441" t="s">
        <v>64</v>
      </c>
      <c r="F53" s="405"/>
      <c r="G53" s="446" t="s">
        <v>65</v>
      </c>
      <c r="H53" s="404"/>
      <c r="I53" s="405"/>
      <c r="J53" s="42"/>
      <c r="K53" s="42"/>
      <c r="L53" s="42"/>
      <c r="M53" s="42"/>
      <c r="N53" s="42"/>
      <c r="O53" s="42"/>
      <c r="P53" s="42"/>
      <c r="Q53" s="42"/>
      <c r="R53" s="42"/>
      <c r="S53" s="42"/>
      <c r="T53" s="42"/>
      <c r="U53" s="42"/>
      <c r="V53" s="42"/>
      <c r="W53" s="42"/>
      <c r="X53" s="42"/>
      <c r="Y53" s="42"/>
      <c r="Z53" s="42"/>
      <c r="AA53" s="42"/>
      <c r="AB53" s="42"/>
      <c r="AC53" s="42"/>
    </row>
    <row r="54" spans="1:29" ht="39" customHeight="1" x14ac:dyDescent="0.25">
      <c r="A54" s="441" t="s">
        <v>66</v>
      </c>
      <c r="B54" s="404"/>
      <c r="C54" s="404"/>
      <c r="D54" s="404"/>
      <c r="E54" s="404"/>
      <c r="F54" s="404"/>
      <c r="G54" s="404"/>
      <c r="H54" s="404"/>
      <c r="I54" s="405"/>
      <c r="J54" s="42"/>
      <c r="K54" s="42"/>
      <c r="L54" s="42"/>
      <c r="M54" s="42"/>
      <c r="N54" s="42"/>
      <c r="O54" s="42"/>
      <c r="P54" s="42"/>
      <c r="Q54" s="42"/>
      <c r="R54" s="42"/>
      <c r="S54" s="42"/>
      <c r="T54" s="42"/>
      <c r="U54" s="42"/>
      <c r="V54" s="42"/>
      <c r="W54" s="42"/>
      <c r="X54" s="42"/>
      <c r="Y54" s="42"/>
      <c r="Z54" s="42"/>
      <c r="AA54" s="42"/>
      <c r="AB54" s="42"/>
      <c r="AC54" s="42"/>
    </row>
    <row r="55" spans="1:29" ht="39" customHeight="1" x14ac:dyDescent="0.25">
      <c r="A55" s="43" t="s">
        <v>67</v>
      </c>
      <c r="B55" s="448" t="s">
        <v>68</v>
      </c>
      <c r="C55" s="405"/>
      <c r="D55" s="45" t="s">
        <v>69</v>
      </c>
      <c r="E55" s="447" t="s">
        <v>70</v>
      </c>
      <c r="F55" s="405"/>
      <c r="G55" s="45" t="s">
        <v>71</v>
      </c>
      <c r="H55" s="447" t="s">
        <v>72</v>
      </c>
      <c r="I55" s="405"/>
      <c r="J55" s="42"/>
      <c r="K55" s="42"/>
      <c r="L55" s="42"/>
      <c r="M55" s="42"/>
      <c r="N55" s="42"/>
      <c r="O55" s="42"/>
      <c r="P55" s="42"/>
      <c r="Q55" s="42"/>
      <c r="R55" s="42"/>
      <c r="S55" s="42"/>
      <c r="T55" s="42"/>
      <c r="U55" s="42"/>
      <c r="V55" s="42"/>
      <c r="W55" s="42"/>
      <c r="X55" s="42"/>
      <c r="Y55" s="42"/>
      <c r="Z55" s="42"/>
      <c r="AA55" s="42"/>
      <c r="AB55" s="42"/>
      <c r="AC55" s="42"/>
    </row>
    <row r="56" spans="1:29" ht="39" customHeight="1" x14ac:dyDescent="0.25">
      <c r="A56" s="43" t="s">
        <v>73</v>
      </c>
      <c r="B56" s="447" t="s">
        <v>134</v>
      </c>
      <c r="C56" s="404"/>
      <c r="D56" s="404"/>
      <c r="E56" s="404"/>
      <c r="F56" s="404"/>
      <c r="G56" s="404"/>
      <c r="H56" s="404"/>
      <c r="I56" s="405"/>
      <c r="J56" s="42"/>
      <c r="K56" s="42"/>
      <c r="L56" s="42"/>
      <c r="M56" s="42"/>
      <c r="N56" s="42"/>
      <c r="O56" s="42"/>
      <c r="P56" s="42"/>
      <c r="Q56" s="42"/>
      <c r="R56" s="42"/>
      <c r="S56" s="42"/>
      <c r="T56" s="42"/>
      <c r="U56" s="42"/>
      <c r="V56" s="42"/>
      <c r="W56" s="42"/>
      <c r="X56" s="42"/>
      <c r="Y56" s="42"/>
      <c r="Z56" s="42"/>
      <c r="AA56" s="42"/>
      <c r="AB56" s="42"/>
      <c r="AC56" s="42"/>
    </row>
    <row r="57" spans="1:29" ht="39" customHeight="1" x14ac:dyDescent="0.25">
      <c r="A57" s="43" t="s">
        <v>75</v>
      </c>
      <c r="B57" s="50" t="s">
        <v>76</v>
      </c>
      <c r="C57" s="43" t="s">
        <v>77</v>
      </c>
      <c r="D57" s="51" t="s">
        <v>78</v>
      </c>
      <c r="E57" s="441" t="s">
        <v>79</v>
      </c>
      <c r="F57" s="405"/>
      <c r="G57" s="52" t="s">
        <v>80</v>
      </c>
      <c r="H57" s="43" t="s">
        <v>81</v>
      </c>
      <c r="I57" s="58">
        <v>0.27</v>
      </c>
      <c r="J57" s="42"/>
      <c r="K57" s="42"/>
      <c r="L57" s="42"/>
      <c r="M57" s="42"/>
      <c r="N57" s="42"/>
      <c r="O57" s="42"/>
      <c r="P57" s="42"/>
      <c r="Q57" s="42"/>
      <c r="R57" s="42"/>
      <c r="S57" s="42"/>
      <c r="T57" s="42"/>
      <c r="U57" s="42"/>
      <c r="V57" s="42"/>
      <c r="W57" s="42"/>
      <c r="X57" s="42"/>
      <c r="Y57" s="42"/>
      <c r="Z57" s="42"/>
      <c r="AA57" s="42"/>
      <c r="AB57" s="42"/>
      <c r="AC57" s="42"/>
    </row>
    <row r="58" spans="1:29" ht="39" customHeight="1" x14ac:dyDescent="0.25">
      <c r="A58" s="43" t="s">
        <v>82</v>
      </c>
      <c r="B58" s="447" t="s">
        <v>135</v>
      </c>
      <c r="C58" s="404"/>
      <c r="D58" s="404"/>
      <c r="E58" s="404"/>
      <c r="F58" s="404"/>
      <c r="G58" s="404"/>
      <c r="H58" s="404"/>
      <c r="I58" s="405"/>
      <c r="J58" s="42"/>
      <c r="K58" s="42"/>
      <c r="L58" s="42"/>
      <c r="M58" s="42"/>
      <c r="N58" s="42"/>
      <c r="O58" s="42"/>
      <c r="P58" s="42"/>
      <c r="Q58" s="42"/>
      <c r="R58" s="42"/>
      <c r="S58" s="42"/>
      <c r="T58" s="42"/>
      <c r="U58" s="42"/>
      <c r="V58" s="42"/>
      <c r="W58" s="42"/>
      <c r="X58" s="42"/>
      <c r="Y58" s="42"/>
      <c r="Z58" s="42"/>
      <c r="AA58" s="42"/>
      <c r="AB58" s="42"/>
      <c r="AC58" s="42"/>
    </row>
    <row r="59" spans="1:29" ht="61.5" customHeight="1" x14ac:dyDescent="0.25">
      <c r="A59" s="45" t="s">
        <v>84</v>
      </c>
      <c r="B59" s="452" t="s">
        <v>136</v>
      </c>
      <c r="C59" s="404"/>
      <c r="D59" s="405"/>
      <c r="E59" s="59" t="s">
        <v>86</v>
      </c>
      <c r="F59" s="462" t="s">
        <v>137</v>
      </c>
      <c r="G59" s="404"/>
      <c r="H59" s="404"/>
      <c r="I59" s="405"/>
      <c r="J59" s="42"/>
      <c r="K59" s="42"/>
      <c r="L59" s="42"/>
      <c r="M59" s="42"/>
      <c r="N59" s="42"/>
      <c r="O59" s="42"/>
      <c r="P59" s="42"/>
      <c r="Q59" s="42"/>
      <c r="R59" s="42"/>
      <c r="S59" s="42"/>
      <c r="T59" s="42"/>
      <c r="U59" s="42"/>
      <c r="V59" s="42"/>
      <c r="W59" s="42"/>
      <c r="X59" s="42"/>
      <c r="Y59" s="42"/>
      <c r="Z59" s="42"/>
      <c r="AA59" s="42"/>
      <c r="AB59" s="42"/>
      <c r="AC59" s="42"/>
    </row>
    <row r="60" spans="1:29" ht="39" customHeight="1" x14ac:dyDescent="0.25">
      <c r="A60" s="441" t="s">
        <v>88</v>
      </c>
      <c r="B60" s="404"/>
      <c r="C60" s="404"/>
      <c r="D60" s="404"/>
      <c r="E60" s="404"/>
      <c r="F60" s="404"/>
      <c r="G60" s="404"/>
      <c r="H60" s="404"/>
      <c r="I60" s="405"/>
      <c r="J60" s="42"/>
      <c r="K60" s="42"/>
      <c r="L60" s="42"/>
      <c r="M60" s="42"/>
      <c r="N60" s="42"/>
      <c r="O60" s="42"/>
      <c r="P60" s="42"/>
      <c r="Q60" s="42"/>
      <c r="R60" s="42"/>
      <c r="S60" s="42"/>
      <c r="T60" s="42"/>
      <c r="U60" s="42"/>
      <c r="V60" s="42"/>
      <c r="W60" s="42"/>
      <c r="X60" s="42"/>
      <c r="Y60" s="42"/>
      <c r="Z60" s="42"/>
      <c r="AA60" s="42"/>
      <c r="AB60" s="42"/>
      <c r="AC60" s="42"/>
    </row>
    <row r="61" spans="1:29" ht="39" customHeight="1" x14ac:dyDescent="0.25">
      <c r="A61" s="43" t="s">
        <v>89</v>
      </c>
      <c r="B61" s="447" t="s">
        <v>138</v>
      </c>
      <c r="C61" s="404"/>
      <c r="D61" s="404"/>
      <c r="E61" s="404"/>
      <c r="F61" s="404"/>
      <c r="G61" s="404"/>
      <c r="H61" s="404"/>
      <c r="I61" s="405"/>
      <c r="J61" s="42"/>
      <c r="K61" s="42"/>
      <c r="L61" s="42"/>
      <c r="M61" s="42"/>
      <c r="N61" s="42"/>
      <c r="O61" s="42"/>
      <c r="P61" s="42"/>
      <c r="Q61" s="42"/>
      <c r="R61" s="42"/>
      <c r="S61" s="42"/>
      <c r="T61" s="42"/>
      <c r="U61" s="42"/>
      <c r="V61" s="42"/>
      <c r="W61" s="42"/>
      <c r="X61" s="42"/>
      <c r="Y61" s="42"/>
      <c r="Z61" s="42"/>
      <c r="AA61" s="42"/>
      <c r="AB61" s="42"/>
      <c r="AC61" s="42"/>
    </row>
    <row r="62" spans="1:29" ht="39" customHeight="1" x14ac:dyDescent="0.25">
      <c r="A62" s="43" t="s">
        <v>91</v>
      </c>
      <c r="B62" s="441" t="s">
        <v>92</v>
      </c>
      <c r="C62" s="405"/>
      <c r="D62" s="441" t="s">
        <v>93</v>
      </c>
      <c r="E62" s="405"/>
      <c r="F62" s="441" t="s">
        <v>94</v>
      </c>
      <c r="G62" s="405"/>
      <c r="H62" s="441" t="s">
        <v>95</v>
      </c>
      <c r="I62" s="405"/>
      <c r="J62" s="42"/>
      <c r="K62" s="42"/>
      <c r="L62" s="42"/>
      <c r="M62" s="42"/>
      <c r="N62" s="42"/>
      <c r="O62" s="42"/>
      <c r="P62" s="42"/>
      <c r="Q62" s="42"/>
      <c r="R62" s="42"/>
      <c r="S62" s="42"/>
      <c r="T62" s="42"/>
      <c r="U62" s="42"/>
      <c r="V62" s="42"/>
      <c r="W62" s="42"/>
      <c r="X62" s="42"/>
      <c r="Y62" s="42"/>
      <c r="Z62" s="42"/>
      <c r="AA62" s="42"/>
      <c r="AB62" s="42"/>
      <c r="AC62" s="42"/>
    </row>
    <row r="63" spans="1:29" ht="39" customHeight="1" x14ac:dyDescent="0.25">
      <c r="A63" s="43" t="s">
        <v>96</v>
      </c>
      <c r="B63" s="447" t="s">
        <v>139</v>
      </c>
      <c r="C63" s="405"/>
      <c r="D63" s="447" t="s">
        <v>140</v>
      </c>
      <c r="E63" s="405"/>
      <c r="F63" s="452"/>
      <c r="G63" s="405"/>
      <c r="H63" s="452"/>
      <c r="I63" s="405"/>
      <c r="J63" s="42"/>
      <c r="K63" s="42"/>
      <c r="L63" s="42"/>
      <c r="M63" s="42"/>
      <c r="N63" s="42"/>
      <c r="O63" s="42"/>
      <c r="P63" s="42"/>
      <c r="Q63" s="42"/>
      <c r="R63" s="42"/>
      <c r="S63" s="42"/>
      <c r="T63" s="42"/>
      <c r="U63" s="42"/>
      <c r="V63" s="42"/>
      <c r="W63" s="42"/>
      <c r="X63" s="42"/>
      <c r="Y63" s="42"/>
      <c r="Z63" s="42"/>
      <c r="AA63" s="42"/>
      <c r="AB63" s="42"/>
      <c r="AC63" s="42"/>
    </row>
    <row r="64" spans="1:29" ht="39" customHeight="1" x14ac:dyDescent="0.25">
      <c r="A64" s="43" t="s">
        <v>99</v>
      </c>
      <c r="B64" s="451" t="s">
        <v>100</v>
      </c>
      <c r="C64" s="405"/>
      <c r="D64" s="451" t="s">
        <v>100</v>
      </c>
      <c r="E64" s="405"/>
      <c r="F64" s="452"/>
      <c r="G64" s="405"/>
      <c r="H64" s="452"/>
      <c r="I64" s="405"/>
      <c r="J64" s="42"/>
      <c r="K64" s="42"/>
      <c r="L64" s="42"/>
      <c r="M64" s="42"/>
      <c r="N64" s="42"/>
      <c r="O64" s="42"/>
      <c r="P64" s="42"/>
      <c r="Q64" s="42"/>
      <c r="R64" s="42"/>
      <c r="S64" s="42"/>
      <c r="T64" s="42"/>
      <c r="U64" s="42"/>
      <c r="V64" s="42"/>
      <c r="W64" s="42"/>
      <c r="X64" s="42"/>
      <c r="Y64" s="42"/>
      <c r="Z64" s="42"/>
      <c r="AA64" s="42"/>
      <c r="AB64" s="42"/>
      <c r="AC64" s="42"/>
    </row>
    <row r="65" spans="1:29" ht="39" customHeight="1" x14ac:dyDescent="0.25">
      <c r="A65" s="43" t="s">
        <v>101</v>
      </c>
      <c r="B65" s="451" t="s">
        <v>102</v>
      </c>
      <c r="C65" s="405"/>
      <c r="D65" s="451" t="s">
        <v>102</v>
      </c>
      <c r="E65" s="405"/>
      <c r="F65" s="452"/>
      <c r="G65" s="405"/>
      <c r="H65" s="452"/>
      <c r="I65" s="405"/>
      <c r="J65" s="42"/>
      <c r="K65" s="42"/>
      <c r="L65" s="42"/>
      <c r="M65" s="42"/>
      <c r="N65" s="42"/>
      <c r="O65" s="42"/>
      <c r="P65" s="42"/>
      <c r="Q65" s="42"/>
      <c r="R65" s="42"/>
      <c r="S65" s="42"/>
      <c r="T65" s="42"/>
      <c r="U65" s="42"/>
      <c r="V65" s="42"/>
      <c r="W65" s="42"/>
      <c r="X65" s="42"/>
      <c r="Y65" s="42"/>
      <c r="Z65" s="42"/>
      <c r="AA65" s="42"/>
      <c r="AB65" s="42"/>
      <c r="AC65" s="42"/>
    </row>
    <row r="66" spans="1:29" ht="39" customHeight="1" x14ac:dyDescent="0.25">
      <c r="A66" s="43" t="s">
        <v>103</v>
      </c>
      <c r="B66" s="447" t="s">
        <v>80</v>
      </c>
      <c r="C66" s="405"/>
      <c r="D66" s="447" t="s">
        <v>80</v>
      </c>
      <c r="E66" s="405"/>
      <c r="F66" s="452"/>
      <c r="G66" s="405"/>
      <c r="H66" s="452"/>
      <c r="I66" s="405"/>
      <c r="J66" s="42"/>
      <c r="K66" s="42"/>
      <c r="L66" s="42"/>
      <c r="M66" s="42"/>
      <c r="N66" s="42"/>
      <c r="O66" s="42"/>
      <c r="P66" s="42"/>
      <c r="Q66" s="42"/>
      <c r="R66" s="42"/>
      <c r="S66" s="42"/>
      <c r="T66" s="42"/>
      <c r="U66" s="42"/>
      <c r="V66" s="42"/>
      <c r="W66" s="42"/>
      <c r="X66" s="42"/>
      <c r="Y66" s="42"/>
      <c r="Z66" s="42"/>
      <c r="AA66" s="42"/>
      <c r="AB66" s="42"/>
      <c r="AC66" s="42"/>
    </row>
    <row r="67" spans="1:29" ht="39" customHeight="1" x14ac:dyDescent="0.25">
      <c r="A67" s="43" t="s">
        <v>104</v>
      </c>
      <c r="B67" s="448" t="s">
        <v>68</v>
      </c>
      <c r="C67" s="405"/>
      <c r="D67" s="447" t="s">
        <v>70</v>
      </c>
      <c r="E67" s="405"/>
      <c r="F67" s="452"/>
      <c r="G67" s="405"/>
      <c r="H67" s="452"/>
      <c r="I67" s="405"/>
      <c r="J67" s="42"/>
      <c r="K67" s="42"/>
      <c r="L67" s="42"/>
      <c r="M67" s="42"/>
      <c r="N67" s="42"/>
      <c r="O67" s="42"/>
      <c r="P67" s="42"/>
      <c r="Q67" s="42"/>
      <c r="R67" s="42"/>
      <c r="S67" s="42"/>
      <c r="T67" s="42"/>
      <c r="U67" s="42"/>
      <c r="V67" s="42"/>
      <c r="W67" s="42"/>
      <c r="X67" s="42"/>
      <c r="Y67" s="42"/>
      <c r="Z67" s="42"/>
      <c r="AA67" s="42"/>
      <c r="AB67" s="42"/>
      <c r="AC67" s="42"/>
    </row>
    <row r="68" spans="1:29" ht="46.5" customHeight="1" x14ac:dyDescent="0.25">
      <c r="A68" s="43" t="s">
        <v>105</v>
      </c>
      <c r="B68" s="447" t="s">
        <v>141</v>
      </c>
      <c r="C68" s="405"/>
      <c r="D68" s="447" t="s">
        <v>142</v>
      </c>
      <c r="E68" s="405"/>
      <c r="F68" s="452"/>
      <c r="G68" s="405"/>
      <c r="H68" s="452"/>
      <c r="I68" s="405"/>
      <c r="J68" s="42"/>
      <c r="K68" s="42"/>
      <c r="L68" s="42"/>
      <c r="M68" s="42"/>
      <c r="N68" s="42"/>
      <c r="O68" s="42"/>
      <c r="P68" s="42"/>
      <c r="Q68" s="42"/>
      <c r="R68" s="42"/>
      <c r="S68" s="42"/>
      <c r="T68" s="42"/>
      <c r="U68" s="42"/>
      <c r="V68" s="42"/>
      <c r="W68" s="42"/>
      <c r="X68" s="42"/>
      <c r="Y68" s="42"/>
      <c r="Z68" s="42"/>
      <c r="AA68" s="42"/>
      <c r="AB68" s="42"/>
      <c r="AC68" s="42"/>
    </row>
    <row r="69" spans="1:29" ht="39" customHeight="1" x14ac:dyDescent="0.25">
      <c r="A69" s="441" t="s">
        <v>108</v>
      </c>
      <c r="B69" s="404"/>
      <c r="C69" s="404"/>
      <c r="D69" s="404"/>
      <c r="E69" s="404"/>
      <c r="F69" s="404"/>
      <c r="G69" s="404"/>
      <c r="H69" s="404"/>
      <c r="I69" s="405"/>
      <c r="J69" s="42"/>
      <c r="K69" s="42"/>
      <c r="L69" s="42"/>
      <c r="M69" s="42"/>
      <c r="N69" s="42"/>
      <c r="O69" s="42"/>
      <c r="P69" s="42"/>
      <c r="Q69" s="42"/>
      <c r="R69" s="42"/>
      <c r="S69" s="42"/>
      <c r="T69" s="42"/>
      <c r="U69" s="42"/>
      <c r="V69" s="42"/>
      <c r="W69" s="42"/>
      <c r="X69" s="42"/>
      <c r="Y69" s="42"/>
      <c r="Z69" s="42"/>
      <c r="AA69" s="42"/>
      <c r="AB69" s="42"/>
      <c r="AC69" s="42"/>
    </row>
    <row r="70" spans="1:29" ht="39" customHeight="1" x14ac:dyDescent="0.25">
      <c r="A70" s="43" t="s">
        <v>109</v>
      </c>
      <c r="B70" s="446" t="s">
        <v>110</v>
      </c>
      <c r="C70" s="404"/>
      <c r="D70" s="405"/>
      <c r="E70" s="43" t="s">
        <v>111</v>
      </c>
      <c r="F70" s="447" t="s">
        <v>110</v>
      </c>
      <c r="G70" s="404"/>
      <c r="H70" s="404"/>
      <c r="I70" s="405"/>
      <c r="J70" s="42"/>
      <c r="K70" s="42"/>
      <c r="L70" s="42"/>
      <c r="M70" s="42"/>
      <c r="N70" s="42"/>
      <c r="O70" s="42"/>
      <c r="P70" s="42"/>
      <c r="Q70" s="42"/>
      <c r="R70" s="42"/>
      <c r="S70" s="42"/>
      <c r="T70" s="42"/>
      <c r="U70" s="42"/>
      <c r="V70" s="42"/>
      <c r="W70" s="42"/>
      <c r="X70" s="42"/>
      <c r="Y70" s="42"/>
      <c r="Z70" s="42"/>
      <c r="AA70" s="42"/>
      <c r="AB70" s="42"/>
      <c r="AC70" s="42"/>
    </row>
    <row r="71" spans="1:29" ht="39" customHeight="1" x14ac:dyDescent="0.25">
      <c r="A71" s="43" t="s">
        <v>112</v>
      </c>
      <c r="B71" s="446" t="s">
        <v>110</v>
      </c>
      <c r="C71" s="404"/>
      <c r="D71" s="404"/>
      <c r="E71" s="404"/>
      <c r="F71" s="404"/>
      <c r="G71" s="404"/>
      <c r="H71" s="404"/>
      <c r="I71" s="405"/>
      <c r="J71" s="42"/>
      <c r="K71" s="42"/>
      <c r="L71" s="42"/>
      <c r="M71" s="42"/>
      <c r="N71" s="42"/>
      <c r="O71" s="42"/>
      <c r="P71" s="42"/>
      <c r="Q71" s="42"/>
      <c r="R71" s="42"/>
      <c r="S71" s="42"/>
      <c r="T71" s="42"/>
      <c r="U71" s="42"/>
      <c r="V71" s="42"/>
      <c r="W71" s="42"/>
      <c r="X71" s="42"/>
      <c r="Y71" s="42"/>
      <c r="Z71" s="42"/>
      <c r="AA71" s="42"/>
      <c r="AB71" s="42"/>
      <c r="AC71" s="42"/>
    </row>
    <row r="72" spans="1:29" ht="39" customHeight="1" x14ac:dyDescent="0.25">
      <c r="A72" s="43" t="s">
        <v>113</v>
      </c>
      <c r="B72" s="446" t="s">
        <v>110</v>
      </c>
      <c r="C72" s="404"/>
      <c r="D72" s="404"/>
      <c r="E72" s="404"/>
      <c r="F72" s="404"/>
      <c r="G72" s="404"/>
      <c r="H72" s="404"/>
      <c r="I72" s="405"/>
      <c r="J72" s="42"/>
      <c r="K72" s="42"/>
      <c r="L72" s="42"/>
      <c r="M72" s="42"/>
      <c r="N72" s="42"/>
      <c r="O72" s="42"/>
      <c r="P72" s="42"/>
      <c r="Q72" s="42"/>
      <c r="R72" s="42"/>
      <c r="S72" s="42"/>
      <c r="T72" s="42"/>
      <c r="U72" s="42"/>
      <c r="V72" s="42"/>
      <c r="W72" s="42"/>
      <c r="X72" s="42"/>
      <c r="Y72" s="42"/>
      <c r="Z72" s="42"/>
      <c r="AA72" s="42"/>
      <c r="AB72" s="42"/>
      <c r="AC72" s="42"/>
    </row>
    <row r="73" spans="1:29" ht="39" customHeight="1" x14ac:dyDescent="0.25">
      <c r="A73" s="43" t="s">
        <v>114</v>
      </c>
      <c r="B73" s="446" t="s">
        <v>110</v>
      </c>
      <c r="C73" s="404"/>
      <c r="D73" s="405"/>
      <c r="E73" s="43" t="s">
        <v>115</v>
      </c>
      <c r="F73" s="446" t="s">
        <v>110</v>
      </c>
      <c r="G73" s="404"/>
      <c r="H73" s="404"/>
      <c r="I73" s="405"/>
      <c r="J73" s="42"/>
      <c r="K73" s="42"/>
      <c r="L73" s="42"/>
      <c r="M73" s="42"/>
      <c r="N73" s="42"/>
      <c r="O73" s="42"/>
      <c r="P73" s="42"/>
      <c r="Q73" s="42"/>
      <c r="R73" s="42"/>
      <c r="S73" s="42"/>
      <c r="T73" s="42"/>
      <c r="U73" s="42"/>
      <c r="V73" s="42"/>
      <c r="W73" s="42"/>
      <c r="X73" s="42"/>
      <c r="Y73" s="42"/>
      <c r="Z73" s="42"/>
      <c r="AA73" s="42"/>
      <c r="AB73" s="42"/>
      <c r="AC73" s="42"/>
    </row>
    <row r="74" spans="1:29" ht="39" customHeight="1" x14ac:dyDescent="0.25">
      <c r="A74" s="450" t="s">
        <v>116</v>
      </c>
      <c r="B74" s="405"/>
      <c r="C74" s="450" t="s">
        <v>117</v>
      </c>
      <c r="D74" s="405"/>
      <c r="E74" s="450" t="s">
        <v>118</v>
      </c>
      <c r="F74" s="404"/>
      <c r="G74" s="405"/>
      <c r="H74" s="450" t="s">
        <v>119</v>
      </c>
      <c r="I74" s="405"/>
      <c r="J74" s="42"/>
      <c r="K74" s="42"/>
      <c r="L74" s="42"/>
      <c r="M74" s="42"/>
      <c r="N74" s="42"/>
      <c r="O74" s="42"/>
      <c r="P74" s="42"/>
      <c r="Q74" s="42"/>
      <c r="R74" s="42"/>
      <c r="S74" s="42"/>
      <c r="T74" s="42"/>
      <c r="U74" s="42"/>
      <c r="V74" s="42"/>
      <c r="W74" s="42"/>
      <c r="X74" s="42"/>
      <c r="Y74" s="42"/>
      <c r="Z74" s="42"/>
      <c r="AA74" s="42"/>
      <c r="AB74" s="42"/>
      <c r="AC74" s="42"/>
    </row>
    <row r="75" spans="1:29" ht="39" customHeight="1" x14ac:dyDescent="0.25">
      <c r="A75" s="446" t="s">
        <v>30</v>
      </c>
      <c r="B75" s="405"/>
      <c r="C75" s="451" t="s">
        <v>120</v>
      </c>
      <c r="D75" s="405"/>
      <c r="E75" s="448" t="s">
        <v>121</v>
      </c>
      <c r="F75" s="404"/>
      <c r="G75" s="405"/>
      <c r="H75" s="449" t="s">
        <v>121</v>
      </c>
      <c r="I75" s="405"/>
      <c r="J75" s="42"/>
      <c r="K75" s="42"/>
      <c r="L75" s="42"/>
      <c r="M75" s="42"/>
      <c r="N75" s="42"/>
      <c r="O75" s="42"/>
      <c r="P75" s="42"/>
      <c r="Q75" s="42"/>
      <c r="R75" s="42"/>
      <c r="S75" s="42"/>
      <c r="T75" s="42"/>
      <c r="U75" s="42"/>
      <c r="V75" s="42"/>
      <c r="W75" s="42"/>
      <c r="X75" s="42"/>
      <c r="Y75" s="42"/>
      <c r="Z75" s="42"/>
      <c r="AA75" s="42"/>
      <c r="AB75" s="42"/>
      <c r="AC75" s="42"/>
    </row>
    <row r="76" spans="1:29" ht="39" customHeight="1" x14ac:dyDescent="0.25">
      <c r="A76" s="450" t="s">
        <v>122</v>
      </c>
      <c r="B76" s="404"/>
      <c r="C76" s="404"/>
      <c r="D76" s="404"/>
      <c r="E76" s="404"/>
      <c r="F76" s="404"/>
      <c r="G76" s="404"/>
      <c r="H76" s="404"/>
      <c r="I76" s="405"/>
      <c r="J76" s="42"/>
      <c r="K76" s="42"/>
      <c r="L76" s="42"/>
      <c r="M76" s="42"/>
      <c r="N76" s="42"/>
      <c r="O76" s="42"/>
      <c r="P76" s="42"/>
      <c r="Q76" s="42"/>
      <c r="R76" s="42"/>
      <c r="S76" s="42"/>
      <c r="T76" s="42"/>
      <c r="U76" s="42"/>
      <c r="V76" s="42"/>
      <c r="W76" s="42"/>
      <c r="X76" s="42"/>
      <c r="Y76" s="42"/>
      <c r="Z76" s="42"/>
      <c r="AA76" s="42"/>
      <c r="AB76" s="42"/>
      <c r="AC76" s="42"/>
    </row>
    <row r="77" spans="1:29" ht="39" customHeight="1" x14ac:dyDescent="0.25">
      <c r="A77" s="45" t="s">
        <v>123</v>
      </c>
      <c r="B77" s="441" t="s">
        <v>124</v>
      </c>
      <c r="C77" s="404"/>
      <c r="D77" s="404"/>
      <c r="E77" s="404"/>
      <c r="F77" s="404"/>
      <c r="G77" s="404"/>
      <c r="H77" s="405"/>
      <c r="I77" s="45" t="s">
        <v>125</v>
      </c>
      <c r="J77" s="42"/>
      <c r="K77" s="42"/>
      <c r="L77" s="42"/>
      <c r="M77" s="42"/>
      <c r="N77" s="42"/>
      <c r="O77" s="42"/>
      <c r="P77" s="42"/>
      <c r="Q77" s="42"/>
      <c r="R77" s="42"/>
      <c r="S77" s="42"/>
      <c r="T77" s="42"/>
      <c r="U77" s="42"/>
      <c r="V77" s="42"/>
      <c r="W77" s="42"/>
      <c r="X77" s="42"/>
      <c r="Y77" s="42"/>
      <c r="Z77" s="42"/>
      <c r="AA77" s="42"/>
      <c r="AB77" s="42"/>
      <c r="AC77" s="42"/>
    </row>
    <row r="78" spans="1:29" ht="21.75" customHeight="1" x14ac:dyDescent="0.25">
      <c r="A78" s="54">
        <v>44841</v>
      </c>
      <c r="B78" s="446" t="s">
        <v>126</v>
      </c>
      <c r="C78" s="404"/>
      <c r="D78" s="404"/>
      <c r="E78" s="404"/>
      <c r="F78" s="404"/>
      <c r="G78" s="404"/>
      <c r="H78" s="405"/>
      <c r="I78" s="55" t="s">
        <v>127</v>
      </c>
      <c r="J78" s="42"/>
      <c r="K78" s="42"/>
      <c r="L78" s="42"/>
      <c r="M78" s="42"/>
      <c r="N78" s="42"/>
      <c r="O78" s="42"/>
      <c r="P78" s="42"/>
      <c r="Q78" s="42"/>
      <c r="R78" s="42"/>
      <c r="S78" s="42"/>
      <c r="T78" s="42"/>
      <c r="U78" s="42"/>
      <c r="V78" s="42"/>
      <c r="W78" s="42"/>
      <c r="X78" s="42"/>
      <c r="Y78" s="42"/>
      <c r="Z78" s="42"/>
      <c r="AA78" s="42"/>
      <c r="AB78" s="42"/>
      <c r="AC78" s="42"/>
    </row>
    <row r="79" spans="1:29" ht="21.75" customHeight="1" x14ac:dyDescent="0.25">
      <c r="A79" s="54">
        <v>44972</v>
      </c>
      <c r="B79" s="446" t="s">
        <v>143</v>
      </c>
      <c r="C79" s="404"/>
      <c r="D79" s="404"/>
      <c r="E79" s="404"/>
      <c r="F79" s="404"/>
      <c r="G79" s="404"/>
      <c r="H79" s="405"/>
      <c r="I79" s="55" t="s">
        <v>129</v>
      </c>
      <c r="J79" s="42"/>
      <c r="K79" s="42"/>
      <c r="L79" s="42"/>
      <c r="M79" s="42"/>
      <c r="N79" s="42"/>
      <c r="O79" s="42"/>
      <c r="P79" s="42"/>
      <c r="Q79" s="42"/>
      <c r="R79" s="42"/>
      <c r="S79" s="42"/>
      <c r="T79" s="42"/>
      <c r="U79" s="42"/>
      <c r="V79" s="42"/>
      <c r="W79" s="42"/>
      <c r="X79" s="42"/>
      <c r="Y79" s="42"/>
      <c r="Z79" s="42"/>
      <c r="AA79" s="42"/>
      <c r="AB79" s="42"/>
      <c r="AC79" s="42"/>
    </row>
    <row r="80" spans="1:29" ht="18.75" customHeight="1" x14ac:dyDescent="0.25">
      <c r="A80" s="54">
        <v>45337</v>
      </c>
      <c r="B80" s="446" t="s">
        <v>130</v>
      </c>
      <c r="C80" s="404"/>
      <c r="D80" s="404"/>
      <c r="E80" s="404"/>
      <c r="F80" s="404"/>
      <c r="G80" s="404"/>
      <c r="H80" s="405"/>
      <c r="I80" s="55" t="s">
        <v>131</v>
      </c>
      <c r="J80" s="42"/>
      <c r="K80" s="42"/>
      <c r="L80" s="42"/>
      <c r="M80" s="42"/>
      <c r="N80" s="42"/>
      <c r="O80" s="42"/>
      <c r="P80" s="42"/>
      <c r="Q80" s="42"/>
      <c r="R80" s="42"/>
      <c r="S80" s="42"/>
      <c r="T80" s="42"/>
      <c r="U80" s="42"/>
      <c r="V80" s="42"/>
      <c r="W80" s="42"/>
      <c r="X80" s="42"/>
      <c r="Y80" s="42"/>
      <c r="Z80" s="42"/>
      <c r="AA80" s="42"/>
      <c r="AB80" s="42"/>
      <c r="AC80" s="42"/>
    </row>
    <row r="81" spans="1:29" ht="21.75" customHeight="1" x14ac:dyDescent="0.25">
      <c r="A81" s="454" t="s">
        <v>0</v>
      </c>
      <c r="B81" s="443"/>
      <c r="C81" s="443"/>
      <c r="D81" s="443"/>
      <c r="E81" s="443"/>
      <c r="F81" s="443"/>
      <c r="G81" s="443"/>
      <c r="H81" s="443"/>
      <c r="I81" s="444"/>
      <c r="J81" s="42"/>
      <c r="K81" s="42"/>
      <c r="L81" s="42"/>
      <c r="M81" s="42"/>
      <c r="N81" s="42"/>
      <c r="O81" s="42"/>
      <c r="P81" s="42"/>
      <c r="Q81" s="42"/>
      <c r="R81" s="42"/>
      <c r="S81" s="42"/>
      <c r="T81" s="42"/>
      <c r="U81" s="42"/>
      <c r="V81" s="42"/>
      <c r="W81" s="42"/>
      <c r="X81" s="42"/>
      <c r="Y81" s="42"/>
      <c r="Z81" s="42"/>
      <c r="AA81" s="42"/>
      <c r="AB81" s="42"/>
      <c r="AC81" s="42"/>
    </row>
    <row r="82" spans="1:29" ht="21.75" customHeight="1" x14ac:dyDescent="0.25">
      <c r="A82" s="455" t="s">
        <v>1</v>
      </c>
      <c r="B82" s="426"/>
      <c r="C82" s="426"/>
      <c r="D82" s="426"/>
      <c r="E82" s="426"/>
      <c r="F82" s="426"/>
      <c r="G82" s="426"/>
      <c r="H82" s="426"/>
      <c r="I82" s="456"/>
      <c r="J82" s="42"/>
      <c r="K82" s="42"/>
      <c r="L82" s="42"/>
      <c r="M82" s="42"/>
      <c r="N82" s="42"/>
      <c r="O82" s="42"/>
      <c r="P82" s="42"/>
      <c r="Q82" s="42"/>
      <c r="R82" s="42"/>
      <c r="S82" s="42"/>
      <c r="T82" s="42"/>
      <c r="U82" s="42"/>
      <c r="V82" s="42"/>
      <c r="W82" s="42"/>
      <c r="X82" s="42"/>
      <c r="Y82" s="42"/>
      <c r="Z82" s="42"/>
      <c r="AA82" s="42"/>
      <c r="AB82" s="42"/>
      <c r="AC82" s="42"/>
    </row>
    <row r="83" spans="1:29" ht="21.75" customHeight="1" x14ac:dyDescent="0.25">
      <c r="A83" s="455" t="s">
        <v>43</v>
      </c>
      <c r="B83" s="426"/>
      <c r="C83" s="426"/>
      <c r="D83" s="426"/>
      <c r="E83" s="426"/>
      <c r="F83" s="426"/>
      <c r="G83" s="426"/>
      <c r="H83" s="426"/>
      <c r="I83" s="456"/>
      <c r="J83" s="42"/>
      <c r="K83" s="42"/>
      <c r="L83" s="42"/>
      <c r="M83" s="42"/>
      <c r="N83" s="42"/>
      <c r="O83" s="42"/>
      <c r="P83" s="42"/>
      <c r="Q83" s="42"/>
      <c r="R83" s="42"/>
      <c r="S83" s="42"/>
      <c r="T83" s="42"/>
      <c r="U83" s="42"/>
      <c r="V83" s="42"/>
      <c r="W83" s="42"/>
      <c r="X83" s="42"/>
      <c r="Y83" s="42"/>
      <c r="Z83" s="42"/>
      <c r="AA83" s="42"/>
      <c r="AB83" s="42"/>
      <c r="AC83" s="42"/>
    </row>
    <row r="84" spans="1:29" ht="21.75" customHeight="1" x14ac:dyDescent="0.25">
      <c r="A84" s="41"/>
      <c r="B84" s="457" t="s">
        <v>44</v>
      </c>
      <c r="C84" s="458"/>
      <c r="D84" s="458"/>
      <c r="E84" s="459"/>
      <c r="F84" s="460" t="s">
        <v>45</v>
      </c>
      <c r="G84" s="458"/>
      <c r="H84" s="458"/>
      <c r="I84" s="461"/>
      <c r="J84" s="42"/>
      <c r="K84" s="42"/>
      <c r="L84" s="42"/>
      <c r="M84" s="42"/>
      <c r="N84" s="42"/>
      <c r="O84" s="42"/>
      <c r="P84" s="42"/>
      <c r="Q84" s="42"/>
      <c r="R84" s="42"/>
      <c r="S84" s="42"/>
      <c r="T84" s="42"/>
      <c r="U84" s="42"/>
      <c r="V84" s="42"/>
      <c r="W84" s="42"/>
      <c r="X84" s="42"/>
      <c r="Y84" s="42"/>
      <c r="Z84" s="42"/>
      <c r="AA84" s="42"/>
      <c r="AB84" s="42"/>
      <c r="AC84" s="42"/>
    </row>
    <row r="85" spans="1:29" ht="21.75" customHeight="1" x14ac:dyDescent="0.25">
      <c r="A85" s="441" t="s">
        <v>46</v>
      </c>
      <c r="B85" s="404"/>
      <c r="C85" s="404"/>
      <c r="D85" s="404"/>
      <c r="E85" s="404"/>
      <c r="F85" s="404"/>
      <c r="G85" s="404"/>
      <c r="H85" s="404"/>
      <c r="I85" s="405"/>
      <c r="J85" s="42"/>
      <c r="K85" s="42"/>
      <c r="L85" s="42"/>
      <c r="M85" s="42"/>
      <c r="N85" s="42"/>
      <c r="O85" s="42"/>
      <c r="P85" s="42"/>
      <c r="Q85" s="42"/>
      <c r="R85" s="42"/>
      <c r="S85" s="42"/>
      <c r="T85" s="42"/>
      <c r="U85" s="42"/>
      <c r="V85" s="42"/>
      <c r="W85" s="42"/>
      <c r="X85" s="42"/>
      <c r="Y85" s="42"/>
      <c r="Z85" s="42"/>
      <c r="AA85" s="42"/>
      <c r="AB85" s="42"/>
      <c r="AC85" s="42"/>
    </row>
    <row r="86" spans="1:29" ht="21.75" customHeight="1" x14ac:dyDescent="0.25">
      <c r="A86" s="441" t="s">
        <v>47</v>
      </c>
      <c r="B86" s="404"/>
      <c r="C86" s="404"/>
      <c r="D86" s="404"/>
      <c r="E86" s="404"/>
      <c r="F86" s="404"/>
      <c r="G86" s="404"/>
      <c r="H86" s="404"/>
      <c r="I86" s="405"/>
      <c r="J86" s="42"/>
      <c r="K86" s="42"/>
      <c r="L86" s="42"/>
      <c r="M86" s="42"/>
      <c r="N86" s="42"/>
      <c r="O86" s="42"/>
      <c r="P86" s="42"/>
      <c r="Q86" s="42"/>
      <c r="R86" s="42"/>
      <c r="S86" s="42"/>
      <c r="T86" s="42"/>
      <c r="U86" s="42"/>
      <c r="V86" s="42"/>
      <c r="W86" s="42"/>
      <c r="X86" s="42"/>
      <c r="Y86" s="42"/>
      <c r="Z86" s="42"/>
      <c r="AA86" s="42"/>
      <c r="AB86" s="42"/>
      <c r="AC86" s="42"/>
    </row>
    <row r="87" spans="1:29" ht="39" customHeight="1" x14ac:dyDescent="0.25">
      <c r="A87" s="43" t="s">
        <v>48</v>
      </c>
      <c r="B87" s="44">
        <v>3</v>
      </c>
      <c r="C87" s="441" t="s">
        <v>49</v>
      </c>
      <c r="D87" s="405"/>
      <c r="E87" s="453" t="s">
        <v>50</v>
      </c>
      <c r="F87" s="404"/>
      <c r="G87" s="405"/>
      <c r="H87" s="45" t="s">
        <v>51</v>
      </c>
      <c r="I87" s="46" t="s">
        <v>52</v>
      </c>
      <c r="J87" s="42"/>
      <c r="K87" s="42"/>
      <c r="L87" s="42"/>
      <c r="M87" s="42"/>
      <c r="N87" s="42"/>
      <c r="O87" s="42"/>
      <c r="P87" s="42"/>
      <c r="Q87" s="42"/>
      <c r="R87" s="42"/>
      <c r="S87" s="42"/>
      <c r="T87" s="42"/>
      <c r="U87" s="42"/>
      <c r="V87" s="42"/>
      <c r="W87" s="42"/>
      <c r="X87" s="42"/>
      <c r="Y87" s="42"/>
      <c r="Z87" s="42"/>
      <c r="AA87" s="42"/>
      <c r="AB87" s="42"/>
      <c r="AC87" s="42"/>
    </row>
    <row r="88" spans="1:29" ht="39" customHeight="1" x14ac:dyDescent="0.25">
      <c r="A88" s="43" t="s">
        <v>53</v>
      </c>
      <c r="B88" s="440" t="s">
        <v>26</v>
      </c>
      <c r="C88" s="404"/>
      <c r="D88" s="405"/>
      <c r="E88" s="441" t="s">
        <v>54</v>
      </c>
      <c r="F88" s="405"/>
      <c r="G88" s="440" t="s">
        <v>28</v>
      </c>
      <c r="H88" s="404"/>
      <c r="I88" s="405"/>
      <c r="J88" s="42"/>
      <c r="K88" s="42"/>
      <c r="L88" s="42"/>
      <c r="M88" s="42"/>
      <c r="N88" s="42"/>
      <c r="O88" s="42"/>
      <c r="P88" s="42"/>
      <c r="Q88" s="42"/>
      <c r="R88" s="42"/>
      <c r="S88" s="42"/>
      <c r="T88" s="42"/>
      <c r="U88" s="42"/>
      <c r="V88" s="42"/>
      <c r="W88" s="42"/>
      <c r="X88" s="42"/>
      <c r="Y88" s="42"/>
      <c r="Z88" s="42"/>
      <c r="AA88" s="42"/>
      <c r="AB88" s="42"/>
      <c r="AC88" s="42"/>
    </row>
    <row r="89" spans="1:29" ht="39" customHeight="1" x14ac:dyDescent="0.25">
      <c r="A89" s="43" t="s">
        <v>55</v>
      </c>
      <c r="B89" s="440" t="s">
        <v>144</v>
      </c>
      <c r="C89" s="404"/>
      <c r="D89" s="404"/>
      <c r="E89" s="404"/>
      <c r="F89" s="404"/>
      <c r="G89" s="404"/>
      <c r="H89" s="404"/>
      <c r="I89" s="405"/>
      <c r="J89" s="42"/>
      <c r="K89" s="42"/>
      <c r="L89" s="42"/>
      <c r="M89" s="42"/>
      <c r="N89" s="42"/>
      <c r="O89" s="42"/>
      <c r="P89" s="42"/>
      <c r="Q89" s="42"/>
      <c r="R89" s="42"/>
      <c r="S89" s="42"/>
      <c r="T89" s="42"/>
      <c r="U89" s="42"/>
      <c r="V89" s="42"/>
      <c r="W89" s="42"/>
      <c r="X89" s="42"/>
      <c r="Y89" s="42"/>
      <c r="Z89" s="42"/>
      <c r="AA89" s="42"/>
      <c r="AB89" s="42"/>
      <c r="AC89" s="42"/>
    </row>
    <row r="90" spans="1:29" ht="39" customHeight="1" x14ac:dyDescent="0.25">
      <c r="A90" s="43" t="s">
        <v>57</v>
      </c>
      <c r="B90" s="442" t="s">
        <v>145</v>
      </c>
      <c r="C90" s="443"/>
      <c r="D90" s="443"/>
      <c r="E90" s="443"/>
      <c r="F90" s="443"/>
      <c r="G90" s="443"/>
      <c r="H90" s="443"/>
      <c r="I90" s="444"/>
      <c r="J90" s="42"/>
      <c r="K90" s="42"/>
      <c r="L90" s="42"/>
      <c r="M90" s="42"/>
      <c r="N90" s="42"/>
      <c r="O90" s="42"/>
      <c r="P90" s="42"/>
      <c r="Q90" s="42"/>
      <c r="R90" s="42"/>
      <c r="S90" s="42"/>
      <c r="T90" s="42"/>
      <c r="U90" s="42"/>
      <c r="V90" s="42"/>
      <c r="W90" s="42"/>
      <c r="X90" s="42"/>
      <c r="Y90" s="42"/>
      <c r="Z90" s="42"/>
      <c r="AA90" s="42"/>
      <c r="AB90" s="42"/>
      <c r="AC90" s="42"/>
    </row>
    <row r="91" spans="1:29" ht="39" customHeight="1" x14ac:dyDescent="0.25">
      <c r="A91" s="43" t="s">
        <v>59</v>
      </c>
      <c r="B91" s="47">
        <v>1</v>
      </c>
      <c r="C91" s="47">
        <v>7</v>
      </c>
      <c r="D91" s="47">
        <v>2020</v>
      </c>
      <c r="E91" s="445" t="s">
        <v>60</v>
      </c>
      <c r="F91" s="414"/>
      <c r="G91" s="438">
        <v>31</v>
      </c>
      <c r="H91" s="438">
        <v>5</v>
      </c>
      <c r="I91" s="438">
        <v>2024</v>
      </c>
      <c r="J91" s="42"/>
      <c r="K91" s="42"/>
      <c r="L91" s="42"/>
      <c r="M91" s="42"/>
      <c r="N91" s="42"/>
      <c r="O91" s="42"/>
      <c r="P91" s="42"/>
      <c r="Q91" s="42"/>
      <c r="R91" s="42"/>
      <c r="S91" s="42"/>
      <c r="T91" s="42"/>
      <c r="U91" s="42"/>
      <c r="V91" s="42"/>
      <c r="W91" s="42"/>
      <c r="X91" s="42"/>
      <c r="Y91" s="42"/>
      <c r="Z91" s="42"/>
      <c r="AA91" s="42"/>
      <c r="AB91" s="42"/>
      <c r="AC91" s="42"/>
    </row>
    <row r="92" spans="1:29" ht="39" customHeight="1" x14ac:dyDescent="0.25">
      <c r="A92" s="43" t="s">
        <v>61</v>
      </c>
      <c r="B92" s="47">
        <v>2</v>
      </c>
      <c r="C92" s="47">
        <v>1</v>
      </c>
      <c r="D92" s="47">
        <v>2024</v>
      </c>
      <c r="E92" s="415"/>
      <c r="F92" s="417"/>
      <c r="G92" s="439"/>
      <c r="H92" s="439"/>
      <c r="I92" s="439"/>
      <c r="J92" s="42"/>
      <c r="K92" s="42"/>
      <c r="L92" s="42"/>
      <c r="M92" s="42"/>
      <c r="N92" s="42"/>
      <c r="O92" s="42"/>
      <c r="P92" s="42"/>
      <c r="Q92" s="42"/>
      <c r="R92" s="42"/>
      <c r="S92" s="42"/>
      <c r="T92" s="42"/>
      <c r="U92" s="42"/>
      <c r="V92" s="42"/>
      <c r="W92" s="42"/>
      <c r="X92" s="42"/>
      <c r="Y92" s="42"/>
      <c r="Z92" s="42"/>
      <c r="AA92" s="42"/>
      <c r="AB92" s="42"/>
      <c r="AC92" s="42"/>
    </row>
    <row r="93" spans="1:29" ht="39" customHeight="1" x14ac:dyDescent="0.25">
      <c r="A93" s="43" t="s">
        <v>62</v>
      </c>
      <c r="B93" s="48">
        <v>0.02</v>
      </c>
      <c r="C93" s="45" t="s">
        <v>63</v>
      </c>
      <c r="D93" s="49">
        <v>1</v>
      </c>
      <c r="E93" s="441" t="s">
        <v>64</v>
      </c>
      <c r="F93" s="405"/>
      <c r="G93" s="446" t="s">
        <v>65</v>
      </c>
      <c r="H93" s="404"/>
      <c r="I93" s="405"/>
      <c r="J93" s="42"/>
      <c r="K93" s="42"/>
      <c r="L93" s="42"/>
      <c r="M93" s="42"/>
      <c r="N93" s="42"/>
      <c r="O93" s="42"/>
      <c r="P93" s="42"/>
      <c r="Q93" s="42"/>
      <c r="R93" s="42"/>
      <c r="S93" s="42"/>
      <c r="T93" s="42"/>
      <c r="U93" s="42"/>
      <c r="V93" s="42"/>
      <c r="W93" s="42"/>
      <c r="X93" s="42"/>
      <c r="Y93" s="42"/>
      <c r="Z93" s="42"/>
      <c r="AA93" s="42"/>
      <c r="AB93" s="42"/>
      <c r="AC93" s="42"/>
    </row>
    <row r="94" spans="1:29" ht="39" customHeight="1" x14ac:dyDescent="0.25">
      <c r="A94" s="441" t="s">
        <v>66</v>
      </c>
      <c r="B94" s="404"/>
      <c r="C94" s="404"/>
      <c r="D94" s="404"/>
      <c r="E94" s="404"/>
      <c r="F94" s="404"/>
      <c r="G94" s="404"/>
      <c r="H94" s="404"/>
      <c r="I94" s="405"/>
      <c r="J94" s="42"/>
      <c r="K94" s="42"/>
      <c r="L94" s="42"/>
      <c r="M94" s="42"/>
      <c r="N94" s="42"/>
      <c r="O94" s="42"/>
      <c r="P94" s="42"/>
      <c r="Q94" s="42"/>
      <c r="R94" s="42"/>
      <c r="S94" s="42"/>
      <c r="T94" s="42"/>
      <c r="U94" s="42"/>
      <c r="V94" s="42"/>
      <c r="W94" s="42"/>
      <c r="X94" s="42"/>
      <c r="Y94" s="42"/>
      <c r="Z94" s="42"/>
      <c r="AA94" s="42"/>
      <c r="AB94" s="42"/>
      <c r="AC94" s="42"/>
    </row>
    <row r="95" spans="1:29" ht="39" customHeight="1" x14ac:dyDescent="0.25">
      <c r="A95" s="43" t="s">
        <v>67</v>
      </c>
      <c r="B95" s="448" t="s">
        <v>68</v>
      </c>
      <c r="C95" s="405"/>
      <c r="D95" s="45" t="s">
        <v>69</v>
      </c>
      <c r="E95" s="447" t="s">
        <v>70</v>
      </c>
      <c r="F95" s="405"/>
      <c r="G95" s="45" t="s">
        <v>71</v>
      </c>
      <c r="H95" s="447" t="s">
        <v>72</v>
      </c>
      <c r="I95" s="405"/>
      <c r="J95" s="42"/>
      <c r="K95" s="42"/>
      <c r="L95" s="42"/>
      <c r="M95" s="42"/>
      <c r="N95" s="42"/>
      <c r="O95" s="42"/>
      <c r="P95" s="42"/>
      <c r="Q95" s="42"/>
      <c r="R95" s="42"/>
      <c r="S95" s="42"/>
      <c r="T95" s="42"/>
      <c r="U95" s="42"/>
      <c r="V95" s="42"/>
      <c r="W95" s="42"/>
      <c r="X95" s="42"/>
      <c r="Y95" s="42"/>
      <c r="Z95" s="42"/>
      <c r="AA95" s="42"/>
      <c r="AB95" s="42"/>
      <c r="AC95" s="42"/>
    </row>
    <row r="96" spans="1:29" ht="39" customHeight="1" x14ac:dyDescent="0.25">
      <c r="A96" s="43" t="s">
        <v>73</v>
      </c>
      <c r="B96" s="447" t="s">
        <v>100</v>
      </c>
      <c r="C96" s="404"/>
      <c r="D96" s="404"/>
      <c r="E96" s="404"/>
      <c r="F96" s="404"/>
      <c r="G96" s="404"/>
      <c r="H96" s="404"/>
      <c r="I96" s="405"/>
      <c r="J96" s="42"/>
      <c r="K96" s="42"/>
      <c r="L96" s="42"/>
      <c r="M96" s="42"/>
      <c r="N96" s="42"/>
      <c r="O96" s="42"/>
      <c r="P96" s="42"/>
      <c r="Q96" s="42"/>
      <c r="R96" s="42"/>
      <c r="S96" s="42"/>
      <c r="T96" s="42"/>
      <c r="U96" s="42"/>
      <c r="V96" s="42"/>
      <c r="W96" s="42"/>
      <c r="X96" s="42"/>
      <c r="Y96" s="42"/>
      <c r="Z96" s="42"/>
      <c r="AA96" s="42"/>
      <c r="AB96" s="42"/>
      <c r="AC96" s="42"/>
    </row>
    <row r="97" spans="1:29" ht="39" customHeight="1" x14ac:dyDescent="0.25">
      <c r="A97" s="43" t="s">
        <v>75</v>
      </c>
      <c r="B97" s="50" t="s">
        <v>76</v>
      </c>
      <c r="C97" s="43" t="s">
        <v>77</v>
      </c>
      <c r="D97" s="51" t="s">
        <v>78</v>
      </c>
      <c r="E97" s="441" t="s">
        <v>79</v>
      </c>
      <c r="F97" s="405"/>
      <c r="G97" s="52" t="s">
        <v>80</v>
      </c>
      <c r="H97" s="43" t="s">
        <v>81</v>
      </c>
      <c r="I97" s="53">
        <v>0.28000000000000003</v>
      </c>
      <c r="J97" s="42"/>
      <c r="K97" s="42"/>
      <c r="L97" s="42"/>
      <c r="M97" s="42"/>
      <c r="N97" s="42"/>
      <c r="O97" s="42"/>
      <c r="P97" s="42"/>
      <c r="Q97" s="42"/>
      <c r="R97" s="42"/>
      <c r="S97" s="42"/>
      <c r="T97" s="42"/>
      <c r="U97" s="42"/>
      <c r="V97" s="42"/>
      <c r="W97" s="42"/>
      <c r="X97" s="42"/>
      <c r="Y97" s="42"/>
      <c r="Z97" s="42"/>
      <c r="AA97" s="42"/>
      <c r="AB97" s="42"/>
      <c r="AC97" s="42"/>
    </row>
    <row r="98" spans="1:29" ht="39" customHeight="1" x14ac:dyDescent="0.25">
      <c r="A98" s="43" t="s">
        <v>82</v>
      </c>
      <c r="B98" s="447" t="s">
        <v>146</v>
      </c>
      <c r="C98" s="404"/>
      <c r="D98" s="404"/>
      <c r="E98" s="404"/>
      <c r="F98" s="404"/>
      <c r="G98" s="404"/>
      <c r="H98" s="404"/>
      <c r="I98" s="405"/>
      <c r="J98" s="42"/>
      <c r="K98" s="42"/>
      <c r="L98" s="42"/>
      <c r="M98" s="42"/>
      <c r="N98" s="42"/>
      <c r="O98" s="42"/>
      <c r="P98" s="42"/>
      <c r="Q98" s="42"/>
      <c r="R98" s="42"/>
      <c r="S98" s="42"/>
      <c r="T98" s="42"/>
      <c r="U98" s="42"/>
      <c r="V98" s="42"/>
      <c r="W98" s="42"/>
      <c r="X98" s="42"/>
      <c r="Y98" s="42"/>
      <c r="Z98" s="42"/>
      <c r="AA98" s="42"/>
      <c r="AB98" s="42"/>
      <c r="AC98" s="42"/>
    </row>
    <row r="99" spans="1:29" ht="79.5" customHeight="1" x14ac:dyDescent="0.25">
      <c r="A99" s="45" t="s">
        <v>84</v>
      </c>
      <c r="B99" s="452" t="s">
        <v>147</v>
      </c>
      <c r="C99" s="404"/>
      <c r="D99" s="405"/>
      <c r="E99" s="59" t="s">
        <v>86</v>
      </c>
      <c r="F99" s="462" t="s">
        <v>148</v>
      </c>
      <c r="G99" s="404"/>
      <c r="H99" s="404"/>
      <c r="I99" s="405"/>
      <c r="J99" s="42"/>
      <c r="K99" s="42"/>
      <c r="L99" s="42"/>
      <c r="M99" s="42"/>
      <c r="N99" s="42"/>
      <c r="O99" s="42"/>
      <c r="P99" s="42"/>
      <c r="Q99" s="42"/>
      <c r="R99" s="42"/>
      <c r="S99" s="42"/>
      <c r="T99" s="42"/>
      <c r="U99" s="42"/>
      <c r="V99" s="42"/>
      <c r="W99" s="42"/>
      <c r="X99" s="42"/>
      <c r="Y99" s="42"/>
      <c r="Z99" s="42"/>
      <c r="AA99" s="42"/>
      <c r="AB99" s="42"/>
      <c r="AC99" s="42"/>
    </row>
    <row r="100" spans="1:29" ht="39" customHeight="1" x14ac:dyDescent="0.25">
      <c r="A100" s="441" t="s">
        <v>88</v>
      </c>
      <c r="B100" s="404"/>
      <c r="C100" s="404"/>
      <c r="D100" s="404"/>
      <c r="E100" s="404"/>
      <c r="F100" s="404"/>
      <c r="G100" s="404"/>
      <c r="H100" s="404"/>
      <c r="I100" s="405"/>
      <c r="J100" s="42"/>
      <c r="K100" s="42"/>
      <c r="L100" s="42"/>
      <c r="M100" s="42"/>
      <c r="N100" s="42"/>
      <c r="O100" s="42"/>
      <c r="P100" s="42"/>
      <c r="Q100" s="42"/>
      <c r="R100" s="42"/>
      <c r="S100" s="42"/>
      <c r="T100" s="42"/>
      <c r="U100" s="42"/>
      <c r="V100" s="42"/>
      <c r="W100" s="42"/>
      <c r="X100" s="42"/>
      <c r="Y100" s="42"/>
      <c r="Z100" s="42"/>
      <c r="AA100" s="42"/>
      <c r="AB100" s="42"/>
      <c r="AC100" s="42"/>
    </row>
    <row r="101" spans="1:29" ht="43.5" customHeight="1" x14ac:dyDescent="0.25">
      <c r="A101" s="43" t="s">
        <v>89</v>
      </c>
      <c r="B101" s="447" t="s">
        <v>149</v>
      </c>
      <c r="C101" s="404"/>
      <c r="D101" s="404"/>
      <c r="E101" s="404"/>
      <c r="F101" s="404"/>
      <c r="G101" s="404"/>
      <c r="H101" s="404"/>
      <c r="I101" s="405"/>
      <c r="J101" s="42"/>
      <c r="K101" s="42"/>
      <c r="L101" s="42"/>
      <c r="M101" s="42"/>
      <c r="N101" s="42"/>
      <c r="O101" s="42"/>
      <c r="P101" s="42"/>
      <c r="Q101" s="42"/>
      <c r="R101" s="42"/>
      <c r="S101" s="42"/>
      <c r="T101" s="42"/>
      <c r="U101" s="42"/>
      <c r="V101" s="42"/>
      <c r="W101" s="42"/>
      <c r="X101" s="42"/>
      <c r="Y101" s="42"/>
      <c r="Z101" s="42"/>
      <c r="AA101" s="42"/>
      <c r="AB101" s="42"/>
      <c r="AC101" s="42"/>
    </row>
    <row r="102" spans="1:29" ht="39" customHeight="1" x14ac:dyDescent="0.25">
      <c r="A102" s="43" t="s">
        <v>91</v>
      </c>
      <c r="B102" s="441" t="s">
        <v>92</v>
      </c>
      <c r="C102" s="405"/>
      <c r="D102" s="441" t="s">
        <v>93</v>
      </c>
      <c r="E102" s="405"/>
      <c r="F102" s="441" t="s">
        <v>94</v>
      </c>
      <c r="G102" s="405"/>
      <c r="H102" s="441" t="s">
        <v>95</v>
      </c>
      <c r="I102" s="405"/>
      <c r="J102" s="42"/>
      <c r="K102" s="42"/>
      <c r="L102" s="42"/>
      <c r="M102" s="42"/>
      <c r="N102" s="42"/>
      <c r="O102" s="42"/>
      <c r="P102" s="42"/>
      <c r="Q102" s="42"/>
      <c r="R102" s="42"/>
      <c r="S102" s="42"/>
      <c r="T102" s="42"/>
      <c r="U102" s="42"/>
      <c r="V102" s="42"/>
      <c r="W102" s="42"/>
      <c r="X102" s="42"/>
      <c r="Y102" s="42"/>
      <c r="Z102" s="42"/>
      <c r="AA102" s="42"/>
      <c r="AB102" s="42"/>
      <c r="AC102" s="42"/>
    </row>
    <row r="103" spans="1:29" ht="39" customHeight="1" x14ac:dyDescent="0.25">
      <c r="A103" s="43" t="s">
        <v>96</v>
      </c>
      <c r="B103" s="447" t="s">
        <v>139</v>
      </c>
      <c r="C103" s="405"/>
      <c r="D103" s="447" t="s">
        <v>140</v>
      </c>
      <c r="E103" s="405"/>
      <c r="F103" s="452"/>
      <c r="G103" s="405"/>
      <c r="H103" s="452"/>
      <c r="I103" s="405"/>
      <c r="J103" s="42"/>
      <c r="K103" s="42"/>
      <c r="L103" s="42"/>
      <c r="M103" s="42"/>
      <c r="N103" s="42"/>
      <c r="O103" s="42"/>
      <c r="P103" s="42"/>
      <c r="Q103" s="42"/>
      <c r="R103" s="42"/>
      <c r="S103" s="42"/>
      <c r="T103" s="42"/>
      <c r="U103" s="42"/>
      <c r="V103" s="42"/>
      <c r="W103" s="42"/>
      <c r="X103" s="42"/>
      <c r="Y103" s="42"/>
      <c r="Z103" s="42"/>
      <c r="AA103" s="42"/>
      <c r="AB103" s="42"/>
      <c r="AC103" s="42"/>
    </row>
    <row r="104" spans="1:29" ht="39" customHeight="1" x14ac:dyDescent="0.25">
      <c r="A104" s="43" t="s">
        <v>99</v>
      </c>
      <c r="B104" s="451" t="s">
        <v>100</v>
      </c>
      <c r="C104" s="405"/>
      <c r="D104" s="451" t="s">
        <v>100</v>
      </c>
      <c r="E104" s="405"/>
      <c r="F104" s="452"/>
      <c r="G104" s="405"/>
      <c r="H104" s="452"/>
      <c r="I104" s="405"/>
      <c r="J104" s="42"/>
      <c r="K104" s="42"/>
      <c r="L104" s="42"/>
      <c r="M104" s="42"/>
      <c r="N104" s="42"/>
      <c r="O104" s="42"/>
      <c r="P104" s="42"/>
      <c r="Q104" s="42"/>
      <c r="R104" s="42"/>
      <c r="S104" s="42"/>
      <c r="T104" s="42"/>
      <c r="U104" s="42"/>
      <c r="V104" s="42"/>
      <c r="W104" s="42"/>
      <c r="X104" s="42"/>
      <c r="Y104" s="42"/>
      <c r="Z104" s="42"/>
      <c r="AA104" s="42"/>
      <c r="AB104" s="42"/>
      <c r="AC104" s="42"/>
    </row>
    <row r="105" spans="1:29" ht="39" customHeight="1" x14ac:dyDescent="0.25">
      <c r="A105" s="43" t="s">
        <v>101</v>
      </c>
      <c r="B105" s="451" t="s">
        <v>102</v>
      </c>
      <c r="C105" s="405"/>
      <c r="D105" s="451" t="s">
        <v>102</v>
      </c>
      <c r="E105" s="405"/>
      <c r="F105" s="452"/>
      <c r="G105" s="405"/>
      <c r="H105" s="452"/>
      <c r="I105" s="405"/>
      <c r="J105" s="42"/>
      <c r="K105" s="42"/>
      <c r="L105" s="42"/>
      <c r="M105" s="42"/>
      <c r="N105" s="42"/>
      <c r="O105" s="42"/>
      <c r="P105" s="42"/>
      <c r="Q105" s="42"/>
      <c r="R105" s="42"/>
      <c r="S105" s="42"/>
      <c r="T105" s="42"/>
      <c r="U105" s="42"/>
      <c r="V105" s="42"/>
      <c r="W105" s="42"/>
      <c r="X105" s="42"/>
      <c r="Y105" s="42"/>
      <c r="Z105" s="42"/>
      <c r="AA105" s="42"/>
      <c r="AB105" s="42"/>
      <c r="AC105" s="42"/>
    </row>
    <row r="106" spans="1:29" ht="39" customHeight="1" x14ac:dyDescent="0.25">
      <c r="A106" s="43" t="s">
        <v>103</v>
      </c>
      <c r="B106" s="447" t="s">
        <v>80</v>
      </c>
      <c r="C106" s="405"/>
      <c r="D106" s="447" t="s">
        <v>80</v>
      </c>
      <c r="E106" s="405"/>
      <c r="F106" s="452"/>
      <c r="G106" s="405"/>
      <c r="H106" s="452"/>
      <c r="I106" s="405"/>
      <c r="J106" s="42"/>
      <c r="K106" s="42"/>
      <c r="L106" s="42"/>
      <c r="M106" s="42"/>
      <c r="N106" s="42"/>
      <c r="O106" s="42"/>
      <c r="P106" s="42"/>
      <c r="Q106" s="42"/>
      <c r="R106" s="42"/>
      <c r="S106" s="42"/>
      <c r="T106" s="42"/>
      <c r="U106" s="42"/>
      <c r="V106" s="42"/>
      <c r="W106" s="42"/>
      <c r="X106" s="42"/>
      <c r="Y106" s="42"/>
      <c r="Z106" s="42"/>
      <c r="AA106" s="42"/>
      <c r="AB106" s="42"/>
      <c r="AC106" s="42"/>
    </row>
    <row r="107" spans="1:29" ht="39" customHeight="1" x14ac:dyDescent="0.25">
      <c r="A107" s="43" t="s">
        <v>104</v>
      </c>
      <c r="B107" s="448" t="s">
        <v>68</v>
      </c>
      <c r="C107" s="405"/>
      <c r="D107" s="447" t="s">
        <v>70</v>
      </c>
      <c r="E107" s="405"/>
      <c r="F107" s="452"/>
      <c r="G107" s="405"/>
      <c r="H107" s="452"/>
      <c r="I107" s="405"/>
      <c r="J107" s="42"/>
      <c r="K107" s="42"/>
      <c r="L107" s="42"/>
      <c r="M107" s="42"/>
      <c r="N107" s="42"/>
      <c r="O107" s="42"/>
      <c r="P107" s="42"/>
      <c r="Q107" s="42"/>
      <c r="R107" s="42"/>
      <c r="S107" s="42"/>
      <c r="T107" s="42"/>
      <c r="U107" s="42"/>
      <c r="V107" s="42"/>
      <c r="W107" s="42"/>
      <c r="X107" s="42"/>
      <c r="Y107" s="42"/>
      <c r="Z107" s="42"/>
      <c r="AA107" s="42"/>
      <c r="AB107" s="42"/>
      <c r="AC107" s="42"/>
    </row>
    <row r="108" spans="1:29" ht="39" customHeight="1" x14ac:dyDescent="0.25">
      <c r="A108" s="43" t="s">
        <v>105</v>
      </c>
      <c r="B108" s="447" t="s">
        <v>141</v>
      </c>
      <c r="C108" s="405"/>
      <c r="D108" s="447" t="s">
        <v>150</v>
      </c>
      <c r="E108" s="405"/>
      <c r="F108" s="452"/>
      <c r="G108" s="405"/>
      <c r="H108" s="452"/>
      <c r="I108" s="405"/>
      <c r="J108" s="42"/>
      <c r="K108" s="42"/>
      <c r="L108" s="42"/>
      <c r="M108" s="42"/>
      <c r="N108" s="42"/>
      <c r="O108" s="42"/>
      <c r="P108" s="42"/>
      <c r="Q108" s="42"/>
      <c r="R108" s="42"/>
      <c r="S108" s="42"/>
      <c r="T108" s="42"/>
      <c r="U108" s="42"/>
      <c r="V108" s="42"/>
      <c r="W108" s="42"/>
      <c r="X108" s="42"/>
      <c r="Y108" s="42"/>
      <c r="Z108" s="42"/>
      <c r="AA108" s="42"/>
      <c r="AB108" s="42"/>
      <c r="AC108" s="42"/>
    </row>
    <row r="109" spans="1:29" ht="39" customHeight="1" x14ac:dyDescent="0.25">
      <c r="A109" s="441" t="s">
        <v>108</v>
      </c>
      <c r="B109" s="404"/>
      <c r="C109" s="404"/>
      <c r="D109" s="404"/>
      <c r="E109" s="404"/>
      <c r="F109" s="404"/>
      <c r="G109" s="404"/>
      <c r="H109" s="404"/>
      <c r="I109" s="405"/>
      <c r="J109" s="42"/>
      <c r="K109" s="42"/>
      <c r="L109" s="42"/>
      <c r="M109" s="42"/>
      <c r="N109" s="42"/>
      <c r="O109" s="42"/>
      <c r="P109" s="42"/>
      <c r="Q109" s="42"/>
      <c r="R109" s="42"/>
      <c r="S109" s="42"/>
      <c r="T109" s="42"/>
      <c r="U109" s="42"/>
      <c r="V109" s="42"/>
      <c r="W109" s="42"/>
      <c r="X109" s="42"/>
      <c r="Y109" s="42"/>
      <c r="Z109" s="42"/>
      <c r="AA109" s="42"/>
      <c r="AB109" s="42"/>
      <c r="AC109" s="42"/>
    </row>
    <row r="110" spans="1:29" ht="39" customHeight="1" x14ac:dyDescent="0.25">
      <c r="A110" s="43" t="s">
        <v>109</v>
      </c>
      <c r="B110" s="446" t="s">
        <v>110</v>
      </c>
      <c r="C110" s="404"/>
      <c r="D110" s="405"/>
      <c r="E110" s="43" t="s">
        <v>111</v>
      </c>
      <c r="F110" s="447" t="s">
        <v>110</v>
      </c>
      <c r="G110" s="404"/>
      <c r="H110" s="404"/>
      <c r="I110" s="405"/>
      <c r="J110" s="42"/>
      <c r="K110" s="42"/>
      <c r="L110" s="42"/>
      <c r="M110" s="42"/>
      <c r="N110" s="42"/>
      <c r="O110" s="42"/>
      <c r="P110" s="42"/>
      <c r="Q110" s="42"/>
      <c r="R110" s="42"/>
      <c r="S110" s="42"/>
      <c r="T110" s="42"/>
      <c r="U110" s="42"/>
      <c r="V110" s="42"/>
      <c r="W110" s="42"/>
      <c r="X110" s="42"/>
      <c r="Y110" s="42"/>
      <c r="Z110" s="42"/>
      <c r="AA110" s="42"/>
      <c r="AB110" s="42"/>
      <c r="AC110" s="42"/>
    </row>
    <row r="111" spans="1:29" ht="39" customHeight="1" x14ac:dyDescent="0.25">
      <c r="A111" s="43" t="s">
        <v>112</v>
      </c>
      <c r="B111" s="446" t="s">
        <v>110</v>
      </c>
      <c r="C111" s="404"/>
      <c r="D111" s="404"/>
      <c r="E111" s="404"/>
      <c r="F111" s="404"/>
      <c r="G111" s="404"/>
      <c r="H111" s="404"/>
      <c r="I111" s="405"/>
      <c r="J111" s="42"/>
      <c r="K111" s="42"/>
      <c r="L111" s="42"/>
      <c r="M111" s="42"/>
      <c r="N111" s="42"/>
      <c r="O111" s="42"/>
      <c r="P111" s="42"/>
      <c r="Q111" s="42"/>
      <c r="R111" s="42"/>
      <c r="S111" s="42"/>
      <c r="T111" s="42"/>
      <c r="U111" s="42"/>
      <c r="V111" s="42"/>
      <c r="W111" s="42"/>
      <c r="X111" s="42"/>
      <c r="Y111" s="42"/>
      <c r="Z111" s="42"/>
      <c r="AA111" s="42"/>
      <c r="AB111" s="42"/>
      <c r="AC111" s="42"/>
    </row>
    <row r="112" spans="1:29" ht="39" customHeight="1" x14ac:dyDescent="0.25">
      <c r="A112" s="43" t="s">
        <v>113</v>
      </c>
      <c r="B112" s="446" t="s">
        <v>110</v>
      </c>
      <c r="C112" s="404"/>
      <c r="D112" s="404"/>
      <c r="E112" s="404"/>
      <c r="F112" s="404"/>
      <c r="G112" s="404"/>
      <c r="H112" s="404"/>
      <c r="I112" s="405"/>
      <c r="J112" s="42"/>
      <c r="K112" s="42"/>
      <c r="L112" s="42"/>
      <c r="M112" s="42"/>
      <c r="N112" s="42"/>
      <c r="O112" s="42"/>
      <c r="P112" s="42"/>
      <c r="Q112" s="42"/>
      <c r="R112" s="42"/>
      <c r="S112" s="42"/>
      <c r="T112" s="42"/>
      <c r="U112" s="42"/>
      <c r="V112" s="42"/>
      <c r="W112" s="42"/>
      <c r="X112" s="42"/>
      <c r="Y112" s="42"/>
      <c r="Z112" s="42"/>
      <c r="AA112" s="42"/>
      <c r="AB112" s="42"/>
      <c r="AC112" s="42"/>
    </row>
    <row r="113" spans="1:29" ht="39" customHeight="1" x14ac:dyDescent="0.25">
      <c r="A113" s="43" t="s">
        <v>114</v>
      </c>
      <c r="B113" s="446" t="s">
        <v>110</v>
      </c>
      <c r="C113" s="404"/>
      <c r="D113" s="405"/>
      <c r="E113" s="43" t="s">
        <v>115</v>
      </c>
      <c r="F113" s="446" t="s">
        <v>110</v>
      </c>
      <c r="G113" s="404"/>
      <c r="H113" s="404"/>
      <c r="I113" s="405"/>
      <c r="J113" s="42"/>
      <c r="K113" s="42"/>
      <c r="L113" s="42"/>
      <c r="M113" s="42"/>
      <c r="N113" s="42"/>
      <c r="O113" s="42"/>
      <c r="P113" s="42"/>
      <c r="Q113" s="42"/>
      <c r="R113" s="42"/>
      <c r="S113" s="42"/>
      <c r="T113" s="42"/>
      <c r="U113" s="42"/>
      <c r="V113" s="42"/>
      <c r="W113" s="42"/>
      <c r="X113" s="42"/>
      <c r="Y113" s="42"/>
      <c r="Z113" s="42"/>
      <c r="AA113" s="42"/>
      <c r="AB113" s="42"/>
      <c r="AC113" s="42"/>
    </row>
    <row r="114" spans="1:29" ht="39" customHeight="1" x14ac:dyDescent="0.25">
      <c r="A114" s="450" t="s">
        <v>116</v>
      </c>
      <c r="B114" s="405"/>
      <c r="C114" s="450" t="s">
        <v>117</v>
      </c>
      <c r="D114" s="405"/>
      <c r="E114" s="450" t="s">
        <v>118</v>
      </c>
      <c r="F114" s="404"/>
      <c r="G114" s="405"/>
      <c r="H114" s="450" t="s">
        <v>119</v>
      </c>
      <c r="I114" s="405"/>
      <c r="J114" s="42"/>
      <c r="K114" s="42"/>
      <c r="L114" s="42"/>
      <c r="M114" s="42"/>
      <c r="N114" s="42"/>
      <c r="O114" s="42"/>
      <c r="P114" s="42"/>
      <c r="Q114" s="42"/>
      <c r="R114" s="42"/>
      <c r="S114" s="42"/>
      <c r="T114" s="42"/>
      <c r="U114" s="42"/>
      <c r="V114" s="42"/>
      <c r="W114" s="42"/>
      <c r="X114" s="42"/>
      <c r="Y114" s="42"/>
      <c r="Z114" s="42"/>
      <c r="AA114" s="42"/>
      <c r="AB114" s="42"/>
      <c r="AC114" s="42"/>
    </row>
    <row r="115" spans="1:29" ht="39" customHeight="1" x14ac:dyDescent="0.25">
      <c r="A115" s="446" t="s">
        <v>30</v>
      </c>
      <c r="B115" s="405"/>
      <c r="C115" s="451" t="s">
        <v>120</v>
      </c>
      <c r="D115" s="405"/>
      <c r="E115" s="448" t="s">
        <v>121</v>
      </c>
      <c r="F115" s="404"/>
      <c r="G115" s="405"/>
      <c r="H115" s="449" t="s">
        <v>121</v>
      </c>
      <c r="I115" s="405"/>
      <c r="J115" s="42"/>
      <c r="K115" s="42"/>
      <c r="L115" s="42"/>
      <c r="M115" s="42"/>
      <c r="N115" s="42"/>
      <c r="O115" s="42"/>
      <c r="P115" s="42"/>
      <c r="Q115" s="42"/>
      <c r="R115" s="42"/>
      <c r="S115" s="42"/>
      <c r="T115" s="42"/>
      <c r="U115" s="42"/>
      <c r="V115" s="42"/>
      <c r="W115" s="42"/>
      <c r="X115" s="42"/>
      <c r="Y115" s="42"/>
      <c r="Z115" s="42"/>
      <c r="AA115" s="42"/>
      <c r="AB115" s="42"/>
      <c r="AC115" s="42"/>
    </row>
    <row r="116" spans="1:29" ht="39" customHeight="1" x14ac:dyDescent="0.25">
      <c r="A116" s="450" t="s">
        <v>122</v>
      </c>
      <c r="B116" s="404"/>
      <c r="C116" s="404"/>
      <c r="D116" s="404"/>
      <c r="E116" s="404"/>
      <c r="F116" s="404"/>
      <c r="G116" s="404"/>
      <c r="H116" s="404"/>
      <c r="I116" s="405"/>
      <c r="J116" s="42"/>
      <c r="K116" s="42"/>
      <c r="L116" s="42"/>
      <c r="M116" s="42"/>
      <c r="N116" s="42"/>
      <c r="O116" s="42"/>
      <c r="P116" s="42"/>
      <c r="Q116" s="42"/>
      <c r="R116" s="42"/>
      <c r="S116" s="42"/>
      <c r="T116" s="42"/>
      <c r="U116" s="42"/>
      <c r="V116" s="42"/>
      <c r="W116" s="42"/>
      <c r="X116" s="42"/>
      <c r="Y116" s="42"/>
      <c r="Z116" s="42"/>
      <c r="AA116" s="42"/>
      <c r="AB116" s="42"/>
      <c r="AC116" s="42"/>
    </row>
    <row r="117" spans="1:29" ht="39" customHeight="1" x14ac:dyDescent="0.25">
      <c r="A117" s="45" t="s">
        <v>123</v>
      </c>
      <c r="B117" s="441" t="s">
        <v>124</v>
      </c>
      <c r="C117" s="404"/>
      <c r="D117" s="404"/>
      <c r="E117" s="404"/>
      <c r="F117" s="404"/>
      <c r="G117" s="404"/>
      <c r="H117" s="405"/>
      <c r="I117" s="45" t="s">
        <v>125</v>
      </c>
      <c r="J117" s="42"/>
      <c r="K117" s="42"/>
      <c r="L117" s="42"/>
      <c r="M117" s="42"/>
      <c r="N117" s="42"/>
      <c r="O117" s="42"/>
      <c r="P117" s="42"/>
      <c r="Q117" s="42"/>
      <c r="R117" s="42"/>
      <c r="S117" s="42"/>
      <c r="T117" s="42"/>
      <c r="U117" s="42"/>
      <c r="V117" s="42"/>
      <c r="W117" s="42"/>
      <c r="X117" s="42"/>
      <c r="Y117" s="42"/>
      <c r="Z117" s="42"/>
      <c r="AA117" s="42"/>
      <c r="AB117" s="42"/>
      <c r="AC117" s="42"/>
    </row>
    <row r="118" spans="1:29" ht="21.75" customHeight="1" x14ac:dyDescent="0.25">
      <c r="A118" s="54">
        <v>44841</v>
      </c>
      <c r="B118" s="446" t="s">
        <v>126</v>
      </c>
      <c r="C118" s="404"/>
      <c r="D118" s="404"/>
      <c r="E118" s="404"/>
      <c r="F118" s="404"/>
      <c r="G118" s="404"/>
      <c r="H118" s="405"/>
      <c r="I118" s="55" t="s">
        <v>127</v>
      </c>
      <c r="J118" s="42"/>
      <c r="K118" s="42"/>
      <c r="L118" s="42"/>
      <c r="M118" s="42"/>
      <c r="N118" s="42"/>
      <c r="O118" s="42"/>
      <c r="P118" s="42"/>
      <c r="Q118" s="42"/>
      <c r="R118" s="42"/>
      <c r="S118" s="42"/>
      <c r="T118" s="42"/>
      <c r="U118" s="42"/>
      <c r="V118" s="42"/>
      <c r="W118" s="42"/>
      <c r="X118" s="42"/>
      <c r="Y118" s="42"/>
      <c r="Z118" s="42"/>
      <c r="AA118" s="42"/>
      <c r="AB118" s="42"/>
      <c r="AC118" s="42"/>
    </row>
    <row r="119" spans="1:29" ht="21.75" customHeight="1" x14ac:dyDescent="0.25">
      <c r="A119" s="54">
        <v>44972</v>
      </c>
      <c r="B119" s="446" t="s">
        <v>151</v>
      </c>
      <c r="C119" s="404"/>
      <c r="D119" s="404"/>
      <c r="E119" s="404"/>
      <c r="F119" s="404"/>
      <c r="G119" s="404"/>
      <c r="H119" s="405"/>
      <c r="I119" s="55" t="s">
        <v>129</v>
      </c>
      <c r="J119" s="42"/>
      <c r="K119" s="42"/>
      <c r="L119" s="42"/>
      <c r="M119" s="42"/>
      <c r="N119" s="42"/>
      <c r="O119" s="42"/>
      <c r="P119" s="42"/>
      <c r="Q119" s="42"/>
      <c r="R119" s="42"/>
      <c r="S119" s="42"/>
      <c r="T119" s="42"/>
      <c r="U119" s="42"/>
      <c r="V119" s="42"/>
      <c r="W119" s="42"/>
      <c r="X119" s="42"/>
      <c r="Y119" s="42"/>
      <c r="Z119" s="42"/>
      <c r="AA119" s="42"/>
      <c r="AB119" s="42"/>
      <c r="AC119" s="42"/>
    </row>
    <row r="120" spans="1:29" ht="18.75" customHeight="1" x14ac:dyDescent="0.25">
      <c r="A120" s="54">
        <v>45337</v>
      </c>
      <c r="B120" s="446" t="s">
        <v>130</v>
      </c>
      <c r="C120" s="404"/>
      <c r="D120" s="404"/>
      <c r="E120" s="404"/>
      <c r="F120" s="404"/>
      <c r="G120" s="404"/>
      <c r="H120" s="405"/>
      <c r="I120" s="55" t="s">
        <v>131</v>
      </c>
      <c r="J120" s="42"/>
      <c r="K120" s="42"/>
      <c r="L120" s="42"/>
      <c r="M120" s="42"/>
      <c r="N120" s="42"/>
      <c r="O120" s="42"/>
      <c r="P120" s="42"/>
      <c r="Q120" s="42"/>
      <c r="R120" s="42"/>
      <c r="S120" s="42"/>
      <c r="T120" s="42"/>
      <c r="U120" s="42"/>
      <c r="V120" s="42"/>
      <c r="W120" s="42"/>
      <c r="X120" s="42"/>
      <c r="Y120" s="42"/>
      <c r="Z120" s="42"/>
      <c r="AA120" s="42"/>
      <c r="AB120" s="42"/>
      <c r="AC120" s="42"/>
    </row>
    <row r="121" spans="1:29" ht="21.75" customHeight="1" x14ac:dyDescent="0.25">
      <c r="A121" s="454" t="s">
        <v>0</v>
      </c>
      <c r="B121" s="443"/>
      <c r="C121" s="443"/>
      <c r="D121" s="443"/>
      <c r="E121" s="443"/>
      <c r="F121" s="443"/>
      <c r="G121" s="443"/>
      <c r="H121" s="443"/>
      <c r="I121" s="444"/>
      <c r="J121" s="42"/>
      <c r="K121" s="42"/>
      <c r="L121" s="42"/>
      <c r="M121" s="42"/>
      <c r="N121" s="42"/>
      <c r="O121" s="42"/>
      <c r="P121" s="42"/>
      <c r="Q121" s="42"/>
      <c r="R121" s="42"/>
      <c r="S121" s="42"/>
      <c r="T121" s="42"/>
      <c r="U121" s="42"/>
      <c r="V121" s="42"/>
      <c r="W121" s="42"/>
      <c r="X121" s="42"/>
      <c r="Y121" s="42"/>
      <c r="Z121" s="42"/>
      <c r="AA121" s="42"/>
      <c r="AB121" s="42"/>
      <c r="AC121" s="42"/>
    </row>
    <row r="122" spans="1:29" ht="21.75" customHeight="1" x14ac:dyDescent="0.25">
      <c r="A122" s="455" t="s">
        <v>1</v>
      </c>
      <c r="B122" s="426"/>
      <c r="C122" s="426"/>
      <c r="D122" s="426"/>
      <c r="E122" s="426"/>
      <c r="F122" s="426"/>
      <c r="G122" s="426"/>
      <c r="H122" s="426"/>
      <c r="I122" s="456"/>
      <c r="J122" s="42"/>
      <c r="K122" s="42"/>
      <c r="L122" s="42"/>
      <c r="M122" s="42"/>
      <c r="N122" s="42"/>
      <c r="O122" s="42"/>
      <c r="P122" s="42"/>
      <c r="Q122" s="42"/>
      <c r="R122" s="42"/>
      <c r="S122" s="42"/>
      <c r="T122" s="42"/>
      <c r="U122" s="42"/>
      <c r="V122" s="42"/>
      <c r="W122" s="42"/>
      <c r="X122" s="42"/>
      <c r="Y122" s="42"/>
      <c r="Z122" s="42"/>
      <c r="AA122" s="42"/>
      <c r="AB122" s="42"/>
      <c r="AC122" s="42"/>
    </row>
    <row r="123" spans="1:29" ht="21.75" customHeight="1" x14ac:dyDescent="0.25">
      <c r="A123" s="455" t="s">
        <v>43</v>
      </c>
      <c r="B123" s="426"/>
      <c r="C123" s="426"/>
      <c r="D123" s="426"/>
      <c r="E123" s="426"/>
      <c r="F123" s="426"/>
      <c r="G123" s="426"/>
      <c r="H123" s="426"/>
      <c r="I123" s="456"/>
      <c r="J123" s="42"/>
      <c r="K123" s="42"/>
      <c r="L123" s="42"/>
      <c r="M123" s="42"/>
      <c r="N123" s="42"/>
      <c r="O123" s="42"/>
      <c r="P123" s="42"/>
      <c r="Q123" s="42"/>
      <c r="R123" s="42"/>
      <c r="S123" s="42"/>
      <c r="T123" s="42"/>
      <c r="U123" s="42"/>
      <c r="V123" s="42"/>
      <c r="W123" s="42"/>
      <c r="X123" s="42"/>
      <c r="Y123" s="42"/>
      <c r="Z123" s="42"/>
      <c r="AA123" s="42"/>
      <c r="AB123" s="42"/>
      <c r="AC123" s="42"/>
    </row>
    <row r="124" spans="1:29" ht="21.75" customHeight="1" x14ac:dyDescent="0.25">
      <c r="A124" s="41"/>
      <c r="B124" s="457" t="s">
        <v>44</v>
      </c>
      <c r="C124" s="458"/>
      <c r="D124" s="458"/>
      <c r="E124" s="459"/>
      <c r="F124" s="460" t="s">
        <v>45</v>
      </c>
      <c r="G124" s="458"/>
      <c r="H124" s="458"/>
      <c r="I124" s="461"/>
      <c r="J124" s="42"/>
      <c r="K124" s="42"/>
      <c r="L124" s="42"/>
      <c r="M124" s="42"/>
      <c r="N124" s="42"/>
      <c r="O124" s="42"/>
      <c r="P124" s="42"/>
      <c r="Q124" s="42"/>
      <c r="R124" s="42"/>
      <c r="S124" s="42"/>
      <c r="T124" s="42"/>
      <c r="U124" s="42"/>
      <c r="V124" s="42"/>
      <c r="W124" s="42"/>
      <c r="X124" s="42"/>
      <c r="Y124" s="42"/>
      <c r="Z124" s="42"/>
      <c r="AA124" s="42"/>
      <c r="AB124" s="42"/>
      <c r="AC124" s="42"/>
    </row>
    <row r="125" spans="1:29" ht="21.75" customHeight="1" x14ac:dyDescent="0.25">
      <c r="A125" s="441" t="s">
        <v>46</v>
      </c>
      <c r="B125" s="404"/>
      <c r="C125" s="404"/>
      <c r="D125" s="404"/>
      <c r="E125" s="404"/>
      <c r="F125" s="404"/>
      <c r="G125" s="404"/>
      <c r="H125" s="404"/>
      <c r="I125" s="405"/>
      <c r="J125" s="42"/>
      <c r="K125" s="42"/>
      <c r="L125" s="42"/>
      <c r="M125" s="42"/>
      <c r="N125" s="42"/>
      <c r="O125" s="42"/>
      <c r="P125" s="42"/>
      <c r="Q125" s="42"/>
      <c r="R125" s="42"/>
      <c r="S125" s="42"/>
      <c r="T125" s="42"/>
      <c r="U125" s="42"/>
      <c r="V125" s="42"/>
      <c r="W125" s="42"/>
      <c r="X125" s="42"/>
      <c r="Y125" s="42"/>
      <c r="Z125" s="42"/>
      <c r="AA125" s="42"/>
      <c r="AB125" s="42"/>
      <c r="AC125" s="42"/>
    </row>
    <row r="126" spans="1:29" ht="21.75" customHeight="1" x14ac:dyDescent="0.25">
      <c r="A126" s="441" t="s">
        <v>47</v>
      </c>
      <c r="B126" s="404"/>
      <c r="C126" s="404"/>
      <c r="D126" s="404"/>
      <c r="E126" s="404"/>
      <c r="F126" s="404"/>
      <c r="G126" s="404"/>
      <c r="H126" s="404"/>
      <c r="I126" s="405"/>
      <c r="J126" s="42"/>
      <c r="K126" s="42"/>
      <c r="L126" s="42"/>
      <c r="M126" s="42"/>
      <c r="N126" s="42"/>
      <c r="O126" s="42"/>
      <c r="P126" s="42"/>
      <c r="Q126" s="42"/>
      <c r="R126" s="42"/>
      <c r="S126" s="42"/>
      <c r="T126" s="42"/>
      <c r="U126" s="42"/>
      <c r="V126" s="42"/>
      <c r="W126" s="42"/>
      <c r="X126" s="42"/>
      <c r="Y126" s="42"/>
      <c r="Z126" s="42"/>
      <c r="AA126" s="42"/>
      <c r="AB126" s="42"/>
      <c r="AC126" s="42"/>
    </row>
    <row r="127" spans="1:29" ht="39" customHeight="1" x14ac:dyDescent="0.25">
      <c r="A127" s="43" t="s">
        <v>48</v>
      </c>
      <c r="B127" s="44">
        <v>4</v>
      </c>
      <c r="C127" s="441" t="s">
        <v>49</v>
      </c>
      <c r="D127" s="405"/>
      <c r="E127" s="453" t="s">
        <v>50</v>
      </c>
      <c r="F127" s="404"/>
      <c r="G127" s="405"/>
      <c r="H127" s="45" t="s">
        <v>51</v>
      </c>
      <c r="I127" s="46" t="s">
        <v>52</v>
      </c>
      <c r="J127" s="42"/>
      <c r="K127" s="42"/>
      <c r="L127" s="42"/>
      <c r="M127" s="42"/>
      <c r="N127" s="42"/>
      <c r="O127" s="42"/>
      <c r="P127" s="42"/>
      <c r="Q127" s="42"/>
      <c r="R127" s="42"/>
      <c r="S127" s="42"/>
      <c r="T127" s="42"/>
      <c r="U127" s="42"/>
      <c r="V127" s="42"/>
      <c r="W127" s="42"/>
      <c r="X127" s="42"/>
      <c r="Y127" s="42"/>
      <c r="Z127" s="42"/>
      <c r="AA127" s="42"/>
      <c r="AB127" s="42"/>
      <c r="AC127" s="42"/>
    </row>
    <row r="128" spans="1:29" ht="39" customHeight="1" x14ac:dyDescent="0.25">
      <c r="A128" s="43" t="s">
        <v>53</v>
      </c>
      <c r="B128" s="440" t="s">
        <v>26</v>
      </c>
      <c r="C128" s="404"/>
      <c r="D128" s="405"/>
      <c r="E128" s="441" t="s">
        <v>54</v>
      </c>
      <c r="F128" s="405"/>
      <c r="G128" s="440" t="s">
        <v>28</v>
      </c>
      <c r="H128" s="404"/>
      <c r="I128" s="405"/>
      <c r="J128" s="42"/>
      <c r="K128" s="42"/>
      <c r="L128" s="42"/>
      <c r="M128" s="42"/>
      <c r="N128" s="42"/>
      <c r="O128" s="42"/>
      <c r="P128" s="42"/>
      <c r="Q128" s="42"/>
      <c r="R128" s="42"/>
      <c r="S128" s="42"/>
      <c r="T128" s="42"/>
      <c r="U128" s="42"/>
      <c r="V128" s="42"/>
      <c r="W128" s="42"/>
      <c r="X128" s="42"/>
      <c r="Y128" s="42"/>
      <c r="Z128" s="42"/>
      <c r="AA128" s="42"/>
      <c r="AB128" s="42"/>
      <c r="AC128" s="42"/>
    </row>
    <row r="129" spans="1:29" ht="46.5" customHeight="1" x14ac:dyDescent="0.25">
      <c r="A129" s="43" t="s">
        <v>55</v>
      </c>
      <c r="B129" s="440" t="s">
        <v>152</v>
      </c>
      <c r="C129" s="404"/>
      <c r="D129" s="404"/>
      <c r="E129" s="404"/>
      <c r="F129" s="404"/>
      <c r="G129" s="404"/>
      <c r="H129" s="404"/>
      <c r="I129" s="405"/>
      <c r="J129" s="42"/>
      <c r="K129" s="42"/>
      <c r="L129" s="42"/>
      <c r="M129" s="42"/>
      <c r="N129" s="42"/>
      <c r="O129" s="42"/>
      <c r="P129" s="42"/>
      <c r="Q129" s="42"/>
      <c r="R129" s="42"/>
      <c r="S129" s="42"/>
      <c r="T129" s="42"/>
      <c r="U129" s="42"/>
      <c r="V129" s="42"/>
      <c r="W129" s="42"/>
      <c r="X129" s="42"/>
      <c r="Y129" s="42"/>
      <c r="Z129" s="42"/>
      <c r="AA129" s="42"/>
      <c r="AB129" s="42"/>
      <c r="AC129" s="42"/>
    </row>
    <row r="130" spans="1:29" ht="39" customHeight="1" x14ac:dyDescent="0.25">
      <c r="A130" s="43" t="s">
        <v>57</v>
      </c>
      <c r="B130" s="442" t="s">
        <v>153</v>
      </c>
      <c r="C130" s="443"/>
      <c r="D130" s="443"/>
      <c r="E130" s="443"/>
      <c r="F130" s="443"/>
      <c r="G130" s="443"/>
      <c r="H130" s="443"/>
      <c r="I130" s="444"/>
      <c r="J130" s="42"/>
      <c r="K130" s="42"/>
      <c r="L130" s="42"/>
      <c r="M130" s="42"/>
      <c r="N130" s="42"/>
      <c r="O130" s="42"/>
      <c r="P130" s="42"/>
      <c r="Q130" s="42"/>
      <c r="R130" s="42"/>
      <c r="S130" s="42"/>
      <c r="T130" s="42"/>
      <c r="U130" s="42"/>
      <c r="V130" s="42"/>
      <c r="W130" s="42"/>
      <c r="X130" s="42"/>
      <c r="Y130" s="42"/>
      <c r="Z130" s="42"/>
      <c r="AA130" s="42"/>
      <c r="AB130" s="42"/>
      <c r="AC130" s="42"/>
    </row>
    <row r="131" spans="1:29" ht="39" customHeight="1" x14ac:dyDescent="0.25">
      <c r="A131" s="43" t="s">
        <v>59</v>
      </c>
      <c r="B131" s="47">
        <v>1</v>
      </c>
      <c r="C131" s="47">
        <v>7</v>
      </c>
      <c r="D131" s="47">
        <v>2020</v>
      </c>
      <c r="E131" s="445" t="s">
        <v>60</v>
      </c>
      <c r="F131" s="414"/>
      <c r="G131" s="438">
        <v>31</v>
      </c>
      <c r="H131" s="438">
        <v>5</v>
      </c>
      <c r="I131" s="438">
        <v>2024</v>
      </c>
      <c r="J131" s="42"/>
      <c r="K131" s="42"/>
      <c r="L131" s="42"/>
      <c r="M131" s="42"/>
      <c r="N131" s="42"/>
      <c r="O131" s="42"/>
      <c r="P131" s="42"/>
      <c r="Q131" s="42"/>
      <c r="R131" s="42"/>
      <c r="S131" s="42"/>
      <c r="T131" s="42"/>
      <c r="U131" s="42"/>
      <c r="V131" s="42"/>
      <c r="W131" s="42"/>
      <c r="X131" s="42"/>
      <c r="Y131" s="42"/>
      <c r="Z131" s="42"/>
      <c r="AA131" s="42"/>
      <c r="AB131" s="42"/>
      <c r="AC131" s="42"/>
    </row>
    <row r="132" spans="1:29" ht="39" customHeight="1" x14ac:dyDescent="0.25">
      <c r="A132" s="43" t="s">
        <v>61</v>
      </c>
      <c r="B132" s="47">
        <v>2</v>
      </c>
      <c r="C132" s="47">
        <v>1</v>
      </c>
      <c r="D132" s="47">
        <v>2024</v>
      </c>
      <c r="E132" s="415"/>
      <c r="F132" s="417"/>
      <c r="G132" s="439"/>
      <c r="H132" s="439"/>
      <c r="I132" s="439"/>
      <c r="J132" s="42"/>
      <c r="K132" s="42"/>
      <c r="L132" s="42"/>
      <c r="M132" s="42"/>
      <c r="N132" s="42"/>
      <c r="O132" s="42"/>
      <c r="P132" s="42"/>
      <c r="Q132" s="42"/>
      <c r="R132" s="42"/>
      <c r="S132" s="42"/>
      <c r="T132" s="42"/>
      <c r="U132" s="42"/>
      <c r="V132" s="42"/>
      <c r="W132" s="42"/>
      <c r="X132" s="42"/>
      <c r="Y132" s="42"/>
      <c r="Z132" s="42"/>
      <c r="AA132" s="42"/>
      <c r="AB132" s="42"/>
      <c r="AC132" s="42"/>
    </row>
    <row r="133" spans="1:29" ht="39" customHeight="1" x14ac:dyDescent="0.25">
      <c r="A133" s="43" t="s">
        <v>62</v>
      </c>
      <c r="B133" s="60">
        <v>0.97</v>
      </c>
      <c r="C133" s="45" t="s">
        <v>63</v>
      </c>
      <c r="D133" s="49">
        <v>0.97</v>
      </c>
      <c r="E133" s="441" t="s">
        <v>64</v>
      </c>
      <c r="F133" s="405"/>
      <c r="G133" s="446" t="s">
        <v>65</v>
      </c>
      <c r="H133" s="404"/>
      <c r="I133" s="405"/>
      <c r="J133" s="42"/>
      <c r="K133" s="42"/>
      <c r="L133" s="42"/>
      <c r="M133" s="42"/>
      <c r="N133" s="42"/>
      <c r="O133" s="42"/>
      <c r="P133" s="42"/>
      <c r="Q133" s="42"/>
      <c r="R133" s="42"/>
      <c r="S133" s="42"/>
      <c r="T133" s="42"/>
      <c r="U133" s="42"/>
      <c r="V133" s="42"/>
      <c r="W133" s="42"/>
      <c r="X133" s="42"/>
      <c r="Y133" s="42"/>
      <c r="Z133" s="42"/>
      <c r="AA133" s="42"/>
      <c r="AB133" s="42"/>
      <c r="AC133" s="42"/>
    </row>
    <row r="134" spans="1:29" ht="39" customHeight="1" x14ac:dyDescent="0.25">
      <c r="A134" s="441" t="s">
        <v>66</v>
      </c>
      <c r="B134" s="404"/>
      <c r="C134" s="404"/>
      <c r="D134" s="404"/>
      <c r="E134" s="404"/>
      <c r="F134" s="404"/>
      <c r="G134" s="404"/>
      <c r="H134" s="404"/>
      <c r="I134" s="405"/>
      <c r="J134" s="42"/>
      <c r="K134" s="42"/>
      <c r="L134" s="42"/>
      <c r="M134" s="42"/>
      <c r="N134" s="42"/>
      <c r="O134" s="42"/>
      <c r="P134" s="42"/>
      <c r="Q134" s="42"/>
      <c r="R134" s="42"/>
      <c r="S134" s="42"/>
      <c r="T134" s="42"/>
      <c r="U134" s="42"/>
      <c r="V134" s="42"/>
      <c r="W134" s="42"/>
      <c r="X134" s="42"/>
      <c r="Y134" s="42"/>
      <c r="Z134" s="42"/>
      <c r="AA134" s="42"/>
      <c r="AB134" s="42"/>
      <c r="AC134" s="42"/>
    </row>
    <row r="135" spans="1:29" ht="39" customHeight="1" x14ac:dyDescent="0.25">
      <c r="A135" s="43" t="s">
        <v>67</v>
      </c>
      <c r="B135" s="448" t="s">
        <v>68</v>
      </c>
      <c r="C135" s="405"/>
      <c r="D135" s="45" t="s">
        <v>69</v>
      </c>
      <c r="E135" s="447" t="s">
        <v>70</v>
      </c>
      <c r="F135" s="405"/>
      <c r="G135" s="45" t="s">
        <v>71</v>
      </c>
      <c r="H135" s="447" t="s">
        <v>72</v>
      </c>
      <c r="I135" s="405"/>
      <c r="J135" s="42"/>
      <c r="K135" s="42"/>
      <c r="L135" s="42"/>
      <c r="M135" s="42"/>
      <c r="N135" s="42"/>
      <c r="O135" s="42"/>
      <c r="P135" s="42"/>
      <c r="Q135" s="42"/>
      <c r="R135" s="42"/>
      <c r="S135" s="42"/>
      <c r="T135" s="42"/>
      <c r="U135" s="42"/>
      <c r="V135" s="42"/>
      <c r="W135" s="42"/>
      <c r="X135" s="42"/>
      <c r="Y135" s="42"/>
      <c r="Z135" s="42"/>
      <c r="AA135" s="42"/>
      <c r="AB135" s="42"/>
      <c r="AC135" s="42"/>
    </row>
    <row r="136" spans="1:29" ht="39" customHeight="1" x14ac:dyDescent="0.25">
      <c r="A136" s="43" t="s">
        <v>73</v>
      </c>
      <c r="B136" s="447" t="s">
        <v>100</v>
      </c>
      <c r="C136" s="404"/>
      <c r="D136" s="404"/>
      <c r="E136" s="404"/>
      <c r="F136" s="404"/>
      <c r="G136" s="404"/>
      <c r="H136" s="404"/>
      <c r="I136" s="405"/>
      <c r="J136" s="42"/>
      <c r="K136" s="42"/>
      <c r="L136" s="42"/>
      <c r="M136" s="42"/>
      <c r="N136" s="42"/>
      <c r="O136" s="42"/>
      <c r="P136" s="42"/>
      <c r="Q136" s="42"/>
      <c r="R136" s="42"/>
      <c r="S136" s="42"/>
      <c r="T136" s="42"/>
      <c r="U136" s="42"/>
      <c r="V136" s="42"/>
      <c r="W136" s="42"/>
      <c r="X136" s="42"/>
      <c r="Y136" s="42"/>
      <c r="Z136" s="42"/>
      <c r="AA136" s="42"/>
      <c r="AB136" s="42"/>
      <c r="AC136" s="42"/>
    </row>
    <row r="137" spans="1:29" ht="39" customHeight="1" x14ac:dyDescent="0.25">
      <c r="A137" s="43" t="s">
        <v>75</v>
      </c>
      <c r="B137" s="50" t="s">
        <v>154</v>
      </c>
      <c r="C137" s="43" t="s">
        <v>77</v>
      </c>
      <c r="D137" s="51" t="s">
        <v>78</v>
      </c>
      <c r="E137" s="441" t="s">
        <v>79</v>
      </c>
      <c r="F137" s="405"/>
      <c r="G137" s="52" t="s">
        <v>80</v>
      </c>
      <c r="H137" s="43" t="s">
        <v>81</v>
      </c>
      <c r="I137" s="53">
        <v>0.97</v>
      </c>
      <c r="J137" s="42"/>
      <c r="K137" s="42"/>
      <c r="L137" s="42"/>
      <c r="M137" s="42"/>
      <c r="N137" s="42"/>
      <c r="O137" s="42"/>
      <c r="P137" s="42"/>
      <c r="Q137" s="42"/>
      <c r="R137" s="42"/>
      <c r="S137" s="42"/>
      <c r="T137" s="42"/>
      <c r="U137" s="42"/>
      <c r="V137" s="42"/>
      <c r="W137" s="42"/>
      <c r="X137" s="42"/>
      <c r="Y137" s="42"/>
      <c r="Z137" s="42"/>
      <c r="AA137" s="42"/>
      <c r="AB137" s="42"/>
      <c r="AC137" s="42"/>
    </row>
    <row r="138" spans="1:29" ht="39" customHeight="1" x14ac:dyDescent="0.25">
      <c r="A138" s="43" t="s">
        <v>82</v>
      </c>
      <c r="B138" s="447" t="s">
        <v>155</v>
      </c>
      <c r="C138" s="404"/>
      <c r="D138" s="404"/>
      <c r="E138" s="404"/>
      <c r="F138" s="404"/>
      <c r="G138" s="404"/>
      <c r="H138" s="404"/>
      <c r="I138" s="405"/>
      <c r="J138" s="42"/>
      <c r="K138" s="42"/>
      <c r="L138" s="42"/>
      <c r="M138" s="42"/>
      <c r="N138" s="42"/>
      <c r="O138" s="42"/>
      <c r="P138" s="42"/>
      <c r="Q138" s="42"/>
      <c r="R138" s="42"/>
      <c r="S138" s="42"/>
      <c r="T138" s="42"/>
      <c r="U138" s="42"/>
      <c r="V138" s="42"/>
      <c r="W138" s="42"/>
      <c r="X138" s="42"/>
      <c r="Y138" s="42"/>
      <c r="Z138" s="42"/>
      <c r="AA138" s="42"/>
      <c r="AB138" s="42"/>
      <c r="AC138" s="42"/>
    </row>
    <row r="139" spans="1:29" ht="87" customHeight="1" x14ac:dyDescent="0.25">
      <c r="A139" s="45" t="s">
        <v>84</v>
      </c>
      <c r="B139" s="452" t="s">
        <v>156</v>
      </c>
      <c r="C139" s="404"/>
      <c r="D139" s="405"/>
      <c r="E139" s="59" t="s">
        <v>86</v>
      </c>
      <c r="F139" s="462" t="s">
        <v>157</v>
      </c>
      <c r="G139" s="404"/>
      <c r="H139" s="404"/>
      <c r="I139" s="405"/>
      <c r="J139" s="42"/>
      <c r="K139" s="42"/>
      <c r="L139" s="42"/>
      <c r="M139" s="42"/>
      <c r="N139" s="42"/>
      <c r="O139" s="42"/>
      <c r="P139" s="42"/>
      <c r="Q139" s="42"/>
      <c r="R139" s="42"/>
      <c r="S139" s="42"/>
      <c r="T139" s="42"/>
      <c r="U139" s="42"/>
      <c r="V139" s="42"/>
      <c r="W139" s="42"/>
      <c r="X139" s="42"/>
      <c r="Y139" s="42"/>
      <c r="Z139" s="42"/>
      <c r="AA139" s="42"/>
      <c r="AB139" s="42"/>
      <c r="AC139" s="42"/>
    </row>
    <row r="140" spans="1:29" ht="39" customHeight="1" x14ac:dyDescent="0.25">
      <c r="A140" s="441" t="s">
        <v>88</v>
      </c>
      <c r="B140" s="404"/>
      <c r="C140" s="404"/>
      <c r="D140" s="404"/>
      <c r="E140" s="404"/>
      <c r="F140" s="404"/>
      <c r="G140" s="404"/>
      <c r="H140" s="404"/>
      <c r="I140" s="405"/>
      <c r="J140" s="42"/>
      <c r="K140" s="42"/>
      <c r="L140" s="42"/>
      <c r="M140" s="42"/>
      <c r="N140" s="42"/>
      <c r="O140" s="42"/>
      <c r="P140" s="42"/>
      <c r="Q140" s="42"/>
      <c r="R140" s="42"/>
      <c r="S140" s="42"/>
      <c r="T140" s="42"/>
      <c r="U140" s="42"/>
      <c r="V140" s="42"/>
      <c r="W140" s="42"/>
      <c r="X140" s="42"/>
      <c r="Y140" s="42"/>
      <c r="Z140" s="42"/>
      <c r="AA140" s="42"/>
      <c r="AB140" s="42"/>
      <c r="AC140" s="42"/>
    </row>
    <row r="141" spans="1:29" ht="39" customHeight="1" x14ac:dyDescent="0.25">
      <c r="A141" s="43" t="s">
        <v>89</v>
      </c>
      <c r="B141" s="447" t="s">
        <v>158</v>
      </c>
      <c r="C141" s="404"/>
      <c r="D141" s="404"/>
      <c r="E141" s="404"/>
      <c r="F141" s="404"/>
      <c r="G141" s="404"/>
      <c r="H141" s="404"/>
      <c r="I141" s="405"/>
      <c r="J141" s="42"/>
      <c r="K141" s="42"/>
      <c r="L141" s="42"/>
      <c r="M141" s="42"/>
      <c r="N141" s="42"/>
      <c r="O141" s="42"/>
      <c r="P141" s="42"/>
      <c r="Q141" s="42"/>
      <c r="R141" s="42"/>
      <c r="S141" s="42"/>
      <c r="T141" s="42"/>
      <c r="U141" s="42"/>
      <c r="V141" s="42"/>
      <c r="W141" s="42"/>
      <c r="X141" s="42"/>
      <c r="Y141" s="42"/>
      <c r="Z141" s="42"/>
      <c r="AA141" s="42"/>
      <c r="AB141" s="42"/>
      <c r="AC141" s="42"/>
    </row>
    <row r="142" spans="1:29" ht="39" customHeight="1" x14ac:dyDescent="0.25">
      <c r="A142" s="43" t="s">
        <v>91</v>
      </c>
      <c r="B142" s="441" t="s">
        <v>92</v>
      </c>
      <c r="C142" s="405"/>
      <c r="D142" s="441" t="s">
        <v>93</v>
      </c>
      <c r="E142" s="405"/>
      <c r="F142" s="441" t="s">
        <v>94</v>
      </c>
      <c r="G142" s="405"/>
      <c r="H142" s="441" t="s">
        <v>95</v>
      </c>
      <c r="I142" s="405"/>
      <c r="J142" s="42"/>
      <c r="K142" s="42"/>
      <c r="L142" s="42"/>
      <c r="M142" s="42"/>
      <c r="N142" s="42"/>
      <c r="O142" s="42"/>
      <c r="P142" s="42"/>
      <c r="Q142" s="42"/>
      <c r="R142" s="42"/>
      <c r="S142" s="42"/>
      <c r="T142" s="42"/>
      <c r="U142" s="42"/>
      <c r="V142" s="42"/>
      <c r="W142" s="42"/>
      <c r="X142" s="42"/>
      <c r="Y142" s="42"/>
      <c r="Z142" s="42"/>
      <c r="AA142" s="42"/>
      <c r="AB142" s="42"/>
      <c r="AC142" s="42"/>
    </row>
    <row r="143" spans="1:29" ht="39" customHeight="1" x14ac:dyDescent="0.25">
      <c r="A143" s="43" t="s">
        <v>96</v>
      </c>
      <c r="B143" s="447" t="s">
        <v>153</v>
      </c>
      <c r="C143" s="405"/>
      <c r="D143" s="447" t="s">
        <v>159</v>
      </c>
      <c r="E143" s="405"/>
      <c r="F143" s="452"/>
      <c r="G143" s="405"/>
      <c r="H143" s="452"/>
      <c r="I143" s="405"/>
      <c r="J143" s="42"/>
      <c r="K143" s="42"/>
      <c r="L143" s="42"/>
      <c r="M143" s="42"/>
      <c r="N143" s="42"/>
      <c r="O143" s="42"/>
      <c r="P143" s="42"/>
      <c r="Q143" s="42"/>
      <c r="R143" s="42"/>
      <c r="S143" s="42"/>
      <c r="T143" s="42"/>
      <c r="U143" s="42"/>
      <c r="V143" s="42"/>
      <c r="W143" s="42"/>
      <c r="X143" s="42"/>
      <c r="Y143" s="42"/>
      <c r="Z143" s="42"/>
      <c r="AA143" s="42"/>
      <c r="AB143" s="42"/>
      <c r="AC143" s="42"/>
    </row>
    <row r="144" spans="1:29" ht="39" customHeight="1" x14ac:dyDescent="0.25">
      <c r="A144" s="43" t="s">
        <v>99</v>
      </c>
      <c r="B144" s="446" t="s">
        <v>100</v>
      </c>
      <c r="C144" s="405"/>
      <c r="D144" s="446" t="s">
        <v>159</v>
      </c>
      <c r="E144" s="405"/>
      <c r="F144" s="452"/>
      <c r="G144" s="405"/>
      <c r="H144" s="452"/>
      <c r="I144" s="405"/>
      <c r="J144" s="42"/>
      <c r="K144" s="42"/>
      <c r="L144" s="42"/>
      <c r="M144" s="42"/>
      <c r="N144" s="42"/>
      <c r="O144" s="42"/>
      <c r="P144" s="42"/>
      <c r="Q144" s="42"/>
      <c r="R144" s="42"/>
      <c r="S144" s="42"/>
      <c r="T144" s="42"/>
      <c r="U144" s="42"/>
      <c r="V144" s="42"/>
      <c r="W144" s="42"/>
      <c r="X144" s="42"/>
      <c r="Y144" s="42"/>
      <c r="Z144" s="42"/>
      <c r="AA144" s="42"/>
      <c r="AB144" s="42"/>
      <c r="AC144" s="42"/>
    </row>
    <row r="145" spans="1:29" ht="39" customHeight="1" x14ac:dyDescent="0.25">
      <c r="A145" s="43" t="s">
        <v>101</v>
      </c>
      <c r="B145" s="446" t="s">
        <v>102</v>
      </c>
      <c r="C145" s="405"/>
      <c r="D145" s="446" t="s">
        <v>159</v>
      </c>
      <c r="E145" s="405"/>
      <c r="F145" s="452"/>
      <c r="G145" s="405"/>
      <c r="H145" s="452"/>
      <c r="I145" s="405"/>
      <c r="J145" s="42"/>
      <c r="K145" s="42"/>
      <c r="L145" s="42"/>
      <c r="M145" s="42"/>
      <c r="N145" s="42"/>
      <c r="O145" s="42"/>
      <c r="P145" s="42"/>
      <c r="Q145" s="42"/>
      <c r="R145" s="42"/>
      <c r="S145" s="42"/>
      <c r="T145" s="42"/>
      <c r="U145" s="42"/>
      <c r="V145" s="42"/>
      <c r="W145" s="42"/>
      <c r="X145" s="42"/>
      <c r="Y145" s="42"/>
      <c r="Z145" s="42"/>
      <c r="AA145" s="42"/>
      <c r="AB145" s="42"/>
      <c r="AC145" s="42"/>
    </row>
    <row r="146" spans="1:29" ht="39" customHeight="1" x14ac:dyDescent="0.25">
      <c r="A146" s="43" t="s">
        <v>103</v>
      </c>
      <c r="B146" s="447" t="s">
        <v>80</v>
      </c>
      <c r="C146" s="405"/>
      <c r="D146" s="447" t="s">
        <v>159</v>
      </c>
      <c r="E146" s="405"/>
      <c r="F146" s="452"/>
      <c r="G146" s="405"/>
      <c r="H146" s="452"/>
      <c r="I146" s="405"/>
      <c r="J146" s="42"/>
      <c r="K146" s="42"/>
      <c r="L146" s="42"/>
      <c r="M146" s="42"/>
      <c r="N146" s="42"/>
      <c r="O146" s="42"/>
      <c r="P146" s="42"/>
      <c r="Q146" s="42"/>
      <c r="R146" s="42"/>
      <c r="S146" s="42"/>
      <c r="T146" s="42"/>
      <c r="U146" s="42"/>
      <c r="V146" s="42"/>
      <c r="W146" s="42"/>
      <c r="X146" s="42"/>
      <c r="Y146" s="42"/>
      <c r="Z146" s="42"/>
      <c r="AA146" s="42"/>
      <c r="AB146" s="42"/>
      <c r="AC146" s="42"/>
    </row>
    <row r="147" spans="1:29" ht="39" customHeight="1" x14ac:dyDescent="0.25">
      <c r="A147" s="43" t="s">
        <v>104</v>
      </c>
      <c r="B147" s="447" t="s">
        <v>160</v>
      </c>
      <c r="C147" s="405"/>
      <c r="D147" s="447" t="s">
        <v>159</v>
      </c>
      <c r="E147" s="405"/>
      <c r="F147" s="452"/>
      <c r="G147" s="405"/>
      <c r="H147" s="452"/>
      <c r="I147" s="405"/>
      <c r="J147" s="42"/>
      <c r="K147" s="42"/>
      <c r="L147" s="42"/>
      <c r="M147" s="42"/>
      <c r="N147" s="42"/>
      <c r="O147" s="42"/>
      <c r="P147" s="42"/>
      <c r="Q147" s="42"/>
      <c r="R147" s="42"/>
      <c r="S147" s="42"/>
      <c r="T147" s="42"/>
      <c r="U147" s="42"/>
      <c r="V147" s="42"/>
      <c r="W147" s="42"/>
      <c r="X147" s="42"/>
      <c r="Y147" s="42"/>
      <c r="Z147" s="42"/>
      <c r="AA147" s="42"/>
      <c r="AB147" s="42"/>
      <c r="AC147" s="42"/>
    </row>
    <row r="148" spans="1:29" ht="39" customHeight="1" x14ac:dyDescent="0.25">
      <c r="A148" s="43" t="s">
        <v>105</v>
      </c>
      <c r="B148" s="447" t="s">
        <v>161</v>
      </c>
      <c r="C148" s="405"/>
      <c r="D148" s="447" t="s">
        <v>159</v>
      </c>
      <c r="E148" s="405"/>
      <c r="F148" s="452"/>
      <c r="G148" s="405"/>
      <c r="H148" s="452"/>
      <c r="I148" s="405"/>
      <c r="J148" s="42"/>
      <c r="K148" s="42"/>
      <c r="L148" s="42"/>
      <c r="M148" s="42"/>
      <c r="N148" s="42"/>
      <c r="O148" s="42"/>
      <c r="P148" s="42"/>
      <c r="Q148" s="42"/>
      <c r="R148" s="42"/>
      <c r="S148" s="42"/>
      <c r="T148" s="42"/>
      <c r="U148" s="42"/>
      <c r="V148" s="42"/>
      <c r="W148" s="42"/>
      <c r="X148" s="42"/>
      <c r="Y148" s="42"/>
      <c r="Z148" s="42"/>
      <c r="AA148" s="42"/>
      <c r="AB148" s="42"/>
      <c r="AC148" s="42"/>
    </row>
    <row r="149" spans="1:29" ht="39" customHeight="1" x14ac:dyDescent="0.25">
      <c r="A149" s="441" t="s">
        <v>108</v>
      </c>
      <c r="B149" s="404"/>
      <c r="C149" s="404"/>
      <c r="D149" s="404"/>
      <c r="E149" s="404"/>
      <c r="F149" s="404"/>
      <c r="G149" s="404"/>
      <c r="H149" s="404"/>
      <c r="I149" s="405"/>
      <c r="J149" s="42"/>
      <c r="K149" s="42"/>
      <c r="L149" s="42"/>
      <c r="M149" s="42"/>
      <c r="N149" s="42"/>
      <c r="O149" s="42"/>
      <c r="P149" s="42"/>
      <c r="Q149" s="42"/>
      <c r="R149" s="42"/>
      <c r="S149" s="42"/>
      <c r="T149" s="42"/>
      <c r="U149" s="42"/>
      <c r="V149" s="42"/>
      <c r="W149" s="42"/>
      <c r="X149" s="42"/>
      <c r="Y149" s="42"/>
      <c r="Z149" s="42"/>
      <c r="AA149" s="42"/>
      <c r="AB149" s="42"/>
      <c r="AC149" s="42"/>
    </row>
    <row r="150" spans="1:29" ht="39" customHeight="1" x14ac:dyDescent="0.25">
      <c r="A150" s="43" t="s">
        <v>109</v>
      </c>
      <c r="B150" s="446" t="s">
        <v>110</v>
      </c>
      <c r="C150" s="404"/>
      <c r="D150" s="405"/>
      <c r="E150" s="43" t="s">
        <v>111</v>
      </c>
      <c r="F150" s="447" t="s">
        <v>110</v>
      </c>
      <c r="G150" s="404"/>
      <c r="H150" s="404"/>
      <c r="I150" s="405"/>
      <c r="J150" s="42"/>
      <c r="K150" s="42"/>
      <c r="L150" s="42"/>
      <c r="M150" s="42"/>
      <c r="N150" s="42"/>
      <c r="O150" s="42"/>
      <c r="P150" s="42"/>
      <c r="Q150" s="42"/>
      <c r="R150" s="42"/>
      <c r="S150" s="42"/>
      <c r="T150" s="42"/>
      <c r="U150" s="42"/>
      <c r="V150" s="42"/>
      <c r="W150" s="42"/>
      <c r="X150" s="42"/>
      <c r="Y150" s="42"/>
      <c r="Z150" s="42"/>
      <c r="AA150" s="42"/>
      <c r="AB150" s="42"/>
      <c r="AC150" s="42"/>
    </row>
    <row r="151" spans="1:29" ht="39" customHeight="1" x14ac:dyDescent="0.25">
      <c r="A151" s="43" t="s">
        <v>112</v>
      </c>
      <c r="B151" s="446" t="s">
        <v>110</v>
      </c>
      <c r="C151" s="404"/>
      <c r="D151" s="404"/>
      <c r="E151" s="404"/>
      <c r="F151" s="404"/>
      <c r="G151" s="404"/>
      <c r="H151" s="404"/>
      <c r="I151" s="405"/>
      <c r="J151" s="42"/>
      <c r="K151" s="42"/>
      <c r="L151" s="42"/>
      <c r="M151" s="42"/>
      <c r="N151" s="42"/>
      <c r="O151" s="42"/>
      <c r="P151" s="42"/>
      <c r="Q151" s="42"/>
      <c r="R151" s="42"/>
      <c r="S151" s="42"/>
      <c r="T151" s="42"/>
      <c r="U151" s="42"/>
      <c r="V151" s="42"/>
      <c r="W151" s="42"/>
      <c r="X151" s="42"/>
      <c r="Y151" s="42"/>
      <c r="Z151" s="42"/>
      <c r="AA151" s="42"/>
      <c r="AB151" s="42"/>
      <c r="AC151" s="42"/>
    </row>
    <row r="152" spans="1:29" ht="39" customHeight="1" x14ac:dyDescent="0.25">
      <c r="A152" s="43" t="s">
        <v>113</v>
      </c>
      <c r="B152" s="446" t="s">
        <v>110</v>
      </c>
      <c r="C152" s="404"/>
      <c r="D152" s="404"/>
      <c r="E152" s="404"/>
      <c r="F152" s="404"/>
      <c r="G152" s="404"/>
      <c r="H152" s="404"/>
      <c r="I152" s="405"/>
      <c r="J152" s="42"/>
      <c r="K152" s="42"/>
      <c r="L152" s="42"/>
      <c r="M152" s="42"/>
      <c r="N152" s="42"/>
      <c r="O152" s="42"/>
      <c r="P152" s="42"/>
      <c r="Q152" s="42"/>
      <c r="R152" s="42"/>
      <c r="S152" s="42"/>
      <c r="T152" s="42"/>
      <c r="U152" s="42"/>
      <c r="V152" s="42"/>
      <c r="W152" s="42"/>
      <c r="X152" s="42"/>
      <c r="Y152" s="42"/>
      <c r="Z152" s="42"/>
      <c r="AA152" s="42"/>
      <c r="AB152" s="42"/>
      <c r="AC152" s="42"/>
    </row>
    <row r="153" spans="1:29" ht="39" customHeight="1" x14ac:dyDescent="0.25">
      <c r="A153" s="43" t="s">
        <v>114</v>
      </c>
      <c r="B153" s="446" t="s">
        <v>110</v>
      </c>
      <c r="C153" s="404"/>
      <c r="D153" s="405"/>
      <c r="E153" s="43" t="s">
        <v>115</v>
      </c>
      <c r="F153" s="446" t="s">
        <v>110</v>
      </c>
      <c r="G153" s="404"/>
      <c r="H153" s="404"/>
      <c r="I153" s="405"/>
      <c r="J153" s="42"/>
      <c r="K153" s="42"/>
      <c r="L153" s="42"/>
      <c r="M153" s="42"/>
      <c r="N153" s="42"/>
      <c r="O153" s="42"/>
      <c r="P153" s="42"/>
      <c r="Q153" s="42"/>
      <c r="R153" s="42"/>
      <c r="S153" s="42"/>
      <c r="T153" s="42"/>
      <c r="U153" s="42"/>
      <c r="V153" s="42"/>
      <c r="W153" s="42"/>
      <c r="X153" s="42"/>
      <c r="Y153" s="42"/>
      <c r="Z153" s="42"/>
      <c r="AA153" s="42"/>
      <c r="AB153" s="42"/>
      <c r="AC153" s="42"/>
    </row>
    <row r="154" spans="1:29" ht="39" customHeight="1" x14ac:dyDescent="0.25">
      <c r="A154" s="450" t="s">
        <v>116</v>
      </c>
      <c r="B154" s="405"/>
      <c r="C154" s="450" t="s">
        <v>117</v>
      </c>
      <c r="D154" s="405"/>
      <c r="E154" s="450" t="s">
        <v>118</v>
      </c>
      <c r="F154" s="404"/>
      <c r="G154" s="405"/>
      <c r="H154" s="450" t="s">
        <v>119</v>
      </c>
      <c r="I154" s="405"/>
      <c r="J154" s="42"/>
      <c r="K154" s="42"/>
      <c r="L154" s="42"/>
      <c r="M154" s="42"/>
      <c r="N154" s="42"/>
      <c r="O154" s="42"/>
      <c r="P154" s="42"/>
      <c r="Q154" s="42"/>
      <c r="R154" s="42"/>
      <c r="S154" s="42"/>
      <c r="T154" s="42"/>
      <c r="U154" s="42"/>
      <c r="V154" s="42"/>
      <c r="W154" s="42"/>
      <c r="X154" s="42"/>
      <c r="Y154" s="42"/>
      <c r="Z154" s="42"/>
      <c r="AA154" s="42"/>
      <c r="AB154" s="42"/>
      <c r="AC154" s="42"/>
    </row>
    <row r="155" spans="1:29" ht="39" customHeight="1" x14ac:dyDescent="0.25">
      <c r="A155" s="446" t="s">
        <v>30</v>
      </c>
      <c r="B155" s="405"/>
      <c r="C155" s="451" t="s">
        <v>120</v>
      </c>
      <c r="D155" s="405"/>
      <c r="E155" s="448" t="s">
        <v>121</v>
      </c>
      <c r="F155" s="404"/>
      <c r="G155" s="405"/>
      <c r="H155" s="449" t="s">
        <v>121</v>
      </c>
      <c r="I155" s="405"/>
      <c r="J155" s="42"/>
      <c r="K155" s="42"/>
      <c r="L155" s="42"/>
      <c r="M155" s="42"/>
      <c r="N155" s="42"/>
      <c r="O155" s="42"/>
      <c r="P155" s="42"/>
      <c r="Q155" s="42"/>
      <c r="R155" s="42"/>
      <c r="S155" s="42"/>
      <c r="T155" s="42"/>
      <c r="U155" s="42"/>
      <c r="V155" s="42"/>
      <c r="W155" s="42"/>
      <c r="X155" s="42"/>
      <c r="Y155" s="42"/>
      <c r="Z155" s="42"/>
      <c r="AA155" s="42"/>
      <c r="AB155" s="42"/>
      <c r="AC155" s="42"/>
    </row>
    <row r="156" spans="1:29" ht="39" customHeight="1" x14ac:dyDescent="0.25">
      <c r="A156" s="450" t="s">
        <v>122</v>
      </c>
      <c r="B156" s="404"/>
      <c r="C156" s="404"/>
      <c r="D156" s="404"/>
      <c r="E156" s="404"/>
      <c r="F156" s="404"/>
      <c r="G156" s="404"/>
      <c r="H156" s="404"/>
      <c r="I156" s="405"/>
      <c r="J156" s="42"/>
      <c r="K156" s="42"/>
      <c r="L156" s="42"/>
      <c r="M156" s="42"/>
      <c r="N156" s="42"/>
      <c r="O156" s="42"/>
      <c r="P156" s="42"/>
      <c r="Q156" s="42"/>
      <c r="R156" s="42"/>
      <c r="S156" s="42"/>
      <c r="T156" s="42"/>
      <c r="U156" s="42"/>
      <c r="V156" s="42"/>
      <c r="W156" s="42"/>
      <c r="X156" s="42"/>
      <c r="Y156" s="42"/>
      <c r="Z156" s="42"/>
      <c r="AA156" s="42"/>
      <c r="AB156" s="42"/>
      <c r="AC156" s="42"/>
    </row>
    <row r="157" spans="1:29" ht="39" customHeight="1" x14ac:dyDescent="0.25">
      <c r="A157" s="45" t="s">
        <v>123</v>
      </c>
      <c r="B157" s="441" t="s">
        <v>124</v>
      </c>
      <c r="C157" s="404"/>
      <c r="D157" s="404"/>
      <c r="E157" s="404"/>
      <c r="F157" s="404"/>
      <c r="G157" s="404"/>
      <c r="H157" s="405"/>
      <c r="I157" s="45" t="s">
        <v>125</v>
      </c>
      <c r="J157" s="42"/>
      <c r="K157" s="42"/>
      <c r="L157" s="42"/>
      <c r="M157" s="42"/>
      <c r="N157" s="42"/>
      <c r="O157" s="42"/>
      <c r="P157" s="42"/>
      <c r="Q157" s="42"/>
      <c r="R157" s="42"/>
      <c r="S157" s="42"/>
      <c r="T157" s="42"/>
      <c r="U157" s="42"/>
      <c r="V157" s="42"/>
      <c r="W157" s="42"/>
      <c r="X157" s="42"/>
      <c r="Y157" s="42"/>
      <c r="Z157" s="42"/>
      <c r="AA157" s="42"/>
      <c r="AB157" s="42"/>
      <c r="AC157" s="42"/>
    </row>
    <row r="158" spans="1:29" ht="18.75" customHeight="1" x14ac:dyDescent="0.25">
      <c r="A158" s="54">
        <v>44841</v>
      </c>
      <c r="B158" s="446" t="s">
        <v>126</v>
      </c>
      <c r="C158" s="404"/>
      <c r="D158" s="404"/>
      <c r="E158" s="404"/>
      <c r="F158" s="404"/>
      <c r="G158" s="404"/>
      <c r="H158" s="405"/>
      <c r="I158" s="55" t="s">
        <v>127</v>
      </c>
      <c r="J158" s="42"/>
      <c r="K158" s="42"/>
      <c r="L158" s="42"/>
      <c r="M158" s="42"/>
      <c r="N158" s="42"/>
      <c r="O158" s="42"/>
      <c r="P158" s="42"/>
      <c r="Q158" s="42"/>
      <c r="R158" s="42"/>
      <c r="S158" s="42"/>
      <c r="T158" s="42"/>
      <c r="U158" s="42"/>
      <c r="V158" s="42"/>
      <c r="W158" s="42"/>
      <c r="X158" s="42"/>
      <c r="Y158" s="42"/>
      <c r="Z158" s="42"/>
      <c r="AA158" s="42"/>
      <c r="AB158" s="42"/>
      <c r="AC158" s="42"/>
    </row>
    <row r="159" spans="1:29" ht="18.75" customHeight="1" x14ac:dyDescent="0.25">
      <c r="A159" s="54">
        <v>44972</v>
      </c>
      <c r="B159" s="446" t="s">
        <v>162</v>
      </c>
      <c r="C159" s="404"/>
      <c r="D159" s="404"/>
      <c r="E159" s="404"/>
      <c r="F159" s="404"/>
      <c r="G159" s="404"/>
      <c r="H159" s="405"/>
      <c r="I159" s="55" t="s">
        <v>129</v>
      </c>
      <c r="J159" s="42"/>
      <c r="K159" s="42"/>
      <c r="L159" s="42"/>
      <c r="M159" s="42"/>
      <c r="N159" s="42"/>
      <c r="O159" s="42"/>
      <c r="P159" s="42"/>
      <c r="Q159" s="42"/>
      <c r="R159" s="42"/>
      <c r="S159" s="42"/>
      <c r="T159" s="42"/>
      <c r="U159" s="42"/>
      <c r="V159" s="42"/>
      <c r="W159" s="42"/>
      <c r="X159" s="42"/>
      <c r="Y159" s="42"/>
      <c r="Z159" s="42"/>
      <c r="AA159" s="42"/>
      <c r="AB159" s="42"/>
      <c r="AC159" s="42"/>
    </row>
    <row r="160" spans="1:29" ht="18.75" customHeight="1" x14ac:dyDescent="0.25">
      <c r="A160" s="54">
        <v>45337</v>
      </c>
      <c r="B160" s="446" t="s">
        <v>130</v>
      </c>
      <c r="C160" s="404"/>
      <c r="D160" s="404"/>
      <c r="E160" s="404"/>
      <c r="F160" s="404"/>
      <c r="G160" s="404"/>
      <c r="H160" s="405"/>
      <c r="I160" s="55" t="s">
        <v>131</v>
      </c>
      <c r="J160" s="42"/>
      <c r="K160" s="42"/>
      <c r="L160" s="42"/>
      <c r="M160" s="42"/>
      <c r="N160" s="42"/>
      <c r="O160" s="42"/>
      <c r="P160" s="42"/>
      <c r="Q160" s="42"/>
      <c r="R160" s="42"/>
      <c r="S160" s="42"/>
      <c r="T160" s="42"/>
      <c r="U160" s="42"/>
      <c r="V160" s="42"/>
      <c r="W160" s="42"/>
      <c r="X160" s="42"/>
      <c r="Y160" s="42"/>
      <c r="Z160" s="42"/>
      <c r="AA160" s="42"/>
      <c r="AB160" s="42"/>
      <c r="AC160" s="42"/>
    </row>
    <row r="161" spans="1:29" ht="21.75" customHeight="1" x14ac:dyDescent="0.25">
      <c r="A161" s="454" t="s">
        <v>0</v>
      </c>
      <c r="B161" s="443"/>
      <c r="C161" s="443"/>
      <c r="D161" s="443"/>
      <c r="E161" s="443"/>
      <c r="F161" s="443"/>
      <c r="G161" s="443"/>
      <c r="H161" s="443"/>
      <c r="I161" s="444"/>
      <c r="J161" s="42"/>
      <c r="K161" s="42"/>
      <c r="L161" s="42"/>
      <c r="M161" s="42"/>
      <c r="N161" s="42"/>
      <c r="O161" s="42"/>
      <c r="P161" s="42"/>
      <c r="Q161" s="42"/>
      <c r="R161" s="42"/>
      <c r="S161" s="42"/>
      <c r="T161" s="42"/>
      <c r="U161" s="42"/>
      <c r="V161" s="42"/>
      <c r="W161" s="42"/>
      <c r="X161" s="42"/>
      <c r="Y161" s="42"/>
      <c r="Z161" s="42"/>
      <c r="AA161" s="42"/>
      <c r="AB161" s="42"/>
      <c r="AC161" s="42"/>
    </row>
    <row r="162" spans="1:29" ht="21.75" customHeight="1" x14ac:dyDescent="0.25">
      <c r="A162" s="455" t="s">
        <v>1</v>
      </c>
      <c r="B162" s="426"/>
      <c r="C162" s="426"/>
      <c r="D162" s="426"/>
      <c r="E162" s="426"/>
      <c r="F162" s="426"/>
      <c r="G162" s="426"/>
      <c r="H162" s="426"/>
      <c r="I162" s="456"/>
      <c r="J162" s="42"/>
      <c r="K162" s="42"/>
      <c r="L162" s="42"/>
      <c r="M162" s="42"/>
      <c r="N162" s="42"/>
      <c r="O162" s="42"/>
      <c r="P162" s="42"/>
      <c r="Q162" s="42"/>
      <c r="R162" s="42"/>
      <c r="S162" s="42"/>
      <c r="T162" s="42"/>
      <c r="U162" s="42"/>
      <c r="V162" s="42"/>
      <c r="W162" s="42"/>
      <c r="X162" s="42"/>
      <c r="Y162" s="42"/>
      <c r="Z162" s="42"/>
      <c r="AA162" s="42"/>
      <c r="AB162" s="42"/>
      <c r="AC162" s="42"/>
    </row>
    <row r="163" spans="1:29" ht="21.75" customHeight="1" x14ac:dyDescent="0.25">
      <c r="A163" s="455" t="s">
        <v>43</v>
      </c>
      <c r="B163" s="426"/>
      <c r="C163" s="426"/>
      <c r="D163" s="426"/>
      <c r="E163" s="426"/>
      <c r="F163" s="426"/>
      <c r="G163" s="426"/>
      <c r="H163" s="426"/>
      <c r="I163" s="456"/>
      <c r="J163" s="42"/>
      <c r="K163" s="42"/>
      <c r="L163" s="42"/>
      <c r="M163" s="42"/>
      <c r="N163" s="42"/>
      <c r="O163" s="42"/>
      <c r="P163" s="42"/>
      <c r="Q163" s="42"/>
      <c r="R163" s="42"/>
      <c r="S163" s="42"/>
      <c r="T163" s="42"/>
      <c r="U163" s="42"/>
      <c r="V163" s="42"/>
      <c r="W163" s="42"/>
      <c r="X163" s="42"/>
      <c r="Y163" s="42"/>
      <c r="Z163" s="42"/>
      <c r="AA163" s="42"/>
      <c r="AB163" s="42"/>
      <c r="AC163" s="42"/>
    </row>
    <row r="164" spans="1:29" ht="21.75" customHeight="1" x14ac:dyDescent="0.25">
      <c r="A164" s="41"/>
      <c r="B164" s="457" t="s">
        <v>44</v>
      </c>
      <c r="C164" s="458"/>
      <c r="D164" s="458"/>
      <c r="E164" s="459"/>
      <c r="F164" s="460" t="s">
        <v>45</v>
      </c>
      <c r="G164" s="458"/>
      <c r="H164" s="458"/>
      <c r="I164" s="461"/>
      <c r="J164" s="42"/>
      <c r="K164" s="42"/>
      <c r="L164" s="42"/>
      <c r="M164" s="42"/>
      <c r="N164" s="42"/>
      <c r="O164" s="42"/>
      <c r="P164" s="42"/>
      <c r="Q164" s="42"/>
      <c r="R164" s="42"/>
      <c r="S164" s="42"/>
      <c r="T164" s="42"/>
      <c r="U164" s="42"/>
      <c r="V164" s="42"/>
      <c r="W164" s="42"/>
      <c r="X164" s="42"/>
      <c r="Y164" s="42"/>
      <c r="Z164" s="42"/>
      <c r="AA164" s="42"/>
      <c r="AB164" s="42"/>
      <c r="AC164" s="42"/>
    </row>
    <row r="165" spans="1:29" ht="21.75" customHeight="1" x14ac:dyDescent="0.25">
      <c r="A165" s="441" t="s">
        <v>46</v>
      </c>
      <c r="B165" s="404"/>
      <c r="C165" s="404"/>
      <c r="D165" s="404"/>
      <c r="E165" s="404"/>
      <c r="F165" s="404"/>
      <c r="G165" s="404"/>
      <c r="H165" s="404"/>
      <c r="I165" s="405"/>
      <c r="J165" s="42"/>
      <c r="K165" s="42"/>
      <c r="L165" s="42"/>
      <c r="M165" s="42"/>
      <c r="N165" s="42"/>
      <c r="O165" s="42"/>
      <c r="P165" s="42"/>
      <c r="Q165" s="42"/>
      <c r="R165" s="42"/>
      <c r="S165" s="42"/>
      <c r="T165" s="42"/>
      <c r="U165" s="42"/>
      <c r="V165" s="42"/>
      <c r="W165" s="42"/>
      <c r="X165" s="42"/>
      <c r="Y165" s="42"/>
      <c r="Z165" s="42"/>
      <c r="AA165" s="42"/>
      <c r="AB165" s="42"/>
      <c r="AC165" s="42"/>
    </row>
    <row r="166" spans="1:29" ht="21.75" customHeight="1" x14ac:dyDescent="0.25">
      <c r="A166" s="441" t="s">
        <v>47</v>
      </c>
      <c r="B166" s="404"/>
      <c r="C166" s="404"/>
      <c r="D166" s="404"/>
      <c r="E166" s="404"/>
      <c r="F166" s="404"/>
      <c r="G166" s="404"/>
      <c r="H166" s="404"/>
      <c r="I166" s="405"/>
      <c r="J166" s="42"/>
      <c r="K166" s="42"/>
      <c r="L166" s="42"/>
      <c r="M166" s="42"/>
      <c r="N166" s="42"/>
      <c r="O166" s="42"/>
      <c r="P166" s="42"/>
      <c r="Q166" s="42"/>
      <c r="R166" s="42"/>
      <c r="S166" s="42"/>
      <c r="T166" s="42"/>
      <c r="U166" s="42"/>
      <c r="V166" s="42"/>
      <c r="W166" s="42"/>
      <c r="X166" s="42"/>
      <c r="Y166" s="42"/>
      <c r="Z166" s="42"/>
      <c r="AA166" s="42"/>
      <c r="AB166" s="42"/>
      <c r="AC166" s="42"/>
    </row>
    <row r="167" spans="1:29" ht="39" customHeight="1" x14ac:dyDescent="0.25">
      <c r="A167" s="43" t="s">
        <v>48</v>
      </c>
      <c r="B167" s="44">
        <v>5</v>
      </c>
      <c r="C167" s="441" t="s">
        <v>49</v>
      </c>
      <c r="D167" s="405"/>
      <c r="E167" s="453" t="s">
        <v>50</v>
      </c>
      <c r="F167" s="404"/>
      <c r="G167" s="405"/>
      <c r="H167" s="45" t="s">
        <v>51</v>
      </c>
      <c r="I167" s="46" t="s">
        <v>52</v>
      </c>
      <c r="J167" s="42"/>
      <c r="K167" s="42"/>
      <c r="L167" s="42"/>
      <c r="M167" s="42"/>
      <c r="N167" s="42"/>
      <c r="O167" s="42"/>
      <c r="P167" s="42"/>
      <c r="Q167" s="42"/>
      <c r="R167" s="42"/>
      <c r="S167" s="42"/>
      <c r="T167" s="42"/>
      <c r="U167" s="42"/>
      <c r="V167" s="42"/>
      <c r="W167" s="42"/>
      <c r="X167" s="42"/>
      <c r="Y167" s="42"/>
      <c r="Z167" s="42"/>
      <c r="AA167" s="42"/>
      <c r="AB167" s="42"/>
      <c r="AC167" s="42"/>
    </row>
    <row r="168" spans="1:29" ht="39" customHeight="1" x14ac:dyDescent="0.25">
      <c r="A168" s="43" t="s">
        <v>53</v>
      </c>
      <c r="B168" s="440" t="s">
        <v>26</v>
      </c>
      <c r="C168" s="404"/>
      <c r="D168" s="405"/>
      <c r="E168" s="441" t="s">
        <v>54</v>
      </c>
      <c r="F168" s="405"/>
      <c r="G168" s="440" t="s">
        <v>28</v>
      </c>
      <c r="H168" s="404"/>
      <c r="I168" s="405"/>
      <c r="J168" s="42"/>
      <c r="K168" s="42"/>
      <c r="L168" s="42"/>
      <c r="M168" s="42"/>
      <c r="N168" s="42"/>
      <c r="O168" s="42"/>
      <c r="P168" s="42"/>
      <c r="Q168" s="42"/>
      <c r="R168" s="42"/>
      <c r="S168" s="42"/>
      <c r="T168" s="42"/>
      <c r="U168" s="42"/>
      <c r="V168" s="42"/>
      <c r="W168" s="42"/>
      <c r="X168" s="42"/>
      <c r="Y168" s="42"/>
      <c r="Z168" s="42"/>
      <c r="AA168" s="42"/>
      <c r="AB168" s="42"/>
      <c r="AC168" s="42"/>
    </row>
    <row r="169" spans="1:29" ht="58.5" customHeight="1" x14ac:dyDescent="0.25">
      <c r="A169" s="43" t="s">
        <v>55</v>
      </c>
      <c r="B169" s="440" t="s">
        <v>163</v>
      </c>
      <c r="C169" s="404"/>
      <c r="D169" s="404"/>
      <c r="E169" s="404"/>
      <c r="F169" s="404"/>
      <c r="G169" s="404"/>
      <c r="H169" s="404"/>
      <c r="I169" s="405"/>
      <c r="J169" s="42"/>
      <c r="K169" s="42"/>
      <c r="L169" s="42"/>
      <c r="M169" s="42"/>
      <c r="N169" s="42"/>
      <c r="O169" s="42"/>
      <c r="P169" s="42"/>
      <c r="Q169" s="42"/>
      <c r="R169" s="42"/>
      <c r="S169" s="42"/>
      <c r="T169" s="42"/>
      <c r="U169" s="42"/>
      <c r="V169" s="42"/>
      <c r="W169" s="42"/>
      <c r="X169" s="42"/>
      <c r="Y169" s="42"/>
      <c r="Z169" s="42"/>
      <c r="AA169" s="42"/>
      <c r="AB169" s="42"/>
      <c r="AC169" s="42"/>
    </row>
    <row r="170" spans="1:29" ht="39" customHeight="1" x14ac:dyDescent="0.25">
      <c r="A170" s="43" t="s">
        <v>57</v>
      </c>
      <c r="B170" s="442" t="s">
        <v>164</v>
      </c>
      <c r="C170" s="443"/>
      <c r="D170" s="443"/>
      <c r="E170" s="443"/>
      <c r="F170" s="443"/>
      <c r="G170" s="443"/>
      <c r="H170" s="443"/>
      <c r="I170" s="444"/>
      <c r="J170" s="42"/>
      <c r="K170" s="42"/>
      <c r="L170" s="42"/>
      <c r="M170" s="42"/>
      <c r="N170" s="42"/>
      <c r="O170" s="42"/>
      <c r="P170" s="42"/>
      <c r="Q170" s="42"/>
      <c r="R170" s="42"/>
      <c r="S170" s="42"/>
      <c r="T170" s="42"/>
      <c r="U170" s="42"/>
      <c r="V170" s="42"/>
      <c r="W170" s="42"/>
      <c r="X170" s="42"/>
      <c r="Y170" s="42"/>
      <c r="Z170" s="42"/>
      <c r="AA170" s="42"/>
      <c r="AB170" s="42"/>
      <c r="AC170" s="42"/>
    </row>
    <row r="171" spans="1:29" ht="39" customHeight="1" x14ac:dyDescent="0.25">
      <c r="A171" s="43" t="s">
        <v>59</v>
      </c>
      <c r="B171" s="47">
        <v>1</v>
      </c>
      <c r="C171" s="47">
        <v>7</v>
      </c>
      <c r="D171" s="47">
        <v>2020</v>
      </c>
      <c r="E171" s="445" t="s">
        <v>60</v>
      </c>
      <c r="F171" s="414"/>
      <c r="G171" s="438">
        <v>31</v>
      </c>
      <c r="H171" s="438">
        <v>5</v>
      </c>
      <c r="I171" s="438">
        <v>2024</v>
      </c>
      <c r="J171" s="42"/>
      <c r="K171" s="42"/>
      <c r="L171" s="42"/>
      <c r="M171" s="42"/>
      <c r="N171" s="42"/>
      <c r="O171" s="42"/>
      <c r="P171" s="42"/>
      <c r="Q171" s="42"/>
      <c r="R171" s="42"/>
      <c r="S171" s="42"/>
      <c r="T171" s="42"/>
      <c r="U171" s="42"/>
      <c r="V171" s="42"/>
      <c r="W171" s="42"/>
      <c r="X171" s="42"/>
      <c r="Y171" s="42"/>
      <c r="Z171" s="42"/>
      <c r="AA171" s="42"/>
      <c r="AB171" s="42"/>
      <c r="AC171" s="42"/>
    </row>
    <row r="172" spans="1:29" ht="39" customHeight="1" x14ac:dyDescent="0.25">
      <c r="A172" s="43" t="s">
        <v>61</v>
      </c>
      <c r="B172" s="47">
        <v>2</v>
      </c>
      <c r="C172" s="47">
        <v>1</v>
      </c>
      <c r="D172" s="47">
        <v>2024</v>
      </c>
      <c r="E172" s="415"/>
      <c r="F172" s="417"/>
      <c r="G172" s="439"/>
      <c r="H172" s="439"/>
      <c r="I172" s="439"/>
      <c r="J172" s="42"/>
      <c r="K172" s="42"/>
      <c r="L172" s="42"/>
      <c r="M172" s="42"/>
      <c r="N172" s="42"/>
      <c r="O172" s="42"/>
      <c r="P172" s="42"/>
      <c r="Q172" s="42"/>
      <c r="R172" s="42"/>
      <c r="S172" s="42"/>
      <c r="T172" s="42"/>
      <c r="U172" s="42"/>
      <c r="V172" s="42"/>
      <c r="W172" s="42"/>
      <c r="X172" s="42"/>
      <c r="Y172" s="42"/>
      <c r="Z172" s="42"/>
      <c r="AA172" s="42"/>
      <c r="AB172" s="42"/>
      <c r="AC172" s="42"/>
    </row>
    <row r="173" spans="1:29" ht="39" customHeight="1" x14ac:dyDescent="0.25">
      <c r="A173" s="43" t="s">
        <v>62</v>
      </c>
      <c r="B173" s="48">
        <v>0.1</v>
      </c>
      <c r="C173" s="45" t="s">
        <v>63</v>
      </c>
      <c r="D173" s="49">
        <v>1</v>
      </c>
      <c r="E173" s="441" t="s">
        <v>64</v>
      </c>
      <c r="F173" s="405"/>
      <c r="G173" s="446" t="s">
        <v>65</v>
      </c>
      <c r="H173" s="404"/>
      <c r="I173" s="405"/>
      <c r="J173" s="42"/>
      <c r="K173" s="42"/>
      <c r="L173" s="42"/>
      <c r="M173" s="42"/>
      <c r="N173" s="42"/>
      <c r="O173" s="42"/>
      <c r="P173" s="42"/>
      <c r="Q173" s="42"/>
      <c r="R173" s="42"/>
      <c r="S173" s="42"/>
      <c r="T173" s="42"/>
      <c r="U173" s="42"/>
      <c r="V173" s="42"/>
      <c r="W173" s="42"/>
      <c r="X173" s="42"/>
      <c r="Y173" s="42"/>
      <c r="Z173" s="42"/>
      <c r="AA173" s="42"/>
      <c r="AB173" s="42"/>
      <c r="AC173" s="42"/>
    </row>
    <row r="174" spans="1:29" ht="39" customHeight="1" x14ac:dyDescent="0.25">
      <c r="A174" s="441" t="s">
        <v>66</v>
      </c>
      <c r="B174" s="404"/>
      <c r="C174" s="404"/>
      <c r="D174" s="404"/>
      <c r="E174" s="404"/>
      <c r="F174" s="404"/>
      <c r="G174" s="404"/>
      <c r="H174" s="404"/>
      <c r="I174" s="405"/>
      <c r="J174" s="42"/>
      <c r="K174" s="42"/>
      <c r="L174" s="42"/>
      <c r="M174" s="42"/>
      <c r="N174" s="42"/>
      <c r="O174" s="42"/>
      <c r="P174" s="42"/>
      <c r="Q174" s="42"/>
      <c r="R174" s="42"/>
      <c r="S174" s="42"/>
      <c r="T174" s="42"/>
      <c r="U174" s="42"/>
      <c r="V174" s="42"/>
      <c r="W174" s="42"/>
      <c r="X174" s="42"/>
      <c r="Y174" s="42"/>
      <c r="Z174" s="42"/>
      <c r="AA174" s="42"/>
      <c r="AB174" s="42"/>
      <c r="AC174" s="42"/>
    </row>
    <row r="175" spans="1:29" ht="39" customHeight="1" x14ac:dyDescent="0.25">
      <c r="A175" s="43" t="s">
        <v>67</v>
      </c>
      <c r="B175" s="448" t="s">
        <v>68</v>
      </c>
      <c r="C175" s="405"/>
      <c r="D175" s="45" t="s">
        <v>69</v>
      </c>
      <c r="E175" s="447" t="s">
        <v>70</v>
      </c>
      <c r="F175" s="405"/>
      <c r="G175" s="45" t="s">
        <v>71</v>
      </c>
      <c r="H175" s="447" t="s">
        <v>72</v>
      </c>
      <c r="I175" s="405"/>
      <c r="J175" s="42"/>
      <c r="K175" s="42"/>
      <c r="L175" s="42"/>
      <c r="M175" s="42"/>
      <c r="N175" s="42"/>
      <c r="O175" s="42"/>
      <c r="P175" s="42"/>
      <c r="Q175" s="42"/>
      <c r="R175" s="42"/>
      <c r="S175" s="42"/>
      <c r="T175" s="42"/>
      <c r="U175" s="42"/>
      <c r="V175" s="42"/>
      <c r="W175" s="42"/>
      <c r="X175" s="42"/>
      <c r="Y175" s="42"/>
      <c r="Z175" s="42"/>
      <c r="AA175" s="42"/>
      <c r="AB175" s="42"/>
      <c r="AC175" s="42"/>
    </row>
    <row r="176" spans="1:29" ht="39" customHeight="1" x14ac:dyDescent="0.25">
      <c r="A176" s="43" t="s">
        <v>73</v>
      </c>
      <c r="B176" s="447" t="s">
        <v>100</v>
      </c>
      <c r="C176" s="404"/>
      <c r="D176" s="404"/>
      <c r="E176" s="404"/>
      <c r="F176" s="404"/>
      <c r="G176" s="404"/>
      <c r="H176" s="404"/>
      <c r="I176" s="405"/>
      <c r="J176" s="42"/>
      <c r="K176" s="42"/>
      <c r="L176" s="42"/>
      <c r="M176" s="42"/>
      <c r="N176" s="42"/>
      <c r="O176" s="42"/>
      <c r="P176" s="42"/>
      <c r="Q176" s="42"/>
      <c r="R176" s="42"/>
      <c r="S176" s="42"/>
      <c r="T176" s="42"/>
      <c r="U176" s="42"/>
      <c r="V176" s="42"/>
      <c r="W176" s="42"/>
      <c r="X176" s="42"/>
      <c r="Y176" s="42"/>
      <c r="Z176" s="42"/>
      <c r="AA176" s="42"/>
      <c r="AB176" s="42"/>
      <c r="AC176" s="42"/>
    </row>
    <row r="177" spans="1:29" ht="39" customHeight="1" x14ac:dyDescent="0.25">
      <c r="A177" s="43" t="s">
        <v>75</v>
      </c>
      <c r="B177" s="50" t="s">
        <v>76</v>
      </c>
      <c r="C177" s="43" t="s">
        <v>77</v>
      </c>
      <c r="D177" s="51" t="s">
        <v>78</v>
      </c>
      <c r="E177" s="441" t="s">
        <v>79</v>
      </c>
      <c r="F177" s="405"/>
      <c r="G177" s="52" t="s">
        <v>80</v>
      </c>
      <c r="H177" s="43" t="s">
        <v>81</v>
      </c>
      <c r="I177" s="53">
        <v>0.25</v>
      </c>
      <c r="J177" s="42"/>
      <c r="K177" s="42"/>
      <c r="L177" s="42"/>
      <c r="M177" s="42"/>
      <c r="N177" s="42"/>
      <c r="O177" s="42"/>
      <c r="P177" s="42"/>
      <c r="Q177" s="42"/>
      <c r="R177" s="42"/>
      <c r="S177" s="42"/>
      <c r="T177" s="42"/>
      <c r="U177" s="42"/>
      <c r="V177" s="42"/>
      <c r="W177" s="42"/>
      <c r="X177" s="42"/>
      <c r="Y177" s="42"/>
      <c r="Z177" s="42"/>
      <c r="AA177" s="42"/>
      <c r="AB177" s="42"/>
      <c r="AC177" s="42"/>
    </row>
    <row r="178" spans="1:29" ht="39" customHeight="1" x14ac:dyDescent="0.25">
      <c r="A178" s="43" t="s">
        <v>82</v>
      </c>
      <c r="B178" s="447" t="s">
        <v>165</v>
      </c>
      <c r="C178" s="404"/>
      <c r="D178" s="404"/>
      <c r="E178" s="404"/>
      <c r="F178" s="404"/>
      <c r="G178" s="404"/>
      <c r="H178" s="404"/>
      <c r="I178" s="405"/>
      <c r="J178" s="42"/>
      <c r="K178" s="42"/>
      <c r="L178" s="42"/>
      <c r="M178" s="42"/>
      <c r="N178" s="42"/>
      <c r="O178" s="42"/>
      <c r="P178" s="42"/>
      <c r="Q178" s="42"/>
      <c r="R178" s="42"/>
      <c r="S178" s="42"/>
      <c r="T178" s="42"/>
      <c r="U178" s="42"/>
      <c r="V178" s="42"/>
      <c r="W178" s="42"/>
      <c r="X178" s="42"/>
      <c r="Y178" s="42"/>
      <c r="Z178" s="42"/>
      <c r="AA178" s="42"/>
      <c r="AB178" s="42"/>
      <c r="AC178" s="42"/>
    </row>
    <row r="179" spans="1:29" ht="39" customHeight="1" x14ac:dyDescent="0.25">
      <c r="A179" s="45" t="s">
        <v>84</v>
      </c>
      <c r="B179" s="452" t="s">
        <v>166</v>
      </c>
      <c r="C179" s="404"/>
      <c r="D179" s="405"/>
      <c r="E179" s="59" t="s">
        <v>86</v>
      </c>
      <c r="F179" s="462" t="s">
        <v>167</v>
      </c>
      <c r="G179" s="404"/>
      <c r="H179" s="404"/>
      <c r="I179" s="405"/>
      <c r="J179" s="42"/>
      <c r="K179" s="42"/>
      <c r="L179" s="42"/>
      <c r="M179" s="42"/>
      <c r="N179" s="42"/>
      <c r="O179" s="42"/>
      <c r="P179" s="42"/>
      <c r="Q179" s="42"/>
      <c r="R179" s="42"/>
      <c r="S179" s="42"/>
      <c r="T179" s="42"/>
      <c r="U179" s="42"/>
      <c r="V179" s="42"/>
      <c r="W179" s="42"/>
      <c r="X179" s="42"/>
      <c r="Y179" s="42"/>
      <c r="Z179" s="42"/>
      <c r="AA179" s="42"/>
      <c r="AB179" s="42"/>
      <c r="AC179" s="42"/>
    </row>
    <row r="180" spans="1:29" ht="39" customHeight="1" x14ac:dyDescent="0.25">
      <c r="A180" s="441" t="s">
        <v>88</v>
      </c>
      <c r="B180" s="404"/>
      <c r="C180" s="404"/>
      <c r="D180" s="404"/>
      <c r="E180" s="404"/>
      <c r="F180" s="404"/>
      <c r="G180" s="404"/>
      <c r="H180" s="404"/>
      <c r="I180" s="405"/>
      <c r="J180" s="42"/>
      <c r="K180" s="42"/>
      <c r="L180" s="42"/>
      <c r="M180" s="42"/>
      <c r="N180" s="42"/>
      <c r="O180" s="42"/>
      <c r="P180" s="42"/>
      <c r="Q180" s="42"/>
      <c r="R180" s="42"/>
      <c r="S180" s="42"/>
      <c r="T180" s="42"/>
      <c r="U180" s="42"/>
      <c r="V180" s="42"/>
      <c r="W180" s="42"/>
      <c r="X180" s="42"/>
      <c r="Y180" s="42"/>
      <c r="Z180" s="42"/>
      <c r="AA180" s="42"/>
      <c r="AB180" s="42"/>
      <c r="AC180" s="42"/>
    </row>
    <row r="181" spans="1:29" ht="39" customHeight="1" x14ac:dyDescent="0.25">
      <c r="A181" s="43" t="s">
        <v>89</v>
      </c>
      <c r="B181" s="447" t="s">
        <v>168</v>
      </c>
      <c r="C181" s="404"/>
      <c r="D181" s="404"/>
      <c r="E181" s="404"/>
      <c r="F181" s="404"/>
      <c r="G181" s="404"/>
      <c r="H181" s="404"/>
      <c r="I181" s="405"/>
      <c r="J181" s="42"/>
      <c r="K181" s="42"/>
      <c r="L181" s="42"/>
      <c r="M181" s="42"/>
      <c r="N181" s="42"/>
      <c r="O181" s="42"/>
      <c r="P181" s="42"/>
      <c r="Q181" s="42"/>
      <c r="R181" s="42"/>
      <c r="S181" s="42"/>
      <c r="T181" s="42"/>
      <c r="U181" s="42"/>
      <c r="V181" s="42"/>
      <c r="W181" s="42"/>
      <c r="X181" s="42"/>
      <c r="Y181" s="42"/>
      <c r="Z181" s="42"/>
      <c r="AA181" s="42"/>
      <c r="AB181" s="42"/>
      <c r="AC181" s="42"/>
    </row>
    <row r="182" spans="1:29" ht="39" customHeight="1" x14ac:dyDescent="0.25">
      <c r="A182" s="43" t="s">
        <v>91</v>
      </c>
      <c r="B182" s="441" t="s">
        <v>92</v>
      </c>
      <c r="C182" s="405"/>
      <c r="D182" s="441" t="s">
        <v>93</v>
      </c>
      <c r="E182" s="405"/>
      <c r="F182" s="441" t="s">
        <v>94</v>
      </c>
      <c r="G182" s="405"/>
      <c r="H182" s="441" t="s">
        <v>95</v>
      </c>
      <c r="I182" s="405"/>
      <c r="J182" s="42"/>
      <c r="K182" s="42"/>
      <c r="L182" s="42"/>
      <c r="M182" s="42"/>
      <c r="N182" s="42"/>
      <c r="O182" s="42"/>
      <c r="P182" s="42"/>
      <c r="Q182" s="42"/>
      <c r="R182" s="42"/>
      <c r="S182" s="42"/>
      <c r="T182" s="42"/>
      <c r="U182" s="42"/>
      <c r="V182" s="42"/>
      <c r="W182" s="42"/>
      <c r="X182" s="42"/>
      <c r="Y182" s="42"/>
      <c r="Z182" s="42"/>
      <c r="AA182" s="42"/>
      <c r="AB182" s="42"/>
      <c r="AC182" s="42"/>
    </row>
    <row r="183" spans="1:29" ht="39" customHeight="1" x14ac:dyDescent="0.25">
      <c r="A183" s="43" t="s">
        <v>96</v>
      </c>
      <c r="B183" s="447" t="s">
        <v>139</v>
      </c>
      <c r="C183" s="405"/>
      <c r="D183" s="447" t="s">
        <v>140</v>
      </c>
      <c r="E183" s="405"/>
      <c r="F183" s="452"/>
      <c r="G183" s="405"/>
      <c r="H183" s="452"/>
      <c r="I183" s="405"/>
      <c r="J183" s="42"/>
      <c r="K183" s="42"/>
      <c r="L183" s="42"/>
      <c r="M183" s="42"/>
      <c r="N183" s="42"/>
      <c r="O183" s="42"/>
      <c r="P183" s="42"/>
      <c r="Q183" s="42"/>
      <c r="R183" s="42"/>
      <c r="S183" s="42"/>
      <c r="T183" s="42"/>
      <c r="U183" s="42"/>
      <c r="V183" s="42"/>
      <c r="W183" s="42"/>
      <c r="X183" s="42"/>
      <c r="Y183" s="42"/>
      <c r="Z183" s="42"/>
      <c r="AA183" s="42"/>
      <c r="AB183" s="42"/>
      <c r="AC183" s="42"/>
    </row>
    <row r="184" spans="1:29" ht="39" customHeight="1" x14ac:dyDescent="0.25">
      <c r="A184" s="43" t="s">
        <v>99</v>
      </c>
      <c r="B184" s="451" t="s">
        <v>100</v>
      </c>
      <c r="C184" s="405"/>
      <c r="D184" s="451" t="s">
        <v>100</v>
      </c>
      <c r="E184" s="405"/>
      <c r="F184" s="452"/>
      <c r="G184" s="405"/>
      <c r="H184" s="452"/>
      <c r="I184" s="405"/>
      <c r="J184" s="42"/>
      <c r="K184" s="42"/>
      <c r="L184" s="42"/>
      <c r="M184" s="42"/>
      <c r="N184" s="42"/>
      <c r="O184" s="42"/>
      <c r="P184" s="42"/>
      <c r="Q184" s="42"/>
      <c r="R184" s="42"/>
      <c r="S184" s="42"/>
      <c r="T184" s="42"/>
      <c r="U184" s="42"/>
      <c r="V184" s="42"/>
      <c r="W184" s="42"/>
      <c r="X184" s="42"/>
      <c r="Y184" s="42"/>
      <c r="Z184" s="42"/>
      <c r="AA184" s="42"/>
      <c r="AB184" s="42"/>
      <c r="AC184" s="42"/>
    </row>
    <row r="185" spans="1:29" ht="39" customHeight="1" x14ac:dyDescent="0.25">
      <c r="A185" s="43" t="s">
        <v>101</v>
      </c>
      <c r="B185" s="451" t="s">
        <v>102</v>
      </c>
      <c r="C185" s="405"/>
      <c r="D185" s="451" t="s">
        <v>102</v>
      </c>
      <c r="E185" s="405"/>
      <c r="F185" s="452"/>
      <c r="G185" s="405"/>
      <c r="H185" s="452"/>
      <c r="I185" s="405"/>
      <c r="J185" s="42"/>
      <c r="K185" s="42"/>
      <c r="L185" s="42"/>
      <c r="M185" s="42"/>
      <c r="N185" s="42"/>
      <c r="O185" s="42"/>
      <c r="P185" s="42"/>
      <c r="Q185" s="42"/>
      <c r="R185" s="42"/>
      <c r="S185" s="42"/>
      <c r="T185" s="42"/>
      <c r="U185" s="42"/>
      <c r="V185" s="42"/>
      <c r="W185" s="42"/>
      <c r="X185" s="42"/>
      <c r="Y185" s="42"/>
      <c r="Z185" s="42"/>
      <c r="AA185" s="42"/>
      <c r="AB185" s="42"/>
      <c r="AC185" s="42"/>
    </row>
    <row r="186" spans="1:29" ht="39" customHeight="1" x14ac:dyDescent="0.25">
      <c r="A186" s="43" t="s">
        <v>103</v>
      </c>
      <c r="B186" s="447" t="s">
        <v>80</v>
      </c>
      <c r="C186" s="405"/>
      <c r="D186" s="447" t="s">
        <v>80</v>
      </c>
      <c r="E186" s="405"/>
      <c r="F186" s="452"/>
      <c r="G186" s="405"/>
      <c r="H186" s="452"/>
      <c r="I186" s="405"/>
      <c r="J186" s="42"/>
      <c r="K186" s="42"/>
      <c r="L186" s="42"/>
      <c r="M186" s="42"/>
      <c r="N186" s="42"/>
      <c r="O186" s="42"/>
      <c r="P186" s="42"/>
      <c r="Q186" s="42"/>
      <c r="R186" s="42"/>
      <c r="S186" s="42"/>
      <c r="T186" s="42"/>
      <c r="U186" s="42"/>
      <c r="V186" s="42"/>
      <c r="W186" s="42"/>
      <c r="X186" s="42"/>
      <c r="Y186" s="42"/>
      <c r="Z186" s="42"/>
      <c r="AA186" s="42"/>
      <c r="AB186" s="42"/>
      <c r="AC186" s="42"/>
    </row>
    <row r="187" spans="1:29" ht="39" customHeight="1" x14ac:dyDescent="0.25">
      <c r="A187" s="43" t="s">
        <v>104</v>
      </c>
      <c r="B187" s="448" t="s">
        <v>68</v>
      </c>
      <c r="C187" s="405"/>
      <c r="D187" s="447" t="s">
        <v>70</v>
      </c>
      <c r="E187" s="405"/>
      <c r="F187" s="452"/>
      <c r="G187" s="405"/>
      <c r="H187" s="452"/>
      <c r="I187" s="405"/>
      <c r="J187" s="42"/>
      <c r="K187" s="42"/>
      <c r="L187" s="42"/>
      <c r="M187" s="42"/>
      <c r="N187" s="42"/>
      <c r="O187" s="42"/>
      <c r="P187" s="42"/>
      <c r="Q187" s="42"/>
      <c r="R187" s="42"/>
      <c r="S187" s="42"/>
      <c r="T187" s="42"/>
      <c r="U187" s="42"/>
      <c r="V187" s="42"/>
      <c r="W187" s="42"/>
      <c r="X187" s="42"/>
      <c r="Y187" s="42"/>
      <c r="Z187" s="42"/>
      <c r="AA187" s="42"/>
      <c r="AB187" s="42"/>
      <c r="AC187" s="42"/>
    </row>
    <row r="188" spans="1:29" ht="39" customHeight="1" x14ac:dyDescent="0.25">
      <c r="A188" s="43" t="s">
        <v>105</v>
      </c>
      <c r="B188" s="447" t="s">
        <v>141</v>
      </c>
      <c r="C188" s="405"/>
      <c r="D188" s="447" t="s">
        <v>169</v>
      </c>
      <c r="E188" s="405"/>
      <c r="F188" s="452"/>
      <c r="G188" s="405"/>
      <c r="H188" s="452"/>
      <c r="I188" s="405"/>
      <c r="J188" s="42"/>
      <c r="K188" s="42"/>
      <c r="L188" s="42"/>
      <c r="M188" s="42"/>
      <c r="N188" s="42"/>
      <c r="O188" s="42"/>
      <c r="P188" s="42"/>
      <c r="Q188" s="42"/>
      <c r="R188" s="42"/>
      <c r="S188" s="42"/>
      <c r="T188" s="42"/>
      <c r="U188" s="42"/>
      <c r="V188" s="42"/>
      <c r="W188" s="42"/>
      <c r="X188" s="42"/>
      <c r="Y188" s="42"/>
      <c r="Z188" s="42"/>
      <c r="AA188" s="42"/>
      <c r="AB188" s="42"/>
      <c r="AC188" s="42"/>
    </row>
    <row r="189" spans="1:29" ht="39" customHeight="1" x14ac:dyDescent="0.25">
      <c r="A189" s="441" t="s">
        <v>108</v>
      </c>
      <c r="B189" s="404"/>
      <c r="C189" s="404"/>
      <c r="D189" s="404"/>
      <c r="E189" s="404"/>
      <c r="F189" s="404"/>
      <c r="G189" s="404"/>
      <c r="H189" s="404"/>
      <c r="I189" s="405"/>
      <c r="J189" s="42"/>
      <c r="K189" s="42"/>
      <c r="L189" s="42"/>
      <c r="M189" s="42"/>
      <c r="N189" s="42"/>
      <c r="O189" s="42"/>
      <c r="P189" s="42"/>
      <c r="Q189" s="42"/>
      <c r="R189" s="42"/>
      <c r="S189" s="42"/>
      <c r="T189" s="42"/>
      <c r="U189" s="42"/>
      <c r="V189" s="42"/>
      <c r="W189" s="42"/>
      <c r="X189" s="42"/>
      <c r="Y189" s="42"/>
      <c r="Z189" s="42"/>
      <c r="AA189" s="42"/>
      <c r="AB189" s="42"/>
      <c r="AC189" s="42"/>
    </row>
    <row r="190" spans="1:29" ht="39" customHeight="1" x14ac:dyDescent="0.25">
      <c r="A190" s="43" t="s">
        <v>109</v>
      </c>
      <c r="B190" s="446" t="s">
        <v>110</v>
      </c>
      <c r="C190" s="404"/>
      <c r="D190" s="405"/>
      <c r="E190" s="43" t="s">
        <v>111</v>
      </c>
      <c r="F190" s="447" t="s">
        <v>110</v>
      </c>
      <c r="G190" s="404"/>
      <c r="H190" s="404"/>
      <c r="I190" s="405"/>
      <c r="J190" s="42"/>
      <c r="K190" s="42"/>
      <c r="L190" s="42"/>
      <c r="M190" s="42"/>
      <c r="N190" s="42"/>
      <c r="O190" s="42"/>
      <c r="P190" s="42"/>
      <c r="Q190" s="42"/>
      <c r="R190" s="42"/>
      <c r="S190" s="42"/>
      <c r="T190" s="42"/>
      <c r="U190" s="42"/>
      <c r="V190" s="42"/>
      <c r="W190" s="42"/>
      <c r="X190" s="42"/>
      <c r="Y190" s="42"/>
      <c r="Z190" s="42"/>
      <c r="AA190" s="42"/>
      <c r="AB190" s="42"/>
      <c r="AC190" s="42"/>
    </row>
    <row r="191" spans="1:29" ht="39" customHeight="1" x14ac:dyDescent="0.25">
      <c r="A191" s="43" t="s">
        <v>112</v>
      </c>
      <c r="B191" s="446" t="s">
        <v>110</v>
      </c>
      <c r="C191" s="404"/>
      <c r="D191" s="404"/>
      <c r="E191" s="404"/>
      <c r="F191" s="404"/>
      <c r="G191" s="404"/>
      <c r="H191" s="404"/>
      <c r="I191" s="405"/>
      <c r="J191" s="42"/>
      <c r="K191" s="42"/>
      <c r="L191" s="42"/>
      <c r="M191" s="42"/>
      <c r="N191" s="42"/>
      <c r="O191" s="42"/>
      <c r="P191" s="42"/>
      <c r="Q191" s="42"/>
      <c r="R191" s="42"/>
      <c r="S191" s="42"/>
      <c r="T191" s="42"/>
      <c r="U191" s="42"/>
      <c r="V191" s="42"/>
      <c r="W191" s="42"/>
      <c r="X191" s="42"/>
      <c r="Y191" s="42"/>
      <c r="Z191" s="42"/>
      <c r="AA191" s="42"/>
      <c r="AB191" s="42"/>
      <c r="AC191" s="42"/>
    </row>
    <row r="192" spans="1:29" ht="39" customHeight="1" x14ac:dyDescent="0.25">
      <c r="A192" s="43" t="s">
        <v>113</v>
      </c>
      <c r="B192" s="446" t="s">
        <v>110</v>
      </c>
      <c r="C192" s="404"/>
      <c r="D192" s="404"/>
      <c r="E192" s="404"/>
      <c r="F192" s="404"/>
      <c r="G192" s="404"/>
      <c r="H192" s="404"/>
      <c r="I192" s="405"/>
      <c r="J192" s="42"/>
      <c r="K192" s="42"/>
      <c r="L192" s="42"/>
      <c r="M192" s="42"/>
      <c r="N192" s="42"/>
      <c r="O192" s="42"/>
      <c r="P192" s="42"/>
      <c r="Q192" s="42"/>
      <c r="R192" s="42"/>
      <c r="S192" s="42"/>
      <c r="T192" s="42"/>
      <c r="U192" s="42"/>
      <c r="V192" s="42"/>
      <c r="W192" s="42"/>
      <c r="X192" s="42"/>
      <c r="Y192" s="42"/>
      <c r="Z192" s="42"/>
      <c r="AA192" s="42"/>
      <c r="AB192" s="42"/>
      <c r="AC192" s="42"/>
    </row>
    <row r="193" spans="1:29" ht="39" customHeight="1" x14ac:dyDescent="0.25">
      <c r="A193" s="43" t="s">
        <v>114</v>
      </c>
      <c r="B193" s="446" t="s">
        <v>110</v>
      </c>
      <c r="C193" s="404"/>
      <c r="D193" s="405"/>
      <c r="E193" s="43" t="s">
        <v>115</v>
      </c>
      <c r="F193" s="446" t="s">
        <v>110</v>
      </c>
      <c r="G193" s="404"/>
      <c r="H193" s="404"/>
      <c r="I193" s="405"/>
      <c r="J193" s="42"/>
      <c r="K193" s="42"/>
      <c r="L193" s="42"/>
      <c r="M193" s="42"/>
      <c r="N193" s="42"/>
      <c r="O193" s="42"/>
      <c r="P193" s="42"/>
      <c r="Q193" s="42"/>
      <c r="R193" s="42"/>
      <c r="S193" s="42"/>
      <c r="T193" s="42"/>
      <c r="U193" s="42"/>
      <c r="V193" s="42"/>
      <c r="W193" s="42"/>
      <c r="X193" s="42"/>
      <c r="Y193" s="42"/>
      <c r="Z193" s="42"/>
      <c r="AA193" s="42"/>
      <c r="AB193" s="42"/>
      <c r="AC193" s="42"/>
    </row>
    <row r="194" spans="1:29" ht="39" customHeight="1" x14ac:dyDescent="0.25">
      <c r="A194" s="450" t="s">
        <v>116</v>
      </c>
      <c r="B194" s="405"/>
      <c r="C194" s="450" t="s">
        <v>117</v>
      </c>
      <c r="D194" s="405"/>
      <c r="E194" s="450" t="s">
        <v>118</v>
      </c>
      <c r="F194" s="404"/>
      <c r="G194" s="405"/>
      <c r="H194" s="450" t="s">
        <v>119</v>
      </c>
      <c r="I194" s="405"/>
      <c r="J194" s="42"/>
      <c r="K194" s="42"/>
      <c r="L194" s="42"/>
      <c r="M194" s="42"/>
      <c r="N194" s="42"/>
      <c r="O194" s="42"/>
      <c r="P194" s="42"/>
      <c r="Q194" s="42"/>
      <c r="R194" s="42"/>
      <c r="S194" s="42"/>
      <c r="T194" s="42"/>
      <c r="U194" s="42"/>
      <c r="V194" s="42"/>
      <c r="W194" s="42"/>
      <c r="X194" s="42"/>
      <c r="Y194" s="42"/>
      <c r="Z194" s="42"/>
      <c r="AA194" s="42"/>
      <c r="AB194" s="42"/>
      <c r="AC194" s="42"/>
    </row>
    <row r="195" spans="1:29" ht="39" customHeight="1" x14ac:dyDescent="0.25">
      <c r="A195" s="446" t="s">
        <v>30</v>
      </c>
      <c r="B195" s="405"/>
      <c r="C195" s="451" t="s">
        <v>120</v>
      </c>
      <c r="D195" s="405"/>
      <c r="E195" s="448" t="s">
        <v>121</v>
      </c>
      <c r="F195" s="404"/>
      <c r="G195" s="405"/>
      <c r="H195" s="449" t="s">
        <v>121</v>
      </c>
      <c r="I195" s="405"/>
      <c r="J195" s="42"/>
      <c r="K195" s="42"/>
      <c r="L195" s="42"/>
      <c r="M195" s="42"/>
      <c r="N195" s="42"/>
      <c r="O195" s="42"/>
      <c r="P195" s="42"/>
      <c r="Q195" s="42"/>
      <c r="R195" s="42"/>
      <c r="S195" s="42"/>
      <c r="T195" s="42"/>
      <c r="U195" s="42"/>
      <c r="V195" s="42"/>
      <c r="W195" s="42"/>
      <c r="X195" s="42"/>
      <c r="Y195" s="42"/>
      <c r="Z195" s="42"/>
      <c r="AA195" s="42"/>
      <c r="AB195" s="42"/>
      <c r="AC195" s="42"/>
    </row>
    <row r="196" spans="1:29" ht="39" customHeight="1" x14ac:dyDescent="0.25">
      <c r="A196" s="450" t="s">
        <v>122</v>
      </c>
      <c r="B196" s="404"/>
      <c r="C196" s="404"/>
      <c r="D196" s="404"/>
      <c r="E196" s="404"/>
      <c r="F196" s="404"/>
      <c r="G196" s="404"/>
      <c r="H196" s="404"/>
      <c r="I196" s="405"/>
      <c r="J196" s="42"/>
      <c r="K196" s="42"/>
      <c r="L196" s="42"/>
      <c r="M196" s="42"/>
      <c r="N196" s="42"/>
      <c r="O196" s="42"/>
      <c r="P196" s="42"/>
      <c r="Q196" s="42"/>
      <c r="R196" s="42"/>
      <c r="S196" s="42"/>
      <c r="T196" s="42"/>
      <c r="U196" s="42"/>
      <c r="V196" s="42"/>
      <c r="W196" s="42"/>
      <c r="X196" s="42"/>
      <c r="Y196" s="42"/>
      <c r="Z196" s="42"/>
      <c r="AA196" s="42"/>
      <c r="AB196" s="42"/>
      <c r="AC196" s="42"/>
    </row>
    <row r="197" spans="1:29" ht="39" customHeight="1" x14ac:dyDescent="0.25">
      <c r="A197" s="45" t="s">
        <v>123</v>
      </c>
      <c r="B197" s="441" t="s">
        <v>124</v>
      </c>
      <c r="C197" s="404"/>
      <c r="D197" s="404"/>
      <c r="E197" s="404"/>
      <c r="F197" s="404"/>
      <c r="G197" s="404"/>
      <c r="H197" s="405"/>
      <c r="I197" s="45" t="s">
        <v>125</v>
      </c>
      <c r="J197" s="42"/>
      <c r="K197" s="42"/>
      <c r="L197" s="42"/>
      <c r="M197" s="42"/>
      <c r="N197" s="42"/>
      <c r="O197" s="42"/>
      <c r="P197" s="42"/>
      <c r="Q197" s="42"/>
      <c r="R197" s="42"/>
      <c r="S197" s="42"/>
      <c r="T197" s="42"/>
      <c r="U197" s="42"/>
      <c r="V197" s="42"/>
      <c r="W197" s="42"/>
      <c r="X197" s="42"/>
      <c r="Y197" s="42"/>
      <c r="Z197" s="42"/>
      <c r="AA197" s="42"/>
      <c r="AB197" s="42"/>
      <c r="AC197" s="42"/>
    </row>
    <row r="198" spans="1:29" ht="21.75" customHeight="1" x14ac:dyDescent="0.25">
      <c r="A198" s="54">
        <v>44841</v>
      </c>
      <c r="B198" s="446" t="s">
        <v>126</v>
      </c>
      <c r="C198" s="404"/>
      <c r="D198" s="404"/>
      <c r="E198" s="404"/>
      <c r="F198" s="404"/>
      <c r="G198" s="404"/>
      <c r="H198" s="405"/>
      <c r="I198" s="55" t="s">
        <v>127</v>
      </c>
      <c r="J198" s="42"/>
      <c r="K198" s="42"/>
      <c r="L198" s="42"/>
      <c r="M198" s="42"/>
      <c r="N198" s="42"/>
      <c r="O198" s="42"/>
      <c r="P198" s="42"/>
      <c r="Q198" s="42"/>
      <c r="R198" s="42"/>
      <c r="S198" s="42"/>
      <c r="T198" s="42"/>
      <c r="U198" s="42"/>
      <c r="V198" s="42"/>
      <c r="W198" s="42"/>
      <c r="X198" s="42"/>
      <c r="Y198" s="42"/>
      <c r="Z198" s="42"/>
      <c r="AA198" s="42"/>
      <c r="AB198" s="42"/>
      <c r="AC198" s="42"/>
    </row>
    <row r="199" spans="1:29" ht="21.75" customHeight="1" x14ac:dyDescent="0.25">
      <c r="A199" s="54">
        <v>44972</v>
      </c>
      <c r="B199" s="446" t="s">
        <v>151</v>
      </c>
      <c r="C199" s="404"/>
      <c r="D199" s="404"/>
      <c r="E199" s="404"/>
      <c r="F199" s="404"/>
      <c r="G199" s="404"/>
      <c r="H199" s="405"/>
      <c r="I199" s="55" t="s">
        <v>129</v>
      </c>
      <c r="J199" s="42"/>
      <c r="K199" s="42"/>
      <c r="L199" s="42"/>
      <c r="M199" s="42"/>
      <c r="N199" s="42"/>
      <c r="O199" s="42"/>
      <c r="P199" s="42"/>
      <c r="Q199" s="42"/>
      <c r="R199" s="42"/>
      <c r="S199" s="42"/>
      <c r="T199" s="42"/>
      <c r="U199" s="42"/>
      <c r="V199" s="42"/>
      <c r="W199" s="42"/>
      <c r="X199" s="42"/>
      <c r="Y199" s="42"/>
      <c r="Z199" s="42"/>
      <c r="AA199" s="42"/>
      <c r="AB199" s="42"/>
      <c r="AC199" s="42"/>
    </row>
    <row r="200" spans="1:29" ht="18.75" customHeight="1" x14ac:dyDescent="0.25">
      <c r="A200" s="54">
        <v>45337</v>
      </c>
      <c r="B200" s="446" t="s">
        <v>130</v>
      </c>
      <c r="C200" s="404"/>
      <c r="D200" s="404"/>
      <c r="E200" s="404"/>
      <c r="F200" s="404"/>
      <c r="G200" s="404"/>
      <c r="H200" s="405"/>
      <c r="I200" s="55" t="s">
        <v>131</v>
      </c>
      <c r="J200" s="42"/>
      <c r="K200" s="42"/>
      <c r="L200" s="42"/>
      <c r="M200" s="42"/>
      <c r="N200" s="42"/>
      <c r="O200" s="42"/>
      <c r="P200" s="42"/>
      <c r="Q200" s="42"/>
      <c r="R200" s="42"/>
      <c r="S200" s="42"/>
      <c r="T200" s="42"/>
      <c r="U200" s="42"/>
      <c r="V200" s="42"/>
      <c r="W200" s="42"/>
      <c r="X200" s="42"/>
      <c r="Y200" s="42"/>
      <c r="Z200" s="42"/>
      <c r="AA200" s="42"/>
      <c r="AB200" s="42"/>
      <c r="AC200" s="42"/>
    </row>
    <row r="201" spans="1:29" ht="21.75" customHeight="1" x14ac:dyDescent="0.25">
      <c r="A201" s="454" t="s">
        <v>0</v>
      </c>
      <c r="B201" s="443"/>
      <c r="C201" s="443"/>
      <c r="D201" s="443"/>
      <c r="E201" s="443"/>
      <c r="F201" s="443"/>
      <c r="G201" s="443"/>
      <c r="H201" s="443"/>
      <c r="I201" s="444"/>
      <c r="J201" s="42"/>
      <c r="K201" s="42"/>
      <c r="L201" s="42"/>
      <c r="M201" s="42"/>
      <c r="N201" s="42"/>
      <c r="O201" s="42"/>
      <c r="P201" s="42"/>
      <c r="Q201" s="42"/>
      <c r="R201" s="42"/>
      <c r="S201" s="42"/>
      <c r="T201" s="42"/>
      <c r="U201" s="42"/>
      <c r="V201" s="42"/>
      <c r="W201" s="42"/>
      <c r="X201" s="42"/>
      <c r="Y201" s="42"/>
      <c r="Z201" s="42"/>
      <c r="AA201" s="42"/>
      <c r="AB201" s="42"/>
      <c r="AC201" s="42"/>
    </row>
    <row r="202" spans="1:29" ht="21.75" customHeight="1" x14ac:dyDescent="0.25">
      <c r="A202" s="455" t="s">
        <v>1</v>
      </c>
      <c r="B202" s="426"/>
      <c r="C202" s="426"/>
      <c r="D202" s="426"/>
      <c r="E202" s="426"/>
      <c r="F202" s="426"/>
      <c r="G202" s="426"/>
      <c r="H202" s="426"/>
      <c r="I202" s="456"/>
      <c r="J202" s="42"/>
      <c r="K202" s="42"/>
      <c r="L202" s="42"/>
      <c r="M202" s="42"/>
      <c r="N202" s="42"/>
      <c r="O202" s="42"/>
      <c r="P202" s="42"/>
      <c r="Q202" s="42"/>
      <c r="R202" s="42"/>
      <c r="S202" s="42"/>
      <c r="T202" s="42"/>
      <c r="U202" s="42"/>
      <c r="V202" s="42"/>
      <c r="W202" s="42"/>
      <c r="X202" s="42"/>
      <c r="Y202" s="42"/>
      <c r="Z202" s="42"/>
      <c r="AA202" s="42"/>
      <c r="AB202" s="42"/>
      <c r="AC202" s="42"/>
    </row>
    <row r="203" spans="1:29" ht="21.75" customHeight="1" x14ac:dyDescent="0.25">
      <c r="A203" s="455" t="s">
        <v>43</v>
      </c>
      <c r="B203" s="426"/>
      <c r="C203" s="426"/>
      <c r="D203" s="426"/>
      <c r="E203" s="426"/>
      <c r="F203" s="426"/>
      <c r="G203" s="426"/>
      <c r="H203" s="426"/>
      <c r="I203" s="456"/>
      <c r="J203" s="42"/>
      <c r="K203" s="42"/>
      <c r="L203" s="42"/>
      <c r="M203" s="42"/>
      <c r="N203" s="42"/>
      <c r="O203" s="42"/>
      <c r="P203" s="42"/>
      <c r="Q203" s="42"/>
      <c r="R203" s="42"/>
      <c r="S203" s="42"/>
      <c r="T203" s="42"/>
      <c r="U203" s="42"/>
      <c r="V203" s="42"/>
      <c r="W203" s="42"/>
      <c r="X203" s="42"/>
      <c r="Y203" s="42"/>
      <c r="Z203" s="42"/>
      <c r="AA203" s="42"/>
      <c r="AB203" s="42"/>
      <c r="AC203" s="42"/>
    </row>
    <row r="204" spans="1:29" ht="21.75" customHeight="1" x14ac:dyDescent="0.25">
      <c r="A204" s="41"/>
      <c r="B204" s="457" t="s">
        <v>44</v>
      </c>
      <c r="C204" s="458"/>
      <c r="D204" s="458"/>
      <c r="E204" s="459"/>
      <c r="F204" s="460" t="s">
        <v>45</v>
      </c>
      <c r="G204" s="458"/>
      <c r="H204" s="458"/>
      <c r="I204" s="461"/>
      <c r="J204" s="42"/>
      <c r="K204" s="42"/>
      <c r="L204" s="42"/>
      <c r="M204" s="42"/>
      <c r="N204" s="42"/>
      <c r="O204" s="42"/>
      <c r="P204" s="42"/>
      <c r="Q204" s="42"/>
      <c r="R204" s="42"/>
      <c r="S204" s="42"/>
      <c r="T204" s="42"/>
      <c r="U204" s="42"/>
      <c r="V204" s="42"/>
      <c r="W204" s="42"/>
      <c r="X204" s="42"/>
      <c r="Y204" s="42"/>
      <c r="Z204" s="42"/>
      <c r="AA204" s="42"/>
      <c r="AB204" s="42"/>
      <c r="AC204" s="42"/>
    </row>
    <row r="205" spans="1:29" ht="21.75" customHeight="1" x14ac:dyDescent="0.25">
      <c r="A205" s="441" t="s">
        <v>46</v>
      </c>
      <c r="B205" s="404"/>
      <c r="C205" s="404"/>
      <c r="D205" s="404"/>
      <c r="E205" s="404"/>
      <c r="F205" s="404"/>
      <c r="G205" s="404"/>
      <c r="H205" s="404"/>
      <c r="I205" s="405"/>
      <c r="J205" s="42"/>
      <c r="K205" s="42"/>
      <c r="L205" s="42"/>
      <c r="M205" s="42"/>
      <c r="N205" s="42"/>
      <c r="O205" s="42"/>
      <c r="P205" s="42"/>
      <c r="Q205" s="42"/>
      <c r="R205" s="42"/>
      <c r="S205" s="42"/>
      <c r="T205" s="42"/>
      <c r="U205" s="42"/>
      <c r="V205" s="42"/>
      <c r="W205" s="42"/>
      <c r="X205" s="42"/>
      <c r="Y205" s="42"/>
      <c r="Z205" s="42"/>
      <c r="AA205" s="42"/>
      <c r="AB205" s="42"/>
      <c r="AC205" s="42"/>
    </row>
    <row r="206" spans="1:29" ht="21.75" customHeight="1" x14ac:dyDescent="0.25">
      <c r="A206" s="441" t="s">
        <v>47</v>
      </c>
      <c r="B206" s="404"/>
      <c r="C206" s="404"/>
      <c r="D206" s="404"/>
      <c r="E206" s="404"/>
      <c r="F206" s="404"/>
      <c r="G206" s="404"/>
      <c r="H206" s="404"/>
      <c r="I206" s="405"/>
      <c r="J206" s="42"/>
      <c r="K206" s="42"/>
      <c r="L206" s="42"/>
      <c r="M206" s="42"/>
      <c r="N206" s="42"/>
      <c r="O206" s="42"/>
      <c r="P206" s="42"/>
      <c r="Q206" s="42"/>
      <c r="R206" s="42"/>
      <c r="S206" s="42"/>
      <c r="T206" s="42"/>
      <c r="U206" s="42"/>
      <c r="V206" s="42"/>
      <c r="W206" s="42"/>
      <c r="X206" s="42"/>
      <c r="Y206" s="42"/>
      <c r="Z206" s="42"/>
      <c r="AA206" s="42"/>
      <c r="AB206" s="42"/>
      <c r="AC206" s="42"/>
    </row>
    <row r="207" spans="1:29" ht="39" customHeight="1" x14ac:dyDescent="0.25">
      <c r="A207" s="43" t="s">
        <v>48</v>
      </c>
      <c r="B207" s="44">
        <v>6</v>
      </c>
      <c r="C207" s="441" t="s">
        <v>49</v>
      </c>
      <c r="D207" s="405"/>
      <c r="E207" s="453" t="s">
        <v>50</v>
      </c>
      <c r="F207" s="404"/>
      <c r="G207" s="405"/>
      <c r="H207" s="45" t="s">
        <v>51</v>
      </c>
      <c r="I207" s="46" t="s">
        <v>52</v>
      </c>
      <c r="J207" s="42"/>
      <c r="K207" s="42"/>
      <c r="L207" s="42"/>
      <c r="M207" s="42"/>
      <c r="N207" s="42"/>
      <c r="O207" s="42"/>
      <c r="P207" s="42"/>
      <c r="Q207" s="42"/>
      <c r="R207" s="42"/>
      <c r="S207" s="42"/>
      <c r="T207" s="42"/>
      <c r="U207" s="42"/>
      <c r="V207" s="42"/>
      <c r="W207" s="42"/>
      <c r="X207" s="42"/>
      <c r="Y207" s="42"/>
      <c r="Z207" s="42"/>
      <c r="AA207" s="42"/>
      <c r="AB207" s="42"/>
      <c r="AC207" s="42"/>
    </row>
    <row r="208" spans="1:29" ht="39" customHeight="1" x14ac:dyDescent="0.25">
      <c r="A208" s="43" t="s">
        <v>53</v>
      </c>
      <c r="B208" s="440" t="s">
        <v>26</v>
      </c>
      <c r="C208" s="404"/>
      <c r="D208" s="405"/>
      <c r="E208" s="441" t="s">
        <v>54</v>
      </c>
      <c r="F208" s="405"/>
      <c r="G208" s="440" t="s">
        <v>28</v>
      </c>
      <c r="H208" s="404"/>
      <c r="I208" s="405"/>
      <c r="J208" s="42"/>
      <c r="K208" s="42"/>
      <c r="L208" s="42"/>
      <c r="M208" s="42"/>
      <c r="N208" s="42"/>
      <c r="O208" s="42"/>
      <c r="P208" s="42"/>
      <c r="Q208" s="42"/>
      <c r="R208" s="42"/>
      <c r="S208" s="42"/>
      <c r="T208" s="42"/>
      <c r="U208" s="42"/>
      <c r="V208" s="42"/>
      <c r="W208" s="42"/>
      <c r="X208" s="42"/>
      <c r="Y208" s="42"/>
      <c r="Z208" s="42"/>
      <c r="AA208" s="42"/>
      <c r="AB208" s="42"/>
      <c r="AC208" s="42"/>
    </row>
    <row r="209" spans="1:29" ht="55.5" customHeight="1" x14ac:dyDescent="0.25">
      <c r="A209" s="43" t="s">
        <v>55</v>
      </c>
      <c r="B209" s="440" t="s">
        <v>170</v>
      </c>
      <c r="C209" s="404"/>
      <c r="D209" s="404"/>
      <c r="E209" s="404"/>
      <c r="F209" s="404"/>
      <c r="G209" s="404"/>
      <c r="H209" s="404"/>
      <c r="I209" s="405"/>
      <c r="J209" s="42"/>
      <c r="K209" s="42"/>
      <c r="L209" s="42"/>
      <c r="M209" s="42"/>
      <c r="N209" s="42"/>
      <c r="O209" s="42"/>
      <c r="P209" s="42"/>
      <c r="Q209" s="42"/>
      <c r="R209" s="42"/>
      <c r="S209" s="42"/>
      <c r="T209" s="42"/>
      <c r="U209" s="42"/>
      <c r="V209" s="42"/>
      <c r="W209" s="42"/>
      <c r="X209" s="42"/>
      <c r="Y209" s="42"/>
      <c r="Z209" s="42"/>
      <c r="AA209" s="42"/>
      <c r="AB209" s="42"/>
      <c r="AC209" s="42"/>
    </row>
    <row r="210" spans="1:29" ht="39" customHeight="1" x14ac:dyDescent="0.25">
      <c r="A210" s="43" t="s">
        <v>57</v>
      </c>
      <c r="B210" s="442" t="s">
        <v>171</v>
      </c>
      <c r="C210" s="443"/>
      <c r="D210" s="443"/>
      <c r="E210" s="443"/>
      <c r="F210" s="443"/>
      <c r="G210" s="443"/>
      <c r="H210" s="443"/>
      <c r="I210" s="444"/>
      <c r="J210" s="42"/>
      <c r="K210" s="42"/>
      <c r="L210" s="42"/>
      <c r="M210" s="42"/>
      <c r="N210" s="42"/>
      <c r="O210" s="42"/>
      <c r="P210" s="42"/>
      <c r="Q210" s="42"/>
      <c r="R210" s="42"/>
      <c r="S210" s="42"/>
      <c r="T210" s="42"/>
      <c r="U210" s="42"/>
      <c r="V210" s="42"/>
      <c r="W210" s="42"/>
      <c r="X210" s="42"/>
      <c r="Y210" s="42"/>
      <c r="Z210" s="42"/>
      <c r="AA210" s="42"/>
      <c r="AB210" s="42"/>
      <c r="AC210" s="42"/>
    </row>
    <row r="211" spans="1:29" ht="39" customHeight="1" x14ac:dyDescent="0.25">
      <c r="A211" s="43" t="s">
        <v>59</v>
      </c>
      <c r="B211" s="47">
        <v>1</v>
      </c>
      <c r="C211" s="47">
        <v>7</v>
      </c>
      <c r="D211" s="47">
        <v>2020</v>
      </c>
      <c r="E211" s="445" t="s">
        <v>60</v>
      </c>
      <c r="F211" s="414"/>
      <c r="G211" s="438">
        <v>31</v>
      </c>
      <c r="H211" s="438">
        <v>5</v>
      </c>
      <c r="I211" s="438">
        <v>2024</v>
      </c>
      <c r="J211" s="42"/>
      <c r="K211" s="42"/>
      <c r="L211" s="42"/>
      <c r="M211" s="42"/>
      <c r="N211" s="42"/>
      <c r="O211" s="42"/>
      <c r="P211" s="42"/>
      <c r="Q211" s="42"/>
      <c r="R211" s="42"/>
      <c r="S211" s="42"/>
      <c r="T211" s="42"/>
      <c r="U211" s="42"/>
      <c r="V211" s="42"/>
      <c r="W211" s="42"/>
      <c r="X211" s="42"/>
      <c r="Y211" s="42"/>
      <c r="Z211" s="42"/>
      <c r="AA211" s="42"/>
      <c r="AB211" s="42"/>
      <c r="AC211" s="42"/>
    </row>
    <row r="212" spans="1:29" ht="39" customHeight="1" x14ac:dyDescent="0.25">
      <c r="A212" s="43" t="s">
        <v>61</v>
      </c>
      <c r="B212" s="47">
        <v>2</v>
      </c>
      <c r="C212" s="47">
        <v>1</v>
      </c>
      <c r="D212" s="47">
        <v>2024</v>
      </c>
      <c r="E212" s="415"/>
      <c r="F212" s="417"/>
      <c r="G212" s="439"/>
      <c r="H212" s="439"/>
      <c r="I212" s="439"/>
      <c r="J212" s="42"/>
      <c r="K212" s="42"/>
      <c r="L212" s="42"/>
      <c r="M212" s="42"/>
      <c r="N212" s="42"/>
      <c r="O212" s="42"/>
      <c r="P212" s="42"/>
      <c r="Q212" s="42"/>
      <c r="R212" s="42"/>
      <c r="S212" s="42"/>
      <c r="T212" s="42"/>
      <c r="U212" s="42"/>
      <c r="V212" s="42"/>
      <c r="W212" s="42"/>
      <c r="X212" s="42"/>
      <c r="Y212" s="42"/>
      <c r="Z212" s="42"/>
      <c r="AA212" s="42"/>
      <c r="AB212" s="42"/>
      <c r="AC212" s="42"/>
    </row>
    <row r="213" spans="1:29" ht="39" customHeight="1" x14ac:dyDescent="0.25">
      <c r="A213" s="43" t="s">
        <v>62</v>
      </c>
      <c r="B213" s="48">
        <v>0.1</v>
      </c>
      <c r="C213" s="45" t="s">
        <v>63</v>
      </c>
      <c r="D213" s="61" t="s">
        <v>65</v>
      </c>
      <c r="E213" s="441" t="s">
        <v>64</v>
      </c>
      <c r="F213" s="405"/>
      <c r="G213" s="446" t="s">
        <v>65</v>
      </c>
      <c r="H213" s="404"/>
      <c r="I213" s="405"/>
      <c r="J213" s="42"/>
      <c r="K213" s="42"/>
      <c r="L213" s="42"/>
      <c r="M213" s="42"/>
      <c r="N213" s="42"/>
      <c r="O213" s="42"/>
      <c r="P213" s="42"/>
      <c r="Q213" s="42"/>
      <c r="R213" s="42"/>
      <c r="S213" s="42"/>
      <c r="T213" s="42"/>
      <c r="U213" s="42"/>
      <c r="V213" s="42"/>
      <c r="W213" s="42"/>
      <c r="X213" s="42"/>
      <c r="Y213" s="42"/>
      <c r="Z213" s="42"/>
      <c r="AA213" s="42"/>
      <c r="AB213" s="42"/>
      <c r="AC213" s="42"/>
    </row>
    <row r="214" spans="1:29" ht="39" customHeight="1" x14ac:dyDescent="0.25">
      <c r="A214" s="441" t="s">
        <v>66</v>
      </c>
      <c r="B214" s="404"/>
      <c r="C214" s="404"/>
      <c r="D214" s="404"/>
      <c r="E214" s="404"/>
      <c r="F214" s="404"/>
      <c r="G214" s="404"/>
      <c r="H214" s="404"/>
      <c r="I214" s="405"/>
      <c r="J214" s="42"/>
      <c r="K214" s="42"/>
      <c r="L214" s="42"/>
      <c r="M214" s="42"/>
      <c r="N214" s="42"/>
      <c r="O214" s="42"/>
      <c r="P214" s="42"/>
      <c r="Q214" s="42"/>
      <c r="R214" s="42"/>
      <c r="S214" s="42"/>
      <c r="T214" s="42"/>
      <c r="U214" s="42"/>
      <c r="V214" s="42"/>
      <c r="W214" s="42"/>
      <c r="X214" s="42"/>
      <c r="Y214" s="42"/>
      <c r="Z214" s="42"/>
      <c r="AA214" s="42"/>
      <c r="AB214" s="42"/>
      <c r="AC214" s="42"/>
    </row>
    <row r="215" spans="1:29" ht="39" customHeight="1" x14ac:dyDescent="0.25">
      <c r="A215" s="43" t="s">
        <v>67</v>
      </c>
      <c r="B215" s="448" t="s">
        <v>68</v>
      </c>
      <c r="C215" s="405"/>
      <c r="D215" s="45" t="s">
        <v>69</v>
      </c>
      <c r="E215" s="447" t="s">
        <v>70</v>
      </c>
      <c r="F215" s="405"/>
      <c r="G215" s="45" t="s">
        <v>71</v>
      </c>
      <c r="H215" s="447" t="s">
        <v>72</v>
      </c>
      <c r="I215" s="405"/>
      <c r="J215" s="42"/>
      <c r="K215" s="42"/>
      <c r="L215" s="42"/>
      <c r="M215" s="42"/>
      <c r="N215" s="42"/>
      <c r="O215" s="42"/>
      <c r="P215" s="42"/>
      <c r="Q215" s="42"/>
      <c r="R215" s="42"/>
      <c r="S215" s="42"/>
      <c r="T215" s="42"/>
      <c r="U215" s="42"/>
      <c r="V215" s="42"/>
      <c r="W215" s="42"/>
      <c r="X215" s="42"/>
      <c r="Y215" s="42"/>
      <c r="Z215" s="42"/>
      <c r="AA215" s="42"/>
      <c r="AB215" s="42"/>
      <c r="AC215" s="42"/>
    </row>
    <row r="216" spans="1:29" ht="39" customHeight="1" x14ac:dyDescent="0.25">
      <c r="A216" s="43" t="s">
        <v>73</v>
      </c>
      <c r="B216" s="447" t="s">
        <v>100</v>
      </c>
      <c r="C216" s="404"/>
      <c r="D216" s="404"/>
      <c r="E216" s="404"/>
      <c r="F216" s="404"/>
      <c r="G216" s="404"/>
      <c r="H216" s="404"/>
      <c r="I216" s="405"/>
      <c r="J216" s="42"/>
      <c r="K216" s="42"/>
      <c r="L216" s="42"/>
      <c r="M216" s="42"/>
      <c r="N216" s="42"/>
      <c r="O216" s="42"/>
      <c r="P216" s="42"/>
      <c r="Q216" s="42"/>
      <c r="R216" s="42"/>
      <c r="S216" s="42"/>
      <c r="T216" s="42"/>
      <c r="U216" s="42"/>
      <c r="V216" s="42"/>
      <c r="W216" s="42"/>
      <c r="X216" s="42"/>
      <c r="Y216" s="42"/>
      <c r="Z216" s="42"/>
      <c r="AA216" s="42"/>
      <c r="AB216" s="42"/>
      <c r="AC216" s="42"/>
    </row>
    <row r="217" spans="1:29" ht="39" customHeight="1" x14ac:dyDescent="0.25">
      <c r="A217" s="43" t="s">
        <v>75</v>
      </c>
      <c r="B217" s="50" t="s">
        <v>76</v>
      </c>
      <c r="C217" s="43" t="s">
        <v>77</v>
      </c>
      <c r="D217" s="51" t="s">
        <v>78</v>
      </c>
      <c r="E217" s="441" t="s">
        <v>79</v>
      </c>
      <c r="F217" s="405"/>
      <c r="G217" s="52" t="s">
        <v>80</v>
      </c>
      <c r="H217" s="43" t="s">
        <v>81</v>
      </c>
      <c r="I217" s="53">
        <v>0.25</v>
      </c>
      <c r="J217" s="42"/>
      <c r="K217" s="42"/>
      <c r="L217" s="42"/>
      <c r="M217" s="42"/>
      <c r="N217" s="42"/>
      <c r="O217" s="42"/>
      <c r="P217" s="42"/>
      <c r="Q217" s="42"/>
      <c r="R217" s="42"/>
      <c r="S217" s="42"/>
      <c r="T217" s="42"/>
      <c r="U217" s="42"/>
      <c r="V217" s="42"/>
      <c r="W217" s="42"/>
      <c r="X217" s="42"/>
      <c r="Y217" s="42"/>
      <c r="Z217" s="42"/>
      <c r="AA217" s="42"/>
      <c r="AB217" s="42"/>
      <c r="AC217" s="42"/>
    </row>
    <row r="218" spans="1:29" ht="39" customHeight="1" x14ac:dyDescent="0.25">
      <c r="A218" s="43" t="s">
        <v>82</v>
      </c>
      <c r="B218" s="447" t="s">
        <v>172</v>
      </c>
      <c r="C218" s="404"/>
      <c r="D218" s="404"/>
      <c r="E218" s="404"/>
      <c r="F218" s="404"/>
      <c r="G218" s="404"/>
      <c r="H218" s="404"/>
      <c r="I218" s="405"/>
      <c r="J218" s="42"/>
      <c r="K218" s="42"/>
      <c r="L218" s="42"/>
      <c r="M218" s="42"/>
      <c r="N218" s="42"/>
      <c r="O218" s="42"/>
      <c r="P218" s="42"/>
      <c r="Q218" s="42"/>
      <c r="R218" s="42"/>
      <c r="S218" s="42"/>
      <c r="T218" s="42"/>
      <c r="U218" s="42"/>
      <c r="V218" s="42"/>
      <c r="W218" s="42"/>
      <c r="X218" s="42"/>
      <c r="Y218" s="42"/>
      <c r="Z218" s="42"/>
      <c r="AA218" s="42"/>
      <c r="AB218" s="42"/>
      <c r="AC218" s="42"/>
    </row>
    <row r="219" spans="1:29" ht="80.25" customHeight="1" x14ac:dyDescent="0.25">
      <c r="A219" s="62" t="s">
        <v>84</v>
      </c>
      <c r="B219" s="452" t="s">
        <v>173</v>
      </c>
      <c r="C219" s="404"/>
      <c r="D219" s="405"/>
      <c r="E219" s="59" t="s">
        <v>86</v>
      </c>
      <c r="F219" s="462" t="s">
        <v>174</v>
      </c>
      <c r="G219" s="404"/>
      <c r="H219" s="404"/>
      <c r="I219" s="405"/>
      <c r="J219" s="42"/>
      <c r="K219" s="42"/>
      <c r="L219" s="42"/>
      <c r="M219" s="42"/>
      <c r="N219" s="42"/>
      <c r="O219" s="42"/>
      <c r="P219" s="42"/>
      <c r="Q219" s="42"/>
      <c r="R219" s="42"/>
      <c r="S219" s="42"/>
      <c r="T219" s="42"/>
      <c r="U219" s="42"/>
      <c r="V219" s="42"/>
      <c r="W219" s="42"/>
      <c r="X219" s="42"/>
      <c r="Y219" s="42"/>
      <c r="Z219" s="42"/>
      <c r="AA219" s="42"/>
      <c r="AB219" s="42"/>
      <c r="AC219" s="42"/>
    </row>
    <row r="220" spans="1:29" ht="39" customHeight="1" x14ac:dyDescent="0.25">
      <c r="A220" s="441" t="s">
        <v>88</v>
      </c>
      <c r="B220" s="404"/>
      <c r="C220" s="404"/>
      <c r="D220" s="404"/>
      <c r="E220" s="404"/>
      <c r="F220" s="404"/>
      <c r="G220" s="404"/>
      <c r="H220" s="404"/>
      <c r="I220" s="405"/>
      <c r="J220" s="42"/>
      <c r="K220" s="42"/>
      <c r="L220" s="42"/>
      <c r="M220" s="42"/>
      <c r="N220" s="42"/>
      <c r="O220" s="42"/>
      <c r="P220" s="42"/>
      <c r="Q220" s="42"/>
      <c r="R220" s="42"/>
      <c r="S220" s="42"/>
      <c r="T220" s="42"/>
      <c r="U220" s="42"/>
      <c r="V220" s="42"/>
      <c r="W220" s="42"/>
      <c r="X220" s="42"/>
      <c r="Y220" s="42"/>
      <c r="Z220" s="42"/>
      <c r="AA220" s="42"/>
      <c r="AB220" s="42"/>
      <c r="AC220" s="42"/>
    </row>
    <row r="221" spans="1:29" ht="46.5" customHeight="1" x14ac:dyDescent="0.25">
      <c r="A221" s="43" t="s">
        <v>89</v>
      </c>
      <c r="B221" s="447" t="s">
        <v>175</v>
      </c>
      <c r="C221" s="404"/>
      <c r="D221" s="404"/>
      <c r="E221" s="404"/>
      <c r="F221" s="404"/>
      <c r="G221" s="404"/>
      <c r="H221" s="404"/>
      <c r="I221" s="405"/>
      <c r="J221" s="42"/>
      <c r="K221" s="42"/>
      <c r="L221" s="42"/>
      <c r="M221" s="42"/>
      <c r="N221" s="42"/>
      <c r="O221" s="42"/>
      <c r="P221" s="42"/>
      <c r="Q221" s="42"/>
      <c r="R221" s="42"/>
      <c r="S221" s="42"/>
      <c r="T221" s="42"/>
      <c r="U221" s="42"/>
      <c r="V221" s="42"/>
      <c r="W221" s="42"/>
      <c r="X221" s="42"/>
      <c r="Y221" s="42"/>
      <c r="Z221" s="42"/>
      <c r="AA221" s="42"/>
      <c r="AB221" s="42"/>
      <c r="AC221" s="42"/>
    </row>
    <row r="222" spans="1:29" ht="39" customHeight="1" x14ac:dyDescent="0.25">
      <c r="A222" s="43" t="s">
        <v>91</v>
      </c>
      <c r="B222" s="441" t="s">
        <v>92</v>
      </c>
      <c r="C222" s="405"/>
      <c r="D222" s="441" t="s">
        <v>93</v>
      </c>
      <c r="E222" s="405"/>
      <c r="F222" s="441" t="s">
        <v>94</v>
      </c>
      <c r="G222" s="405"/>
      <c r="H222" s="441" t="s">
        <v>95</v>
      </c>
      <c r="I222" s="405"/>
      <c r="J222" s="42"/>
      <c r="K222" s="42"/>
      <c r="L222" s="42"/>
      <c r="M222" s="42"/>
      <c r="N222" s="42"/>
      <c r="O222" s="42"/>
      <c r="P222" s="42"/>
      <c r="Q222" s="42"/>
      <c r="R222" s="42"/>
      <c r="S222" s="42"/>
      <c r="T222" s="42"/>
      <c r="U222" s="42"/>
      <c r="V222" s="42"/>
      <c r="W222" s="42"/>
      <c r="X222" s="42"/>
      <c r="Y222" s="42"/>
      <c r="Z222" s="42"/>
      <c r="AA222" s="42"/>
      <c r="AB222" s="42"/>
      <c r="AC222" s="42"/>
    </row>
    <row r="223" spans="1:29" ht="39" customHeight="1" x14ac:dyDescent="0.25">
      <c r="A223" s="43" t="s">
        <v>96</v>
      </c>
      <c r="B223" s="447" t="s">
        <v>176</v>
      </c>
      <c r="C223" s="405"/>
      <c r="D223" s="447" t="s">
        <v>177</v>
      </c>
      <c r="E223" s="405"/>
      <c r="F223" s="452"/>
      <c r="G223" s="405"/>
      <c r="H223" s="452"/>
      <c r="I223" s="405"/>
      <c r="J223" s="42"/>
      <c r="K223" s="42"/>
      <c r="L223" s="42"/>
      <c r="M223" s="42"/>
      <c r="N223" s="42"/>
      <c r="O223" s="42"/>
      <c r="P223" s="42"/>
      <c r="Q223" s="42"/>
      <c r="R223" s="42"/>
      <c r="S223" s="42"/>
      <c r="T223" s="42"/>
      <c r="U223" s="42"/>
      <c r="V223" s="42"/>
      <c r="W223" s="42"/>
      <c r="X223" s="42"/>
      <c r="Y223" s="42"/>
      <c r="Z223" s="42"/>
      <c r="AA223" s="42"/>
      <c r="AB223" s="42"/>
      <c r="AC223" s="42"/>
    </row>
    <row r="224" spans="1:29" ht="39" customHeight="1" x14ac:dyDescent="0.25">
      <c r="A224" s="43" t="s">
        <v>99</v>
      </c>
      <c r="B224" s="451" t="s">
        <v>100</v>
      </c>
      <c r="C224" s="405"/>
      <c r="D224" s="451" t="s">
        <v>100</v>
      </c>
      <c r="E224" s="405"/>
      <c r="F224" s="452"/>
      <c r="G224" s="405"/>
      <c r="H224" s="452"/>
      <c r="I224" s="405"/>
      <c r="J224" s="42"/>
      <c r="K224" s="42"/>
      <c r="L224" s="42"/>
      <c r="M224" s="42"/>
      <c r="N224" s="42"/>
      <c r="O224" s="42"/>
      <c r="P224" s="42"/>
      <c r="Q224" s="42"/>
      <c r="R224" s="42"/>
      <c r="S224" s="42"/>
      <c r="T224" s="42"/>
      <c r="U224" s="42"/>
      <c r="V224" s="42"/>
      <c r="W224" s="42"/>
      <c r="X224" s="42"/>
      <c r="Y224" s="42"/>
      <c r="Z224" s="42"/>
      <c r="AA224" s="42"/>
      <c r="AB224" s="42"/>
      <c r="AC224" s="42"/>
    </row>
    <row r="225" spans="1:29" ht="39" customHeight="1" x14ac:dyDescent="0.25">
      <c r="A225" s="43" t="s">
        <v>101</v>
      </c>
      <c r="B225" s="451" t="s">
        <v>102</v>
      </c>
      <c r="C225" s="405"/>
      <c r="D225" s="451" t="s">
        <v>102</v>
      </c>
      <c r="E225" s="405"/>
      <c r="F225" s="452"/>
      <c r="G225" s="405"/>
      <c r="H225" s="452"/>
      <c r="I225" s="405"/>
      <c r="J225" s="42"/>
      <c r="K225" s="42"/>
      <c r="L225" s="42"/>
      <c r="M225" s="42"/>
      <c r="N225" s="42"/>
      <c r="O225" s="42"/>
      <c r="P225" s="42"/>
      <c r="Q225" s="42"/>
      <c r="R225" s="42"/>
      <c r="S225" s="42"/>
      <c r="T225" s="42"/>
      <c r="U225" s="42"/>
      <c r="V225" s="42"/>
      <c r="W225" s="42"/>
      <c r="X225" s="42"/>
      <c r="Y225" s="42"/>
      <c r="Z225" s="42"/>
      <c r="AA225" s="42"/>
      <c r="AB225" s="42"/>
      <c r="AC225" s="42"/>
    </row>
    <row r="226" spans="1:29" ht="39" customHeight="1" x14ac:dyDescent="0.25">
      <c r="A226" s="43" t="s">
        <v>103</v>
      </c>
      <c r="B226" s="447" t="s">
        <v>80</v>
      </c>
      <c r="C226" s="405"/>
      <c r="D226" s="447" t="s">
        <v>80</v>
      </c>
      <c r="E226" s="405"/>
      <c r="F226" s="452"/>
      <c r="G226" s="405"/>
      <c r="H226" s="452"/>
      <c r="I226" s="405"/>
      <c r="J226" s="42"/>
      <c r="K226" s="42"/>
      <c r="L226" s="42"/>
      <c r="M226" s="42"/>
      <c r="N226" s="42"/>
      <c r="O226" s="42"/>
      <c r="P226" s="42"/>
      <c r="Q226" s="42"/>
      <c r="R226" s="42"/>
      <c r="S226" s="42"/>
      <c r="T226" s="42"/>
      <c r="U226" s="42"/>
      <c r="V226" s="42"/>
      <c r="W226" s="42"/>
      <c r="X226" s="42"/>
      <c r="Y226" s="42"/>
      <c r="Z226" s="42"/>
      <c r="AA226" s="42"/>
      <c r="AB226" s="42"/>
      <c r="AC226" s="42"/>
    </row>
    <row r="227" spans="1:29" ht="39" customHeight="1" x14ac:dyDescent="0.25">
      <c r="A227" s="43" t="s">
        <v>104</v>
      </c>
      <c r="B227" s="448" t="s">
        <v>68</v>
      </c>
      <c r="C227" s="405"/>
      <c r="D227" s="447" t="s">
        <v>70</v>
      </c>
      <c r="E227" s="405"/>
      <c r="F227" s="452"/>
      <c r="G227" s="405"/>
      <c r="H227" s="452"/>
      <c r="I227" s="405"/>
      <c r="J227" s="42"/>
      <c r="K227" s="42"/>
      <c r="L227" s="42"/>
      <c r="M227" s="42"/>
      <c r="N227" s="42"/>
      <c r="O227" s="42"/>
      <c r="P227" s="42"/>
      <c r="Q227" s="42"/>
      <c r="R227" s="42"/>
      <c r="S227" s="42"/>
      <c r="T227" s="42"/>
      <c r="U227" s="42"/>
      <c r="V227" s="42"/>
      <c r="W227" s="42"/>
      <c r="X227" s="42"/>
      <c r="Y227" s="42"/>
      <c r="Z227" s="42"/>
      <c r="AA227" s="42"/>
      <c r="AB227" s="42"/>
      <c r="AC227" s="42"/>
    </row>
    <row r="228" spans="1:29" ht="55.5" customHeight="1" x14ac:dyDescent="0.25">
      <c r="A228" s="43" t="s">
        <v>105</v>
      </c>
      <c r="B228" s="447" t="s">
        <v>106</v>
      </c>
      <c r="C228" s="405"/>
      <c r="D228" s="447" t="s">
        <v>178</v>
      </c>
      <c r="E228" s="405"/>
      <c r="F228" s="452"/>
      <c r="G228" s="405"/>
      <c r="H228" s="452"/>
      <c r="I228" s="405"/>
      <c r="J228" s="42"/>
      <c r="K228" s="42"/>
      <c r="L228" s="42"/>
      <c r="M228" s="42"/>
      <c r="N228" s="42"/>
      <c r="O228" s="42"/>
      <c r="P228" s="42"/>
      <c r="Q228" s="42"/>
      <c r="R228" s="42"/>
      <c r="S228" s="42"/>
      <c r="T228" s="42"/>
      <c r="U228" s="42"/>
      <c r="V228" s="42"/>
      <c r="W228" s="42"/>
      <c r="X228" s="42"/>
      <c r="Y228" s="42"/>
      <c r="Z228" s="42"/>
      <c r="AA228" s="42"/>
      <c r="AB228" s="42"/>
      <c r="AC228" s="42"/>
    </row>
    <row r="229" spans="1:29" ht="39" customHeight="1" x14ac:dyDescent="0.25">
      <c r="A229" s="441" t="s">
        <v>108</v>
      </c>
      <c r="B229" s="404"/>
      <c r="C229" s="404"/>
      <c r="D229" s="404"/>
      <c r="E229" s="404"/>
      <c r="F229" s="404"/>
      <c r="G229" s="404"/>
      <c r="H229" s="404"/>
      <c r="I229" s="405"/>
      <c r="J229" s="42"/>
      <c r="K229" s="42"/>
      <c r="L229" s="42"/>
      <c r="M229" s="42"/>
      <c r="N229" s="42"/>
      <c r="O229" s="42"/>
      <c r="P229" s="42"/>
      <c r="Q229" s="42"/>
      <c r="R229" s="42"/>
      <c r="S229" s="42"/>
      <c r="T229" s="42"/>
      <c r="U229" s="42"/>
      <c r="V229" s="42"/>
      <c r="W229" s="42"/>
      <c r="X229" s="42"/>
      <c r="Y229" s="42"/>
      <c r="Z229" s="42"/>
      <c r="AA229" s="42"/>
      <c r="AB229" s="42"/>
      <c r="AC229" s="42"/>
    </row>
    <row r="230" spans="1:29" ht="39" customHeight="1" x14ac:dyDescent="0.25">
      <c r="A230" s="43" t="s">
        <v>109</v>
      </c>
      <c r="B230" s="446" t="s">
        <v>110</v>
      </c>
      <c r="C230" s="404"/>
      <c r="D230" s="405"/>
      <c r="E230" s="43" t="s">
        <v>111</v>
      </c>
      <c r="F230" s="447" t="s">
        <v>110</v>
      </c>
      <c r="G230" s="404"/>
      <c r="H230" s="404"/>
      <c r="I230" s="405"/>
      <c r="J230" s="42"/>
      <c r="K230" s="42"/>
      <c r="L230" s="42"/>
      <c r="M230" s="42"/>
      <c r="N230" s="42"/>
      <c r="O230" s="42"/>
      <c r="P230" s="42"/>
      <c r="Q230" s="42"/>
      <c r="R230" s="42"/>
      <c r="S230" s="42"/>
      <c r="T230" s="42"/>
      <c r="U230" s="42"/>
      <c r="V230" s="42"/>
      <c r="W230" s="42"/>
      <c r="X230" s="42"/>
      <c r="Y230" s="42"/>
      <c r="Z230" s="42"/>
      <c r="AA230" s="42"/>
      <c r="AB230" s="42"/>
      <c r="AC230" s="42"/>
    </row>
    <row r="231" spans="1:29" ht="39" customHeight="1" x14ac:dyDescent="0.25">
      <c r="A231" s="43" t="s">
        <v>112</v>
      </c>
      <c r="B231" s="446" t="s">
        <v>110</v>
      </c>
      <c r="C231" s="404"/>
      <c r="D231" s="404"/>
      <c r="E231" s="404"/>
      <c r="F231" s="404"/>
      <c r="G231" s="404"/>
      <c r="H231" s="404"/>
      <c r="I231" s="405"/>
      <c r="J231" s="42"/>
      <c r="K231" s="42"/>
      <c r="L231" s="42"/>
      <c r="M231" s="42"/>
      <c r="N231" s="42"/>
      <c r="O231" s="42"/>
      <c r="P231" s="42"/>
      <c r="Q231" s="42"/>
      <c r="R231" s="42"/>
      <c r="S231" s="42"/>
      <c r="T231" s="42"/>
      <c r="U231" s="42"/>
      <c r="V231" s="42"/>
      <c r="W231" s="42"/>
      <c r="X231" s="42"/>
      <c r="Y231" s="42"/>
      <c r="Z231" s="42"/>
      <c r="AA231" s="42"/>
      <c r="AB231" s="42"/>
      <c r="AC231" s="42"/>
    </row>
    <row r="232" spans="1:29" ht="39" customHeight="1" x14ac:dyDescent="0.25">
      <c r="A232" s="43" t="s">
        <v>113</v>
      </c>
      <c r="B232" s="446" t="s">
        <v>110</v>
      </c>
      <c r="C232" s="404"/>
      <c r="D232" s="404"/>
      <c r="E232" s="404"/>
      <c r="F232" s="404"/>
      <c r="G232" s="404"/>
      <c r="H232" s="404"/>
      <c r="I232" s="405"/>
      <c r="J232" s="42"/>
      <c r="K232" s="42"/>
      <c r="L232" s="42"/>
      <c r="M232" s="42"/>
      <c r="N232" s="42"/>
      <c r="O232" s="42"/>
      <c r="P232" s="42"/>
      <c r="Q232" s="42"/>
      <c r="R232" s="42"/>
      <c r="S232" s="42"/>
      <c r="T232" s="42"/>
      <c r="U232" s="42"/>
      <c r="V232" s="42"/>
      <c r="W232" s="42"/>
      <c r="X232" s="42"/>
      <c r="Y232" s="42"/>
      <c r="Z232" s="42"/>
      <c r="AA232" s="42"/>
      <c r="AB232" s="42"/>
      <c r="AC232" s="42"/>
    </row>
    <row r="233" spans="1:29" ht="39" customHeight="1" x14ac:dyDescent="0.25">
      <c r="A233" s="43" t="s">
        <v>114</v>
      </c>
      <c r="B233" s="446" t="s">
        <v>110</v>
      </c>
      <c r="C233" s="404"/>
      <c r="D233" s="405"/>
      <c r="E233" s="43" t="s">
        <v>115</v>
      </c>
      <c r="F233" s="446" t="s">
        <v>110</v>
      </c>
      <c r="G233" s="404"/>
      <c r="H233" s="404"/>
      <c r="I233" s="405"/>
      <c r="J233" s="42"/>
      <c r="K233" s="42"/>
      <c r="L233" s="42"/>
      <c r="M233" s="42"/>
      <c r="N233" s="42"/>
      <c r="O233" s="42"/>
      <c r="P233" s="42"/>
      <c r="Q233" s="42"/>
      <c r="R233" s="42"/>
      <c r="S233" s="42"/>
      <c r="T233" s="42"/>
      <c r="U233" s="42"/>
      <c r="V233" s="42"/>
      <c r="W233" s="42"/>
      <c r="X233" s="42"/>
      <c r="Y233" s="42"/>
      <c r="Z233" s="42"/>
      <c r="AA233" s="42"/>
      <c r="AB233" s="42"/>
      <c r="AC233" s="42"/>
    </row>
    <row r="234" spans="1:29" ht="39" customHeight="1" x14ac:dyDescent="0.25">
      <c r="A234" s="450" t="s">
        <v>116</v>
      </c>
      <c r="B234" s="405"/>
      <c r="C234" s="450" t="s">
        <v>117</v>
      </c>
      <c r="D234" s="405"/>
      <c r="E234" s="450" t="s">
        <v>118</v>
      </c>
      <c r="F234" s="404"/>
      <c r="G234" s="405"/>
      <c r="H234" s="450" t="s">
        <v>119</v>
      </c>
      <c r="I234" s="405"/>
      <c r="J234" s="42"/>
      <c r="K234" s="42"/>
      <c r="L234" s="42"/>
      <c r="M234" s="42"/>
      <c r="N234" s="42"/>
      <c r="O234" s="42"/>
      <c r="P234" s="42"/>
      <c r="Q234" s="42"/>
      <c r="R234" s="42"/>
      <c r="S234" s="42"/>
      <c r="T234" s="42"/>
      <c r="U234" s="42"/>
      <c r="V234" s="42"/>
      <c r="W234" s="42"/>
      <c r="X234" s="42"/>
      <c r="Y234" s="42"/>
      <c r="Z234" s="42"/>
      <c r="AA234" s="42"/>
      <c r="AB234" s="42"/>
      <c r="AC234" s="42"/>
    </row>
    <row r="235" spans="1:29" ht="39" customHeight="1" x14ac:dyDescent="0.25">
      <c r="A235" s="446" t="s">
        <v>30</v>
      </c>
      <c r="B235" s="405"/>
      <c r="C235" s="451" t="s">
        <v>120</v>
      </c>
      <c r="D235" s="405"/>
      <c r="E235" s="448" t="s">
        <v>121</v>
      </c>
      <c r="F235" s="404"/>
      <c r="G235" s="405"/>
      <c r="H235" s="449" t="s">
        <v>121</v>
      </c>
      <c r="I235" s="405"/>
      <c r="J235" s="42"/>
      <c r="K235" s="42"/>
      <c r="L235" s="42"/>
      <c r="M235" s="42"/>
      <c r="N235" s="42"/>
      <c r="O235" s="42"/>
      <c r="P235" s="42"/>
      <c r="Q235" s="42"/>
      <c r="R235" s="42"/>
      <c r="S235" s="42"/>
      <c r="T235" s="42"/>
      <c r="U235" s="42"/>
      <c r="V235" s="42"/>
      <c r="W235" s="42"/>
      <c r="X235" s="42"/>
      <c r="Y235" s="42"/>
      <c r="Z235" s="42"/>
      <c r="AA235" s="42"/>
      <c r="AB235" s="42"/>
      <c r="AC235" s="42"/>
    </row>
    <row r="236" spans="1:29" ht="39" customHeight="1" x14ac:dyDescent="0.25">
      <c r="A236" s="450" t="s">
        <v>122</v>
      </c>
      <c r="B236" s="404"/>
      <c r="C236" s="404"/>
      <c r="D236" s="404"/>
      <c r="E236" s="404"/>
      <c r="F236" s="404"/>
      <c r="G236" s="404"/>
      <c r="H236" s="404"/>
      <c r="I236" s="405"/>
      <c r="J236" s="42"/>
      <c r="K236" s="42"/>
      <c r="L236" s="42"/>
      <c r="M236" s="42"/>
      <c r="N236" s="42"/>
      <c r="O236" s="42"/>
      <c r="P236" s="42"/>
      <c r="Q236" s="42"/>
      <c r="R236" s="42"/>
      <c r="S236" s="42"/>
      <c r="T236" s="42"/>
      <c r="U236" s="42"/>
      <c r="V236" s="42"/>
      <c r="W236" s="42"/>
      <c r="X236" s="42"/>
      <c r="Y236" s="42"/>
      <c r="Z236" s="42"/>
      <c r="AA236" s="42"/>
      <c r="AB236" s="42"/>
      <c r="AC236" s="42"/>
    </row>
    <row r="237" spans="1:29" ht="39" customHeight="1" x14ac:dyDescent="0.25">
      <c r="A237" s="45" t="s">
        <v>123</v>
      </c>
      <c r="B237" s="441" t="s">
        <v>124</v>
      </c>
      <c r="C237" s="404"/>
      <c r="D237" s="404"/>
      <c r="E237" s="404"/>
      <c r="F237" s="404"/>
      <c r="G237" s="404"/>
      <c r="H237" s="405"/>
      <c r="I237" s="45" t="s">
        <v>125</v>
      </c>
      <c r="J237" s="42"/>
      <c r="K237" s="42"/>
      <c r="L237" s="42"/>
      <c r="M237" s="42"/>
      <c r="N237" s="42"/>
      <c r="O237" s="42"/>
      <c r="P237" s="42"/>
      <c r="Q237" s="42"/>
      <c r="R237" s="42"/>
      <c r="S237" s="42"/>
      <c r="T237" s="42"/>
      <c r="U237" s="42"/>
      <c r="V237" s="42"/>
      <c r="W237" s="42"/>
      <c r="X237" s="42"/>
      <c r="Y237" s="42"/>
      <c r="Z237" s="42"/>
      <c r="AA237" s="42"/>
      <c r="AB237" s="42"/>
      <c r="AC237" s="42"/>
    </row>
    <row r="238" spans="1:29" ht="21.75" customHeight="1" x14ac:dyDescent="0.25">
      <c r="A238" s="54">
        <v>44841</v>
      </c>
      <c r="B238" s="446" t="s">
        <v>126</v>
      </c>
      <c r="C238" s="404"/>
      <c r="D238" s="404"/>
      <c r="E238" s="404"/>
      <c r="F238" s="404"/>
      <c r="G238" s="404"/>
      <c r="H238" s="405"/>
      <c r="I238" s="55" t="s">
        <v>127</v>
      </c>
      <c r="J238" s="42"/>
      <c r="K238" s="42"/>
      <c r="L238" s="42"/>
      <c r="M238" s="42"/>
      <c r="N238" s="42"/>
      <c r="O238" s="42"/>
      <c r="P238" s="42"/>
      <c r="Q238" s="42"/>
      <c r="R238" s="42"/>
      <c r="S238" s="42"/>
      <c r="T238" s="42"/>
      <c r="U238" s="42"/>
      <c r="V238" s="42"/>
      <c r="W238" s="42"/>
      <c r="X238" s="42"/>
      <c r="Y238" s="42"/>
      <c r="Z238" s="42"/>
      <c r="AA238" s="42"/>
      <c r="AB238" s="42"/>
      <c r="AC238" s="42"/>
    </row>
    <row r="239" spans="1:29" ht="21.75" customHeight="1" x14ac:dyDescent="0.25">
      <c r="A239" s="54">
        <v>44972</v>
      </c>
      <c r="B239" s="446" t="s">
        <v>151</v>
      </c>
      <c r="C239" s="404"/>
      <c r="D239" s="404"/>
      <c r="E239" s="404"/>
      <c r="F239" s="404"/>
      <c r="G239" s="404"/>
      <c r="H239" s="405"/>
      <c r="I239" s="55" t="s">
        <v>129</v>
      </c>
      <c r="J239" s="42"/>
      <c r="K239" s="42"/>
      <c r="L239" s="42"/>
      <c r="M239" s="42"/>
      <c r="N239" s="42"/>
      <c r="O239" s="42"/>
      <c r="P239" s="42"/>
      <c r="Q239" s="42"/>
      <c r="R239" s="42"/>
      <c r="S239" s="42"/>
      <c r="T239" s="42"/>
      <c r="U239" s="42"/>
      <c r="V239" s="42"/>
      <c r="W239" s="42"/>
      <c r="X239" s="42"/>
      <c r="Y239" s="42"/>
      <c r="Z239" s="42"/>
      <c r="AA239" s="42"/>
      <c r="AB239" s="42"/>
      <c r="AC239" s="42"/>
    </row>
    <row r="240" spans="1:29" ht="18.75" customHeight="1" x14ac:dyDescent="0.25">
      <c r="A240" s="54">
        <v>45337</v>
      </c>
      <c r="B240" s="446" t="s">
        <v>130</v>
      </c>
      <c r="C240" s="404"/>
      <c r="D240" s="404"/>
      <c r="E240" s="404"/>
      <c r="F240" s="404"/>
      <c r="G240" s="404"/>
      <c r="H240" s="405"/>
      <c r="I240" s="55" t="s">
        <v>131</v>
      </c>
      <c r="J240" s="42"/>
      <c r="K240" s="42"/>
      <c r="L240" s="42"/>
      <c r="M240" s="42"/>
      <c r="N240" s="42"/>
      <c r="O240" s="42"/>
      <c r="P240" s="42"/>
      <c r="Q240" s="42"/>
      <c r="R240" s="42"/>
      <c r="S240" s="42"/>
      <c r="T240" s="42"/>
      <c r="U240" s="42"/>
      <c r="V240" s="42"/>
      <c r="W240" s="42"/>
      <c r="X240" s="42"/>
      <c r="Y240" s="42"/>
      <c r="Z240" s="42"/>
      <c r="AA240" s="42"/>
      <c r="AB240" s="42"/>
      <c r="AC240" s="42"/>
    </row>
    <row r="241" spans="1:29" ht="21.75" customHeight="1" x14ac:dyDescent="0.25">
      <c r="A241" s="454" t="s">
        <v>0</v>
      </c>
      <c r="B241" s="443"/>
      <c r="C241" s="443"/>
      <c r="D241" s="443"/>
      <c r="E241" s="443"/>
      <c r="F241" s="443"/>
      <c r="G241" s="443"/>
      <c r="H241" s="443"/>
      <c r="I241" s="444"/>
      <c r="J241" s="42"/>
      <c r="K241" s="42"/>
      <c r="L241" s="42"/>
      <c r="M241" s="42"/>
      <c r="N241" s="42"/>
      <c r="O241" s="42"/>
      <c r="P241" s="42"/>
      <c r="Q241" s="42"/>
      <c r="R241" s="42"/>
      <c r="S241" s="42"/>
      <c r="T241" s="42"/>
      <c r="U241" s="42"/>
      <c r="V241" s="42"/>
      <c r="W241" s="42"/>
      <c r="X241" s="42"/>
      <c r="Y241" s="42"/>
      <c r="Z241" s="42"/>
      <c r="AA241" s="42"/>
      <c r="AB241" s="42"/>
      <c r="AC241" s="42"/>
    </row>
    <row r="242" spans="1:29" ht="21.75" customHeight="1" x14ac:dyDescent="0.25">
      <c r="A242" s="455" t="s">
        <v>1</v>
      </c>
      <c r="B242" s="426"/>
      <c r="C242" s="426"/>
      <c r="D242" s="426"/>
      <c r="E242" s="426"/>
      <c r="F242" s="426"/>
      <c r="G242" s="426"/>
      <c r="H242" s="426"/>
      <c r="I242" s="456"/>
      <c r="J242" s="42"/>
      <c r="K242" s="42"/>
      <c r="L242" s="42"/>
      <c r="M242" s="42"/>
      <c r="N242" s="42"/>
      <c r="O242" s="42"/>
      <c r="P242" s="42"/>
      <c r="Q242" s="42"/>
      <c r="R242" s="42"/>
      <c r="S242" s="42"/>
      <c r="T242" s="42"/>
      <c r="U242" s="42"/>
      <c r="V242" s="42"/>
      <c r="W242" s="42"/>
      <c r="X242" s="42"/>
      <c r="Y242" s="42"/>
      <c r="Z242" s="42"/>
      <c r="AA242" s="42"/>
      <c r="AB242" s="42"/>
      <c r="AC242" s="42"/>
    </row>
    <row r="243" spans="1:29" ht="21.75" customHeight="1" x14ac:dyDescent="0.25">
      <c r="A243" s="455" t="s">
        <v>43</v>
      </c>
      <c r="B243" s="426"/>
      <c r="C243" s="426"/>
      <c r="D243" s="426"/>
      <c r="E243" s="426"/>
      <c r="F243" s="426"/>
      <c r="G243" s="426"/>
      <c r="H243" s="426"/>
      <c r="I243" s="456"/>
      <c r="J243" s="42"/>
      <c r="K243" s="42"/>
      <c r="L243" s="42"/>
      <c r="M243" s="42"/>
      <c r="N243" s="42"/>
      <c r="O243" s="42"/>
      <c r="P243" s="42"/>
      <c r="Q243" s="42"/>
      <c r="R243" s="42"/>
      <c r="S243" s="42"/>
      <c r="T243" s="42"/>
      <c r="U243" s="42"/>
      <c r="V243" s="42"/>
      <c r="W243" s="42"/>
      <c r="X243" s="42"/>
      <c r="Y243" s="42"/>
      <c r="Z243" s="42"/>
      <c r="AA243" s="42"/>
      <c r="AB243" s="42"/>
      <c r="AC243" s="42"/>
    </row>
    <row r="244" spans="1:29" ht="21.75" customHeight="1" x14ac:dyDescent="0.25">
      <c r="A244" s="41"/>
      <c r="B244" s="457" t="s">
        <v>44</v>
      </c>
      <c r="C244" s="458"/>
      <c r="D244" s="458"/>
      <c r="E244" s="459"/>
      <c r="F244" s="460" t="s">
        <v>45</v>
      </c>
      <c r="G244" s="458"/>
      <c r="H244" s="458"/>
      <c r="I244" s="461"/>
      <c r="J244" s="42"/>
      <c r="K244" s="42"/>
      <c r="L244" s="42"/>
      <c r="M244" s="42"/>
      <c r="N244" s="42"/>
      <c r="O244" s="42"/>
      <c r="P244" s="42"/>
      <c r="Q244" s="42"/>
      <c r="R244" s="42"/>
      <c r="S244" s="42"/>
      <c r="T244" s="42"/>
      <c r="U244" s="42"/>
      <c r="V244" s="42"/>
      <c r="W244" s="42"/>
      <c r="X244" s="42"/>
      <c r="Y244" s="42"/>
      <c r="Z244" s="42"/>
      <c r="AA244" s="42"/>
      <c r="AB244" s="42"/>
      <c r="AC244" s="42"/>
    </row>
    <row r="245" spans="1:29" ht="21.75" customHeight="1" x14ac:dyDescent="0.25">
      <c r="A245" s="441" t="s">
        <v>46</v>
      </c>
      <c r="B245" s="404"/>
      <c r="C245" s="404"/>
      <c r="D245" s="404"/>
      <c r="E245" s="404"/>
      <c r="F245" s="404"/>
      <c r="G245" s="404"/>
      <c r="H245" s="404"/>
      <c r="I245" s="405"/>
      <c r="J245" s="42"/>
      <c r="K245" s="42"/>
      <c r="L245" s="42"/>
      <c r="M245" s="42"/>
      <c r="N245" s="42"/>
      <c r="O245" s="42"/>
      <c r="P245" s="42"/>
      <c r="Q245" s="42"/>
      <c r="R245" s="42"/>
      <c r="S245" s="42"/>
      <c r="T245" s="42"/>
      <c r="U245" s="42"/>
      <c r="V245" s="42"/>
      <c r="W245" s="42"/>
      <c r="X245" s="42"/>
      <c r="Y245" s="42"/>
      <c r="Z245" s="42"/>
      <c r="AA245" s="42"/>
      <c r="AB245" s="42"/>
      <c r="AC245" s="42"/>
    </row>
    <row r="246" spans="1:29" ht="21.75" customHeight="1" x14ac:dyDescent="0.25">
      <c r="A246" s="441" t="s">
        <v>47</v>
      </c>
      <c r="B246" s="404"/>
      <c r="C246" s="404"/>
      <c r="D246" s="404"/>
      <c r="E246" s="404"/>
      <c r="F246" s="404"/>
      <c r="G246" s="404"/>
      <c r="H246" s="404"/>
      <c r="I246" s="405"/>
      <c r="J246" s="42"/>
      <c r="K246" s="42"/>
      <c r="L246" s="42"/>
      <c r="M246" s="42"/>
      <c r="N246" s="42"/>
      <c r="O246" s="42"/>
      <c r="P246" s="42"/>
      <c r="Q246" s="42"/>
      <c r="R246" s="42"/>
      <c r="S246" s="42"/>
      <c r="T246" s="42"/>
      <c r="U246" s="42"/>
      <c r="V246" s="42"/>
      <c r="W246" s="42"/>
      <c r="X246" s="42"/>
      <c r="Y246" s="42"/>
      <c r="Z246" s="42"/>
      <c r="AA246" s="42"/>
      <c r="AB246" s="42"/>
      <c r="AC246" s="42"/>
    </row>
    <row r="247" spans="1:29" ht="39" customHeight="1" x14ac:dyDescent="0.25">
      <c r="A247" s="43" t="s">
        <v>48</v>
      </c>
      <c r="B247" s="44">
        <v>7</v>
      </c>
      <c r="C247" s="441" t="s">
        <v>49</v>
      </c>
      <c r="D247" s="405"/>
      <c r="E247" s="453" t="s">
        <v>50</v>
      </c>
      <c r="F247" s="404"/>
      <c r="G247" s="405"/>
      <c r="H247" s="45" t="s">
        <v>51</v>
      </c>
      <c r="I247" s="46" t="s">
        <v>52</v>
      </c>
      <c r="J247" s="42"/>
      <c r="K247" s="42"/>
      <c r="L247" s="42"/>
      <c r="M247" s="42"/>
      <c r="N247" s="42"/>
      <c r="O247" s="42"/>
      <c r="P247" s="42"/>
      <c r="Q247" s="42"/>
      <c r="R247" s="42"/>
      <c r="S247" s="42"/>
      <c r="T247" s="42"/>
      <c r="U247" s="42"/>
      <c r="V247" s="42"/>
      <c r="W247" s="42"/>
      <c r="X247" s="42"/>
      <c r="Y247" s="42"/>
      <c r="Z247" s="42"/>
      <c r="AA247" s="42"/>
      <c r="AB247" s="42"/>
      <c r="AC247" s="42"/>
    </row>
    <row r="248" spans="1:29" ht="39" customHeight="1" x14ac:dyDescent="0.25">
      <c r="A248" s="43" t="s">
        <v>53</v>
      </c>
      <c r="B248" s="440" t="s">
        <v>26</v>
      </c>
      <c r="C248" s="404"/>
      <c r="D248" s="405"/>
      <c r="E248" s="441" t="s">
        <v>54</v>
      </c>
      <c r="F248" s="405"/>
      <c r="G248" s="440" t="s">
        <v>28</v>
      </c>
      <c r="H248" s="404"/>
      <c r="I248" s="405"/>
      <c r="J248" s="42"/>
      <c r="K248" s="42"/>
      <c r="L248" s="42"/>
      <c r="M248" s="42"/>
      <c r="N248" s="42"/>
      <c r="O248" s="42"/>
      <c r="P248" s="42"/>
      <c r="Q248" s="42"/>
      <c r="R248" s="42"/>
      <c r="S248" s="42"/>
      <c r="T248" s="42"/>
      <c r="U248" s="42"/>
      <c r="V248" s="42"/>
      <c r="W248" s="42"/>
      <c r="X248" s="42"/>
      <c r="Y248" s="42"/>
      <c r="Z248" s="42"/>
      <c r="AA248" s="42"/>
      <c r="AB248" s="42"/>
      <c r="AC248" s="42"/>
    </row>
    <row r="249" spans="1:29" ht="53.25" customHeight="1" x14ac:dyDescent="0.25">
      <c r="A249" s="43" t="s">
        <v>55</v>
      </c>
      <c r="B249" s="440" t="s">
        <v>179</v>
      </c>
      <c r="C249" s="404"/>
      <c r="D249" s="404"/>
      <c r="E249" s="404"/>
      <c r="F249" s="404"/>
      <c r="G249" s="404"/>
      <c r="H249" s="404"/>
      <c r="I249" s="405"/>
      <c r="J249" s="42"/>
      <c r="K249" s="42"/>
      <c r="L249" s="42"/>
      <c r="M249" s="42"/>
      <c r="N249" s="42"/>
      <c r="O249" s="42"/>
      <c r="P249" s="42"/>
      <c r="Q249" s="42"/>
      <c r="R249" s="42"/>
      <c r="S249" s="42"/>
      <c r="T249" s="42"/>
      <c r="U249" s="42"/>
      <c r="V249" s="42"/>
      <c r="W249" s="42"/>
      <c r="X249" s="42"/>
      <c r="Y249" s="42"/>
      <c r="Z249" s="42"/>
      <c r="AA249" s="42"/>
      <c r="AB249" s="42"/>
      <c r="AC249" s="42"/>
    </row>
    <row r="250" spans="1:29" ht="39" customHeight="1" x14ac:dyDescent="0.25">
      <c r="A250" s="43" t="s">
        <v>57</v>
      </c>
      <c r="B250" s="442" t="s">
        <v>180</v>
      </c>
      <c r="C250" s="443"/>
      <c r="D250" s="443"/>
      <c r="E250" s="443"/>
      <c r="F250" s="443"/>
      <c r="G250" s="443"/>
      <c r="H250" s="443"/>
      <c r="I250" s="444"/>
      <c r="J250" s="42"/>
      <c r="K250" s="42"/>
      <c r="L250" s="42"/>
      <c r="M250" s="42"/>
      <c r="N250" s="42"/>
      <c r="O250" s="42"/>
      <c r="P250" s="42"/>
      <c r="Q250" s="42"/>
      <c r="R250" s="42"/>
      <c r="S250" s="42"/>
      <c r="T250" s="42"/>
      <c r="U250" s="42"/>
      <c r="V250" s="42"/>
      <c r="W250" s="42"/>
      <c r="X250" s="42"/>
      <c r="Y250" s="42"/>
      <c r="Z250" s="42"/>
      <c r="AA250" s="42"/>
      <c r="AB250" s="42"/>
      <c r="AC250" s="42"/>
    </row>
    <row r="251" spans="1:29" ht="39" customHeight="1" x14ac:dyDescent="0.25">
      <c r="A251" s="43" t="s">
        <v>59</v>
      </c>
      <c r="B251" s="47">
        <v>1</v>
      </c>
      <c r="C251" s="47">
        <v>7</v>
      </c>
      <c r="D251" s="47">
        <v>2020</v>
      </c>
      <c r="E251" s="445" t="s">
        <v>60</v>
      </c>
      <c r="F251" s="414"/>
      <c r="G251" s="438">
        <v>31</v>
      </c>
      <c r="H251" s="438">
        <v>5</v>
      </c>
      <c r="I251" s="438">
        <v>2024</v>
      </c>
      <c r="J251" s="42"/>
      <c r="K251" s="42"/>
      <c r="L251" s="42"/>
      <c r="M251" s="42"/>
      <c r="N251" s="42"/>
      <c r="O251" s="42"/>
      <c r="P251" s="42"/>
      <c r="Q251" s="42"/>
      <c r="R251" s="42"/>
      <c r="S251" s="42"/>
      <c r="T251" s="42"/>
      <c r="U251" s="42"/>
      <c r="V251" s="42"/>
      <c r="W251" s="42"/>
      <c r="X251" s="42"/>
      <c r="Y251" s="42"/>
      <c r="Z251" s="42"/>
      <c r="AA251" s="42"/>
      <c r="AB251" s="42"/>
      <c r="AC251" s="42"/>
    </row>
    <row r="252" spans="1:29" ht="39" customHeight="1" x14ac:dyDescent="0.25">
      <c r="A252" s="43" t="s">
        <v>61</v>
      </c>
      <c r="B252" s="47">
        <v>2</v>
      </c>
      <c r="C252" s="47">
        <v>1</v>
      </c>
      <c r="D252" s="47">
        <v>2024</v>
      </c>
      <c r="E252" s="415"/>
      <c r="F252" s="417"/>
      <c r="G252" s="439"/>
      <c r="H252" s="439"/>
      <c r="I252" s="439"/>
      <c r="J252" s="42"/>
      <c r="K252" s="42"/>
      <c r="L252" s="42"/>
      <c r="M252" s="42"/>
      <c r="N252" s="42"/>
      <c r="O252" s="42"/>
      <c r="P252" s="42"/>
      <c r="Q252" s="42"/>
      <c r="R252" s="42"/>
      <c r="S252" s="42"/>
      <c r="T252" s="42"/>
      <c r="U252" s="42"/>
      <c r="V252" s="42"/>
      <c r="W252" s="42"/>
      <c r="X252" s="42"/>
      <c r="Y252" s="42"/>
      <c r="Z252" s="42"/>
      <c r="AA252" s="42"/>
      <c r="AB252" s="42"/>
      <c r="AC252" s="42"/>
    </row>
    <row r="253" spans="1:29" ht="39" customHeight="1" x14ac:dyDescent="0.25">
      <c r="A253" s="43" t="s">
        <v>62</v>
      </c>
      <c r="B253" s="48">
        <v>0.1</v>
      </c>
      <c r="C253" s="45" t="s">
        <v>63</v>
      </c>
      <c r="D253" s="49">
        <v>1</v>
      </c>
      <c r="E253" s="441" t="s">
        <v>64</v>
      </c>
      <c r="F253" s="405"/>
      <c r="G253" s="446" t="s">
        <v>65</v>
      </c>
      <c r="H253" s="404"/>
      <c r="I253" s="405"/>
      <c r="J253" s="42"/>
      <c r="K253" s="42"/>
      <c r="L253" s="42"/>
      <c r="M253" s="42"/>
      <c r="N253" s="42"/>
      <c r="O253" s="42"/>
      <c r="P253" s="42"/>
      <c r="Q253" s="42"/>
      <c r="R253" s="42"/>
      <c r="S253" s="42"/>
      <c r="T253" s="42"/>
      <c r="U253" s="42"/>
      <c r="V253" s="42"/>
      <c r="W253" s="42"/>
      <c r="X253" s="42"/>
      <c r="Y253" s="42"/>
      <c r="Z253" s="42"/>
      <c r="AA253" s="42"/>
      <c r="AB253" s="42"/>
      <c r="AC253" s="42"/>
    </row>
    <row r="254" spans="1:29" ht="39" customHeight="1" x14ac:dyDescent="0.25">
      <c r="A254" s="441" t="s">
        <v>66</v>
      </c>
      <c r="B254" s="404"/>
      <c r="C254" s="404"/>
      <c r="D254" s="404"/>
      <c r="E254" s="404"/>
      <c r="F254" s="404"/>
      <c r="G254" s="404"/>
      <c r="H254" s="404"/>
      <c r="I254" s="405"/>
      <c r="J254" s="42"/>
      <c r="K254" s="42"/>
      <c r="L254" s="42"/>
      <c r="M254" s="42"/>
      <c r="N254" s="42"/>
      <c r="O254" s="42"/>
      <c r="P254" s="42"/>
      <c r="Q254" s="42"/>
      <c r="R254" s="42"/>
      <c r="S254" s="42"/>
      <c r="T254" s="42"/>
      <c r="U254" s="42"/>
      <c r="V254" s="42"/>
      <c r="W254" s="42"/>
      <c r="X254" s="42"/>
      <c r="Y254" s="42"/>
      <c r="Z254" s="42"/>
      <c r="AA254" s="42"/>
      <c r="AB254" s="42"/>
      <c r="AC254" s="42"/>
    </row>
    <row r="255" spans="1:29" ht="39" customHeight="1" x14ac:dyDescent="0.25">
      <c r="A255" s="43" t="s">
        <v>67</v>
      </c>
      <c r="B255" s="448" t="s">
        <v>68</v>
      </c>
      <c r="C255" s="405"/>
      <c r="D255" s="45" t="s">
        <v>69</v>
      </c>
      <c r="E255" s="447" t="s">
        <v>70</v>
      </c>
      <c r="F255" s="405"/>
      <c r="G255" s="45" t="s">
        <v>71</v>
      </c>
      <c r="H255" s="447" t="s">
        <v>72</v>
      </c>
      <c r="I255" s="405"/>
      <c r="J255" s="42"/>
      <c r="K255" s="42"/>
      <c r="L255" s="42"/>
      <c r="M255" s="42"/>
      <c r="N255" s="42"/>
      <c r="O255" s="42"/>
      <c r="P255" s="42"/>
      <c r="Q255" s="42"/>
      <c r="R255" s="42"/>
      <c r="S255" s="42"/>
      <c r="T255" s="42"/>
      <c r="U255" s="42"/>
      <c r="V255" s="42"/>
      <c r="W255" s="42"/>
      <c r="X255" s="42"/>
      <c r="Y255" s="42"/>
      <c r="Z255" s="42"/>
      <c r="AA255" s="42"/>
      <c r="AB255" s="42"/>
      <c r="AC255" s="42"/>
    </row>
    <row r="256" spans="1:29" ht="39" customHeight="1" x14ac:dyDescent="0.25">
      <c r="A256" s="43" t="s">
        <v>73</v>
      </c>
      <c r="B256" s="447" t="s">
        <v>100</v>
      </c>
      <c r="C256" s="404"/>
      <c r="D256" s="404"/>
      <c r="E256" s="404"/>
      <c r="F256" s="404"/>
      <c r="G256" s="404"/>
      <c r="H256" s="404"/>
      <c r="I256" s="405"/>
      <c r="J256" s="42"/>
      <c r="K256" s="42"/>
      <c r="L256" s="42"/>
      <c r="M256" s="42"/>
      <c r="N256" s="42"/>
      <c r="O256" s="42"/>
      <c r="P256" s="42"/>
      <c r="Q256" s="42"/>
      <c r="R256" s="42"/>
      <c r="S256" s="42"/>
      <c r="T256" s="42"/>
      <c r="U256" s="42"/>
      <c r="V256" s="42"/>
      <c r="W256" s="42"/>
      <c r="X256" s="42"/>
      <c r="Y256" s="42"/>
      <c r="Z256" s="42"/>
      <c r="AA256" s="42"/>
      <c r="AB256" s="42"/>
      <c r="AC256" s="42"/>
    </row>
    <row r="257" spans="1:29" ht="39" customHeight="1" x14ac:dyDescent="0.25">
      <c r="A257" s="43" t="s">
        <v>75</v>
      </c>
      <c r="B257" s="50" t="s">
        <v>76</v>
      </c>
      <c r="C257" s="43" t="s">
        <v>77</v>
      </c>
      <c r="D257" s="51" t="s">
        <v>78</v>
      </c>
      <c r="E257" s="441" t="s">
        <v>79</v>
      </c>
      <c r="F257" s="405"/>
      <c r="G257" s="52" t="s">
        <v>80</v>
      </c>
      <c r="H257" s="43" t="s">
        <v>81</v>
      </c>
      <c r="I257" s="53">
        <v>0.25</v>
      </c>
      <c r="J257" s="42"/>
      <c r="K257" s="42"/>
      <c r="L257" s="42"/>
      <c r="M257" s="42"/>
      <c r="N257" s="42"/>
      <c r="O257" s="42"/>
      <c r="P257" s="42"/>
      <c r="Q257" s="42"/>
      <c r="R257" s="42"/>
      <c r="S257" s="42"/>
      <c r="T257" s="42"/>
      <c r="U257" s="42"/>
      <c r="V257" s="42"/>
      <c r="W257" s="42"/>
      <c r="X257" s="42"/>
      <c r="Y257" s="42"/>
      <c r="Z257" s="42"/>
      <c r="AA257" s="42"/>
      <c r="AB257" s="42"/>
      <c r="AC257" s="42"/>
    </row>
    <row r="258" spans="1:29" ht="39" customHeight="1" x14ac:dyDescent="0.25">
      <c r="A258" s="43" t="s">
        <v>82</v>
      </c>
      <c r="B258" s="447" t="s">
        <v>181</v>
      </c>
      <c r="C258" s="404"/>
      <c r="D258" s="404"/>
      <c r="E258" s="404"/>
      <c r="F258" s="404"/>
      <c r="G258" s="404"/>
      <c r="H258" s="404"/>
      <c r="I258" s="405"/>
      <c r="J258" s="42"/>
      <c r="K258" s="42"/>
      <c r="L258" s="42"/>
      <c r="M258" s="42"/>
      <c r="N258" s="42"/>
      <c r="O258" s="42"/>
      <c r="P258" s="42"/>
      <c r="Q258" s="42"/>
      <c r="R258" s="42"/>
      <c r="S258" s="42"/>
      <c r="T258" s="42"/>
      <c r="U258" s="42"/>
      <c r="V258" s="42"/>
      <c r="W258" s="42"/>
      <c r="X258" s="42"/>
      <c r="Y258" s="42"/>
      <c r="Z258" s="42"/>
      <c r="AA258" s="42"/>
      <c r="AB258" s="42"/>
      <c r="AC258" s="42"/>
    </row>
    <row r="259" spans="1:29" ht="84" customHeight="1" x14ac:dyDescent="0.25">
      <c r="A259" s="62" t="s">
        <v>84</v>
      </c>
      <c r="B259" s="452" t="s">
        <v>182</v>
      </c>
      <c r="C259" s="404"/>
      <c r="D259" s="405"/>
      <c r="E259" s="59" t="s">
        <v>86</v>
      </c>
      <c r="F259" s="462" t="s">
        <v>183</v>
      </c>
      <c r="G259" s="404"/>
      <c r="H259" s="404"/>
      <c r="I259" s="405"/>
      <c r="J259" s="42"/>
      <c r="K259" s="42"/>
      <c r="L259" s="42"/>
      <c r="M259" s="42"/>
      <c r="N259" s="42"/>
      <c r="O259" s="42"/>
      <c r="P259" s="42"/>
      <c r="Q259" s="42"/>
      <c r="R259" s="42"/>
      <c r="S259" s="42"/>
      <c r="T259" s="42"/>
      <c r="U259" s="42"/>
      <c r="V259" s="42"/>
      <c r="W259" s="42"/>
      <c r="X259" s="42"/>
      <c r="Y259" s="42"/>
      <c r="Z259" s="42"/>
      <c r="AA259" s="42"/>
      <c r="AB259" s="42"/>
      <c r="AC259" s="42"/>
    </row>
    <row r="260" spans="1:29" ht="39" customHeight="1" x14ac:dyDescent="0.25">
      <c r="A260" s="441" t="s">
        <v>88</v>
      </c>
      <c r="B260" s="404"/>
      <c r="C260" s="404"/>
      <c r="D260" s="404"/>
      <c r="E260" s="404"/>
      <c r="F260" s="404"/>
      <c r="G260" s="404"/>
      <c r="H260" s="404"/>
      <c r="I260" s="405"/>
      <c r="J260" s="42"/>
      <c r="K260" s="42"/>
      <c r="L260" s="42"/>
      <c r="M260" s="42"/>
      <c r="N260" s="42"/>
      <c r="O260" s="42"/>
      <c r="P260" s="42"/>
      <c r="Q260" s="42"/>
      <c r="R260" s="42"/>
      <c r="S260" s="42"/>
      <c r="T260" s="42"/>
      <c r="U260" s="42"/>
      <c r="V260" s="42"/>
      <c r="W260" s="42"/>
      <c r="X260" s="42"/>
      <c r="Y260" s="42"/>
      <c r="Z260" s="42"/>
      <c r="AA260" s="42"/>
      <c r="AB260" s="42"/>
      <c r="AC260" s="42"/>
    </row>
    <row r="261" spans="1:29" ht="39" customHeight="1" x14ac:dyDescent="0.25">
      <c r="A261" s="43" t="s">
        <v>89</v>
      </c>
      <c r="B261" s="447" t="s">
        <v>184</v>
      </c>
      <c r="C261" s="404"/>
      <c r="D261" s="404"/>
      <c r="E261" s="404"/>
      <c r="F261" s="404"/>
      <c r="G261" s="404"/>
      <c r="H261" s="404"/>
      <c r="I261" s="405"/>
      <c r="J261" s="42"/>
      <c r="K261" s="42"/>
      <c r="L261" s="42"/>
      <c r="M261" s="42"/>
      <c r="N261" s="42"/>
      <c r="O261" s="42"/>
      <c r="P261" s="42"/>
      <c r="Q261" s="42"/>
      <c r="R261" s="42"/>
      <c r="S261" s="42"/>
      <c r="T261" s="42"/>
      <c r="U261" s="42"/>
      <c r="V261" s="42"/>
      <c r="W261" s="42"/>
      <c r="X261" s="42"/>
      <c r="Y261" s="42"/>
      <c r="Z261" s="42"/>
      <c r="AA261" s="42"/>
      <c r="AB261" s="42"/>
      <c r="AC261" s="42"/>
    </row>
    <row r="262" spans="1:29" ht="39" customHeight="1" x14ac:dyDescent="0.25">
      <c r="A262" s="43" t="s">
        <v>91</v>
      </c>
      <c r="B262" s="441" t="s">
        <v>92</v>
      </c>
      <c r="C262" s="405"/>
      <c r="D262" s="441" t="s">
        <v>93</v>
      </c>
      <c r="E262" s="405"/>
      <c r="F262" s="441" t="s">
        <v>94</v>
      </c>
      <c r="G262" s="405"/>
      <c r="H262" s="441" t="s">
        <v>95</v>
      </c>
      <c r="I262" s="405"/>
      <c r="J262" s="42"/>
      <c r="K262" s="42"/>
      <c r="L262" s="42"/>
      <c r="M262" s="42"/>
      <c r="N262" s="42"/>
      <c r="O262" s="42"/>
      <c r="P262" s="42"/>
      <c r="Q262" s="42"/>
      <c r="R262" s="42"/>
      <c r="S262" s="42"/>
      <c r="T262" s="42"/>
      <c r="U262" s="42"/>
      <c r="V262" s="42"/>
      <c r="W262" s="42"/>
      <c r="X262" s="42"/>
      <c r="Y262" s="42"/>
      <c r="Z262" s="42"/>
      <c r="AA262" s="42"/>
      <c r="AB262" s="42"/>
      <c r="AC262" s="42"/>
    </row>
    <row r="263" spans="1:29" ht="39" customHeight="1" x14ac:dyDescent="0.25">
      <c r="A263" s="43" t="s">
        <v>96</v>
      </c>
      <c r="B263" s="447" t="s">
        <v>176</v>
      </c>
      <c r="C263" s="405"/>
      <c r="D263" s="447" t="s">
        <v>177</v>
      </c>
      <c r="E263" s="405"/>
      <c r="F263" s="452"/>
      <c r="G263" s="405"/>
      <c r="H263" s="452"/>
      <c r="I263" s="405"/>
      <c r="J263" s="42"/>
      <c r="K263" s="42"/>
      <c r="L263" s="42"/>
      <c r="M263" s="42"/>
      <c r="N263" s="42"/>
      <c r="O263" s="42"/>
      <c r="P263" s="42"/>
      <c r="Q263" s="42"/>
      <c r="R263" s="42"/>
      <c r="S263" s="42"/>
      <c r="T263" s="42"/>
      <c r="U263" s="42"/>
      <c r="V263" s="42"/>
      <c r="W263" s="42"/>
      <c r="X263" s="42"/>
      <c r="Y263" s="42"/>
      <c r="Z263" s="42"/>
      <c r="AA263" s="42"/>
      <c r="AB263" s="42"/>
      <c r="AC263" s="42"/>
    </row>
    <row r="264" spans="1:29" ht="39" customHeight="1" x14ac:dyDescent="0.25">
      <c r="A264" s="43" t="s">
        <v>99</v>
      </c>
      <c r="B264" s="451" t="s">
        <v>100</v>
      </c>
      <c r="C264" s="405"/>
      <c r="D264" s="451" t="s">
        <v>100</v>
      </c>
      <c r="E264" s="405"/>
      <c r="F264" s="452"/>
      <c r="G264" s="405"/>
      <c r="H264" s="452"/>
      <c r="I264" s="405"/>
      <c r="J264" s="42"/>
      <c r="K264" s="42"/>
      <c r="L264" s="42"/>
      <c r="M264" s="42"/>
      <c r="N264" s="42"/>
      <c r="O264" s="42"/>
      <c r="P264" s="42"/>
      <c r="Q264" s="42"/>
      <c r="R264" s="42"/>
      <c r="S264" s="42"/>
      <c r="T264" s="42"/>
      <c r="U264" s="42"/>
      <c r="V264" s="42"/>
      <c r="W264" s="42"/>
      <c r="X264" s="42"/>
      <c r="Y264" s="42"/>
      <c r="Z264" s="42"/>
      <c r="AA264" s="42"/>
      <c r="AB264" s="42"/>
      <c r="AC264" s="42"/>
    </row>
    <row r="265" spans="1:29" ht="39" customHeight="1" x14ac:dyDescent="0.25">
      <c r="A265" s="43" t="s">
        <v>101</v>
      </c>
      <c r="B265" s="451" t="s">
        <v>102</v>
      </c>
      <c r="C265" s="405"/>
      <c r="D265" s="451" t="s">
        <v>102</v>
      </c>
      <c r="E265" s="405"/>
      <c r="F265" s="452"/>
      <c r="G265" s="405"/>
      <c r="H265" s="452"/>
      <c r="I265" s="405"/>
      <c r="J265" s="42"/>
      <c r="K265" s="42"/>
      <c r="L265" s="42"/>
      <c r="M265" s="42"/>
      <c r="N265" s="42"/>
      <c r="O265" s="42"/>
      <c r="P265" s="42"/>
      <c r="Q265" s="42"/>
      <c r="R265" s="42"/>
      <c r="S265" s="42"/>
      <c r="T265" s="42"/>
      <c r="U265" s="42"/>
      <c r="V265" s="42"/>
      <c r="W265" s="42"/>
      <c r="X265" s="42"/>
      <c r="Y265" s="42"/>
      <c r="Z265" s="42"/>
      <c r="AA265" s="42"/>
      <c r="AB265" s="42"/>
      <c r="AC265" s="42"/>
    </row>
    <row r="266" spans="1:29" ht="39" customHeight="1" x14ac:dyDescent="0.25">
      <c r="A266" s="43" t="s">
        <v>103</v>
      </c>
      <c r="B266" s="447" t="s">
        <v>80</v>
      </c>
      <c r="C266" s="405"/>
      <c r="D266" s="447" t="s">
        <v>80</v>
      </c>
      <c r="E266" s="405"/>
      <c r="F266" s="452"/>
      <c r="G266" s="405"/>
      <c r="H266" s="452"/>
      <c r="I266" s="405"/>
      <c r="J266" s="42"/>
      <c r="K266" s="42"/>
      <c r="L266" s="42"/>
      <c r="M266" s="42"/>
      <c r="N266" s="42"/>
      <c r="O266" s="42"/>
      <c r="P266" s="42"/>
      <c r="Q266" s="42"/>
      <c r="R266" s="42"/>
      <c r="S266" s="42"/>
      <c r="T266" s="42"/>
      <c r="U266" s="42"/>
      <c r="V266" s="42"/>
      <c r="W266" s="42"/>
      <c r="X266" s="42"/>
      <c r="Y266" s="42"/>
      <c r="Z266" s="42"/>
      <c r="AA266" s="42"/>
      <c r="AB266" s="42"/>
      <c r="AC266" s="42"/>
    </row>
    <row r="267" spans="1:29" ht="39" customHeight="1" x14ac:dyDescent="0.25">
      <c r="A267" s="43" t="s">
        <v>104</v>
      </c>
      <c r="B267" s="448" t="s">
        <v>68</v>
      </c>
      <c r="C267" s="405"/>
      <c r="D267" s="447" t="s">
        <v>70</v>
      </c>
      <c r="E267" s="405"/>
      <c r="F267" s="452"/>
      <c r="G267" s="405"/>
      <c r="H267" s="452"/>
      <c r="I267" s="405"/>
      <c r="J267" s="42"/>
      <c r="K267" s="42"/>
      <c r="L267" s="42"/>
      <c r="M267" s="42"/>
      <c r="N267" s="42"/>
      <c r="O267" s="42"/>
      <c r="P267" s="42"/>
      <c r="Q267" s="42"/>
      <c r="R267" s="42"/>
      <c r="S267" s="42"/>
      <c r="T267" s="42"/>
      <c r="U267" s="42"/>
      <c r="V267" s="42"/>
      <c r="W267" s="42"/>
      <c r="X267" s="42"/>
      <c r="Y267" s="42"/>
      <c r="Z267" s="42"/>
      <c r="AA267" s="42"/>
      <c r="AB267" s="42"/>
      <c r="AC267" s="42"/>
    </row>
    <row r="268" spans="1:29" ht="39" customHeight="1" x14ac:dyDescent="0.25">
      <c r="A268" s="43" t="s">
        <v>105</v>
      </c>
      <c r="B268" s="447" t="s">
        <v>141</v>
      </c>
      <c r="C268" s="405"/>
      <c r="D268" s="447" t="s">
        <v>185</v>
      </c>
      <c r="E268" s="405"/>
      <c r="F268" s="452"/>
      <c r="G268" s="405"/>
      <c r="H268" s="452"/>
      <c r="I268" s="405"/>
      <c r="J268" s="42"/>
      <c r="K268" s="42"/>
      <c r="L268" s="42"/>
      <c r="M268" s="42"/>
      <c r="N268" s="42"/>
      <c r="O268" s="42"/>
      <c r="P268" s="42"/>
      <c r="Q268" s="42"/>
      <c r="R268" s="42"/>
      <c r="S268" s="42"/>
      <c r="T268" s="42"/>
      <c r="U268" s="42"/>
      <c r="V268" s="42"/>
      <c r="W268" s="42"/>
      <c r="X268" s="42"/>
      <c r="Y268" s="42"/>
      <c r="Z268" s="42"/>
      <c r="AA268" s="42"/>
      <c r="AB268" s="42"/>
      <c r="AC268" s="42"/>
    </row>
    <row r="269" spans="1:29" ht="39" customHeight="1" x14ac:dyDescent="0.25">
      <c r="A269" s="441" t="s">
        <v>108</v>
      </c>
      <c r="B269" s="404"/>
      <c r="C269" s="404"/>
      <c r="D269" s="404"/>
      <c r="E269" s="404"/>
      <c r="F269" s="404"/>
      <c r="G269" s="404"/>
      <c r="H269" s="404"/>
      <c r="I269" s="405"/>
      <c r="J269" s="42"/>
      <c r="K269" s="42"/>
      <c r="L269" s="42"/>
      <c r="M269" s="42"/>
      <c r="N269" s="42"/>
      <c r="O269" s="42"/>
      <c r="P269" s="42"/>
      <c r="Q269" s="42"/>
      <c r="R269" s="42"/>
      <c r="S269" s="42"/>
      <c r="T269" s="42"/>
      <c r="U269" s="42"/>
      <c r="V269" s="42"/>
      <c r="W269" s="42"/>
      <c r="X269" s="42"/>
      <c r="Y269" s="42"/>
      <c r="Z269" s="42"/>
      <c r="AA269" s="42"/>
      <c r="AB269" s="42"/>
      <c r="AC269" s="42"/>
    </row>
    <row r="270" spans="1:29" ht="39" customHeight="1" x14ac:dyDescent="0.25">
      <c r="A270" s="43" t="s">
        <v>109</v>
      </c>
      <c r="B270" s="446" t="s">
        <v>110</v>
      </c>
      <c r="C270" s="404"/>
      <c r="D270" s="405"/>
      <c r="E270" s="43" t="s">
        <v>111</v>
      </c>
      <c r="F270" s="447" t="s">
        <v>110</v>
      </c>
      <c r="G270" s="404"/>
      <c r="H270" s="404"/>
      <c r="I270" s="405"/>
      <c r="J270" s="42"/>
      <c r="K270" s="42"/>
      <c r="L270" s="42"/>
      <c r="M270" s="42"/>
      <c r="N270" s="42"/>
      <c r="O270" s="42"/>
      <c r="P270" s="42"/>
      <c r="Q270" s="42"/>
      <c r="R270" s="42"/>
      <c r="S270" s="42"/>
      <c r="T270" s="42"/>
      <c r="U270" s="42"/>
      <c r="V270" s="42"/>
      <c r="W270" s="42"/>
      <c r="X270" s="42"/>
      <c r="Y270" s="42"/>
      <c r="Z270" s="42"/>
      <c r="AA270" s="42"/>
      <c r="AB270" s="42"/>
      <c r="AC270" s="42"/>
    </row>
    <row r="271" spans="1:29" ht="39" customHeight="1" x14ac:dyDescent="0.25">
      <c r="A271" s="43" t="s">
        <v>112</v>
      </c>
      <c r="B271" s="446" t="s">
        <v>110</v>
      </c>
      <c r="C271" s="404"/>
      <c r="D271" s="404"/>
      <c r="E271" s="404"/>
      <c r="F271" s="404"/>
      <c r="G271" s="404"/>
      <c r="H271" s="404"/>
      <c r="I271" s="405"/>
      <c r="J271" s="42"/>
      <c r="K271" s="42"/>
      <c r="L271" s="42"/>
      <c r="M271" s="42"/>
      <c r="N271" s="42"/>
      <c r="O271" s="42"/>
      <c r="P271" s="42"/>
      <c r="Q271" s="42"/>
      <c r="R271" s="42"/>
      <c r="S271" s="42"/>
      <c r="T271" s="42"/>
      <c r="U271" s="42"/>
      <c r="V271" s="42"/>
      <c r="W271" s="42"/>
      <c r="X271" s="42"/>
      <c r="Y271" s="42"/>
      <c r="Z271" s="42"/>
      <c r="AA271" s="42"/>
      <c r="AB271" s="42"/>
      <c r="AC271" s="42"/>
    </row>
    <row r="272" spans="1:29" ht="39" customHeight="1" x14ac:dyDescent="0.25">
      <c r="A272" s="43" t="s">
        <v>113</v>
      </c>
      <c r="B272" s="446" t="s">
        <v>110</v>
      </c>
      <c r="C272" s="404"/>
      <c r="D272" s="404"/>
      <c r="E272" s="404"/>
      <c r="F272" s="404"/>
      <c r="G272" s="404"/>
      <c r="H272" s="404"/>
      <c r="I272" s="405"/>
      <c r="J272" s="42"/>
      <c r="K272" s="42"/>
      <c r="L272" s="42"/>
      <c r="M272" s="42"/>
      <c r="N272" s="42"/>
      <c r="O272" s="42"/>
      <c r="P272" s="42"/>
      <c r="Q272" s="42"/>
      <c r="R272" s="42"/>
      <c r="S272" s="42"/>
      <c r="T272" s="42"/>
      <c r="U272" s="42"/>
      <c r="V272" s="42"/>
      <c r="W272" s="42"/>
      <c r="X272" s="42"/>
      <c r="Y272" s="42"/>
      <c r="Z272" s="42"/>
      <c r="AA272" s="42"/>
      <c r="AB272" s="42"/>
      <c r="AC272" s="42"/>
    </row>
    <row r="273" spans="1:29" ht="39" customHeight="1" x14ac:dyDescent="0.25">
      <c r="A273" s="43" t="s">
        <v>114</v>
      </c>
      <c r="B273" s="446" t="s">
        <v>110</v>
      </c>
      <c r="C273" s="404"/>
      <c r="D273" s="405"/>
      <c r="E273" s="43" t="s">
        <v>115</v>
      </c>
      <c r="F273" s="446" t="s">
        <v>110</v>
      </c>
      <c r="G273" s="404"/>
      <c r="H273" s="404"/>
      <c r="I273" s="405"/>
      <c r="J273" s="42"/>
      <c r="K273" s="42"/>
      <c r="L273" s="42"/>
      <c r="M273" s="42"/>
      <c r="N273" s="42"/>
      <c r="O273" s="42"/>
      <c r="P273" s="42"/>
      <c r="Q273" s="42"/>
      <c r="R273" s="42"/>
      <c r="S273" s="42"/>
      <c r="T273" s="42"/>
      <c r="U273" s="42"/>
      <c r="V273" s="42"/>
      <c r="W273" s="42"/>
      <c r="X273" s="42"/>
      <c r="Y273" s="42"/>
      <c r="Z273" s="42"/>
      <c r="AA273" s="42"/>
      <c r="AB273" s="42"/>
      <c r="AC273" s="42"/>
    </row>
    <row r="274" spans="1:29" ht="39" customHeight="1" x14ac:dyDescent="0.25">
      <c r="A274" s="450" t="s">
        <v>116</v>
      </c>
      <c r="B274" s="405"/>
      <c r="C274" s="450" t="s">
        <v>117</v>
      </c>
      <c r="D274" s="405"/>
      <c r="E274" s="450" t="s">
        <v>118</v>
      </c>
      <c r="F274" s="404"/>
      <c r="G274" s="405"/>
      <c r="H274" s="450" t="s">
        <v>119</v>
      </c>
      <c r="I274" s="405"/>
      <c r="J274" s="42"/>
      <c r="K274" s="42"/>
      <c r="L274" s="42"/>
      <c r="M274" s="42"/>
      <c r="N274" s="42"/>
      <c r="O274" s="42"/>
      <c r="P274" s="42"/>
      <c r="Q274" s="42"/>
      <c r="R274" s="42"/>
      <c r="S274" s="42"/>
      <c r="T274" s="42"/>
      <c r="U274" s="42"/>
      <c r="V274" s="42"/>
      <c r="W274" s="42"/>
      <c r="X274" s="42"/>
      <c r="Y274" s="42"/>
      <c r="Z274" s="42"/>
      <c r="AA274" s="42"/>
      <c r="AB274" s="42"/>
      <c r="AC274" s="42"/>
    </row>
    <row r="275" spans="1:29" ht="39" customHeight="1" x14ac:dyDescent="0.25">
      <c r="A275" s="446" t="s">
        <v>30</v>
      </c>
      <c r="B275" s="405"/>
      <c r="C275" s="451" t="s">
        <v>120</v>
      </c>
      <c r="D275" s="405"/>
      <c r="E275" s="448" t="s">
        <v>121</v>
      </c>
      <c r="F275" s="404"/>
      <c r="G275" s="405"/>
      <c r="H275" s="449" t="s">
        <v>121</v>
      </c>
      <c r="I275" s="405"/>
      <c r="J275" s="42"/>
      <c r="K275" s="42"/>
      <c r="L275" s="42"/>
      <c r="M275" s="42"/>
      <c r="N275" s="42"/>
      <c r="O275" s="42"/>
      <c r="P275" s="42"/>
      <c r="Q275" s="42"/>
      <c r="R275" s="42"/>
      <c r="S275" s="42"/>
      <c r="T275" s="42"/>
      <c r="U275" s="42"/>
      <c r="V275" s="42"/>
      <c r="W275" s="42"/>
      <c r="X275" s="42"/>
      <c r="Y275" s="42"/>
      <c r="Z275" s="42"/>
      <c r="AA275" s="42"/>
      <c r="AB275" s="42"/>
      <c r="AC275" s="42"/>
    </row>
    <row r="276" spans="1:29" ht="39" customHeight="1" x14ac:dyDescent="0.25">
      <c r="A276" s="450" t="s">
        <v>122</v>
      </c>
      <c r="B276" s="404"/>
      <c r="C276" s="404"/>
      <c r="D276" s="404"/>
      <c r="E276" s="404"/>
      <c r="F276" s="404"/>
      <c r="G276" s="404"/>
      <c r="H276" s="404"/>
      <c r="I276" s="405"/>
      <c r="J276" s="42"/>
      <c r="K276" s="42"/>
      <c r="L276" s="42"/>
      <c r="M276" s="42"/>
      <c r="N276" s="42"/>
      <c r="O276" s="42"/>
      <c r="P276" s="42"/>
      <c r="Q276" s="42"/>
      <c r="R276" s="42"/>
      <c r="S276" s="42"/>
      <c r="T276" s="42"/>
      <c r="U276" s="42"/>
      <c r="V276" s="42"/>
      <c r="W276" s="42"/>
      <c r="X276" s="42"/>
      <c r="Y276" s="42"/>
      <c r="Z276" s="42"/>
      <c r="AA276" s="42"/>
      <c r="AB276" s="42"/>
      <c r="AC276" s="42"/>
    </row>
    <row r="277" spans="1:29" ht="39" customHeight="1" x14ac:dyDescent="0.25">
      <c r="A277" s="45" t="s">
        <v>123</v>
      </c>
      <c r="B277" s="441" t="s">
        <v>124</v>
      </c>
      <c r="C277" s="404"/>
      <c r="D277" s="404"/>
      <c r="E277" s="404"/>
      <c r="F277" s="404"/>
      <c r="G277" s="404"/>
      <c r="H277" s="405"/>
      <c r="I277" s="45" t="s">
        <v>125</v>
      </c>
      <c r="J277" s="42"/>
      <c r="K277" s="42"/>
      <c r="L277" s="42"/>
      <c r="M277" s="42"/>
      <c r="N277" s="42"/>
      <c r="O277" s="42"/>
      <c r="P277" s="42"/>
      <c r="Q277" s="42"/>
      <c r="R277" s="42"/>
      <c r="S277" s="42"/>
      <c r="T277" s="42"/>
      <c r="U277" s="42"/>
      <c r="V277" s="42"/>
      <c r="W277" s="42"/>
      <c r="X277" s="42"/>
      <c r="Y277" s="42"/>
      <c r="Z277" s="42"/>
      <c r="AA277" s="42"/>
      <c r="AB277" s="42"/>
      <c r="AC277" s="42"/>
    </row>
    <row r="278" spans="1:29" ht="21.75" customHeight="1" x14ac:dyDescent="0.25">
      <c r="A278" s="54">
        <v>44841</v>
      </c>
      <c r="B278" s="446" t="s">
        <v>126</v>
      </c>
      <c r="C278" s="404"/>
      <c r="D278" s="404"/>
      <c r="E278" s="404"/>
      <c r="F278" s="404"/>
      <c r="G278" s="404"/>
      <c r="H278" s="405"/>
      <c r="I278" s="55" t="s">
        <v>127</v>
      </c>
      <c r="J278" s="42"/>
      <c r="K278" s="42"/>
      <c r="L278" s="42"/>
      <c r="M278" s="42"/>
      <c r="N278" s="42"/>
      <c r="O278" s="42"/>
      <c r="P278" s="42"/>
      <c r="Q278" s="42"/>
      <c r="R278" s="42"/>
      <c r="S278" s="42"/>
      <c r="T278" s="42"/>
      <c r="U278" s="42"/>
      <c r="V278" s="42"/>
      <c r="W278" s="42"/>
      <c r="X278" s="42"/>
      <c r="Y278" s="42"/>
      <c r="Z278" s="42"/>
      <c r="AA278" s="42"/>
      <c r="AB278" s="42"/>
      <c r="AC278" s="42"/>
    </row>
    <row r="279" spans="1:29" ht="21.75" customHeight="1" x14ac:dyDescent="0.25">
      <c r="A279" s="54">
        <v>44972</v>
      </c>
      <c r="B279" s="446" t="s">
        <v>151</v>
      </c>
      <c r="C279" s="404"/>
      <c r="D279" s="404"/>
      <c r="E279" s="404"/>
      <c r="F279" s="404"/>
      <c r="G279" s="404"/>
      <c r="H279" s="405"/>
      <c r="I279" s="55" t="s">
        <v>129</v>
      </c>
      <c r="J279" s="42"/>
      <c r="K279" s="42"/>
      <c r="L279" s="42"/>
      <c r="M279" s="42"/>
      <c r="N279" s="42"/>
      <c r="O279" s="42"/>
      <c r="P279" s="42"/>
      <c r="Q279" s="42"/>
      <c r="R279" s="42"/>
      <c r="S279" s="42"/>
      <c r="T279" s="42"/>
      <c r="U279" s="42"/>
      <c r="V279" s="42"/>
      <c r="W279" s="42"/>
      <c r="X279" s="42"/>
      <c r="Y279" s="42"/>
      <c r="Z279" s="42"/>
      <c r="AA279" s="42"/>
      <c r="AB279" s="42"/>
      <c r="AC279" s="42"/>
    </row>
    <row r="280" spans="1:29" ht="18.75" customHeight="1" x14ac:dyDescent="0.25">
      <c r="A280" s="54">
        <v>45337</v>
      </c>
      <c r="B280" s="446" t="s">
        <v>130</v>
      </c>
      <c r="C280" s="404"/>
      <c r="D280" s="404"/>
      <c r="E280" s="404"/>
      <c r="F280" s="404"/>
      <c r="G280" s="404"/>
      <c r="H280" s="405"/>
      <c r="I280" s="55" t="s">
        <v>131</v>
      </c>
      <c r="J280" s="42"/>
      <c r="K280" s="42"/>
      <c r="L280" s="42"/>
      <c r="M280" s="42"/>
      <c r="N280" s="42"/>
      <c r="O280" s="42"/>
      <c r="P280" s="42"/>
      <c r="Q280" s="42"/>
      <c r="R280" s="42"/>
      <c r="S280" s="42"/>
      <c r="T280" s="42"/>
      <c r="U280" s="42"/>
      <c r="V280" s="42"/>
      <c r="W280" s="42"/>
      <c r="X280" s="42"/>
      <c r="Y280" s="42"/>
      <c r="Z280" s="42"/>
      <c r="AA280" s="42"/>
      <c r="AB280" s="42"/>
      <c r="AC280" s="42"/>
    </row>
    <row r="281" spans="1:29" ht="21.75" customHeight="1" x14ac:dyDescent="0.25">
      <c r="A281" s="454" t="s">
        <v>0</v>
      </c>
      <c r="B281" s="443"/>
      <c r="C281" s="443"/>
      <c r="D281" s="443"/>
      <c r="E281" s="443"/>
      <c r="F281" s="443"/>
      <c r="G281" s="443"/>
      <c r="H281" s="443"/>
      <c r="I281" s="444"/>
      <c r="J281" s="42"/>
      <c r="K281" s="42"/>
      <c r="L281" s="42"/>
      <c r="M281" s="42"/>
      <c r="N281" s="42"/>
      <c r="O281" s="42"/>
      <c r="P281" s="42"/>
      <c r="Q281" s="42"/>
      <c r="R281" s="42"/>
      <c r="S281" s="42"/>
      <c r="T281" s="42"/>
      <c r="U281" s="42"/>
      <c r="V281" s="42"/>
      <c r="W281" s="42"/>
      <c r="X281" s="42"/>
      <c r="Y281" s="42"/>
      <c r="Z281" s="42"/>
      <c r="AA281" s="42"/>
      <c r="AB281" s="42"/>
      <c r="AC281" s="42"/>
    </row>
    <row r="282" spans="1:29" ht="21.75" customHeight="1" x14ac:dyDescent="0.25">
      <c r="A282" s="455" t="s">
        <v>1</v>
      </c>
      <c r="B282" s="426"/>
      <c r="C282" s="426"/>
      <c r="D282" s="426"/>
      <c r="E282" s="426"/>
      <c r="F282" s="426"/>
      <c r="G282" s="426"/>
      <c r="H282" s="426"/>
      <c r="I282" s="456"/>
      <c r="J282" s="42"/>
      <c r="K282" s="42"/>
      <c r="L282" s="42"/>
      <c r="M282" s="42"/>
      <c r="N282" s="42"/>
      <c r="O282" s="42"/>
      <c r="P282" s="42"/>
      <c r="Q282" s="42"/>
      <c r="R282" s="42"/>
      <c r="S282" s="42"/>
      <c r="T282" s="42"/>
      <c r="U282" s="42"/>
      <c r="V282" s="42"/>
      <c r="W282" s="42"/>
      <c r="X282" s="42"/>
      <c r="Y282" s="42"/>
      <c r="Z282" s="42"/>
      <c r="AA282" s="42"/>
      <c r="AB282" s="42"/>
      <c r="AC282" s="42"/>
    </row>
    <row r="283" spans="1:29" ht="21.75" customHeight="1" x14ac:dyDescent="0.25">
      <c r="A283" s="455" t="s">
        <v>43</v>
      </c>
      <c r="B283" s="426"/>
      <c r="C283" s="426"/>
      <c r="D283" s="426"/>
      <c r="E283" s="426"/>
      <c r="F283" s="426"/>
      <c r="G283" s="426"/>
      <c r="H283" s="426"/>
      <c r="I283" s="456"/>
      <c r="J283" s="42"/>
      <c r="K283" s="42"/>
      <c r="L283" s="42"/>
      <c r="M283" s="42"/>
      <c r="N283" s="42"/>
      <c r="O283" s="42"/>
      <c r="P283" s="42"/>
      <c r="Q283" s="42"/>
      <c r="R283" s="42"/>
      <c r="S283" s="42"/>
      <c r="T283" s="42"/>
      <c r="U283" s="42"/>
      <c r="V283" s="42"/>
      <c r="W283" s="42"/>
      <c r="X283" s="42"/>
      <c r="Y283" s="42"/>
      <c r="Z283" s="42"/>
      <c r="AA283" s="42"/>
      <c r="AB283" s="42"/>
      <c r="AC283" s="42"/>
    </row>
    <row r="284" spans="1:29" ht="21.75" customHeight="1" x14ac:dyDescent="0.25">
      <c r="A284" s="41"/>
      <c r="B284" s="457" t="s">
        <v>44</v>
      </c>
      <c r="C284" s="458"/>
      <c r="D284" s="458"/>
      <c r="E284" s="459"/>
      <c r="F284" s="460" t="s">
        <v>45</v>
      </c>
      <c r="G284" s="458"/>
      <c r="H284" s="458"/>
      <c r="I284" s="461"/>
      <c r="J284" s="42"/>
      <c r="K284" s="42"/>
      <c r="L284" s="42"/>
      <c r="M284" s="42"/>
      <c r="N284" s="42"/>
      <c r="O284" s="42"/>
      <c r="P284" s="42"/>
      <c r="Q284" s="42"/>
      <c r="R284" s="42"/>
      <c r="S284" s="42"/>
      <c r="T284" s="42"/>
      <c r="U284" s="42"/>
      <c r="V284" s="42"/>
      <c r="W284" s="42"/>
      <c r="X284" s="42"/>
      <c r="Y284" s="42"/>
      <c r="Z284" s="42"/>
      <c r="AA284" s="42"/>
      <c r="AB284" s="42"/>
      <c r="AC284" s="42"/>
    </row>
    <row r="285" spans="1:29" ht="21.75" customHeight="1" x14ac:dyDescent="0.25">
      <c r="A285" s="441" t="s">
        <v>46</v>
      </c>
      <c r="B285" s="404"/>
      <c r="C285" s="404"/>
      <c r="D285" s="404"/>
      <c r="E285" s="404"/>
      <c r="F285" s="404"/>
      <c r="G285" s="404"/>
      <c r="H285" s="404"/>
      <c r="I285" s="405"/>
      <c r="J285" s="42"/>
      <c r="K285" s="42"/>
      <c r="L285" s="42"/>
      <c r="M285" s="42"/>
      <c r="N285" s="42"/>
      <c r="O285" s="42"/>
      <c r="P285" s="42"/>
      <c r="Q285" s="42"/>
      <c r="R285" s="42"/>
      <c r="S285" s="42"/>
      <c r="T285" s="42"/>
      <c r="U285" s="42"/>
      <c r="V285" s="42"/>
      <c r="W285" s="42"/>
      <c r="X285" s="42"/>
      <c r="Y285" s="42"/>
      <c r="Z285" s="42"/>
      <c r="AA285" s="42"/>
      <c r="AB285" s="42"/>
      <c r="AC285" s="42"/>
    </row>
    <row r="286" spans="1:29" ht="21.75" customHeight="1" x14ac:dyDescent="0.25">
      <c r="A286" s="441" t="s">
        <v>47</v>
      </c>
      <c r="B286" s="404"/>
      <c r="C286" s="404"/>
      <c r="D286" s="404"/>
      <c r="E286" s="404"/>
      <c r="F286" s="404"/>
      <c r="G286" s="404"/>
      <c r="H286" s="404"/>
      <c r="I286" s="405"/>
      <c r="J286" s="42"/>
      <c r="K286" s="42"/>
      <c r="L286" s="42"/>
      <c r="M286" s="42"/>
      <c r="N286" s="42"/>
      <c r="O286" s="42"/>
      <c r="P286" s="42"/>
      <c r="Q286" s="42"/>
      <c r="R286" s="42"/>
      <c r="S286" s="42"/>
      <c r="T286" s="42"/>
      <c r="U286" s="42"/>
      <c r="V286" s="42"/>
      <c r="W286" s="42"/>
      <c r="X286" s="42"/>
      <c r="Y286" s="42"/>
      <c r="Z286" s="42"/>
      <c r="AA286" s="42"/>
      <c r="AB286" s="42"/>
      <c r="AC286" s="42"/>
    </row>
    <row r="287" spans="1:29" ht="39" customHeight="1" x14ac:dyDescent="0.25">
      <c r="A287" s="43" t="s">
        <v>48</v>
      </c>
      <c r="B287" s="44">
        <v>8</v>
      </c>
      <c r="C287" s="441" t="s">
        <v>49</v>
      </c>
      <c r="D287" s="405"/>
      <c r="E287" s="453" t="s">
        <v>50</v>
      </c>
      <c r="F287" s="404"/>
      <c r="G287" s="405"/>
      <c r="H287" s="45" t="s">
        <v>51</v>
      </c>
      <c r="I287" s="46" t="s">
        <v>52</v>
      </c>
      <c r="J287" s="42"/>
      <c r="K287" s="42"/>
      <c r="L287" s="42"/>
      <c r="M287" s="42"/>
      <c r="N287" s="42"/>
      <c r="O287" s="42"/>
      <c r="P287" s="42"/>
      <c r="Q287" s="42"/>
      <c r="R287" s="42"/>
      <c r="S287" s="42"/>
      <c r="T287" s="42"/>
      <c r="U287" s="42"/>
      <c r="V287" s="42"/>
      <c r="W287" s="42"/>
      <c r="X287" s="42"/>
      <c r="Y287" s="42"/>
      <c r="Z287" s="42"/>
      <c r="AA287" s="42"/>
      <c r="AB287" s="42"/>
      <c r="AC287" s="42"/>
    </row>
    <row r="288" spans="1:29" ht="39" customHeight="1" x14ac:dyDescent="0.25">
      <c r="A288" s="43" t="s">
        <v>53</v>
      </c>
      <c r="B288" s="440" t="s">
        <v>26</v>
      </c>
      <c r="C288" s="404"/>
      <c r="D288" s="405"/>
      <c r="E288" s="441" t="s">
        <v>54</v>
      </c>
      <c r="F288" s="405"/>
      <c r="G288" s="440" t="s">
        <v>28</v>
      </c>
      <c r="H288" s="404"/>
      <c r="I288" s="405"/>
      <c r="J288" s="42"/>
      <c r="K288" s="42"/>
      <c r="L288" s="42"/>
      <c r="M288" s="42"/>
      <c r="N288" s="42"/>
      <c r="O288" s="42"/>
      <c r="P288" s="42"/>
      <c r="Q288" s="42"/>
      <c r="R288" s="42"/>
      <c r="S288" s="42"/>
      <c r="T288" s="42"/>
      <c r="U288" s="42"/>
      <c r="V288" s="42"/>
      <c r="W288" s="42"/>
      <c r="X288" s="42"/>
      <c r="Y288" s="42"/>
      <c r="Z288" s="42"/>
      <c r="AA288" s="42"/>
      <c r="AB288" s="42"/>
      <c r="AC288" s="42"/>
    </row>
    <row r="289" spans="1:29" ht="39" customHeight="1" x14ac:dyDescent="0.25">
      <c r="A289" s="43" t="s">
        <v>55</v>
      </c>
      <c r="B289" s="440" t="s">
        <v>186</v>
      </c>
      <c r="C289" s="404"/>
      <c r="D289" s="404"/>
      <c r="E289" s="404"/>
      <c r="F289" s="404"/>
      <c r="G289" s="404"/>
      <c r="H289" s="404"/>
      <c r="I289" s="405"/>
      <c r="J289" s="42"/>
      <c r="K289" s="42"/>
      <c r="L289" s="42"/>
      <c r="M289" s="42"/>
      <c r="N289" s="42"/>
      <c r="O289" s="42"/>
      <c r="P289" s="42"/>
      <c r="Q289" s="42"/>
      <c r="R289" s="42"/>
      <c r="S289" s="42"/>
      <c r="T289" s="42"/>
      <c r="U289" s="42"/>
      <c r="V289" s="42"/>
      <c r="W289" s="42"/>
      <c r="X289" s="42"/>
      <c r="Y289" s="42"/>
      <c r="Z289" s="42"/>
      <c r="AA289" s="42"/>
      <c r="AB289" s="42"/>
      <c r="AC289" s="42"/>
    </row>
    <row r="290" spans="1:29" ht="39" customHeight="1" x14ac:dyDescent="0.25">
      <c r="A290" s="43" t="s">
        <v>57</v>
      </c>
      <c r="B290" s="442" t="s">
        <v>187</v>
      </c>
      <c r="C290" s="443"/>
      <c r="D290" s="443"/>
      <c r="E290" s="443"/>
      <c r="F290" s="443"/>
      <c r="G290" s="443"/>
      <c r="H290" s="443"/>
      <c r="I290" s="444"/>
      <c r="J290" s="42"/>
      <c r="K290" s="42"/>
      <c r="L290" s="42"/>
      <c r="M290" s="42"/>
      <c r="N290" s="42"/>
      <c r="O290" s="42"/>
      <c r="P290" s="42"/>
      <c r="Q290" s="42"/>
      <c r="R290" s="42"/>
      <c r="S290" s="42"/>
      <c r="T290" s="42"/>
      <c r="U290" s="42"/>
      <c r="V290" s="42"/>
      <c r="W290" s="42"/>
      <c r="X290" s="42"/>
      <c r="Y290" s="42"/>
      <c r="Z290" s="42"/>
      <c r="AA290" s="42"/>
      <c r="AB290" s="42"/>
      <c r="AC290" s="42"/>
    </row>
    <row r="291" spans="1:29" ht="39" customHeight="1" x14ac:dyDescent="0.25">
      <c r="A291" s="43" t="s">
        <v>59</v>
      </c>
      <c r="B291" s="47">
        <v>1</v>
      </c>
      <c r="C291" s="47">
        <v>7</v>
      </c>
      <c r="D291" s="47">
        <v>2020</v>
      </c>
      <c r="E291" s="445" t="s">
        <v>60</v>
      </c>
      <c r="F291" s="414"/>
      <c r="G291" s="438">
        <v>31</v>
      </c>
      <c r="H291" s="438">
        <v>5</v>
      </c>
      <c r="I291" s="438">
        <v>2024</v>
      </c>
      <c r="J291" s="42"/>
      <c r="K291" s="42"/>
      <c r="L291" s="42"/>
      <c r="M291" s="42"/>
      <c r="N291" s="42"/>
      <c r="O291" s="42"/>
      <c r="P291" s="42"/>
      <c r="Q291" s="42"/>
      <c r="R291" s="42"/>
      <c r="S291" s="42"/>
      <c r="T291" s="42"/>
      <c r="U291" s="42"/>
      <c r="V291" s="42"/>
      <c r="W291" s="42"/>
      <c r="X291" s="42"/>
      <c r="Y291" s="42"/>
      <c r="Z291" s="42"/>
      <c r="AA291" s="42"/>
      <c r="AB291" s="42"/>
      <c r="AC291" s="42"/>
    </row>
    <row r="292" spans="1:29" ht="39" customHeight="1" x14ac:dyDescent="0.25">
      <c r="A292" s="43" t="s">
        <v>61</v>
      </c>
      <c r="B292" s="47">
        <v>2</v>
      </c>
      <c r="C292" s="47">
        <v>1</v>
      </c>
      <c r="D292" s="47">
        <v>2024</v>
      </c>
      <c r="E292" s="415"/>
      <c r="F292" s="417"/>
      <c r="G292" s="439"/>
      <c r="H292" s="439"/>
      <c r="I292" s="439"/>
      <c r="J292" s="42"/>
      <c r="K292" s="42"/>
      <c r="L292" s="42"/>
      <c r="M292" s="42"/>
      <c r="N292" s="42"/>
      <c r="O292" s="42"/>
      <c r="P292" s="42"/>
      <c r="Q292" s="42"/>
      <c r="R292" s="42"/>
      <c r="S292" s="42"/>
      <c r="T292" s="42"/>
      <c r="U292" s="42"/>
      <c r="V292" s="42"/>
      <c r="W292" s="42"/>
      <c r="X292" s="42"/>
      <c r="Y292" s="42"/>
      <c r="Z292" s="42"/>
      <c r="AA292" s="42"/>
      <c r="AB292" s="42"/>
      <c r="AC292" s="42"/>
    </row>
    <row r="293" spans="1:29" ht="39" customHeight="1" x14ac:dyDescent="0.25">
      <c r="A293" s="43" t="s">
        <v>62</v>
      </c>
      <c r="B293" s="48">
        <v>0.1</v>
      </c>
      <c r="C293" s="45" t="s">
        <v>63</v>
      </c>
      <c r="D293" s="61">
        <v>1</v>
      </c>
      <c r="E293" s="441" t="s">
        <v>64</v>
      </c>
      <c r="F293" s="405"/>
      <c r="G293" s="446" t="s">
        <v>65</v>
      </c>
      <c r="H293" s="404"/>
      <c r="I293" s="405"/>
      <c r="J293" s="42"/>
      <c r="K293" s="42"/>
      <c r="L293" s="42"/>
      <c r="M293" s="42"/>
      <c r="N293" s="42"/>
      <c r="O293" s="42"/>
      <c r="P293" s="42"/>
      <c r="Q293" s="42"/>
      <c r="R293" s="42"/>
      <c r="S293" s="42"/>
      <c r="T293" s="42"/>
      <c r="U293" s="42"/>
      <c r="V293" s="42"/>
      <c r="W293" s="42"/>
      <c r="X293" s="42"/>
      <c r="Y293" s="42"/>
      <c r="Z293" s="42"/>
      <c r="AA293" s="42"/>
      <c r="AB293" s="42"/>
      <c r="AC293" s="42"/>
    </row>
    <row r="294" spans="1:29" ht="39" customHeight="1" x14ac:dyDescent="0.25">
      <c r="A294" s="441" t="s">
        <v>66</v>
      </c>
      <c r="B294" s="404"/>
      <c r="C294" s="404"/>
      <c r="D294" s="404"/>
      <c r="E294" s="404"/>
      <c r="F294" s="404"/>
      <c r="G294" s="404"/>
      <c r="H294" s="404"/>
      <c r="I294" s="405"/>
      <c r="J294" s="42"/>
      <c r="K294" s="42"/>
      <c r="L294" s="42"/>
      <c r="M294" s="42"/>
      <c r="N294" s="42"/>
      <c r="O294" s="42"/>
      <c r="P294" s="42"/>
      <c r="Q294" s="42"/>
      <c r="R294" s="42"/>
      <c r="S294" s="42"/>
      <c r="T294" s="42"/>
      <c r="U294" s="42"/>
      <c r="V294" s="42"/>
      <c r="W294" s="42"/>
      <c r="X294" s="42"/>
      <c r="Y294" s="42"/>
      <c r="Z294" s="42"/>
      <c r="AA294" s="42"/>
      <c r="AB294" s="42"/>
      <c r="AC294" s="42"/>
    </row>
    <row r="295" spans="1:29" ht="39" customHeight="1" x14ac:dyDescent="0.25">
      <c r="A295" s="43" t="s">
        <v>67</v>
      </c>
      <c r="B295" s="448" t="s">
        <v>68</v>
      </c>
      <c r="C295" s="405"/>
      <c r="D295" s="45" t="s">
        <v>69</v>
      </c>
      <c r="E295" s="447" t="s">
        <v>70</v>
      </c>
      <c r="F295" s="405"/>
      <c r="G295" s="45" t="s">
        <v>71</v>
      </c>
      <c r="H295" s="447" t="s">
        <v>72</v>
      </c>
      <c r="I295" s="405"/>
      <c r="J295" s="42"/>
      <c r="K295" s="42"/>
      <c r="L295" s="42"/>
      <c r="M295" s="42"/>
      <c r="N295" s="42"/>
      <c r="O295" s="42"/>
      <c r="P295" s="42"/>
      <c r="Q295" s="42"/>
      <c r="R295" s="42"/>
      <c r="S295" s="42"/>
      <c r="T295" s="42"/>
      <c r="U295" s="42"/>
      <c r="V295" s="42"/>
      <c r="W295" s="42"/>
      <c r="X295" s="42"/>
      <c r="Y295" s="42"/>
      <c r="Z295" s="42"/>
      <c r="AA295" s="42"/>
      <c r="AB295" s="42"/>
      <c r="AC295" s="42"/>
    </row>
    <row r="296" spans="1:29" ht="39" customHeight="1" x14ac:dyDescent="0.25">
      <c r="A296" s="43" t="s">
        <v>73</v>
      </c>
      <c r="B296" s="447" t="s">
        <v>100</v>
      </c>
      <c r="C296" s="404"/>
      <c r="D296" s="404"/>
      <c r="E296" s="404"/>
      <c r="F296" s="404"/>
      <c r="G296" s="404"/>
      <c r="H296" s="404"/>
      <c r="I296" s="405"/>
      <c r="J296" s="42"/>
      <c r="K296" s="42"/>
      <c r="L296" s="42"/>
      <c r="M296" s="42"/>
      <c r="N296" s="42"/>
      <c r="O296" s="42"/>
      <c r="P296" s="42"/>
      <c r="Q296" s="42"/>
      <c r="R296" s="42"/>
      <c r="S296" s="42"/>
      <c r="T296" s="42"/>
      <c r="U296" s="42"/>
      <c r="V296" s="42"/>
      <c r="W296" s="42"/>
      <c r="X296" s="42"/>
      <c r="Y296" s="42"/>
      <c r="Z296" s="42"/>
      <c r="AA296" s="42"/>
      <c r="AB296" s="42"/>
      <c r="AC296" s="42"/>
    </row>
    <row r="297" spans="1:29" ht="39" customHeight="1" x14ac:dyDescent="0.25">
      <c r="A297" s="43" t="s">
        <v>75</v>
      </c>
      <c r="B297" s="50" t="s">
        <v>76</v>
      </c>
      <c r="C297" s="43" t="s">
        <v>77</v>
      </c>
      <c r="D297" s="51" t="s">
        <v>78</v>
      </c>
      <c r="E297" s="441" t="s">
        <v>79</v>
      </c>
      <c r="F297" s="405"/>
      <c r="G297" s="52" t="s">
        <v>80</v>
      </c>
      <c r="H297" s="43" t="s">
        <v>81</v>
      </c>
      <c r="I297" s="53">
        <v>0.25</v>
      </c>
      <c r="J297" s="42"/>
      <c r="K297" s="42"/>
      <c r="L297" s="42"/>
      <c r="M297" s="42"/>
      <c r="N297" s="42"/>
      <c r="O297" s="42"/>
      <c r="P297" s="42"/>
      <c r="Q297" s="42"/>
      <c r="R297" s="42"/>
      <c r="S297" s="42"/>
      <c r="T297" s="42"/>
      <c r="U297" s="42"/>
      <c r="V297" s="42"/>
      <c r="W297" s="42"/>
      <c r="X297" s="42"/>
      <c r="Y297" s="42"/>
      <c r="Z297" s="42"/>
      <c r="AA297" s="42"/>
      <c r="AB297" s="42"/>
      <c r="AC297" s="42"/>
    </row>
    <row r="298" spans="1:29" ht="39" customHeight="1" x14ac:dyDescent="0.25">
      <c r="A298" s="43" t="s">
        <v>82</v>
      </c>
      <c r="B298" s="447" t="s">
        <v>188</v>
      </c>
      <c r="C298" s="404"/>
      <c r="D298" s="404"/>
      <c r="E298" s="404"/>
      <c r="F298" s="404"/>
      <c r="G298" s="404"/>
      <c r="H298" s="404"/>
      <c r="I298" s="405"/>
      <c r="J298" s="42"/>
      <c r="K298" s="42"/>
      <c r="L298" s="42"/>
      <c r="M298" s="42"/>
      <c r="N298" s="42"/>
      <c r="O298" s="42"/>
      <c r="P298" s="42"/>
      <c r="Q298" s="42"/>
      <c r="R298" s="42"/>
      <c r="S298" s="42"/>
      <c r="T298" s="42"/>
      <c r="U298" s="42"/>
      <c r="V298" s="42"/>
      <c r="W298" s="42"/>
      <c r="X298" s="42"/>
      <c r="Y298" s="42"/>
      <c r="Z298" s="42"/>
      <c r="AA298" s="42"/>
      <c r="AB298" s="42"/>
      <c r="AC298" s="42"/>
    </row>
    <row r="299" spans="1:29" ht="58.5" customHeight="1" x14ac:dyDescent="0.25">
      <c r="A299" s="62" t="s">
        <v>84</v>
      </c>
      <c r="B299" s="452" t="s">
        <v>189</v>
      </c>
      <c r="C299" s="404"/>
      <c r="D299" s="405"/>
      <c r="E299" s="59" t="s">
        <v>86</v>
      </c>
      <c r="F299" s="462" t="s">
        <v>190</v>
      </c>
      <c r="G299" s="404"/>
      <c r="H299" s="404"/>
      <c r="I299" s="405"/>
      <c r="J299" s="42"/>
      <c r="K299" s="42"/>
      <c r="L299" s="42"/>
      <c r="M299" s="42"/>
      <c r="N299" s="42"/>
      <c r="O299" s="42"/>
      <c r="P299" s="42"/>
      <c r="Q299" s="42"/>
      <c r="R299" s="42"/>
      <c r="S299" s="42"/>
      <c r="T299" s="42"/>
      <c r="U299" s="42"/>
      <c r="V299" s="42"/>
      <c r="W299" s="42"/>
      <c r="X299" s="42"/>
      <c r="Y299" s="42"/>
      <c r="Z299" s="42"/>
      <c r="AA299" s="42"/>
      <c r="AB299" s="42"/>
      <c r="AC299" s="42"/>
    </row>
    <row r="300" spans="1:29" ht="39" customHeight="1" x14ac:dyDescent="0.25">
      <c r="A300" s="441" t="s">
        <v>88</v>
      </c>
      <c r="B300" s="404"/>
      <c r="C300" s="404"/>
      <c r="D300" s="404"/>
      <c r="E300" s="404"/>
      <c r="F300" s="404"/>
      <c r="G300" s="404"/>
      <c r="H300" s="404"/>
      <c r="I300" s="405"/>
      <c r="J300" s="42"/>
      <c r="K300" s="42"/>
      <c r="L300" s="42"/>
      <c r="M300" s="42"/>
      <c r="N300" s="42"/>
      <c r="O300" s="42"/>
      <c r="P300" s="42"/>
      <c r="Q300" s="42"/>
      <c r="R300" s="42"/>
      <c r="S300" s="42"/>
      <c r="T300" s="42"/>
      <c r="U300" s="42"/>
      <c r="V300" s="42"/>
      <c r="W300" s="42"/>
      <c r="X300" s="42"/>
      <c r="Y300" s="42"/>
      <c r="Z300" s="42"/>
      <c r="AA300" s="42"/>
      <c r="AB300" s="42"/>
      <c r="AC300" s="42"/>
    </row>
    <row r="301" spans="1:29" ht="39" customHeight="1" x14ac:dyDescent="0.25">
      <c r="A301" s="43" t="s">
        <v>89</v>
      </c>
      <c r="B301" s="447" t="s">
        <v>191</v>
      </c>
      <c r="C301" s="404"/>
      <c r="D301" s="404"/>
      <c r="E301" s="404"/>
      <c r="F301" s="404"/>
      <c r="G301" s="404"/>
      <c r="H301" s="404"/>
      <c r="I301" s="405"/>
      <c r="J301" s="42"/>
      <c r="K301" s="42"/>
      <c r="L301" s="42"/>
      <c r="M301" s="42"/>
      <c r="N301" s="42"/>
      <c r="O301" s="42"/>
      <c r="P301" s="42"/>
      <c r="Q301" s="42"/>
      <c r="R301" s="42"/>
      <c r="S301" s="42"/>
      <c r="T301" s="42"/>
      <c r="U301" s="42"/>
      <c r="V301" s="42"/>
      <c r="W301" s="42"/>
      <c r="X301" s="42"/>
      <c r="Y301" s="42"/>
      <c r="Z301" s="42"/>
      <c r="AA301" s="42"/>
      <c r="AB301" s="42"/>
      <c r="AC301" s="42"/>
    </row>
    <row r="302" spans="1:29" ht="39" customHeight="1" x14ac:dyDescent="0.25">
      <c r="A302" s="43" t="s">
        <v>91</v>
      </c>
      <c r="B302" s="441" t="s">
        <v>92</v>
      </c>
      <c r="C302" s="405"/>
      <c r="D302" s="441" t="s">
        <v>93</v>
      </c>
      <c r="E302" s="405"/>
      <c r="F302" s="441" t="s">
        <v>94</v>
      </c>
      <c r="G302" s="405"/>
      <c r="H302" s="441" t="s">
        <v>95</v>
      </c>
      <c r="I302" s="405"/>
      <c r="J302" s="42"/>
      <c r="K302" s="42"/>
      <c r="L302" s="42"/>
      <c r="M302" s="42"/>
      <c r="N302" s="42"/>
      <c r="O302" s="42"/>
      <c r="P302" s="42"/>
      <c r="Q302" s="42"/>
      <c r="R302" s="42"/>
      <c r="S302" s="42"/>
      <c r="T302" s="42"/>
      <c r="U302" s="42"/>
      <c r="V302" s="42"/>
      <c r="W302" s="42"/>
      <c r="X302" s="42"/>
      <c r="Y302" s="42"/>
      <c r="Z302" s="42"/>
      <c r="AA302" s="42"/>
      <c r="AB302" s="42"/>
      <c r="AC302" s="42"/>
    </row>
    <row r="303" spans="1:29" ht="39" customHeight="1" x14ac:dyDescent="0.25">
      <c r="A303" s="43" t="s">
        <v>96</v>
      </c>
      <c r="B303" s="447" t="s">
        <v>176</v>
      </c>
      <c r="C303" s="405"/>
      <c r="D303" s="447" t="s">
        <v>177</v>
      </c>
      <c r="E303" s="405"/>
      <c r="F303" s="452"/>
      <c r="G303" s="405"/>
      <c r="H303" s="452"/>
      <c r="I303" s="405"/>
      <c r="J303" s="42"/>
      <c r="K303" s="42"/>
      <c r="L303" s="42"/>
      <c r="M303" s="42"/>
      <c r="N303" s="42"/>
      <c r="O303" s="42"/>
      <c r="P303" s="42"/>
      <c r="Q303" s="42"/>
      <c r="R303" s="42"/>
      <c r="S303" s="42"/>
      <c r="T303" s="42"/>
      <c r="U303" s="42"/>
      <c r="V303" s="42"/>
      <c r="W303" s="42"/>
      <c r="X303" s="42"/>
      <c r="Y303" s="42"/>
      <c r="Z303" s="42"/>
      <c r="AA303" s="42"/>
      <c r="AB303" s="42"/>
      <c r="AC303" s="42"/>
    </row>
    <row r="304" spans="1:29" ht="39" customHeight="1" x14ac:dyDescent="0.25">
      <c r="A304" s="43" t="s">
        <v>99</v>
      </c>
      <c r="B304" s="451" t="s">
        <v>100</v>
      </c>
      <c r="C304" s="405"/>
      <c r="D304" s="451" t="s">
        <v>100</v>
      </c>
      <c r="E304" s="405"/>
      <c r="F304" s="452"/>
      <c r="G304" s="405"/>
      <c r="H304" s="452"/>
      <c r="I304" s="405"/>
      <c r="J304" s="42"/>
      <c r="K304" s="42"/>
      <c r="L304" s="42"/>
      <c r="M304" s="42"/>
      <c r="N304" s="42"/>
      <c r="O304" s="42"/>
      <c r="P304" s="42"/>
      <c r="Q304" s="42"/>
      <c r="R304" s="42"/>
      <c r="S304" s="42"/>
      <c r="T304" s="42"/>
      <c r="U304" s="42"/>
      <c r="V304" s="42"/>
      <c r="W304" s="42"/>
      <c r="X304" s="42"/>
      <c r="Y304" s="42"/>
      <c r="Z304" s="42"/>
      <c r="AA304" s="42"/>
      <c r="AB304" s="42"/>
      <c r="AC304" s="42"/>
    </row>
    <row r="305" spans="1:29" ht="39" customHeight="1" x14ac:dyDescent="0.25">
      <c r="A305" s="43" t="s">
        <v>101</v>
      </c>
      <c r="B305" s="451" t="s">
        <v>102</v>
      </c>
      <c r="C305" s="405"/>
      <c r="D305" s="451" t="s">
        <v>102</v>
      </c>
      <c r="E305" s="405"/>
      <c r="F305" s="452"/>
      <c r="G305" s="405"/>
      <c r="H305" s="452"/>
      <c r="I305" s="405"/>
      <c r="J305" s="42"/>
      <c r="K305" s="42"/>
      <c r="L305" s="42"/>
      <c r="M305" s="42"/>
      <c r="N305" s="42"/>
      <c r="O305" s="42"/>
      <c r="P305" s="42"/>
      <c r="Q305" s="42"/>
      <c r="R305" s="42"/>
      <c r="S305" s="42"/>
      <c r="T305" s="42"/>
      <c r="U305" s="42"/>
      <c r="V305" s="42"/>
      <c r="W305" s="42"/>
      <c r="X305" s="42"/>
      <c r="Y305" s="42"/>
      <c r="Z305" s="42"/>
      <c r="AA305" s="42"/>
      <c r="AB305" s="42"/>
      <c r="AC305" s="42"/>
    </row>
    <row r="306" spans="1:29" ht="39" customHeight="1" x14ac:dyDescent="0.25">
      <c r="A306" s="43" t="s">
        <v>103</v>
      </c>
      <c r="B306" s="447" t="s">
        <v>80</v>
      </c>
      <c r="C306" s="405"/>
      <c r="D306" s="447" t="s">
        <v>80</v>
      </c>
      <c r="E306" s="405"/>
      <c r="F306" s="452"/>
      <c r="G306" s="405"/>
      <c r="H306" s="452"/>
      <c r="I306" s="405"/>
      <c r="J306" s="42"/>
      <c r="K306" s="42"/>
      <c r="L306" s="42"/>
      <c r="M306" s="42"/>
      <c r="N306" s="42"/>
      <c r="O306" s="42"/>
      <c r="P306" s="42"/>
      <c r="Q306" s="42"/>
      <c r="R306" s="42"/>
      <c r="S306" s="42"/>
      <c r="T306" s="42"/>
      <c r="U306" s="42"/>
      <c r="V306" s="42"/>
      <c r="W306" s="42"/>
      <c r="X306" s="42"/>
      <c r="Y306" s="42"/>
      <c r="Z306" s="42"/>
      <c r="AA306" s="42"/>
      <c r="AB306" s="42"/>
      <c r="AC306" s="42"/>
    </row>
    <row r="307" spans="1:29" ht="39" customHeight="1" x14ac:dyDescent="0.25">
      <c r="A307" s="43" t="s">
        <v>104</v>
      </c>
      <c r="B307" s="448" t="s">
        <v>68</v>
      </c>
      <c r="C307" s="405"/>
      <c r="D307" s="447" t="s">
        <v>70</v>
      </c>
      <c r="E307" s="405"/>
      <c r="F307" s="452"/>
      <c r="G307" s="405"/>
      <c r="H307" s="452"/>
      <c r="I307" s="405"/>
      <c r="J307" s="42"/>
      <c r="K307" s="42"/>
      <c r="L307" s="42"/>
      <c r="M307" s="42"/>
      <c r="N307" s="42"/>
      <c r="O307" s="42"/>
      <c r="P307" s="42"/>
      <c r="Q307" s="42"/>
      <c r="R307" s="42"/>
      <c r="S307" s="42"/>
      <c r="T307" s="42"/>
      <c r="U307" s="42"/>
      <c r="V307" s="42"/>
      <c r="W307" s="42"/>
      <c r="X307" s="42"/>
      <c r="Y307" s="42"/>
      <c r="Z307" s="42"/>
      <c r="AA307" s="42"/>
      <c r="AB307" s="42"/>
      <c r="AC307" s="42"/>
    </row>
    <row r="308" spans="1:29" ht="39" customHeight="1" x14ac:dyDescent="0.25">
      <c r="A308" s="43" t="s">
        <v>105</v>
      </c>
      <c r="B308" s="447" t="s">
        <v>106</v>
      </c>
      <c r="C308" s="405"/>
      <c r="D308" s="447" t="s">
        <v>192</v>
      </c>
      <c r="E308" s="405"/>
      <c r="F308" s="452"/>
      <c r="G308" s="405"/>
      <c r="H308" s="452"/>
      <c r="I308" s="405"/>
      <c r="J308" s="42"/>
      <c r="K308" s="42"/>
      <c r="L308" s="42"/>
      <c r="M308" s="42"/>
      <c r="N308" s="42"/>
      <c r="O308" s="42"/>
      <c r="P308" s="42"/>
      <c r="Q308" s="42"/>
      <c r="R308" s="42"/>
      <c r="S308" s="42"/>
      <c r="T308" s="42"/>
      <c r="U308" s="42"/>
      <c r="V308" s="42"/>
      <c r="W308" s="42"/>
      <c r="X308" s="42"/>
      <c r="Y308" s="42"/>
      <c r="Z308" s="42"/>
      <c r="AA308" s="42"/>
      <c r="AB308" s="42"/>
      <c r="AC308" s="42"/>
    </row>
    <row r="309" spans="1:29" ht="39" customHeight="1" x14ac:dyDescent="0.25">
      <c r="A309" s="441" t="s">
        <v>108</v>
      </c>
      <c r="B309" s="404"/>
      <c r="C309" s="404"/>
      <c r="D309" s="404"/>
      <c r="E309" s="404"/>
      <c r="F309" s="404"/>
      <c r="G309" s="404"/>
      <c r="H309" s="404"/>
      <c r="I309" s="405"/>
      <c r="J309" s="42"/>
      <c r="K309" s="42"/>
      <c r="L309" s="42"/>
      <c r="M309" s="42"/>
      <c r="N309" s="42"/>
      <c r="O309" s="42"/>
      <c r="P309" s="42"/>
      <c r="Q309" s="42"/>
      <c r="R309" s="42"/>
      <c r="S309" s="42"/>
      <c r="T309" s="42"/>
      <c r="U309" s="42"/>
      <c r="V309" s="42"/>
      <c r="W309" s="42"/>
      <c r="X309" s="42"/>
      <c r="Y309" s="42"/>
      <c r="Z309" s="42"/>
      <c r="AA309" s="42"/>
      <c r="AB309" s="42"/>
      <c r="AC309" s="42"/>
    </row>
    <row r="310" spans="1:29" ht="39" customHeight="1" x14ac:dyDescent="0.25">
      <c r="A310" s="43" t="s">
        <v>109</v>
      </c>
      <c r="B310" s="446" t="s">
        <v>110</v>
      </c>
      <c r="C310" s="404"/>
      <c r="D310" s="405"/>
      <c r="E310" s="43" t="s">
        <v>111</v>
      </c>
      <c r="F310" s="447" t="s">
        <v>110</v>
      </c>
      <c r="G310" s="404"/>
      <c r="H310" s="404"/>
      <c r="I310" s="405"/>
      <c r="J310" s="42"/>
      <c r="K310" s="42"/>
      <c r="L310" s="42"/>
      <c r="M310" s="42"/>
      <c r="N310" s="42"/>
      <c r="O310" s="42"/>
      <c r="P310" s="42"/>
      <c r="Q310" s="42"/>
      <c r="R310" s="42"/>
      <c r="S310" s="42"/>
      <c r="T310" s="42"/>
      <c r="U310" s="42"/>
      <c r="V310" s="42"/>
      <c r="W310" s="42"/>
      <c r="X310" s="42"/>
      <c r="Y310" s="42"/>
      <c r="Z310" s="42"/>
      <c r="AA310" s="42"/>
      <c r="AB310" s="42"/>
      <c r="AC310" s="42"/>
    </row>
    <row r="311" spans="1:29" ht="39" customHeight="1" x14ac:dyDescent="0.25">
      <c r="A311" s="43" t="s">
        <v>112</v>
      </c>
      <c r="B311" s="446" t="s">
        <v>110</v>
      </c>
      <c r="C311" s="404"/>
      <c r="D311" s="404"/>
      <c r="E311" s="404"/>
      <c r="F311" s="404"/>
      <c r="G311" s="404"/>
      <c r="H311" s="404"/>
      <c r="I311" s="405"/>
      <c r="J311" s="42"/>
      <c r="K311" s="42"/>
      <c r="L311" s="42"/>
      <c r="M311" s="42"/>
      <c r="N311" s="42"/>
      <c r="O311" s="42"/>
      <c r="P311" s="42"/>
      <c r="Q311" s="42"/>
      <c r="R311" s="42"/>
      <c r="S311" s="42"/>
      <c r="T311" s="42"/>
      <c r="U311" s="42"/>
      <c r="V311" s="42"/>
      <c r="W311" s="42"/>
      <c r="X311" s="42"/>
      <c r="Y311" s="42"/>
      <c r="Z311" s="42"/>
      <c r="AA311" s="42"/>
      <c r="AB311" s="42"/>
      <c r="AC311" s="42"/>
    </row>
    <row r="312" spans="1:29" ht="39" customHeight="1" x14ac:dyDescent="0.25">
      <c r="A312" s="43" t="s">
        <v>113</v>
      </c>
      <c r="B312" s="446" t="s">
        <v>110</v>
      </c>
      <c r="C312" s="404"/>
      <c r="D312" s="404"/>
      <c r="E312" s="404"/>
      <c r="F312" s="404"/>
      <c r="G312" s="404"/>
      <c r="H312" s="404"/>
      <c r="I312" s="405"/>
      <c r="J312" s="42"/>
      <c r="K312" s="42"/>
      <c r="L312" s="42"/>
      <c r="M312" s="42"/>
      <c r="N312" s="42"/>
      <c r="O312" s="42"/>
      <c r="P312" s="42"/>
      <c r="Q312" s="42"/>
      <c r="R312" s="42"/>
      <c r="S312" s="42"/>
      <c r="T312" s="42"/>
      <c r="U312" s="42"/>
      <c r="V312" s="42"/>
      <c r="W312" s="42"/>
      <c r="X312" s="42"/>
      <c r="Y312" s="42"/>
      <c r="Z312" s="42"/>
      <c r="AA312" s="42"/>
      <c r="AB312" s="42"/>
      <c r="AC312" s="42"/>
    </row>
    <row r="313" spans="1:29" ht="39" customHeight="1" x14ac:dyDescent="0.25">
      <c r="A313" s="43" t="s">
        <v>114</v>
      </c>
      <c r="B313" s="446" t="s">
        <v>110</v>
      </c>
      <c r="C313" s="404"/>
      <c r="D313" s="405"/>
      <c r="E313" s="43" t="s">
        <v>115</v>
      </c>
      <c r="F313" s="446" t="s">
        <v>110</v>
      </c>
      <c r="G313" s="404"/>
      <c r="H313" s="404"/>
      <c r="I313" s="405"/>
      <c r="J313" s="42"/>
      <c r="K313" s="42"/>
      <c r="L313" s="42"/>
      <c r="M313" s="42"/>
      <c r="N313" s="42"/>
      <c r="O313" s="42"/>
      <c r="P313" s="42"/>
      <c r="Q313" s="42"/>
      <c r="R313" s="42"/>
      <c r="S313" s="42"/>
      <c r="T313" s="42"/>
      <c r="U313" s="42"/>
      <c r="V313" s="42"/>
      <c r="W313" s="42"/>
      <c r="X313" s="42"/>
      <c r="Y313" s="42"/>
      <c r="Z313" s="42"/>
      <c r="AA313" s="42"/>
      <c r="AB313" s="42"/>
      <c r="AC313" s="42"/>
    </row>
    <row r="314" spans="1:29" ht="39" customHeight="1" x14ac:dyDescent="0.25">
      <c r="A314" s="450" t="s">
        <v>116</v>
      </c>
      <c r="B314" s="405"/>
      <c r="C314" s="450" t="s">
        <v>117</v>
      </c>
      <c r="D314" s="405"/>
      <c r="E314" s="450" t="s">
        <v>118</v>
      </c>
      <c r="F314" s="404"/>
      <c r="G314" s="405"/>
      <c r="H314" s="450" t="s">
        <v>119</v>
      </c>
      <c r="I314" s="405"/>
      <c r="J314" s="42"/>
      <c r="K314" s="42"/>
      <c r="L314" s="42"/>
      <c r="M314" s="42"/>
      <c r="N314" s="42"/>
      <c r="O314" s="42"/>
      <c r="P314" s="42"/>
      <c r="Q314" s="42"/>
      <c r="R314" s="42"/>
      <c r="S314" s="42"/>
      <c r="T314" s="42"/>
      <c r="U314" s="42"/>
      <c r="V314" s="42"/>
      <c r="W314" s="42"/>
      <c r="X314" s="42"/>
      <c r="Y314" s="42"/>
      <c r="Z314" s="42"/>
      <c r="AA314" s="42"/>
      <c r="AB314" s="42"/>
      <c r="AC314" s="42"/>
    </row>
    <row r="315" spans="1:29" ht="39" customHeight="1" x14ac:dyDescent="0.25">
      <c r="A315" s="446" t="s">
        <v>30</v>
      </c>
      <c r="B315" s="405"/>
      <c r="C315" s="451" t="s">
        <v>120</v>
      </c>
      <c r="D315" s="405"/>
      <c r="E315" s="448" t="s">
        <v>121</v>
      </c>
      <c r="F315" s="404"/>
      <c r="G315" s="405"/>
      <c r="H315" s="449" t="s">
        <v>193</v>
      </c>
      <c r="I315" s="405"/>
      <c r="J315" s="42"/>
      <c r="K315" s="42"/>
      <c r="L315" s="42"/>
      <c r="M315" s="42"/>
      <c r="N315" s="42"/>
      <c r="O315" s="42"/>
      <c r="P315" s="42"/>
      <c r="Q315" s="42"/>
      <c r="R315" s="42"/>
      <c r="S315" s="42"/>
      <c r="T315" s="42"/>
      <c r="U315" s="42"/>
      <c r="V315" s="42"/>
      <c r="W315" s="42"/>
      <c r="X315" s="42"/>
      <c r="Y315" s="42"/>
      <c r="Z315" s="42"/>
      <c r="AA315" s="42"/>
      <c r="AB315" s="42"/>
      <c r="AC315" s="42"/>
    </row>
    <row r="316" spans="1:29" ht="39" customHeight="1" x14ac:dyDescent="0.25">
      <c r="A316" s="450" t="s">
        <v>122</v>
      </c>
      <c r="B316" s="404"/>
      <c r="C316" s="404"/>
      <c r="D316" s="404"/>
      <c r="E316" s="404"/>
      <c r="F316" s="404"/>
      <c r="G316" s="404"/>
      <c r="H316" s="404"/>
      <c r="I316" s="405"/>
      <c r="J316" s="42"/>
      <c r="K316" s="42"/>
      <c r="L316" s="42"/>
      <c r="M316" s="42"/>
      <c r="N316" s="42"/>
      <c r="O316" s="42"/>
      <c r="P316" s="42"/>
      <c r="Q316" s="42"/>
      <c r="R316" s="42"/>
      <c r="S316" s="42"/>
      <c r="T316" s="42"/>
      <c r="U316" s="42"/>
      <c r="V316" s="42"/>
      <c r="W316" s="42"/>
      <c r="X316" s="42"/>
      <c r="Y316" s="42"/>
      <c r="Z316" s="42"/>
      <c r="AA316" s="42"/>
      <c r="AB316" s="42"/>
      <c r="AC316" s="42"/>
    </row>
    <row r="317" spans="1:29" ht="39" customHeight="1" x14ac:dyDescent="0.25">
      <c r="A317" s="45" t="s">
        <v>123</v>
      </c>
      <c r="B317" s="441" t="s">
        <v>124</v>
      </c>
      <c r="C317" s="404"/>
      <c r="D317" s="404"/>
      <c r="E317" s="404"/>
      <c r="F317" s="404"/>
      <c r="G317" s="404"/>
      <c r="H317" s="405"/>
      <c r="I317" s="45" t="s">
        <v>125</v>
      </c>
      <c r="J317" s="42"/>
      <c r="K317" s="42"/>
      <c r="L317" s="42"/>
      <c r="M317" s="42"/>
      <c r="N317" s="42"/>
      <c r="O317" s="42"/>
      <c r="P317" s="42"/>
      <c r="Q317" s="42"/>
      <c r="R317" s="42"/>
      <c r="S317" s="42"/>
      <c r="T317" s="42"/>
      <c r="U317" s="42"/>
      <c r="V317" s="42"/>
      <c r="W317" s="42"/>
      <c r="X317" s="42"/>
      <c r="Y317" s="42"/>
      <c r="Z317" s="42"/>
      <c r="AA317" s="42"/>
      <c r="AB317" s="42"/>
      <c r="AC317" s="42"/>
    </row>
    <row r="318" spans="1:29" ht="21.75" customHeight="1" x14ac:dyDescent="0.25">
      <c r="A318" s="54">
        <v>44841</v>
      </c>
      <c r="B318" s="446" t="s">
        <v>126</v>
      </c>
      <c r="C318" s="404"/>
      <c r="D318" s="404"/>
      <c r="E318" s="404"/>
      <c r="F318" s="404"/>
      <c r="G318" s="404"/>
      <c r="H318" s="405"/>
      <c r="I318" s="55" t="s">
        <v>127</v>
      </c>
      <c r="J318" s="42"/>
      <c r="K318" s="42"/>
      <c r="L318" s="42"/>
      <c r="M318" s="42"/>
      <c r="N318" s="42"/>
      <c r="O318" s="42"/>
      <c r="P318" s="42"/>
      <c r="Q318" s="42"/>
      <c r="R318" s="42"/>
      <c r="S318" s="42"/>
      <c r="T318" s="42"/>
      <c r="U318" s="42"/>
      <c r="V318" s="42"/>
      <c r="W318" s="42"/>
      <c r="X318" s="42"/>
      <c r="Y318" s="42"/>
      <c r="Z318" s="42"/>
      <c r="AA318" s="42"/>
      <c r="AB318" s="42"/>
      <c r="AC318" s="42"/>
    </row>
    <row r="319" spans="1:29" ht="21.75" customHeight="1" x14ac:dyDescent="0.25">
      <c r="A319" s="54">
        <v>44972</v>
      </c>
      <c r="B319" s="446" t="s">
        <v>151</v>
      </c>
      <c r="C319" s="404"/>
      <c r="D319" s="404"/>
      <c r="E319" s="404"/>
      <c r="F319" s="404"/>
      <c r="G319" s="404"/>
      <c r="H319" s="405"/>
      <c r="I319" s="55" t="s">
        <v>129</v>
      </c>
      <c r="J319" s="42"/>
      <c r="K319" s="42"/>
      <c r="L319" s="42"/>
      <c r="M319" s="42"/>
      <c r="N319" s="42"/>
      <c r="O319" s="42"/>
      <c r="P319" s="42"/>
      <c r="Q319" s="42"/>
      <c r="R319" s="42"/>
      <c r="S319" s="42"/>
      <c r="T319" s="42"/>
      <c r="U319" s="42"/>
      <c r="V319" s="42"/>
      <c r="W319" s="42"/>
      <c r="X319" s="42"/>
      <c r="Y319" s="42"/>
      <c r="Z319" s="42"/>
      <c r="AA319" s="42"/>
      <c r="AB319" s="42"/>
      <c r="AC319" s="42"/>
    </row>
    <row r="320" spans="1:29" ht="18.75" customHeight="1" x14ac:dyDescent="0.25">
      <c r="A320" s="54">
        <v>45337</v>
      </c>
      <c r="B320" s="446" t="s">
        <v>130</v>
      </c>
      <c r="C320" s="404"/>
      <c r="D320" s="404"/>
      <c r="E320" s="404"/>
      <c r="F320" s="404"/>
      <c r="G320" s="404"/>
      <c r="H320" s="405"/>
      <c r="I320" s="55" t="s">
        <v>131</v>
      </c>
      <c r="J320" s="42"/>
      <c r="K320" s="42"/>
      <c r="L320" s="42"/>
      <c r="M320" s="42"/>
      <c r="N320" s="42"/>
      <c r="O320" s="42"/>
      <c r="P320" s="42"/>
      <c r="Q320" s="42"/>
      <c r="R320" s="42"/>
      <c r="S320" s="42"/>
      <c r="T320" s="42"/>
      <c r="U320" s="42"/>
      <c r="V320" s="42"/>
      <c r="W320" s="42"/>
      <c r="X320" s="42"/>
      <c r="Y320" s="42"/>
      <c r="Z320" s="42"/>
      <c r="AA320" s="42"/>
      <c r="AB320" s="42"/>
      <c r="AC320" s="42"/>
    </row>
    <row r="321" spans="1:29" ht="18.75" customHeight="1" x14ac:dyDescent="0.25">
      <c r="A321" s="63"/>
      <c r="B321" s="63"/>
      <c r="C321" s="63"/>
      <c r="D321" s="63"/>
      <c r="E321" s="63"/>
      <c r="F321" s="63"/>
      <c r="G321" s="63"/>
      <c r="H321" s="63"/>
      <c r="I321" s="63"/>
      <c r="J321" s="42"/>
      <c r="K321" s="42"/>
      <c r="L321" s="42"/>
      <c r="M321" s="42"/>
      <c r="N321" s="42"/>
      <c r="O321" s="42"/>
      <c r="P321" s="42"/>
      <c r="Q321" s="42"/>
      <c r="R321" s="42"/>
      <c r="S321" s="42"/>
      <c r="T321" s="42"/>
      <c r="U321" s="42"/>
      <c r="V321" s="42"/>
      <c r="W321" s="42"/>
      <c r="X321" s="42"/>
      <c r="Y321" s="42"/>
      <c r="Z321" s="42"/>
      <c r="AA321" s="42"/>
      <c r="AB321" s="42"/>
      <c r="AC321" s="42"/>
    </row>
    <row r="322" spans="1:29" ht="21.75" customHeight="1" x14ac:dyDescent="0.25">
      <c r="A322" s="454" t="s">
        <v>0</v>
      </c>
      <c r="B322" s="443"/>
      <c r="C322" s="443"/>
      <c r="D322" s="443"/>
      <c r="E322" s="443"/>
      <c r="F322" s="443"/>
      <c r="G322" s="443"/>
      <c r="H322" s="443"/>
      <c r="I322" s="444"/>
      <c r="J322" s="40"/>
      <c r="K322" s="40"/>
      <c r="L322" s="40"/>
      <c r="M322" s="40"/>
      <c r="N322" s="40"/>
      <c r="O322" s="40"/>
      <c r="P322" s="40"/>
      <c r="Q322" s="40"/>
      <c r="R322" s="40"/>
      <c r="S322" s="40"/>
      <c r="T322" s="40"/>
      <c r="U322" s="40"/>
      <c r="V322" s="40"/>
      <c r="W322" s="40"/>
      <c r="X322" s="40"/>
      <c r="Y322" s="40"/>
      <c r="Z322" s="40"/>
      <c r="AA322" s="40"/>
      <c r="AB322" s="40"/>
      <c r="AC322" s="40"/>
    </row>
    <row r="323" spans="1:29" ht="21.75" customHeight="1" x14ac:dyDescent="0.25">
      <c r="A323" s="455" t="s">
        <v>1</v>
      </c>
      <c r="B323" s="426"/>
      <c r="C323" s="426"/>
      <c r="D323" s="426"/>
      <c r="E323" s="426"/>
      <c r="F323" s="426"/>
      <c r="G323" s="426"/>
      <c r="H323" s="426"/>
      <c r="I323" s="456"/>
      <c r="J323" s="40"/>
      <c r="K323" s="40"/>
      <c r="L323" s="40"/>
      <c r="M323" s="40"/>
      <c r="N323" s="40"/>
      <c r="O323" s="40"/>
      <c r="P323" s="40"/>
      <c r="Q323" s="40"/>
      <c r="R323" s="40"/>
      <c r="S323" s="40"/>
      <c r="T323" s="40"/>
      <c r="U323" s="40"/>
      <c r="V323" s="40"/>
      <c r="W323" s="40"/>
      <c r="X323" s="40"/>
      <c r="Y323" s="40"/>
      <c r="Z323" s="40"/>
      <c r="AA323" s="40"/>
      <c r="AB323" s="40"/>
      <c r="AC323" s="40"/>
    </row>
    <row r="324" spans="1:29" ht="21.75" customHeight="1" x14ac:dyDescent="0.25">
      <c r="A324" s="455" t="s">
        <v>43</v>
      </c>
      <c r="B324" s="426"/>
      <c r="C324" s="426"/>
      <c r="D324" s="426"/>
      <c r="E324" s="426"/>
      <c r="F324" s="426"/>
      <c r="G324" s="426"/>
      <c r="H324" s="426"/>
      <c r="I324" s="456"/>
      <c r="J324" s="40"/>
      <c r="K324" s="40"/>
      <c r="L324" s="40"/>
      <c r="M324" s="40"/>
      <c r="N324" s="40"/>
      <c r="O324" s="40"/>
      <c r="P324" s="40"/>
      <c r="Q324" s="40"/>
      <c r="R324" s="40"/>
      <c r="S324" s="40"/>
      <c r="T324" s="40"/>
      <c r="U324" s="40"/>
      <c r="V324" s="40"/>
      <c r="W324" s="40"/>
      <c r="X324" s="40"/>
      <c r="Y324" s="40"/>
      <c r="Z324" s="40"/>
      <c r="AA324" s="40"/>
      <c r="AB324" s="40"/>
      <c r="AC324" s="40"/>
    </row>
    <row r="325" spans="1:29" ht="21.75" customHeight="1" x14ac:dyDescent="0.25">
      <c r="A325" s="41"/>
      <c r="B325" s="457" t="s">
        <v>44</v>
      </c>
      <c r="C325" s="458"/>
      <c r="D325" s="458"/>
      <c r="E325" s="459"/>
      <c r="F325" s="460" t="s">
        <v>45</v>
      </c>
      <c r="G325" s="458"/>
      <c r="H325" s="458"/>
      <c r="I325" s="461"/>
      <c r="J325" s="40"/>
      <c r="K325" s="40"/>
      <c r="L325" s="40"/>
      <c r="M325" s="40"/>
      <c r="N325" s="40"/>
      <c r="O325" s="40"/>
      <c r="P325" s="40"/>
      <c r="Q325" s="40"/>
      <c r="R325" s="40"/>
      <c r="S325" s="40"/>
      <c r="T325" s="40"/>
      <c r="U325" s="40"/>
      <c r="V325" s="40"/>
      <c r="W325" s="40"/>
      <c r="X325" s="40"/>
      <c r="Y325" s="40"/>
      <c r="Z325" s="40"/>
      <c r="AA325" s="40"/>
      <c r="AB325" s="40"/>
      <c r="AC325" s="40"/>
    </row>
    <row r="326" spans="1:29" ht="21.75" customHeight="1" x14ac:dyDescent="0.25">
      <c r="A326" s="441" t="s">
        <v>46</v>
      </c>
      <c r="B326" s="404"/>
      <c r="C326" s="404"/>
      <c r="D326" s="404"/>
      <c r="E326" s="404"/>
      <c r="F326" s="404"/>
      <c r="G326" s="404"/>
      <c r="H326" s="404"/>
      <c r="I326" s="405"/>
      <c r="J326" s="40"/>
      <c r="K326" s="40"/>
      <c r="L326" s="40"/>
      <c r="M326" s="40"/>
      <c r="N326" s="40"/>
      <c r="O326" s="40"/>
      <c r="P326" s="40"/>
      <c r="Q326" s="40"/>
      <c r="R326" s="40"/>
      <c r="S326" s="40"/>
      <c r="T326" s="40"/>
      <c r="U326" s="40"/>
      <c r="V326" s="40"/>
      <c r="W326" s="40"/>
      <c r="X326" s="40"/>
      <c r="Y326" s="40"/>
      <c r="Z326" s="40"/>
      <c r="AA326" s="40"/>
      <c r="AB326" s="40"/>
      <c r="AC326" s="40"/>
    </row>
    <row r="327" spans="1:29" ht="21.75" customHeight="1" x14ac:dyDescent="0.25">
      <c r="A327" s="441" t="s">
        <v>47</v>
      </c>
      <c r="B327" s="404"/>
      <c r="C327" s="404"/>
      <c r="D327" s="404"/>
      <c r="E327" s="404"/>
      <c r="F327" s="404"/>
      <c r="G327" s="404"/>
      <c r="H327" s="404"/>
      <c r="I327" s="405"/>
      <c r="J327" s="40"/>
      <c r="K327" s="40"/>
      <c r="L327" s="40"/>
      <c r="M327" s="40"/>
      <c r="N327" s="40"/>
      <c r="O327" s="40"/>
      <c r="P327" s="40"/>
      <c r="Q327" s="40"/>
      <c r="R327" s="40"/>
      <c r="S327" s="40"/>
      <c r="T327" s="40"/>
      <c r="U327" s="40"/>
      <c r="V327" s="40"/>
      <c r="W327" s="40"/>
      <c r="X327" s="40"/>
      <c r="Y327" s="40"/>
      <c r="Z327" s="40"/>
      <c r="AA327" s="40"/>
      <c r="AB327" s="40"/>
      <c r="AC327" s="40"/>
    </row>
    <row r="328" spans="1:29" ht="30" customHeight="1" x14ac:dyDescent="0.25">
      <c r="A328" s="43" t="s">
        <v>48</v>
      </c>
      <c r="B328" s="44">
        <v>529</v>
      </c>
      <c r="C328" s="441" t="s">
        <v>49</v>
      </c>
      <c r="D328" s="405"/>
      <c r="E328" s="453" t="s">
        <v>194</v>
      </c>
      <c r="F328" s="404"/>
      <c r="G328" s="405"/>
      <c r="H328" s="43" t="s">
        <v>51</v>
      </c>
      <c r="I328" s="46" t="s">
        <v>195</v>
      </c>
      <c r="J328" s="40"/>
      <c r="K328" s="40"/>
      <c r="L328" s="40"/>
      <c r="M328" s="40"/>
      <c r="N328" s="40"/>
      <c r="O328" s="40"/>
      <c r="P328" s="40"/>
      <c r="Q328" s="40"/>
      <c r="R328" s="40"/>
      <c r="S328" s="40"/>
      <c r="T328" s="40"/>
      <c r="U328" s="40"/>
      <c r="V328" s="40"/>
      <c r="W328" s="40"/>
      <c r="X328" s="40"/>
      <c r="Y328" s="40"/>
      <c r="Z328" s="40"/>
      <c r="AA328" s="40"/>
      <c r="AB328" s="40"/>
      <c r="AC328" s="40"/>
    </row>
    <row r="329" spans="1:29" ht="30" customHeight="1" x14ac:dyDescent="0.25">
      <c r="A329" s="43" t="s">
        <v>53</v>
      </c>
      <c r="B329" s="440" t="s">
        <v>26</v>
      </c>
      <c r="C329" s="404"/>
      <c r="D329" s="405"/>
      <c r="E329" s="441" t="s">
        <v>54</v>
      </c>
      <c r="F329" s="405"/>
      <c r="G329" s="448" t="s">
        <v>196</v>
      </c>
      <c r="H329" s="404"/>
      <c r="I329" s="405"/>
      <c r="J329" s="40"/>
      <c r="K329" s="40"/>
      <c r="L329" s="40"/>
      <c r="M329" s="40"/>
      <c r="N329" s="40"/>
      <c r="O329" s="40"/>
      <c r="P329" s="40"/>
      <c r="Q329" s="40"/>
      <c r="R329" s="40"/>
      <c r="S329" s="40"/>
      <c r="T329" s="40"/>
      <c r="U329" s="40"/>
      <c r="V329" s="40"/>
      <c r="W329" s="40"/>
      <c r="X329" s="40"/>
      <c r="Y329" s="40"/>
      <c r="Z329" s="40"/>
      <c r="AA329" s="40"/>
      <c r="AB329" s="40"/>
      <c r="AC329" s="40"/>
    </row>
    <row r="330" spans="1:29" ht="50.25" customHeight="1" x14ac:dyDescent="0.25">
      <c r="A330" s="43" t="s">
        <v>55</v>
      </c>
      <c r="B330" s="440" t="s">
        <v>197</v>
      </c>
      <c r="C330" s="404"/>
      <c r="D330" s="404"/>
      <c r="E330" s="404"/>
      <c r="F330" s="404"/>
      <c r="G330" s="404"/>
      <c r="H330" s="404"/>
      <c r="I330" s="405"/>
      <c r="J330" s="40"/>
      <c r="K330" s="40"/>
      <c r="L330" s="40"/>
      <c r="M330" s="40"/>
      <c r="N330" s="40"/>
      <c r="O330" s="40"/>
      <c r="P330" s="40"/>
      <c r="Q330" s="40"/>
      <c r="R330" s="40"/>
      <c r="S330" s="40"/>
      <c r="T330" s="40"/>
      <c r="U330" s="40"/>
      <c r="V330" s="40"/>
      <c r="W330" s="40"/>
      <c r="X330" s="40"/>
      <c r="Y330" s="40"/>
      <c r="Z330" s="40"/>
      <c r="AA330" s="40"/>
      <c r="AB330" s="40"/>
      <c r="AC330" s="40"/>
    </row>
    <row r="331" spans="1:29" ht="30" customHeight="1" x14ac:dyDescent="0.25">
      <c r="A331" s="43" t="s">
        <v>57</v>
      </c>
      <c r="B331" s="440" t="s">
        <v>198</v>
      </c>
      <c r="C331" s="404"/>
      <c r="D331" s="404"/>
      <c r="E331" s="404"/>
      <c r="F331" s="404"/>
      <c r="G331" s="404"/>
      <c r="H331" s="404"/>
      <c r="I331" s="405"/>
      <c r="J331" s="40"/>
      <c r="K331" s="40"/>
      <c r="L331" s="40"/>
      <c r="M331" s="40"/>
      <c r="N331" s="40"/>
      <c r="O331" s="40"/>
      <c r="P331" s="40"/>
      <c r="Q331" s="40"/>
      <c r="R331" s="40"/>
      <c r="S331" s="40"/>
      <c r="T331" s="40"/>
      <c r="U331" s="40"/>
      <c r="V331" s="40"/>
      <c r="W331" s="40"/>
      <c r="X331" s="40"/>
      <c r="Y331" s="40"/>
      <c r="Z331" s="40"/>
      <c r="AA331" s="40"/>
      <c r="AB331" s="40"/>
      <c r="AC331" s="40"/>
    </row>
    <row r="332" spans="1:29" ht="30" customHeight="1" x14ac:dyDescent="0.25">
      <c r="A332" s="43" t="s">
        <v>59</v>
      </c>
      <c r="B332" s="47">
        <v>1</v>
      </c>
      <c r="C332" s="47">
        <v>7</v>
      </c>
      <c r="D332" s="47">
        <v>2020</v>
      </c>
      <c r="E332" s="445" t="s">
        <v>60</v>
      </c>
      <c r="F332" s="414"/>
      <c r="G332" s="438">
        <v>31</v>
      </c>
      <c r="H332" s="438">
        <v>5</v>
      </c>
      <c r="I332" s="438">
        <v>2024</v>
      </c>
      <c r="J332" s="40"/>
      <c r="K332" s="40"/>
      <c r="L332" s="40"/>
      <c r="M332" s="40"/>
      <c r="N332" s="40"/>
      <c r="O332" s="40"/>
      <c r="P332" s="40"/>
      <c r="Q332" s="40"/>
      <c r="R332" s="40"/>
      <c r="S332" s="40"/>
      <c r="T332" s="40"/>
      <c r="U332" s="40"/>
      <c r="V332" s="40"/>
      <c r="W332" s="40"/>
      <c r="X332" s="40"/>
      <c r="Y332" s="40"/>
      <c r="Z332" s="40"/>
      <c r="AA332" s="40"/>
      <c r="AB332" s="40"/>
      <c r="AC332" s="40"/>
    </row>
    <row r="333" spans="1:29" ht="30" customHeight="1" x14ac:dyDescent="0.25">
      <c r="A333" s="43" t="s">
        <v>61</v>
      </c>
      <c r="B333" s="47">
        <v>2</v>
      </c>
      <c r="C333" s="47">
        <v>1</v>
      </c>
      <c r="D333" s="47">
        <v>2024</v>
      </c>
      <c r="E333" s="415"/>
      <c r="F333" s="417"/>
      <c r="G333" s="439"/>
      <c r="H333" s="439"/>
      <c r="I333" s="439"/>
      <c r="J333" s="40"/>
      <c r="K333" s="40"/>
      <c r="L333" s="40"/>
      <c r="M333" s="40"/>
      <c r="N333" s="40"/>
      <c r="O333" s="40"/>
      <c r="P333" s="40"/>
      <c r="Q333" s="40"/>
      <c r="R333" s="40"/>
      <c r="S333" s="40"/>
      <c r="T333" s="40"/>
      <c r="U333" s="40"/>
      <c r="V333" s="40"/>
      <c r="W333" s="40"/>
      <c r="X333" s="40"/>
      <c r="Y333" s="40"/>
      <c r="Z333" s="40"/>
      <c r="AA333" s="40"/>
      <c r="AB333" s="40"/>
      <c r="AC333" s="40"/>
    </row>
    <row r="334" spans="1:29" ht="30" customHeight="1" x14ac:dyDescent="0.25">
      <c r="A334" s="43" t="s">
        <v>62</v>
      </c>
      <c r="B334" s="56">
        <v>90.3</v>
      </c>
      <c r="C334" s="43" t="s">
        <v>63</v>
      </c>
      <c r="D334" s="57">
        <v>85.3</v>
      </c>
      <c r="E334" s="441" t="s">
        <v>64</v>
      </c>
      <c r="F334" s="405"/>
      <c r="G334" s="446" t="s">
        <v>199</v>
      </c>
      <c r="H334" s="404"/>
      <c r="I334" s="405"/>
      <c r="J334" s="40"/>
      <c r="K334" s="40"/>
      <c r="L334" s="40"/>
      <c r="M334" s="40"/>
      <c r="N334" s="40"/>
      <c r="O334" s="40"/>
      <c r="P334" s="40"/>
      <c r="Q334" s="40"/>
      <c r="R334" s="40"/>
      <c r="S334" s="40"/>
      <c r="T334" s="40"/>
      <c r="U334" s="40"/>
      <c r="V334" s="40"/>
      <c r="W334" s="40"/>
      <c r="X334" s="40"/>
      <c r="Y334" s="40"/>
      <c r="Z334" s="40"/>
      <c r="AA334" s="40"/>
      <c r="AB334" s="40"/>
      <c r="AC334" s="40"/>
    </row>
    <row r="335" spans="1:29" ht="30" customHeight="1" x14ac:dyDescent="0.25">
      <c r="A335" s="441" t="s">
        <v>66</v>
      </c>
      <c r="B335" s="404"/>
      <c r="C335" s="404"/>
      <c r="D335" s="404"/>
      <c r="E335" s="404"/>
      <c r="F335" s="404"/>
      <c r="G335" s="404"/>
      <c r="H335" s="404"/>
      <c r="I335" s="405"/>
      <c r="J335" s="40"/>
      <c r="K335" s="40"/>
      <c r="L335" s="40"/>
      <c r="M335" s="40"/>
      <c r="N335" s="40"/>
      <c r="O335" s="40"/>
      <c r="P335" s="40"/>
      <c r="Q335" s="40"/>
      <c r="R335" s="40"/>
      <c r="S335" s="40"/>
      <c r="T335" s="40"/>
      <c r="U335" s="40"/>
      <c r="V335" s="40"/>
      <c r="W335" s="40"/>
      <c r="X335" s="40"/>
      <c r="Y335" s="40"/>
      <c r="Z335" s="40"/>
      <c r="AA335" s="40"/>
      <c r="AB335" s="40"/>
      <c r="AC335" s="40"/>
    </row>
    <row r="336" spans="1:29" ht="30" customHeight="1" x14ac:dyDescent="0.25">
      <c r="A336" s="43" t="s">
        <v>67</v>
      </c>
      <c r="B336" s="466" t="s">
        <v>200</v>
      </c>
      <c r="C336" s="405"/>
      <c r="D336" s="43" t="s">
        <v>69</v>
      </c>
      <c r="E336" s="448" t="s">
        <v>201</v>
      </c>
      <c r="F336" s="405"/>
      <c r="G336" s="43" t="s">
        <v>71</v>
      </c>
      <c r="H336" s="448" t="s">
        <v>202</v>
      </c>
      <c r="I336" s="405"/>
      <c r="J336" s="40"/>
      <c r="K336" s="40"/>
      <c r="L336" s="40"/>
      <c r="M336" s="40"/>
      <c r="N336" s="40"/>
      <c r="O336" s="40"/>
      <c r="P336" s="40"/>
      <c r="Q336" s="40"/>
      <c r="R336" s="40"/>
      <c r="S336" s="40"/>
      <c r="T336" s="40"/>
      <c r="U336" s="40"/>
      <c r="V336" s="40"/>
      <c r="W336" s="40"/>
      <c r="X336" s="40"/>
      <c r="Y336" s="40"/>
      <c r="Z336" s="40"/>
      <c r="AA336" s="40"/>
      <c r="AB336" s="40"/>
      <c r="AC336" s="40"/>
    </row>
    <row r="337" spans="1:29" ht="30" customHeight="1" x14ac:dyDescent="0.25">
      <c r="A337" s="43" t="s">
        <v>73</v>
      </c>
      <c r="B337" s="447" t="s">
        <v>203</v>
      </c>
      <c r="C337" s="404"/>
      <c r="D337" s="404"/>
      <c r="E337" s="404"/>
      <c r="F337" s="404"/>
      <c r="G337" s="404"/>
      <c r="H337" s="404"/>
      <c r="I337" s="405"/>
      <c r="J337" s="40"/>
      <c r="K337" s="40"/>
      <c r="L337" s="40"/>
      <c r="M337" s="40"/>
      <c r="N337" s="40"/>
      <c r="O337" s="40"/>
      <c r="P337" s="40"/>
      <c r="Q337" s="40"/>
      <c r="R337" s="40"/>
      <c r="S337" s="40"/>
      <c r="T337" s="40"/>
      <c r="U337" s="40"/>
      <c r="V337" s="40"/>
      <c r="W337" s="40"/>
      <c r="X337" s="40"/>
      <c r="Y337" s="40"/>
      <c r="Z337" s="40"/>
      <c r="AA337" s="40"/>
      <c r="AB337" s="40"/>
      <c r="AC337" s="40"/>
    </row>
    <row r="338" spans="1:29" ht="30" customHeight="1" x14ac:dyDescent="0.25">
      <c r="A338" s="43" t="s">
        <v>75</v>
      </c>
      <c r="B338" s="50" t="s">
        <v>204</v>
      </c>
      <c r="C338" s="43" t="s">
        <v>77</v>
      </c>
      <c r="D338" s="51" t="s">
        <v>78</v>
      </c>
      <c r="E338" s="441" t="s">
        <v>79</v>
      </c>
      <c r="F338" s="405"/>
      <c r="G338" s="52" t="s">
        <v>205</v>
      </c>
      <c r="H338" s="43" t="s">
        <v>81</v>
      </c>
      <c r="I338" s="64">
        <v>93.8</v>
      </c>
      <c r="J338" s="40"/>
      <c r="K338" s="40"/>
      <c r="L338" s="40"/>
      <c r="M338" s="40"/>
      <c r="N338" s="40"/>
      <c r="O338" s="40"/>
      <c r="P338" s="40"/>
      <c r="Q338" s="40"/>
      <c r="R338" s="40"/>
      <c r="S338" s="40"/>
      <c r="T338" s="40"/>
      <c r="U338" s="40"/>
      <c r="V338" s="40"/>
      <c r="W338" s="40"/>
      <c r="X338" s="40"/>
      <c r="Y338" s="40"/>
      <c r="Z338" s="40"/>
      <c r="AA338" s="40"/>
      <c r="AB338" s="40"/>
      <c r="AC338" s="40"/>
    </row>
    <row r="339" spans="1:29" ht="30" customHeight="1" x14ac:dyDescent="0.25">
      <c r="A339" s="43" t="s">
        <v>82</v>
      </c>
      <c r="B339" s="440" t="s">
        <v>206</v>
      </c>
      <c r="C339" s="404"/>
      <c r="D339" s="404"/>
      <c r="E339" s="404"/>
      <c r="F339" s="404"/>
      <c r="G339" s="404"/>
      <c r="H339" s="404"/>
      <c r="I339" s="405"/>
      <c r="J339" s="40"/>
      <c r="K339" s="40"/>
      <c r="L339" s="40"/>
      <c r="M339" s="40"/>
      <c r="N339" s="40"/>
      <c r="O339" s="40"/>
      <c r="P339" s="40"/>
      <c r="Q339" s="40"/>
      <c r="R339" s="40"/>
      <c r="S339" s="40"/>
      <c r="T339" s="40"/>
      <c r="U339" s="40"/>
      <c r="V339" s="40"/>
      <c r="W339" s="40"/>
      <c r="X339" s="40"/>
      <c r="Y339" s="40"/>
      <c r="Z339" s="40"/>
      <c r="AA339" s="40"/>
      <c r="AB339" s="40"/>
      <c r="AC339" s="40"/>
    </row>
    <row r="340" spans="1:29" ht="30" customHeight="1" x14ac:dyDescent="0.25">
      <c r="A340" s="43" t="s">
        <v>84</v>
      </c>
      <c r="B340" s="447" t="s">
        <v>207</v>
      </c>
      <c r="C340" s="404"/>
      <c r="D340" s="405"/>
      <c r="E340" s="441" t="s">
        <v>86</v>
      </c>
      <c r="F340" s="405"/>
      <c r="G340" s="447" t="s">
        <v>208</v>
      </c>
      <c r="H340" s="404"/>
      <c r="I340" s="405"/>
      <c r="J340" s="40"/>
      <c r="K340" s="40"/>
      <c r="L340" s="40"/>
      <c r="M340" s="40"/>
      <c r="N340" s="40"/>
      <c r="O340" s="40"/>
      <c r="P340" s="40"/>
      <c r="Q340" s="40"/>
      <c r="R340" s="40"/>
      <c r="S340" s="40"/>
      <c r="T340" s="40"/>
      <c r="U340" s="40"/>
      <c r="V340" s="40"/>
      <c r="W340" s="40"/>
      <c r="X340" s="40"/>
      <c r="Y340" s="40"/>
      <c r="Z340" s="40"/>
      <c r="AA340" s="40"/>
      <c r="AB340" s="40"/>
      <c r="AC340" s="40"/>
    </row>
    <row r="341" spans="1:29" ht="30" customHeight="1" x14ac:dyDescent="0.25">
      <c r="A341" s="441" t="s">
        <v>88</v>
      </c>
      <c r="B341" s="404"/>
      <c r="C341" s="404"/>
      <c r="D341" s="404"/>
      <c r="E341" s="404"/>
      <c r="F341" s="404"/>
      <c r="G341" s="404"/>
      <c r="H341" s="404"/>
      <c r="I341" s="405"/>
      <c r="J341" s="40"/>
      <c r="K341" s="40"/>
      <c r="L341" s="40"/>
      <c r="M341" s="40"/>
      <c r="N341" s="40"/>
      <c r="O341" s="40"/>
      <c r="P341" s="40"/>
      <c r="Q341" s="40"/>
      <c r="R341" s="40"/>
      <c r="S341" s="40"/>
      <c r="T341" s="40"/>
      <c r="U341" s="40"/>
      <c r="V341" s="40"/>
      <c r="W341" s="40"/>
      <c r="X341" s="40"/>
      <c r="Y341" s="40"/>
      <c r="Z341" s="40"/>
      <c r="AA341" s="40"/>
      <c r="AB341" s="40"/>
      <c r="AC341" s="40"/>
    </row>
    <row r="342" spans="1:29" ht="30" customHeight="1" x14ac:dyDescent="0.25">
      <c r="A342" s="43" t="s">
        <v>89</v>
      </c>
      <c r="B342" s="447" t="s">
        <v>209</v>
      </c>
      <c r="C342" s="404"/>
      <c r="D342" s="404"/>
      <c r="E342" s="404"/>
      <c r="F342" s="404"/>
      <c r="G342" s="404"/>
      <c r="H342" s="404"/>
      <c r="I342" s="405"/>
      <c r="J342" s="40"/>
      <c r="K342" s="40"/>
      <c r="L342" s="40"/>
      <c r="M342" s="40"/>
      <c r="N342" s="40"/>
      <c r="O342" s="40"/>
      <c r="P342" s="40"/>
      <c r="Q342" s="40"/>
      <c r="R342" s="40"/>
      <c r="S342" s="40"/>
      <c r="T342" s="40"/>
      <c r="U342" s="40"/>
      <c r="V342" s="40"/>
      <c r="W342" s="40"/>
      <c r="X342" s="40"/>
      <c r="Y342" s="40"/>
      <c r="Z342" s="40"/>
      <c r="AA342" s="40"/>
      <c r="AB342" s="40"/>
      <c r="AC342" s="40"/>
    </row>
    <row r="343" spans="1:29" ht="30" customHeight="1" x14ac:dyDescent="0.25">
      <c r="A343" s="43" t="s">
        <v>91</v>
      </c>
      <c r="B343" s="441" t="s">
        <v>92</v>
      </c>
      <c r="C343" s="405"/>
      <c r="D343" s="441" t="s">
        <v>93</v>
      </c>
      <c r="E343" s="405"/>
      <c r="F343" s="441" t="s">
        <v>94</v>
      </c>
      <c r="G343" s="405"/>
      <c r="H343" s="441" t="s">
        <v>95</v>
      </c>
      <c r="I343" s="405"/>
      <c r="J343" s="40"/>
      <c r="K343" s="40"/>
      <c r="L343" s="40"/>
      <c r="M343" s="40"/>
      <c r="N343" s="40"/>
      <c r="O343" s="40"/>
      <c r="P343" s="40"/>
      <c r="Q343" s="40"/>
      <c r="R343" s="40"/>
      <c r="S343" s="40"/>
      <c r="T343" s="40"/>
      <c r="U343" s="40"/>
      <c r="V343" s="40"/>
      <c r="W343" s="40"/>
      <c r="X343" s="40"/>
      <c r="Y343" s="40"/>
      <c r="Z343" s="40"/>
      <c r="AA343" s="40"/>
      <c r="AB343" s="40"/>
      <c r="AC343" s="40"/>
    </row>
    <row r="344" spans="1:29" ht="30" customHeight="1" x14ac:dyDescent="0.25">
      <c r="A344" s="43" t="s">
        <v>96</v>
      </c>
      <c r="B344" s="447" t="s">
        <v>65</v>
      </c>
      <c r="C344" s="405"/>
      <c r="D344" s="452"/>
      <c r="E344" s="405"/>
      <c r="F344" s="452"/>
      <c r="G344" s="405"/>
      <c r="H344" s="452"/>
      <c r="I344" s="405"/>
      <c r="J344" s="40"/>
      <c r="K344" s="40"/>
      <c r="L344" s="40"/>
      <c r="M344" s="40"/>
      <c r="N344" s="40"/>
      <c r="O344" s="40"/>
      <c r="P344" s="40"/>
      <c r="Q344" s="40"/>
      <c r="R344" s="40"/>
      <c r="S344" s="40"/>
      <c r="T344" s="40"/>
      <c r="U344" s="40"/>
      <c r="V344" s="40"/>
      <c r="W344" s="40"/>
      <c r="X344" s="40"/>
      <c r="Y344" s="40"/>
      <c r="Z344" s="40"/>
      <c r="AA344" s="40"/>
      <c r="AB344" s="40"/>
      <c r="AC344" s="40"/>
    </row>
    <row r="345" spans="1:29" ht="30" customHeight="1" x14ac:dyDescent="0.25">
      <c r="A345" s="43" t="s">
        <v>99</v>
      </c>
      <c r="B345" s="447" t="s">
        <v>65</v>
      </c>
      <c r="C345" s="405"/>
      <c r="D345" s="465"/>
      <c r="E345" s="405"/>
      <c r="F345" s="452"/>
      <c r="G345" s="405"/>
      <c r="H345" s="452"/>
      <c r="I345" s="405"/>
      <c r="J345" s="40"/>
      <c r="K345" s="40"/>
      <c r="L345" s="40"/>
      <c r="M345" s="40"/>
      <c r="N345" s="40"/>
      <c r="O345" s="40"/>
      <c r="P345" s="40"/>
      <c r="Q345" s="40"/>
      <c r="R345" s="40"/>
      <c r="S345" s="40"/>
      <c r="T345" s="40"/>
      <c r="U345" s="40"/>
      <c r="V345" s="40"/>
      <c r="W345" s="40"/>
      <c r="X345" s="40"/>
      <c r="Y345" s="40"/>
      <c r="Z345" s="40"/>
      <c r="AA345" s="40"/>
      <c r="AB345" s="40"/>
      <c r="AC345" s="40"/>
    </row>
    <row r="346" spans="1:29" ht="30" customHeight="1" x14ac:dyDescent="0.25">
      <c r="A346" s="43" t="s">
        <v>101</v>
      </c>
      <c r="B346" s="447" t="s">
        <v>65</v>
      </c>
      <c r="C346" s="405"/>
      <c r="D346" s="464"/>
      <c r="E346" s="405"/>
      <c r="F346" s="452"/>
      <c r="G346" s="405"/>
      <c r="H346" s="452"/>
      <c r="I346" s="405"/>
      <c r="J346" s="40"/>
      <c r="K346" s="40"/>
      <c r="L346" s="40"/>
      <c r="M346" s="40"/>
      <c r="N346" s="40"/>
      <c r="O346" s="40"/>
      <c r="P346" s="40"/>
      <c r="Q346" s="40"/>
      <c r="R346" s="40"/>
      <c r="S346" s="40"/>
      <c r="T346" s="40"/>
      <c r="U346" s="40"/>
      <c r="V346" s="40"/>
      <c r="W346" s="40"/>
      <c r="X346" s="40"/>
      <c r="Y346" s="40"/>
      <c r="Z346" s="40"/>
      <c r="AA346" s="40"/>
      <c r="AB346" s="40"/>
      <c r="AC346" s="40"/>
    </row>
    <row r="347" spans="1:29" ht="30" customHeight="1" x14ac:dyDescent="0.25">
      <c r="A347" s="43" t="s">
        <v>103</v>
      </c>
      <c r="B347" s="447" t="s">
        <v>65</v>
      </c>
      <c r="C347" s="405"/>
      <c r="D347" s="452"/>
      <c r="E347" s="405"/>
      <c r="F347" s="452"/>
      <c r="G347" s="405"/>
      <c r="H347" s="452"/>
      <c r="I347" s="405"/>
      <c r="J347" s="40"/>
      <c r="K347" s="40"/>
      <c r="L347" s="40"/>
      <c r="M347" s="40"/>
      <c r="N347" s="40"/>
      <c r="O347" s="40"/>
      <c r="P347" s="40"/>
      <c r="Q347" s="40"/>
      <c r="R347" s="40"/>
      <c r="S347" s="40"/>
      <c r="T347" s="40"/>
      <c r="U347" s="40"/>
      <c r="V347" s="40"/>
      <c r="W347" s="40"/>
      <c r="X347" s="40"/>
      <c r="Y347" s="40"/>
      <c r="Z347" s="40"/>
      <c r="AA347" s="40"/>
      <c r="AB347" s="40"/>
      <c r="AC347" s="40"/>
    </row>
    <row r="348" spans="1:29" ht="30" customHeight="1" x14ac:dyDescent="0.25">
      <c r="A348" s="43" t="s">
        <v>104</v>
      </c>
      <c r="B348" s="447" t="s">
        <v>65</v>
      </c>
      <c r="C348" s="405"/>
      <c r="D348" s="452"/>
      <c r="E348" s="405"/>
      <c r="F348" s="452"/>
      <c r="G348" s="405"/>
      <c r="H348" s="452"/>
      <c r="I348" s="405"/>
      <c r="J348" s="40"/>
      <c r="K348" s="40"/>
      <c r="L348" s="40"/>
      <c r="M348" s="40"/>
      <c r="N348" s="40"/>
      <c r="O348" s="40"/>
      <c r="P348" s="40"/>
      <c r="Q348" s="40"/>
      <c r="R348" s="40"/>
      <c r="S348" s="40"/>
      <c r="T348" s="40"/>
      <c r="U348" s="40"/>
      <c r="V348" s="40"/>
      <c r="W348" s="40"/>
      <c r="X348" s="40"/>
      <c r="Y348" s="40"/>
      <c r="Z348" s="40"/>
      <c r="AA348" s="40"/>
      <c r="AB348" s="40"/>
      <c r="AC348" s="40"/>
    </row>
    <row r="349" spans="1:29" ht="30" customHeight="1" x14ac:dyDescent="0.25">
      <c r="A349" s="43" t="s">
        <v>105</v>
      </c>
      <c r="B349" s="447" t="s">
        <v>65</v>
      </c>
      <c r="C349" s="405"/>
      <c r="D349" s="464"/>
      <c r="E349" s="405"/>
      <c r="F349" s="452"/>
      <c r="G349" s="405"/>
      <c r="H349" s="452"/>
      <c r="I349" s="405"/>
      <c r="J349" s="40"/>
      <c r="K349" s="40"/>
      <c r="L349" s="40"/>
      <c r="M349" s="40"/>
      <c r="N349" s="40"/>
      <c r="O349" s="40"/>
      <c r="P349" s="40"/>
      <c r="Q349" s="40"/>
      <c r="R349" s="40"/>
      <c r="S349" s="40"/>
      <c r="T349" s="40"/>
      <c r="U349" s="40"/>
      <c r="V349" s="40"/>
      <c r="W349" s="40"/>
      <c r="X349" s="40"/>
      <c r="Y349" s="40"/>
      <c r="Z349" s="40"/>
      <c r="AA349" s="40"/>
      <c r="AB349" s="40"/>
      <c r="AC349" s="40"/>
    </row>
    <row r="350" spans="1:29" ht="30" customHeight="1" x14ac:dyDescent="0.25">
      <c r="A350" s="441" t="s">
        <v>108</v>
      </c>
      <c r="B350" s="404"/>
      <c r="C350" s="404"/>
      <c r="D350" s="404"/>
      <c r="E350" s="404"/>
      <c r="F350" s="404"/>
      <c r="G350" s="404"/>
      <c r="H350" s="404"/>
      <c r="I350" s="405"/>
      <c r="J350" s="40"/>
      <c r="K350" s="40"/>
      <c r="L350" s="40"/>
      <c r="M350" s="40"/>
      <c r="N350" s="40"/>
      <c r="O350" s="40"/>
      <c r="P350" s="40"/>
      <c r="Q350" s="40"/>
      <c r="R350" s="40"/>
      <c r="S350" s="40"/>
      <c r="T350" s="40"/>
      <c r="U350" s="40"/>
      <c r="V350" s="40"/>
      <c r="W350" s="40"/>
      <c r="X350" s="40"/>
      <c r="Y350" s="40"/>
      <c r="Z350" s="40"/>
      <c r="AA350" s="40"/>
      <c r="AB350" s="40"/>
      <c r="AC350" s="40"/>
    </row>
    <row r="351" spans="1:29" ht="30" customHeight="1" x14ac:dyDescent="0.25">
      <c r="A351" s="43" t="s">
        <v>109</v>
      </c>
      <c r="B351" s="446" t="s">
        <v>210</v>
      </c>
      <c r="C351" s="404"/>
      <c r="D351" s="405"/>
      <c r="E351" s="45" t="s">
        <v>111</v>
      </c>
      <c r="F351" s="463" t="s">
        <v>211</v>
      </c>
      <c r="G351" s="404"/>
      <c r="H351" s="404"/>
      <c r="I351" s="405"/>
      <c r="J351" s="40"/>
      <c r="K351" s="40"/>
      <c r="L351" s="40"/>
      <c r="M351" s="40"/>
      <c r="N351" s="40"/>
      <c r="O351" s="40"/>
      <c r="P351" s="40"/>
      <c r="Q351" s="40"/>
      <c r="R351" s="40"/>
      <c r="S351" s="40"/>
      <c r="T351" s="40"/>
      <c r="U351" s="40"/>
      <c r="V351" s="40"/>
      <c r="W351" s="40"/>
      <c r="X351" s="40"/>
      <c r="Y351" s="40"/>
      <c r="Z351" s="40"/>
      <c r="AA351" s="40"/>
      <c r="AB351" s="40"/>
      <c r="AC351" s="40"/>
    </row>
    <row r="352" spans="1:29" ht="30" customHeight="1" x14ac:dyDescent="0.25">
      <c r="A352" s="43" t="s">
        <v>112</v>
      </c>
      <c r="B352" s="446" t="s">
        <v>110</v>
      </c>
      <c r="C352" s="404"/>
      <c r="D352" s="404"/>
      <c r="E352" s="404"/>
      <c r="F352" s="404"/>
      <c r="G352" s="404"/>
      <c r="H352" s="404"/>
      <c r="I352" s="405"/>
      <c r="J352" s="40"/>
      <c r="K352" s="40"/>
      <c r="L352" s="40"/>
      <c r="M352" s="40"/>
      <c r="N352" s="40"/>
      <c r="O352" s="40"/>
      <c r="P352" s="40"/>
      <c r="Q352" s="40"/>
      <c r="R352" s="40"/>
      <c r="S352" s="40"/>
      <c r="T352" s="40"/>
      <c r="U352" s="40"/>
      <c r="V352" s="40"/>
      <c r="W352" s="40"/>
      <c r="X352" s="40"/>
      <c r="Y352" s="40"/>
      <c r="Z352" s="40"/>
      <c r="AA352" s="40"/>
      <c r="AB352" s="40"/>
      <c r="AC352" s="40"/>
    </row>
    <row r="353" spans="1:29" ht="30" customHeight="1" x14ac:dyDescent="0.25">
      <c r="A353" s="43" t="s">
        <v>113</v>
      </c>
      <c r="B353" s="446" t="s">
        <v>110</v>
      </c>
      <c r="C353" s="404"/>
      <c r="D353" s="404"/>
      <c r="E353" s="404"/>
      <c r="F353" s="404"/>
      <c r="G353" s="404"/>
      <c r="H353" s="404"/>
      <c r="I353" s="405"/>
      <c r="J353" s="40"/>
      <c r="K353" s="40"/>
      <c r="L353" s="40"/>
      <c r="M353" s="40"/>
      <c r="N353" s="40"/>
      <c r="O353" s="40"/>
      <c r="P353" s="40"/>
      <c r="Q353" s="40"/>
      <c r="R353" s="40"/>
      <c r="S353" s="40"/>
      <c r="T353" s="40"/>
      <c r="U353" s="40"/>
      <c r="V353" s="40"/>
      <c r="W353" s="40"/>
      <c r="X353" s="40"/>
      <c r="Y353" s="40"/>
      <c r="Z353" s="40"/>
      <c r="AA353" s="40"/>
      <c r="AB353" s="40"/>
      <c r="AC353" s="40"/>
    </row>
    <row r="354" spans="1:29" ht="30" customHeight="1" x14ac:dyDescent="0.25">
      <c r="A354" s="43" t="s">
        <v>114</v>
      </c>
      <c r="B354" s="446" t="s">
        <v>110</v>
      </c>
      <c r="C354" s="404"/>
      <c r="D354" s="405"/>
      <c r="E354" s="45" t="s">
        <v>115</v>
      </c>
      <c r="F354" s="463" t="s">
        <v>211</v>
      </c>
      <c r="G354" s="404"/>
      <c r="H354" s="404"/>
      <c r="I354" s="405"/>
      <c r="J354" s="40"/>
      <c r="K354" s="40"/>
      <c r="L354" s="40"/>
      <c r="M354" s="40"/>
      <c r="N354" s="40"/>
      <c r="O354" s="40"/>
      <c r="P354" s="40"/>
      <c r="Q354" s="40"/>
      <c r="R354" s="40"/>
      <c r="S354" s="40"/>
      <c r="T354" s="40"/>
      <c r="U354" s="40"/>
      <c r="V354" s="40"/>
      <c r="W354" s="40"/>
      <c r="X354" s="40"/>
      <c r="Y354" s="40"/>
      <c r="Z354" s="40"/>
      <c r="AA354" s="40"/>
      <c r="AB354" s="40"/>
      <c r="AC354" s="40"/>
    </row>
    <row r="355" spans="1:29" ht="30" customHeight="1" x14ac:dyDescent="0.25">
      <c r="A355" s="441" t="s">
        <v>116</v>
      </c>
      <c r="B355" s="405"/>
      <c r="C355" s="441" t="s">
        <v>117</v>
      </c>
      <c r="D355" s="405"/>
      <c r="E355" s="441" t="s">
        <v>118</v>
      </c>
      <c r="F355" s="404"/>
      <c r="G355" s="405"/>
      <c r="H355" s="441" t="s">
        <v>119</v>
      </c>
      <c r="I355" s="405"/>
      <c r="J355" s="40"/>
      <c r="K355" s="40"/>
      <c r="L355" s="40"/>
      <c r="M355" s="40"/>
      <c r="N355" s="40"/>
      <c r="O355" s="40"/>
      <c r="P355" s="40"/>
      <c r="Q355" s="40"/>
      <c r="R355" s="40"/>
      <c r="S355" s="40"/>
      <c r="T355" s="40"/>
      <c r="U355" s="40"/>
      <c r="V355" s="40"/>
      <c r="W355" s="40"/>
      <c r="X355" s="40"/>
      <c r="Y355" s="40"/>
      <c r="Z355" s="40"/>
      <c r="AA355" s="40"/>
      <c r="AB355" s="40"/>
      <c r="AC355" s="40"/>
    </row>
    <row r="356" spans="1:29" ht="30" customHeight="1" x14ac:dyDescent="0.25">
      <c r="A356" s="446" t="s">
        <v>30</v>
      </c>
      <c r="B356" s="405"/>
      <c r="C356" s="448" t="s">
        <v>212</v>
      </c>
      <c r="D356" s="405"/>
      <c r="E356" s="448" t="s">
        <v>213</v>
      </c>
      <c r="F356" s="404"/>
      <c r="G356" s="405"/>
      <c r="H356" s="449" t="s">
        <v>214</v>
      </c>
      <c r="I356" s="405"/>
      <c r="J356" s="40"/>
      <c r="K356" s="40"/>
      <c r="L356" s="40"/>
      <c r="M356" s="40"/>
      <c r="N356" s="40"/>
      <c r="O356" s="40"/>
      <c r="P356" s="40"/>
      <c r="Q356" s="40"/>
      <c r="R356" s="40"/>
      <c r="S356" s="40"/>
      <c r="T356" s="40"/>
      <c r="U356" s="40"/>
      <c r="V356" s="40"/>
      <c r="W356" s="40"/>
      <c r="X356" s="40"/>
      <c r="Y356" s="40"/>
      <c r="Z356" s="40"/>
      <c r="AA356" s="40"/>
      <c r="AB356" s="40"/>
      <c r="AC356" s="40"/>
    </row>
    <row r="357" spans="1:29" ht="30" customHeight="1" x14ac:dyDescent="0.25">
      <c r="A357" s="450" t="s">
        <v>122</v>
      </c>
      <c r="B357" s="404"/>
      <c r="C357" s="404"/>
      <c r="D357" s="404"/>
      <c r="E357" s="404"/>
      <c r="F357" s="404"/>
      <c r="G357" s="404"/>
      <c r="H357" s="404"/>
      <c r="I357" s="405"/>
      <c r="J357" s="40"/>
      <c r="K357" s="40"/>
      <c r="L357" s="40"/>
      <c r="M357" s="40"/>
      <c r="N357" s="40"/>
      <c r="O357" s="40"/>
      <c r="P357" s="40"/>
      <c r="Q357" s="40"/>
      <c r="R357" s="40"/>
      <c r="S357" s="40"/>
      <c r="T357" s="40"/>
      <c r="U357" s="40"/>
      <c r="V357" s="40"/>
      <c r="W357" s="40"/>
      <c r="X357" s="40"/>
      <c r="Y357" s="40"/>
      <c r="Z357" s="40"/>
      <c r="AA357" s="40"/>
      <c r="AB357" s="40"/>
      <c r="AC357" s="40"/>
    </row>
    <row r="358" spans="1:29" ht="47.25" customHeight="1" x14ac:dyDescent="0.25">
      <c r="A358" s="45" t="s">
        <v>123</v>
      </c>
      <c r="B358" s="441" t="s">
        <v>124</v>
      </c>
      <c r="C358" s="404"/>
      <c r="D358" s="404"/>
      <c r="E358" s="404"/>
      <c r="F358" s="404"/>
      <c r="G358" s="404"/>
      <c r="H358" s="405"/>
      <c r="I358" s="45" t="s">
        <v>125</v>
      </c>
      <c r="J358" s="40"/>
      <c r="K358" s="40"/>
      <c r="L358" s="40"/>
      <c r="M358" s="40"/>
      <c r="N358" s="40"/>
      <c r="O358" s="40"/>
      <c r="P358" s="40"/>
      <c r="Q358" s="40"/>
      <c r="R358" s="40"/>
      <c r="S358" s="40"/>
      <c r="T358" s="40"/>
      <c r="U358" s="40"/>
      <c r="V358" s="40"/>
      <c r="W358" s="40"/>
      <c r="X358" s="40"/>
      <c r="Y358" s="40"/>
      <c r="Z358" s="40"/>
      <c r="AA358" s="40"/>
      <c r="AB358" s="40"/>
      <c r="AC358" s="40"/>
    </row>
    <row r="359" spans="1:29" ht="30" customHeight="1" x14ac:dyDescent="0.25">
      <c r="A359" s="54">
        <v>44972</v>
      </c>
      <c r="B359" s="446" t="s">
        <v>215</v>
      </c>
      <c r="C359" s="404"/>
      <c r="D359" s="404"/>
      <c r="E359" s="404"/>
      <c r="F359" s="404"/>
      <c r="G359" s="404"/>
      <c r="H359" s="405"/>
      <c r="I359" s="55">
        <v>2</v>
      </c>
      <c r="J359" s="40"/>
      <c r="K359" s="40"/>
      <c r="L359" s="40"/>
      <c r="M359" s="40"/>
      <c r="N359" s="40"/>
      <c r="O359" s="40"/>
      <c r="P359" s="40"/>
      <c r="Q359" s="40"/>
      <c r="R359" s="40"/>
      <c r="S359" s="40"/>
      <c r="T359" s="40"/>
      <c r="U359" s="40"/>
      <c r="V359" s="40"/>
      <c r="W359" s="40"/>
      <c r="X359" s="40"/>
      <c r="Y359" s="40"/>
      <c r="Z359" s="40"/>
      <c r="AA359" s="40"/>
      <c r="AB359" s="40"/>
      <c r="AC359" s="40"/>
    </row>
    <row r="360" spans="1:29" ht="30" customHeight="1" x14ac:dyDescent="0.25">
      <c r="A360" s="54">
        <v>45337</v>
      </c>
      <c r="B360" s="446" t="s">
        <v>130</v>
      </c>
      <c r="C360" s="404"/>
      <c r="D360" s="404"/>
      <c r="E360" s="404"/>
      <c r="F360" s="404"/>
      <c r="G360" s="404"/>
      <c r="H360" s="405"/>
      <c r="I360" s="55" t="s">
        <v>129</v>
      </c>
      <c r="J360" s="40"/>
      <c r="K360" s="40"/>
      <c r="L360" s="40"/>
      <c r="M360" s="40"/>
      <c r="N360" s="40"/>
      <c r="O360" s="40"/>
      <c r="P360" s="40"/>
      <c r="Q360" s="40"/>
      <c r="R360" s="40"/>
      <c r="S360" s="40"/>
      <c r="T360" s="40"/>
      <c r="U360" s="40"/>
      <c r="V360" s="40"/>
      <c r="W360" s="40"/>
      <c r="X360" s="40"/>
      <c r="Y360" s="40"/>
      <c r="Z360" s="40"/>
      <c r="AA360" s="40"/>
      <c r="AB360" s="40"/>
      <c r="AC360" s="40"/>
    </row>
    <row r="361" spans="1:29" ht="18.75" customHeight="1" x14ac:dyDescent="0.25">
      <c r="A361" s="40"/>
      <c r="B361" s="63"/>
      <c r="C361" s="63"/>
      <c r="D361" s="63"/>
      <c r="E361" s="63"/>
      <c r="F361" s="63"/>
      <c r="G361" s="63"/>
      <c r="H361" s="63"/>
      <c r="I361" s="40"/>
      <c r="J361" s="42"/>
      <c r="K361" s="42"/>
      <c r="L361" s="42"/>
      <c r="M361" s="42"/>
      <c r="N361" s="42"/>
      <c r="O361" s="42"/>
      <c r="P361" s="42"/>
      <c r="Q361" s="42"/>
      <c r="R361" s="42"/>
      <c r="S361" s="42"/>
      <c r="T361" s="42"/>
      <c r="U361" s="42"/>
      <c r="V361" s="42"/>
      <c r="W361" s="42"/>
      <c r="X361" s="42"/>
      <c r="Y361" s="42"/>
      <c r="Z361" s="42"/>
      <c r="AA361" s="42"/>
      <c r="AB361" s="42"/>
      <c r="AC361" s="42"/>
    </row>
    <row r="362" spans="1:29" ht="18.75" customHeight="1" x14ac:dyDescent="0.25">
      <c r="A362" s="40"/>
      <c r="B362" s="40"/>
      <c r="C362" s="40"/>
      <c r="D362" s="40"/>
      <c r="E362" s="40"/>
      <c r="F362" s="40"/>
      <c r="G362" s="40"/>
      <c r="H362" s="40"/>
      <c r="I362" s="40"/>
      <c r="J362" s="42"/>
      <c r="K362" s="42"/>
      <c r="L362" s="42"/>
      <c r="M362" s="42"/>
      <c r="N362" s="42"/>
      <c r="O362" s="42"/>
      <c r="P362" s="42"/>
      <c r="Q362" s="42"/>
      <c r="R362" s="42"/>
      <c r="S362" s="42"/>
      <c r="T362" s="42"/>
      <c r="U362" s="42"/>
      <c r="V362" s="42"/>
      <c r="W362" s="42"/>
      <c r="X362" s="42"/>
      <c r="Y362" s="42"/>
      <c r="Z362" s="42"/>
      <c r="AA362" s="42"/>
      <c r="AB362" s="42"/>
      <c r="AC362" s="42"/>
    </row>
    <row r="363" spans="1:29" ht="18.75" customHeight="1" x14ac:dyDescent="0.25">
      <c r="A363" s="40"/>
      <c r="B363" s="40"/>
      <c r="C363" s="40"/>
      <c r="D363" s="40"/>
      <c r="E363" s="40"/>
      <c r="F363" s="40"/>
      <c r="G363" s="40"/>
      <c r="H363" s="40"/>
      <c r="I363" s="40"/>
      <c r="J363" s="42"/>
      <c r="K363" s="42"/>
      <c r="L363" s="42"/>
      <c r="M363" s="42"/>
      <c r="N363" s="42"/>
      <c r="O363" s="42"/>
      <c r="P363" s="42"/>
      <c r="Q363" s="42"/>
      <c r="R363" s="42"/>
      <c r="S363" s="42"/>
      <c r="T363" s="42"/>
      <c r="U363" s="42"/>
      <c r="V363" s="42"/>
      <c r="W363" s="42"/>
      <c r="X363" s="42"/>
      <c r="Y363" s="42"/>
      <c r="Z363" s="42"/>
      <c r="AA363" s="42"/>
      <c r="AB363" s="42"/>
      <c r="AC363" s="42"/>
    </row>
    <row r="364" spans="1:29" ht="18.75" customHeight="1" x14ac:dyDescent="0.25">
      <c r="A364" s="40"/>
      <c r="B364" s="40"/>
      <c r="C364" s="40"/>
      <c r="D364" s="40"/>
      <c r="E364" s="40"/>
      <c r="F364" s="40"/>
      <c r="G364" s="40"/>
      <c r="H364" s="40"/>
      <c r="I364" s="40"/>
      <c r="J364" s="42"/>
      <c r="K364" s="42"/>
      <c r="L364" s="42"/>
      <c r="M364" s="42"/>
      <c r="N364" s="42"/>
      <c r="O364" s="42"/>
      <c r="P364" s="42"/>
      <c r="Q364" s="42"/>
      <c r="R364" s="42"/>
      <c r="S364" s="42"/>
      <c r="T364" s="42"/>
      <c r="U364" s="42"/>
      <c r="V364" s="42"/>
      <c r="W364" s="42"/>
      <c r="X364" s="42"/>
      <c r="Y364" s="42"/>
      <c r="Z364" s="42"/>
      <c r="AA364" s="42"/>
      <c r="AB364" s="42"/>
      <c r="AC364" s="42"/>
    </row>
    <row r="365" spans="1:29" ht="18.75" customHeight="1" x14ac:dyDescent="0.25">
      <c r="A365" s="40"/>
      <c r="B365" s="40"/>
      <c r="C365" s="40"/>
      <c r="D365" s="40"/>
      <c r="E365" s="40"/>
      <c r="F365" s="40"/>
      <c r="G365" s="40"/>
      <c r="H365" s="40"/>
      <c r="I365" s="40"/>
      <c r="J365" s="42"/>
      <c r="K365" s="42"/>
      <c r="L365" s="42"/>
      <c r="M365" s="42"/>
      <c r="N365" s="42"/>
      <c r="O365" s="42"/>
      <c r="P365" s="42"/>
      <c r="Q365" s="42"/>
      <c r="R365" s="42"/>
      <c r="S365" s="42"/>
      <c r="T365" s="42"/>
      <c r="U365" s="42"/>
      <c r="V365" s="42"/>
      <c r="W365" s="42"/>
      <c r="X365" s="42"/>
      <c r="Y365" s="42"/>
      <c r="Z365" s="42"/>
      <c r="AA365" s="42"/>
      <c r="AB365" s="42"/>
      <c r="AC365" s="42"/>
    </row>
    <row r="366" spans="1:29" ht="18.75" customHeight="1" x14ac:dyDescent="0.25">
      <c r="A366" s="40"/>
      <c r="B366" s="40"/>
      <c r="C366" s="40"/>
      <c r="D366" s="40"/>
      <c r="E366" s="40"/>
      <c r="F366" s="40"/>
      <c r="G366" s="40"/>
      <c r="H366" s="40"/>
      <c r="I366" s="40"/>
      <c r="J366" s="42"/>
      <c r="K366" s="42"/>
      <c r="L366" s="42"/>
      <c r="M366" s="42"/>
      <c r="N366" s="42"/>
      <c r="O366" s="42"/>
      <c r="P366" s="42"/>
      <c r="Q366" s="42"/>
      <c r="R366" s="42"/>
      <c r="S366" s="42"/>
      <c r="T366" s="42"/>
      <c r="U366" s="42"/>
      <c r="V366" s="42"/>
      <c r="W366" s="42"/>
      <c r="X366" s="42"/>
      <c r="Y366" s="42"/>
      <c r="Z366" s="42"/>
      <c r="AA366" s="42"/>
      <c r="AB366" s="42"/>
      <c r="AC366" s="42"/>
    </row>
    <row r="367" spans="1:29" ht="18.75" customHeight="1" x14ac:dyDescent="0.25">
      <c r="A367" s="40"/>
      <c r="B367" s="40"/>
      <c r="C367" s="40"/>
      <c r="D367" s="40"/>
      <c r="E367" s="40"/>
      <c r="F367" s="40"/>
      <c r="G367" s="40"/>
      <c r="H367" s="40"/>
      <c r="I367" s="40"/>
      <c r="J367" s="42"/>
      <c r="K367" s="42"/>
      <c r="L367" s="42"/>
      <c r="M367" s="42"/>
      <c r="N367" s="42"/>
      <c r="O367" s="42"/>
      <c r="P367" s="42"/>
      <c r="Q367" s="42"/>
      <c r="R367" s="42"/>
      <c r="S367" s="42"/>
      <c r="T367" s="42"/>
      <c r="U367" s="42"/>
      <c r="V367" s="42"/>
      <c r="W367" s="42"/>
      <c r="X367" s="42"/>
      <c r="Y367" s="42"/>
      <c r="Z367" s="42"/>
      <c r="AA367" s="42"/>
      <c r="AB367" s="42"/>
      <c r="AC367" s="42"/>
    </row>
    <row r="368" spans="1:29" ht="18.75" customHeight="1" x14ac:dyDescent="0.25">
      <c r="A368" s="40"/>
      <c r="B368" s="40"/>
      <c r="C368" s="40"/>
      <c r="D368" s="40"/>
      <c r="E368" s="40"/>
      <c r="F368" s="40"/>
      <c r="G368" s="40"/>
      <c r="H368" s="40"/>
      <c r="I368" s="40"/>
      <c r="J368" s="42"/>
      <c r="K368" s="42"/>
      <c r="L368" s="42"/>
      <c r="M368" s="42"/>
      <c r="N368" s="42"/>
      <c r="O368" s="42"/>
      <c r="P368" s="42"/>
      <c r="Q368" s="42"/>
      <c r="R368" s="42"/>
      <c r="S368" s="42"/>
      <c r="T368" s="42"/>
      <c r="U368" s="42"/>
      <c r="V368" s="42"/>
      <c r="W368" s="42"/>
      <c r="X368" s="42"/>
      <c r="Y368" s="42"/>
      <c r="Z368" s="42"/>
      <c r="AA368" s="42"/>
      <c r="AB368" s="42"/>
      <c r="AC368" s="42"/>
    </row>
    <row r="369" spans="1:29" ht="18.75" customHeight="1" x14ac:dyDescent="0.25">
      <c r="A369" s="40"/>
      <c r="B369" s="40"/>
      <c r="C369" s="40"/>
      <c r="D369" s="40"/>
      <c r="E369" s="40"/>
      <c r="F369" s="40"/>
      <c r="G369" s="40"/>
      <c r="H369" s="40"/>
      <c r="I369" s="40"/>
      <c r="J369" s="42"/>
      <c r="K369" s="42"/>
      <c r="L369" s="42"/>
      <c r="M369" s="42"/>
      <c r="N369" s="42"/>
      <c r="O369" s="42"/>
      <c r="P369" s="42"/>
      <c r="Q369" s="42"/>
      <c r="R369" s="42"/>
      <c r="S369" s="42"/>
      <c r="T369" s="42"/>
      <c r="U369" s="42"/>
      <c r="V369" s="42"/>
      <c r="W369" s="42"/>
      <c r="X369" s="42"/>
      <c r="Y369" s="42"/>
      <c r="Z369" s="42"/>
      <c r="AA369" s="42"/>
      <c r="AB369" s="42"/>
      <c r="AC369" s="42"/>
    </row>
    <row r="370" spans="1:29" ht="18.75" customHeight="1" x14ac:dyDescent="0.25">
      <c r="A370" s="40"/>
      <c r="B370" s="40"/>
      <c r="C370" s="40"/>
      <c r="D370" s="40"/>
      <c r="E370" s="40"/>
      <c r="F370" s="40"/>
      <c r="G370" s="40"/>
      <c r="H370" s="40"/>
      <c r="I370" s="40"/>
      <c r="J370" s="42"/>
      <c r="K370" s="42"/>
      <c r="L370" s="42"/>
      <c r="M370" s="42"/>
      <c r="N370" s="42"/>
      <c r="O370" s="42"/>
      <c r="P370" s="42"/>
      <c r="Q370" s="42"/>
      <c r="R370" s="42"/>
      <c r="S370" s="42"/>
      <c r="T370" s="42"/>
      <c r="U370" s="42"/>
      <c r="V370" s="42"/>
      <c r="W370" s="42"/>
      <c r="X370" s="42"/>
      <c r="Y370" s="42"/>
      <c r="Z370" s="42"/>
      <c r="AA370" s="42"/>
      <c r="AB370" s="42"/>
      <c r="AC370" s="42"/>
    </row>
    <row r="371" spans="1:29" ht="18.75" customHeight="1" x14ac:dyDescent="0.25">
      <c r="A371" s="40"/>
      <c r="B371" s="40"/>
      <c r="C371" s="40"/>
      <c r="D371" s="40"/>
      <c r="E371" s="40"/>
      <c r="F371" s="40"/>
      <c r="G371" s="40"/>
      <c r="H371" s="40"/>
      <c r="I371" s="40"/>
      <c r="J371" s="42"/>
      <c r="K371" s="42"/>
      <c r="L371" s="42"/>
      <c r="M371" s="42"/>
      <c r="N371" s="42"/>
      <c r="O371" s="42"/>
      <c r="P371" s="42"/>
      <c r="Q371" s="42"/>
      <c r="R371" s="42"/>
      <c r="S371" s="42"/>
      <c r="T371" s="42"/>
      <c r="U371" s="42"/>
      <c r="V371" s="42"/>
      <c r="W371" s="42"/>
      <c r="X371" s="42"/>
      <c r="Y371" s="42"/>
      <c r="Z371" s="42"/>
      <c r="AA371" s="42"/>
      <c r="AB371" s="42"/>
      <c r="AC371" s="42"/>
    </row>
    <row r="372" spans="1:29" ht="18.75" customHeight="1" x14ac:dyDescent="0.25">
      <c r="A372" s="40"/>
      <c r="B372" s="40"/>
      <c r="C372" s="40"/>
      <c r="D372" s="40"/>
      <c r="E372" s="40"/>
      <c r="F372" s="40"/>
      <c r="G372" s="40"/>
      <c r="H372" s="40"/>
      <c r="I372" s="40"/>
      <c r="J372" s="42"/>
      <c r="K372" s="42"/>
      <c r="L372" s="42"/>
      <c r="M372" s="42"/>
      <c r="N372" s="42"/>
      <c r="O372" s="42"/>
      <c r="P372" s="42"/>
      <c r="Q372" s="42"/>
      <c r="R372" s="42"/>
      <c r="S372" s="42"/>
      <c r="T372" s="42"/>
      <c r="U372" s="42"/>
      <c r="V372" s="42"/>
      <c r="W372" s="42"/>
      <c r="X372" s="42"/>
      <c r="Y372" s="42"/>
      <c r="Z372" s="42"/>
      <c r="AA372" s="42"/>
      <c r="AB372" s="42"/>
      <c r="AC372" s="42"/>
    </row>
    <row r="373" spans="1:29" ht="18.75" customHeight="1" x14ac:dyDescent="0.25">
      <c r="A373" s="40"/>
      <c r="B373" s="40"/>
      <c r="C373" s="40"/>
      <c r="D373" s="40"/>
      <c r="E373" s="40"/>
      <c r="F373" s="40"/>
      <c r="G373" s="40"/>
      <c r="H373" s="40"/>
      <c r="I373" s="40"/>
      <c r="J373" s="42"/>
      <c r="K373" s="42"/>
      <c r="L373" s="42"/>
      <c r="M373" s="42"/>
      <c r="N373" s="42"/>
      <c r="O373" s="42"/>
      <c r="P373" s="42"/>
      <c r="Q373" s="42"/>
      <c r="R373" s="42"/>
      <c r="S373" s="42"/>
      <c r="T373" s="42"/>
      <c r="U373" s="42"/>
      <c r="V373" s="42"/>
      <c r="W373" s="42"/>
      <c r="X373" s="42"/>
      <c r="Y373" s="42"/>
      <c r="Z373" s="42"/>
      <c r="AA373" s="42"/>
      <c r="AB373" s="42"/>
      <c r="AC373" s="42"/>
    </row>
    <row r="374" spans="1:29" ht="18.75" customHeight="1" x14ac:dyDescent="0.25">
      <c r="A374" s="40"/>
      <c r="B374" s="40"/>
      <c r="C374" s="40"/>
      <c r="D374" s="40"/>
      <c r="E374" s="40"/>
      <c r="F374" s="40"/>
      <c r="G374" s="40"/>
      <c r="H374" s="40"/>
      <c r="I374" s="40"/>
      <c r="J374" s="42"/>
      <c r="K374" s="42"/>
      <c r="L374" s="42"/>
      <c r="M374" s="42"/>
      <c r="N374" s="42"/>
      <c r="O374" s="42"/>
      <c r="P374" s="42"/>
      <c r="Q374" s="42"/>
      <c r="R374" s="42"/>
      <c r="S374" s="42"/>
      <c r="T374" s="42"/>
      <c r="U374" s="42"/>
      <c r="V374" s="42"/>
      <c r="W374" s="42"/>
      <c r="X374" s="42"/>
      <c r="Y374" s="42"/>
      <c r="Z374" s="42"/>
      <c r="AA374" s="42"/>
      <c r="AB374" s="42"/>
      <c r="AC374" s="42"/>
    </row>
    <row r="375" spans="1:29" ht="18.75" customHeight="1" x14ac:dyDescent="0.25">
      <c r="A375" s="40"/>
      <c r="B375" s="40"/>
      <c r="C375" s="40"/>
      <c r="D375" s="40"/>
      <c r="E375" s="40"/>
      <c r="F375" s="40"/>
      <c r="G375" s="40"/>
      <c r="H375" s="40"/>
      <c r="I375" s="40"/>
      <c r="J375" s="42"/>
      <c r="K375" s="42"/>
      <c r="L375" s="42"/>
      <c r="M375" s="42"/>
      <c r="N375" s="42"/>
      <c r="O375" s="42"/>
      <c r="P375" s="42"/>
      <c r="Q375" s="42"/>
      <c r="R375" s="42"/>
      <c r="S375" s="42"/>
      <c r="T375" s="42"/>
      <c r="U375" s="42"/>
      <c r="V375" s="42"/>
      <c r="W375" s="42"/>
      <c r="X375" s="42"/>
      <c r="Y375" s="42"/>
      <c r="Z375" s="42"/>
      <c r="AA375" s="42"/>
      <c r="AB375" s="42"/>
      <c r="AC375" s="42"/>
    </row>
    <row r="376" spans="1:29" ht="18.75" customHeight="1" x14ac:dyDescent="0.25">
      <c r="A376" s="40"/>
      <c r="B376" s="40"/>
      <c r="C376" s="40"/>
      <c r="D376" s="40"/>
      <c r="E376" s="40"/>
      <c r="F376" s="40"/>
      <c r="G376" s="40"/>
      <c r="H376" s="40"/>
      <c r="I376" s="40"/>
      <c r="J376" s="42"/>
      <c r="K376" s="42"/>
      <c r="L376" s="42"/>
      <c r="M376" s="42"/>
      <c r="N376" s="42"/>
      <c r="O376" s="42"/>
      <c r="P376" s="42"/>
      <c r="Q376" s="42"/>
      <c r="R376" s="42"/>
      <c r="S376" s="42"/>
      <c r="T376" s="42"/>
      <c r="U376" s="42"/>
      <c r="V376" s="42"/>
      <c r="W376" s="42"/>
      <c r="X376" s="42"/>
      <c r="Y376" s="42"/>
      <c r="Z376" s="42"/>
      <c r="AA376" s="42"/>
      <c r="AB376" s="42"/>
      <c r="AC376" s="42"/>
    </row>
    <row r="377" spans="1:29" ht="18.75" customHeight="1" x14ac:dyDescent="0.25">
      <c r="A377" s="40"/>
      <c r="B377" s="40"/>
      <c r="C377" s="40"/>
      <c r="D377" s="40"/>
      <c r="E377" s="40"/>
      <c r="F377" s="40"/>
      <c r="G377" s="40"/>
      <c r="H377" s="40"/>
      <c r="I377" s="40"/>
      <c r="J377" s="42"/>
      <c r="K377" s="42"/>
      <c r="L377" s="42"/>
      <c r="M377" s="42"/>
      <c r="N377" s="42"/>
      <c r="O377" s="42"/>
      <c r="P377" s="42"/>
      <c r="Q377" s="42"/>
      <c r="R377" s="42"/>
      <c r="S377" s="42"/>
      <c r="T377" s="42"/>
      <c r="U377" s="42"/>
      <c r="V377" s="42"/>
      <c r="W377" s="42"/>
      <c r="X377" s="42"/>
      <c r="Y377" s="42"/>
      <c r="Z377" s="42"/>
      <c r="AA377" s="42"/>
      <c r="AB377" s="42"/>
      <c r="AC377" s="42"/>
    </row>
    <row r="378" spans="1:29" ht="18.75" customHeight="1" x14ac:dyDescent="0.25">
      <c r="A378" s="40"/>
      <c r="B378" s="40"/>
      <c r="C378" s="40"/>
      <c r="D378" s="40"/>
      <c r="E378" s="40"/>
      <c r="F378" s="40"/>
      <c r="G378" s="40"/>
      <c r="H378" s="40"/>
      <c r="I378" s="40"/>
      <c r="J378" s="42"/>
      <c r="K378" s="42"/>
      <c r="L378" s="42"/>
      <c r="M378" s="42"/>
      <c r="N378" s="42"/>
      <c r="O378" s="42"/>
      <c r="P378" s="42"/>
      <c r="Q378" s="42"/>
      <c r="R378" s="42"/>
      <c r="S378" s="42"/>
      <c r="T378" s="42"/>
      <c r="U378" s="42"/>
      <c r="V378" s="42"/>
      <c r="W378" s="42"/>
      <c r="X378" s="42"/>
      <c r="Y378" s="42"/>
      <c r="Z378" s="42"/>
      <c r="AA378" s="42"/>
      <c r="AB378" s="42"/>
      <c r="AC378" s="42"/>
    </row>
    <row r="379" spans="1:29" ht="18.75" customHeight="1" x14ac:dyDescent="0.25">
      <c r="A379" s="40"/>
      <c r="B379" s="40"/>
      <c r="C379" s="40"/>
      <c r="D379" s="40"/>
      <c r="E379" s="40"/>
      <c r="F379" s="40"/>
      <c r="G379" s="40"/>
      <c r="H379" s="40"/>
      <c r="I379" s="40"/>
      <c r="J379" s="42"/>
      <c r="K379" s="42"/>
      <c r="L379" s="42"/>
      <c r="M379" s="42"/>
      <c r="N379" s="42"/>
      <c r="O379" s="42"/>
      <c r="P379" s="42"/>
      <c r="Q379" s="42"/>
      <c r="R379" s="42"/>
      <c r="S379" s="42"/>
      <c r="T379" s="42"/>
      <c r="U379" s="42"/>
      <c r="V379" s="42"/>
      <c r="W379" s="42"/>
      <c r="X379" s="42"/>
      <c r="Y379" s="42"/>
      <c r="Z379" s="42"/>
      <c r="AA379" s="42"/>
      <c r="AB379" s="42"/>
      <c r="AC379" s="42"/>
    </row>
    <row r="380" spans="1:29" ht="18.75" customHeight="1" x14ac:dyDescent="0.25">
      <c r="A380" s="40"/>
      <c r="B380" s="40"/>
      <c r="C380" s="40"/>
      <c r="D380" s="40"/>
      <c r="E380" s="40"/>
      <c r="F380" s="40"/>
      <c r="G380" s="40"/>
      <c r="H380" s="40"/>
      <c r="I380" s="40"/>
      <c r="J380" s="42"/>
      <c r="K380" s="42"/>
      <c r="L380" s="42"/>
      <c r="M380" s="42"/>
      <c r="N380" s="42"/>
      <c r="O380" s="42"/>
      <c r="P380" s="42"/>
      <c r="Q380" s="42"/>
      <c r="R380" s="42"/>
      <c r="S380" s="42"/>
      <c r="T380" s="42"/>
      <c r="U380" s="42"/>
      <c r="V380" s="42"/>
      <c r="W380" s="42"/>
      <c r="X380" s="42"/>
      <c r="Y380" s="42"/>
      <c r="Z380" s="42"/>
      <c r="AA380" s="42"/>
      <c r="AB380" s="42"/>
      <c r="AC380" s="42"/>
    </row>
    <row r="381" spans="1:29" ht="18.75" customHeight="1" x14ac:dyDescent="0.25">
      <c r="A381" s="40"/>
      <c r="B381" s="40"/>
      <c r="C381" s="40"/>
      <c r="D381" s="40"/>
      <c r="E381" s="40"/>
      <c r="F381" s="40"/>
      <c r="G381" s="40"/>
      <c r="H381" s="40"/>
      <c r="I381" s="40"/>
      <c r="J381" s="42"/>
      <c r="K381" s="42"/>
      <c r="L381" s="42"/>
      <c r="M381" s="42"/>
      <c r="N381" s="42"/>
      <c r="O381" s="42"/>
      <c r="P381" s="42"/>
      <c r="Q381" s="42"/>
      <c r="R381" s="42"/>
      <c r="S381" s="42"/>
      <c r="T381" s="42"/>
      <c r="U381" s="42"/>
      <c r="V381" s="42"/>
      <c r="W381" s="42"/>
      <c r="X381" s="42"/>
      <c r="Y381" s="42"/>
      <c r="Z381" s="42"/>
      <c r="AA381" s="42"/>
      <c r="AB381" s="42"/>
      <c r="AC381" s="42"/>
    </row>
    <row r="382" spans="1:29" ht="18.75" customHeight="1" x14ac:dyDescent="0.25">
      <c r="A382" s="40"/>
      <c r="B382" s="40"/>
      <c r="C382" s="40"/>
      <c r="D382" s="40"/>
      <c r="E382" s="40"/>
      <c r="F382" s="40"/>
      <c r="G382" s="40"/>
      <c r="H382" s="40"/>
      <c r="I382" s="40"/>
      <c r="J382" s="42"/>
      <c r="K382" s="42"/>
      <c r="L382" s="42"/>
      <c r="M382" s="42"/>
      <c r="N382" s="42"/>
      <c r="O382" s="42"/>
      <c r="P382" s="42"/>
      <c r="Q382" s="42"/>
      <c r="R382" s="42"/>
      <c r="S382" s="42"/>
      <c r="T382" s="42"/>
      <c r="U382" s="42"/>
      <c r="V382" s="42"/>
      <c r="W382" s="42"/>
      <c r="X382" s="42"/>
      <c r="Y382" s="42"/>
      <c r="Z382" s="42"/>
      <c r="AA382" s="42"/>
      <c r="AB382" s="42"/>
      <c r="AC382" s="42"/>
    </row>
    <row r="383" spans="1:29" ht="18.75" customHeight="1" x14ac:dyDescent="0.25">
      <c r="A383" s="40"/>
      <c r="B383" s="40"/>
      <c r="C383" s="40"/>
      <c r="D383" s="40"/>
      <c r="E383" s="40"/>
      <c r="F383" s="40"/>
      <c r="G383" s="40"/>
      <c r="H383" s="40"/>
      <c r="I383" s="40"/>
      <c r="J383" s="42"/>
      <c r="K383" s="42"/>
      <c r="L383" s="42"/>
      <c r="M383" s="42"/>
      <c r="N383" s="42"/>
      <c r="O383" s="42"/>
      <c r="P383" s="42"/>
      <c r="Q383" s="42"/>
      <c r="R383" s="42"/>
      <c r="S383" s="42"/>
      <c r="T383" s="42"/>
      <c r="U383" s="42"/>
      <c r="V383" s="42"/>
      <c r="W383" s="42"/>
      <c r="X383" s="42"/>
      <c r="Y383" s="42"/>
      <c r="Z383" s="42"/>
      <c r="AA383" s="42"/>
      <c r="AB383" s="42"/>
      <c r="AC383" s="42"/>
    </row>
    <row r="384" spans="1:29" ht="18.75" customHeight="1" x14ac:dyDescent="0.25">
      <c r="A384" s="40"/>
      <c r="B384" s="40"/>
      <c r="C384" s="40"/>
      <c r="D384" s="40"/>
      <c r="E384" s="40"/>
      <c r="F384" s="40"/>
      <c r="G384" s="40"/>
      <c r="H384" s="40"/>
      <c r="I384" s="40"/>
      <c r="J384" s="42"/>
      <c r="K384" s="42"/>
      <c r="L384" s="42"/>
      <c r="M384" s="42"/>
      <c r="N384" s="42"/>
      <c r="O384" s="42"/>
      <c r="P384" s="42"/>
      <c r="Q384" s="42"/>
      <c r="R384" s="42"/>
      <c r="S384" s="42"/>
      <c r="T384" s="42"/>
      <c r="U384" s="42"/>
      <c r="V384" s="42"/>
      <c r="W384" s="42"/>
      <c r="X384" s="42"/>
      <c r="Y384" s="42"/>
      <c r="Z384" s="42"/>
      <c r="AA384" s="42"/>
      <c r="AB384" s="42"/>
      <c r="AC384" s="42"/>
    </row>
    <row r="385" spans="1:29" ht="18.75" customHeight="1" x14ac:dyDescent="0.25">
      <c r="A385" s="40"/>
      <c r="B385" s="40"/>
      <c r="C385" s="40"/>
      <c r="D385" s="40"/>
      <c r="E385" s="40"/>
      <c r="F385" s="40"/>
      <c r="G385" s="40"/>
      <c r="H385" s="40"/>
      <c r="I385" s="40"/>
      <c r="J385" s="42"/>
      <c r="K385" s="42"/>
      <c r="L385" s="42"/>
      <c r="M385" s="42"/>
      <c r="N385" s="42"/>
      <c r="O385" s="42"/>
      <c r="P385" s="42"/>
      <c r="Q385" s="42"/>
      <c r="R385" s="42"/>
      <c r="S385" s="42"/>
      <c r="T385" s="42"/>
      <c r="U385" s="42"/>
      <c r="V385" s="42"/>
      <c r="W385" s="42"/>
      <c r="X385" s="42"/>
      <c r="Y385" s="42"/>
      <c r="Z385" s="42"/>
      <c r="AA385" s="42"/>
      <c r="AB385" s="42"/>
      <c r="AC385" s="42"/>
    </row>
    <row r="386" spans="1:29" ht="18.75" customHeight="1" x14ac:dyDescent="0.25">
      <c r="A386" s="40"/>
      <c r="B386" s="40"/>
      <c r="C386" s="40"/>
      <c r="D386" s="40"/>
      <c r="E386" s="40"/>
      <c r="F386" s="40"/>
      <c r="G386" s="40"/>
      <c r="H386" s="40"/>
      <c r="I386" s="40"/>
      <c r="J386" s="42"/>
      <c r="K386" s="42"/>
      <c r="L386" s="42"/>
      <c r="M386" s="42"/>
      <c r="N386" s="42"/>
      <c r="O386" s="42"/>
      <c r="P386" s="42"/>
      <c r="Q386" s="42"/>
      <c r="R386" s="42"/>
      <c r="S386" s="42"/>
      <c r="T386" s="42"/>
      <c r="U386" s="42"/>
      <c r="V386" s="42"/>
      <c r="W386" s="42"/>
      <c r="X386" s="42"/>
      <c r="Y386" s="42"/>
      <c r="Z386" s="42"/>
      <c r="AA386" s="42"/>
      <c r="AB386" s="42"/>
      <c r="AC386" s="42"/>
    </row>
    <row r="387" spans="1:29" ht="18.75" customHeight="1" x14ac:dyDescent="0.25">
      <c r="A387" s="40"/>
      <c r="B387" s="40"/>
      <c r="C387" s="40"/>
      <c r="D387" s="40"/>
      <c r="E387" s="40"/>
      <c r="F387" s="40"/>
      <c r="G387" s="40"/>
      <c r="H387" s="40"/>
      <c r="I387" s="40"/>
      <c r="J387" s="42"/>
      <c r="K387" s="42"/>
      <c r="L387" s="42"/>
      <c r="M387" s="42"/>
      <c r="N387" s="42"/>
      <c r="O387" s="42"/>
      <c r="P387" s="42"/>
      <c r="Q387" s="42"/>
      <c r="R387" s="42"/>
      <c r="S387" s="42"/>
      <c r="T387" s="42"/>
      <c r="U387" s="42"/>
      <c r="V387" s="42"/>
      <c r="W387" s="42"/>
      <c r="X387" s="42"/>
      <c r="Y387" s="42"/>
      <c r="Z387" s="42"/>
      <c r="AA387" s="42"/>
      <c r="AB387" s="42"/>
      <c r="AC387" s="42"/>
    </row>
    <row r="388" spans="1:29" ht="18.75" customHeight="1" x14ac:dyDescent="0.25">
      <c r="A388" s="40"/>
      <c r="B388" s="40"/>
      <c r="C388" s="40"/>
      <c r="D388" s="40"/>
      <c r="E388" s="40"/>
      <c r="F388" s="40"/>
      <c r="G388" s="40"/>
      <c r="H388" s="40"/>
      <c r="I388" s="40"/>
      <c r="J388" s="42"/>
      <c r="K388" s="42"/>
      <c r="L388" s="42"/>
      <c r="M388" s="42"/>
      <c r="N388" s="42"/>
      <c r="O388" s="42"/>
      <c r="P388" s="42"/>
      <c r="Q388" s="42"/>
      <c r="R388" s="42"/>
      <c r="S388" s="42"/>
      <c r="T388" s="42"/>
      <c r="U388" s="42"/>
      <c r="V388" s="42"/>
      <c r="W388" s="42"/>
      <c r="X388" s="42"/>
      <c r="Y388" s="42"/>
      <c r="Z388" s="42"/>
      <c r="AA388" s="42"/>
      <c r="AB388" s="42"/>
      <c r="AC388" s="42"/>
    </row>
    <row r="389" spans="1:29" ht="18.75" customHeight="1" x14ac:dyDescent="0.25">
      <c r="A389" s="40"/>
      <c r="B389" s="40"/>
      <c r="C389" s="40"/>
      <c r="D389" s="40"/>
      <c r="E389" s="40"/>
      <c r="F389" s="40"/>
      <c r="G389" s="40"/>
      <c r="H389" s="40"/>
      <c r="I389" s="40"/>
      <c r="J389" s="42"/>
      <c r="K389" s="42"/>
      <c r="L389" s="42"/>
      <c r="M389" s="42"/>
      <c r="N389" s="42"/>
      <c r="O389" s="42"/>
      <c r="P389" s="42"/>
      <c r="Q389" s="42"/>
      <c r="R389" s="42"/>
      <c r="S389" s="42"/>
      <c r="T389" s="42"/>
      <c r="U389" s="42"/>
      <c r="V389" s="42"/>
      <c r="W389" s="42"/>
      <c r="X389" s="42"/>
      <c r="Y389" s="42"/>
      <c r="Z389" s="42"/>
      <c r="AA389" s="42"/>
      <c r="AB389" s="42"/>
      <c r="AC389" s="42"/>
    </row>
    <row r="390" spans="1:29" ht="18.75" customHeight="1" x14ac:dyDescent="0.25">
      <c r="A390" s="40"/>
      <c r="B390" s="40"/>
      <c r="C390" s="40"/>
      <c r="D390" s="40"/>
      <c r="E390" s="40"/>
      <c r="F390" s="40"/>
      <c r="G390" s="40"/>
      <c r="H390" s="40"/>
      <c r="I390" s="40"/>
      <c r="J390" s="42"/>
      <c r="K390" s="42"/>
      <c r="L390" s="42"/>
      <c r="M390" s="42"/>
      <c r="N390" s="42"/>
      <c r="O390" s="42"/>
      <c r="P390" s="42"/>
      <c r="Q390" s="42"/>
      <c r="R390" s="42"/>
      <c r="S390" s="42"/>
      <c r="T390" s="42"/>
      <c r="U390" s="42"/>
      <c r="V390" s="42"/>
      <c r="W390" s="42"/>
      <c r="X390" s="42"/>
      <c r="Y390" s="42"/>
      <c r="Z390" s="42"/>
      <c r="AA390" s="42"/>
      <c r="AB390" s="42"/>
      <c r="AC390" s="42"/>
    </row>
    <row r="391" spans="1:29" ht="18.75" customHeight="1" x14ac:dyDescent="0.25">
      <c r="A391" s="40"/>
      <c r="B391" s="40"/>
      <c r="C391" s="40"/>
      <c r="D391" s="40"/>
      <c r="E391" s="40"/>
      <c r="F391" s="40"/>
      <c r="G391" s="40"/>
      <c r="H391" s="40"/>
      <c r="I391" s="40"/>
      <c r="J391" s="42"/>
      <c r="K391" s="42"/>
      <c r="L391" s="42"/>
      <c r="M391" s="42"/>
      <c r="N391" s="42"/>
      <c r="O391" s="42"/>
      <c r="P391" s="42"/>
      <c r="Q391" s="42"/>
      <c r="R391" s="42"/>
      <c r="S391" s="42"/>
      <c r="T391" s="42"/>
      <c r="U391" s="42"/>
      <c r="V391" s="42"/>
      <c r="W391" s="42"/>
      <c r="X391" s="42"/>
      <c r="Y391" s="42"/>
      <c r="Z391" s="42"/>
      <c r="AA391" s="42"/>
      <c r="AB391" s="42"/>
      <c r="AC391" s="42"/>
    </row>
    <row r="392" spans="1:29" ht="18.75" customHeight="1" x14ac:dyDescent="0.25">
      <c r="A392" s="40"/>
      <c r="B392" s="40"/>
      <c r="C392" s="40"/>
      <c r="D392" s="40"/>
      <c r="E392" s="40"/>
      <c r="F392" s="40"/>
      <c r="G392" s="40"/>
      <c r="H392" s="40"/>
      <c r="I392" s="40"/>
      <c r="J392" s="42"/>
      <c r="K392" s="42"/>
      <c r="L392" s="42"/>
      <c r="M392" s="42"/>
      <c r="N392" s="42"/>
      <c r="O392" s="42"/>
      <c r="P392" s="42"/>
      <c r="Q392" s="42"/>
      <c r="R392" s="42"/>
      <c r="S392" s="42"/>
      <c r="T392" s="42"/>
      <c r="U392" s="42"/>
      <c r="V392" s="42"/>
      <c r="W392" s="42"/>
      <c r="X392" s="42"/>
      <c r="Y392" s="42"/>
      <c r="Z392" s="42"/>
      <c r="AA392" s="42"/>
      <c r="AB392" s="42"/>
      <c r="AC392" s="42"/>
    </row>
    <row r="393" spans="1:29" ht="18.75" customHeight="1" x14ac:dyDescent="0.25">
      <c r="A393" s="40"/>
      <c r="B393" s="40"/>
      <c r="C393" s="40"/>
      <c r="D393" s="40"/>
      <c r="E393" s="40"/>
      <c r="F393" s="40"/>
      <c r="G393" s="40"/>
      <c r="H393" s="40"/>
      <c r="I393" s="40"/>
      <c r="J393" s="42"/>
      <c r="K393" s="42"/>
      <c r="L393" s="42"/>
      <c r="M393" s="42"/>
      <c r="N393" s="42"/>
      <c r="O393" s="42"/>
      <c r="P393" s="42"/>
      <c r="Q393" s="42"/>
      <c r="R393" s="42"/>
      <c r="S393" s="42"/>
      <c r="T393" s="42"/>
      <c r="U393" s="42"/>
      <c r="V393" s="42"/>
      <c r="W393" s="42"/>
      <c r="X393" s="42"/>
      <c r="Y393" s="42"/>
      <c r="Z393" s="42"/>
      <c r="AA393" s="42"/>
      <c r="AB393" s="42"/>
      <c r="AC393" s="42"/>
    </row>
    <row r="394" spans="1:29" ht="18.75" customHeight="1" x14ac:dyDescent="0.25">
      <c r="A394" s="40"/>
      <c r="B394" s="40"/>
      <c r="C394" s="40"/>
      <c r="D394" s="40"/>
      <c r="E394" s="40"/>
      <c r="F394" s="40"/>
      <c r="G394" s="40"/>
      <c r="H394" s="40"/>
      <c r="I394" s="40"/>
      <c r="J394" s="42"/>
      <c r="K394" s="42"/>
      <c r="L394" s="42"/>
      <c r="M394" s="42"/>
      <c r="N394" s="42"/>
      <c r="O394" s="42"/>
      <c r="P394" s="42"/>
      <c r="Q394" s="42"/>
      <c r="R394" s="42"/>
      <c r="S394" s="42"/>
      <c r="T394" s="42"/>
      <c r="U394" s="42"/>
      <c r="V394" s="42"/>
      <c r="W394" s="42"/>
      <c r="X394" s="42"/>
      <c r="Y394" s="42"/>
      <c r="Z394" s="42"/>
      <c r="AA394" s="42"/>
      <c r="AB394" s="42"/>
      <c r="AC394" s="42"/>
    </row>
    <row r="395" spans="1:29" ht="18.75" customHeight="1" x14ac:dyDescent="0.25">
      <c r="A395" s="40"/>
      <c r="B395" s="40"/>
      <c r="C395" s="40"/>
      <c r="D395" s="40"/>
      <c r="E395" s="40"/>
      <c r="F395" s="40"/>
      <c r="G395" s="40"/>
      <c r="H395" s="40"/>
      <c r="I395" s="40"/>
      <c r="J395" s="42"/>
      <c r="K395" s="42"/>
      <c r="L395" s="42"/>
      <c r="M395" s="42"/>
      <c r="N395" s="42"/>
      <c r="O395" s="42"/>
      <c r="P395" s="42"/>
      <c r="Q395" s="42"/>
      <c r="R395" s="42"/>
      <c r="S395" s="42"/>
      <c r="T395" s="42"/>
      <c r="U395" s="42"/>
      <c r="V395" s="42"/>
      <c r="W395" s="42"/>
      <c r="X395" s="42"/>
      <c r="Y395" s="42"/>
      <c r="Z395" s="42"/>
      <c r="AA395" s="42"/>
      <c r="AB395" s="42"/>
      <c r="AC395" s="42"/>
    </row>
    <row r="396" spans="1:29" ht="18.75" customHeight="1" x14ac:dyDescent="0.25">
      <c r="A396" s="40"/>
      <c r="B396" s="40"/>
      <c r="C396" s="40"/>
      <c r="D396" s="40"/>
      <c r="E396" s="40"/>
      <c r="F396" s="40"/>
      <c r="G396" s="40"/>
      <c r="H396" s="40"/>
      <c r="I396" s="40"/>
      <c r="J396" s="42"/>
      <c r="K396" s="42"/>
      <c r="L396" s="42"/>
      <c r="M396" s="42"/>
      <c r="N396" s="42"/>
      <c r="O396" s="42"/>
      <c r="P396" s="42"/>
      <c r="Q396" s="42"/>
      <c r="R396" s="42"/>
      <c r="S396" s="42"/>
      <c r="T396" s="42"/>
      <c r="U396" s="42"/>
      <c r="V396" s="42"/>
      <c r="W396" s="42"/>
      <c r="X396" s="42"/>
      <c r="Y396" s="42"/>
      <c r="Z396" s="42"/>
      <c r="AA396" s="42"/>
      <c r="AB396" s="42"/>
      <c r="AC396" s="42"/>
    </row>
    <row r="397" spans="1:29" ht="18.75" customHeight="1" x14ac:dyDescent="0.25">
      <c r="A397" s="40"/>
      <c r="B397" s="40"/>
      <c r="C397" s="40"/>
      <c r="D397" s="40"/>
      <c r="E397" s="40"/>
      <c r="F397" s="40"/>
      <c r="G397" s="40"/>
      <c r="H397" s="40"/>
      <c r="I397" s="40"/>
      <c r="J397" s="42"/>
      <c r="K397" s="42"/>
      <c r="L397" s="42"/>
      <c r="M397" s="42"/>
      <c r="N397" s="42"/>
      <c r="O397" s="42"/>
      <c r="P397" s="42"/>
      <c r="Q397" s="42"/>
      <c r="R397" s="42"/>
      <c r="S397" s="42"/>
      <c r="T397" s="42"/>
      <c r="U397" s="42"/>
      <c r="V397" s="42"/>
      <c r="W397" s="42"/>
      <c r="X397" s="42"/>
      <c r="Y397" s="42"/>
      <c r="Z397" s="42"/>
      <c r="AA397" s="42"/>
      <c r="AB397" s="42"/>
      <c r="AC397" s="42"/>
    </row>
    <row r="398" spans="1:29" ht="18.75" customHeight="1" x14ac:dyDescent="0.25">
      <c r="A398" s="40"/>
      <c r="B398" s="40"/>
      <c r="C398" s="40"/>
      <c r="D398" s="40"/>
      <c r="E398" s="40"/>
      <c r="F398" s="40"/>
      <c r="G398" s="40"/>
      <c r="H398" s="40"/>
      <c r="I398" s="40"/>
      <c r="J398" s="42"/>
      <c r="K398" s="42"/>
      <c r="L398" s="42"/>
      <c r="M398" s="42"/>
      <c r="N398" s="42"/>
      <c r="O398" s="42"/>
      <c r="P398" s="42"/>
      <c r="Q398" s="42"/>
      <c r="R398" s="42"/>
      <c r="S398" s="42"/>
      <c r="T398" s="42"/>
      <c r="U398" s="42"/>
      <c r="V398" s="42"/>
      <c r="W398" s="42"/>
      <c r="X398" s="42"/>
      <c r="Y398" s="42"/>
      <c r="Z398" s="42"/>
      <c r="AA398" s="42"/>
      <c r="AB398" s="42"/>
      <c r="AC398" s="42"/>
    </row>
    <row r="399" spans="1:29" ht="18.75" customHeight="1" x14ac:dyDescent="0.25">
      <c r="A399" s="40"/>
      <c r="B399" s="40"/>
      <c r="C399" s="40"/>
      <c r="D399" s="40"/>
      <c r="E399" s="40"/>
      <c r="F399" s="40"/>
      <c r="G399" s="40"/>
      <c r="H399" s="40"/>
      <c r="I399" s="40"/>
      <c r="J399" s="42"/>
      <c r="K399" s="42"/>
      <c r="L399" s="42"/>
      <c r="M399" s="42"/>
      <c r="N399" s="42"/>
      <c r="O399" s="42"/>
      <c r="P399" s="42"/>
      <c r="Q399" s="42"/>
      <c r="R399" s="42"/>
      <c r="S399" s="42"/>
      <c r="T399" s="42"/>
      <c r="U399" s="42"/>
      <c r="V399" s="42"/>
      <c r="W399" s="42"/>
      <c r="X399" s="42"/>
      <c r="Y399" s="42"/>
      <c r="Z399" s="42"/>
      <c r="AA399" s="42"/>
      <c r="AB399" s="42"/>
      <c r="AC399" s="42"/>
    </row>
    <row r="400" spans="1:29" ht="18.75" customHeight="1" x14ac:dyDescent="0.25">
      <c r="A400" s="40"/>
      <c r="B400" s="40"/>
      <c r="C400" s="40"/>
      <c r="D400" s="40"/>
      <c r="E400" s="40"/>
      <c r="F400" s="40"/>
      <c r="G400" s="40"/>
      <c r="H400" s="40"/>
      <c r="I400" s="40"/>
      <c r="J400" s="42"/>
      <c r="K400" s="42"/>
      <c r="L400" s="42"/>
      <c r="M400" s="42"/>
      <c r="N400" s="42"/>
      <c r="O400" s="42"/>
      <c r="P400" s="42"/>
      <c r="Q400" s="42"/>
      <c r="R400" s="42"/>
      <c r="S400" s="42"/>
      <c r="T400" s="42"/>
      <c r="U400" s="42"/>
      <c r="V400" s="42"/>
      <c r="W400" s="42"/>
      <c r="X400" s="42"/>
      <c r="Y400" s="42"/>
      <c r="Z400" s="42"/>
      <c r="AA400" s="42"/>
      <c r="AB400" s="42"/>
      <c r="AC400" s="42"/>
    </row>
    <row r="401" spans="1:29" ht="18.75" customHeight="1" x14ac:dyDescent="0.25">
      <c r="A401" s="40"/>
      <c r="B401" s="40"/>
      <c r="C401" s="40"/>
      <c r="D401" s="40"/>
      <c r="E401" s="40"/>
      <c r="F401" s="40"/>
      <c r="G401" s="40"/>
      <c r="H401" s="40"/>
      <c r="I401" s="40"/>
      <c r="J401" s="42"/>
      <c r="K401" s="42"/>
      <c r="L401" s="42"/>
      <c r="M401" s="42"/>
      <c r="N401" s="42"/>
      <c r="O401" s="42"/>
      <c r="P401" s="42"/>
      <c r="Q401" s="42"/>
      <c r="R401" s="42"/>
      <c r="S401" s="42"/>
      <c r="T401" s="42"/>
      <c r="U401" s="42"/>
      <c r="V401" s="42"/>
      <c r="W401" s="42"/>
      <c r="X401" s="42"/>
      <c r="Y401" s="42"/>
      <c r="Z401" s="42"/>
      <c r="AA401" s="42"/>
      <c r="AB401" s="42"/>
      <c r="AC401" s="42"/>
    </row>
    <row r="402" spans="1:29" ht="18.75" customHeight="1" x14ac:dyDescent="0.25">
      <c r="A402" s="40"/>
      <c r="B402" s="40"/>
      <c r="C402" s="40"/>
      <c r="D402" s="40"/>
      <c r="E402" s="40"/>
      <c r="F402" s="40"/>
      <c r="G402" s="40"/>
      <c r="H402" s="40"/>
      <c r="I402" s="40"/>
      <c r="J402" s="42"/>
      <c r="K402" s="42"/>
      <c r="L402" s="42"/>
      <c r="M402" s="42"/>
      <c r="N402" s="42"/>
      <c r="O402" s="42"/>
      <c r="P402" s="42"/>
      <c r="Q402" s="42"/>
      <c r="R402" s="42"/>
      <c r="S402" s="42"/>
      <c r="T402" s="42"/>
      <c r="U402" s="42"/>
      <c r="V402" s="42"/>
      <c r="W402" s="42"/>
      <c r="X402" s="42"/>
      <c r="Y402" s="42"/>
      <c r="Z402" s="42"/>
      <c r="AA402" s="42"/>
      <c r="AB402" s="42"/>
      <c r="AC402" s="42"/>
    </row>
    <row r="403" spans="1:29" ht="18.75" customHeight="1" x14ac:dyDescent="0.25">
      <c r="A403" s="40"/>
      <c r="B403" s="40"/>
      <c r="C403" s="40"/>
      <c r="D403" s="40"/>
      <c r="E403" s="40"/>
      <c r="F403" s="40"/>
      <c r="G403" s="40"/>
      <c r="H403" s="40"/>
      <c r="I403" s="40"/>
      <c r="J403" s="42"/>
      <c r="K403" s="42"/>
      <c r="L403" s="42"/>
      <c r="M403" s="42"/>
      <c r="N403" s="42"/>
      <c r="O403" s="42"/>
      <c r="P403" s="42"/>
      <c r="Q403" s="42"/>
      <c r="R403" s="42"/>
      <c r="S403" s="42"/>
      <c r="T403" s="42"/>
      <c r="U403" s="42"/>
      <c r="V403" s="42"/>
      <c r="W403" s="42"/>
      <c r="X403" s="42"/>
      <c r="Y403" s="42"/>
      <c r="Z403" s="42"/>
      <c r="AA403" s="42"/>
      <c r="AB403" s="42"/>
      <c r="AC403" s="42"/>
    </row>
    <row r="404" spans="1:29" ht="18.75" customHeight="1" x14ac:dyDescent="0.25">
      <c r="A404" s="40"/>
      <c r="B404" s="40"/>
      <c r="C404" s="40"/>
      <c r="D404" s="40"/>
      <c r="E404" s="40"/>
      <c r="F404" s="40"/>
      <c r="G404" s="40"/>
      <c r="H404" s="40"/>
      <c r="I404" s="40"/>
      <c r="J404" s="42"/>
      <c r="K404" s="42"/>
      <c r="L404" s="42"/>
      <c r="M404" s="42"/>
      <c r="N404" s="42"/>
      <c r="O404" s="42"/>
      <c r="P404" s="42"/>
      <c r="Q404" s="42"/>
      <c r="R404" s="42"/>
      <c r="S404" s="42"/>
      <c r="T404" s="42"/>
      <c r="U404" s="42"/>
      <c r="V404" s="42"/>
      <c r="W404" s="42"/>
      <c r="X404" s="42"/>
      <c r="Y404" s="42"/>
      <c r="Z404" s="42"/>
      <c r="AA404" s="42"/>
      <c r="AB404" s="42"/>
      <c r="AC404" s="42"/>
    </row>
    <row r="405" spans="1:29" ht="18.75" customHeight="1" x14ac:dyDescent="0.25">
      <c r="A405" s="40"/>
      <c r="B405" s="40"/>
      <c r="C405" s="40"/>
      <c r="D405" s="40"/>
      <c r="E405" s="40"/>
      <c r="F405" s="40"/>
      <c r="G405" s="40"/>
      <c r="H405" s="40"/>
      <c r="I405" s="40"/>
      <c r="J405" s="42"/>
      <c r="K405" s="42"/>
      <c r="L405" s="42"/>
      <c r="M405" s="42"/>
      <c r="N405" s="42"/>
      <c r="O405" s="42"/>
      <c r="P405" s="42"/>
      <c r="Q405" s="42"/>
      <c r="R405" s="42"/>
      <c r="S405" s="42"/>
      <c r="T405" s="42"/>
      <c r="U405" s="42"/>
      <c r="V405" s="42"/>
      <c r="W405" s="42"/>
      <c r="X405" s="42"/>
      <c r="Y405" s="42"/>
      <c r="Z405" s="42"/>
      <c r="AA405" s="42"/>
      <c r="AB405" s="42"/>
      <c r="AC405" s="42"/>
    </row>
    <row r="406" spans="1:29" ht="18.75" customHeight="1" x14ac:dyDescent="0.25">
      <c r="A406" s="40"/>
      <c r="B406" s="40"/>
      <c r="C406" s="40"/>
      <c r="D406" s="40"/>
      <c r="E406" s="40"/>
      <c r="F406" s="40"/>
      <c r="G406" s="40"/>
      <c r="H406" s="40"/>
      <c r="I406" s="40"/>
      <c r="J406" s="42"/>
      <c r="K406" s="42"/>
      <c r="L406" s="42"/>
      <c r="M406" s="42"/>
      <c r="N406" s="42"/>
      <c r="O406" s="42"/>
      <c r="P406" s="42"/>
      <c r="Q406" s="42"/>
      <c r="R406" s="42"/>
      <c r="S406" s="42"/>
      <c r="T406" s="42"/>
      <c r="U406" s="42"/>
      <c r="V406" s="42"/>
      <c r="W406" s="42"/>
      <c r="X406" s="42"/>
      <c r="Y406" s="42"/>
      <c r="Z406" s="42"/>
      <c r="AA406" s="42"/>
      <c r="AB406" s="42"/>
      <c r="AC406" s="42"/>
    </row>
    <row r="407" spans="1:29" ht="18.75" customHeight="1" x14ac:dyDescent="0.25">
      <c r="A407" s="40"/>
      <c r="B407" s="40"/>
      <c r="C407" s="40"/>
      <c r="D407" s="40"/>
      <c r="E407" s="40"/>
      <c r="F407" s="40"/>
      <c r="G407" s="40"/>
      <c r="H407" s="40"/>
      <c r="I407" s="40"/>
      <c r="J407" s="42"/>
      <c r="K407" s="42"/>
      <c r="L407" s="42"/>
      <c r="M407" s="42"/>
      <c r="N407" s="42"/>
      <c r="O407" s="42"/>
      <c r="P407" s="42"/>
      <c r="Q407" s="42"/>
      <c r="R407" s="42"/>
      <c r="S407" s="42"/>
      <c r="T407" s="42"/>
      <c r="U407" s="42"/>
      <c r="V407" s="42"/>
      <c r="W407" s="42"/>
      <c r="X407" s="42"/>
      <c r="Y407" s="42"/>
      <c r="Z407" s="42"/>
      <c r="AA407" s="42"/>
      <c r="AB407" s="42"/>
      <c r="AC407" s="42"/>
    </row>
    <row r="408" spans="1:29" ht="18.75" customHeight="1" x14ac:dyDescent="0.25">
      <c r="A408" s="40"/>
      <c r="B408" s="40"/>
      <c r="C408" s="40"/>
      <c r="D408" s="40"/>
      <c r="E408" s="40"/>
      <c r="F408" s="40"/>
      <c r="G408" s="40"/>
      <c r="H408" s="40"/>
      <c r="I408" s="40"/>
      <c r="J408" s="42"/>
      <c r="K408" s="42"/>
      <c r="L408" s="42"/>
      <c r="M408" s="42"/>
      <c r="N408" s="42"/>
      <c r="O408" s="42"/>
      <c r="P408" s="42"/>
      <c r="Q408" s="42"/>
      <c r="R408" s="42"/>
      <c r="S408" s="42"/>
      <c r="T408" s="42"/>
      <c r="U408" s="42"/>
      <c r="V408" s="42"/>
      <c r="W408" s="42"/>
      <c r="X408" s="42"/>
      <c r="Y408" s="42"/>
      <c r="Z408" s="42"/>
      <c r="AA408" s="42"/>
      <c r="AB408" s="42"/>
      <c r="AC408" s="42"/>
    </row>
    <row r="409" spans="1:29" ht="18.75" customHeight="1" x14ac:dyDescent="0.25">
      <c r="A409" s="40"/>
      <c r="B409" s="40"/>
      <c r="C409" s="40"/>
      <c r="D409" s="40"/>
      <c r="E409" s="40"/>
      <c r="F409" s="40"/>
      <c r="G409" s="40"/>
      <c r="H409" s="40"/>
      <c r="I409" s="40"/>
      <c r="J409" s="42"/>
      <c r="K409" s="42"/>
      <c r="L409" s="42"/>
      <c r="M409" s="42"/>
      <c r="N409" s="42"/>
      <c r="O409" s="42"/>
      <c r="P409" s="42"/>
      <c r="Q409" s="42"/>
      <c r="R409" s="42"/>
      <c r="S409" s="42"/>
      <c r="T409" s="42"/>
      <c r="U409" s="42"/>
      <c r="V409" s="42"/>
      <c r="W409" s="42"/>
      <c r="X409" s="42"/>
      <c r="Y409" s="42"/>
      <c r="Z409" s="42"/>
      <c r="AA409" s="42"/>
      <c r="AB409" s="42"/>
      <c r="AC409" s="42"/>
    </row>
    <row r="410" spans="1:29" ht="18.75" customHeight="1" x14ac:dyDescent="0.25">
      <c r="A410" s="40"/>
      <c r="B410" s="40"/>
      <c r="C410" s="40"/>
      <c r="D410" s="40"/>
      <c r="E410" s="40"/>
      <c r="F410" s="40"/>
      <c r="G410" s="40"/>
      <c r="H410" s="40"/>
      <c r="I410" s="40"/>
      <c r="J410" s="42"/>
      <c r="K410" s="42"/>
      <c r="L410" s="42"/>
      <c r="M410" s="42"/>
      <c r="N410" s="42"/>
      <c r="O410" s="42"/>
      <c r="P410" s="42"/>
      <c r="Q410" s="42"/>
      <c r="R410" s="42"/>
      <c r="S410" s="42"/>
      <c r="T410" s="42"/>
      <c r="U410" s="42"/>
      <c r="V410" s="42"/>
      <c r="W410" s="42"/>
      <c r="X410" s="42"/>
      <c r="Y410" s="42"/>
      <c r="Z410" s="42"/>
      <c r="AA410" s="42"/>
      <c r="AB410" s="42"/>
      <c r="AC410" s="42"/>
    </row>
    <row r="411" spans="1:29" ht="18.75" customHeight="1" x14ac:dyDescent="0.25">
      <c r="A411" s="40"/>
      <c r="B411" s="40"/>
      <c r="C411" s="40"/>
      <c r="D411" s="40"/>
      <c r="E411" s="40"/>
      <c r="F411" s="40"/>
      <c r="G411" s="40"/>
      <c r="H411" s="40"/>
      <c r="I411" s="40"/>
      <c r="J411" s="42"/>
      <c r="K411" s="42"/>
      <c r="L411" s="42"/>
      <c r="M411" s="42"/>
      <c r="N411" s="42"/>
      <c r="O411" s="42"/>
      <c r="P411" s="42"/>
      <c r="Q411" s="42"/>
      <c r="R411" s="42"/>
      <c r="S411" s="42"/>
      <c r="T411" s="42"/>
      <c r="U411" s="42"/>
      <c r="V411" s="42"/>
      <c r="W411" s="42"/>
      <c r="X411" s="42"/>
      <c r="Y411" s="42"/>
      <c r="Z411" s="42"/>
      <c r="AA411" s="42"/>
      <c r="AB411" s="42"/>
      <c r="AC411" s="42"/>
    </row>
    <row r="412" spans="1:29" ht="18.75" customHeight="1" x14ac:dyDescent="0.25">
      <c r="A412" s="40"/>
      <c r="B412" s="40"/>
      <c r="C412" s="40"/>
      <c r="D412" s="40"/>
      <c r="E412" s="40"/>
      <c r="F412" s="40"/>
      <c r="G412" s="40"/>
      <c r="H412" s="40"/>
      <c r="I412" s="40"/>
      <c r="J412" s="42"/>
      <c r="K412" s="42"/>
      <c r="L412" s="42"/>
      <c r="M412" s="42"/>
      <c r="N412" s="42"/>
      <c r="O412" s="42"/>
      <c r="P412" s="42"/>
      <c r="Q412" s="42"/>
      <c r="R412" s="42"/>
      <c r="S412" s="42"/>
      <c r="T412" s="42"/>
      <c r="U412" s="42"/>
      <c r="V412" s="42"/>
      <c r="W412" s="42"/>
      <c r="X412" s="42"/>
      <c r="Y412" s="42"/>
      <c r="Z412" s="42"/>
      <c r="AA412" s="42"/>
      <c r="AB412" s="42"/>
      <c r="AC412" s="42"/>
    </row>
    <row r="413" spans="1:29" ht="18.75" customHeight="1" x14ac:dyDescent="0.25">
      <c r="A413" s="40"/>
      <c r="B413" s="40"/>
      <c r="C413" s="40"/>
      <c r="D413" s="40"/>
      <c r="E413" s="40"/>
      <c r="F413" s="40"/>
      <c r="G413" s="40"/>
      <c r="H413" s="40"/>
      <c r="I413" s="40"/>
      <c r="J413" s="42"/>
      <c r="K413" s="42"/>
      <c r="L413" s="42"/>
      <c r="M413" s="42"/>
      <c r="N413" s="42"/>
      <c r="O413" s="42"/>
      <c r="P413" s="42"/>
      <c r="Q413" s="42"/>
      <c r="R413" s="42"/>
      <c r="S413" s="42"/>
      <c r="T413" s="42"/>
      <c r="U413" s="42"/>
      <c r="V413" s="42"/>
      <c r="W413" s="42"/>
      <c r="X413" s="42"/>
      <c r="Y413" s="42"/>
      <c r="Z413" s="42"/>
      <c r="AA413" s="42"/>
      <c r="AB413" s="42"/>
      <c r="AC413" s="42"/>
    </row>
    <row r="414" spans="1:29" ht="18.75" customHeight="1" x14ac:dyDescent="0.25">
      <c r="A414" s="40"/>
      <c r="B414" s="40"/>
      <c r="C414" s="40"/>
      <c r="D414" s="40"/>
      <c r="E414" s="40"/>
      <c r="F414" s="40"/>
      <c r="G414" s="40"/>
      <c r="H414" s="40"/>
      <c r="I414" s="40"/>
      <c r="J414" s="42"/>
      <c r="K414" s="42"/>
      <c r="L414" s="42"/>
      <c r="M414" s="42"/>
      <c r="N414" s="42"/>
      <c r="O414" s="42"/>
      <c r="P414" s="42"/>
      <c r="Q414" s="42"/>
      <c r="R414" s="42"/>
      <c r="S414" s="42"/>
      <c r="T414" s="42"/>
      <c r="U414" s="42"/>
      <c r="V414" s="42"/>
      <c r="W414" s="42"/>
      <c r="X414" s="42"/>
      <c r="Y414" s="42"/>
      <c r="Z414" s="42"/>
      <c r="AA414" s="42"/>
      <c r="AB414" s="42"/>
      <c r="AC414" s="42"/>
    </row>
    <row r="415" spans="1:29" ht="18.75" customHeight="1" x14ac:dyDescent="0.25">
      <c r="A415" s="40"/>
      <c r="B415" s="40"/>
      <c r="C415" s="40"/>
      <c r="D415" s="40"/>
      <c r="E415" s="40"/>
      <c r="F415" s="40"/>
      <c r="G415" s="40"/>
      <c r="H415" s="40"/>
      <c r="I415" s="40"/>
      <c r="J415" s="42"/>
      <c r="K415" s="42"/>
      <c r="L415" s="42"/>
      <c r="M415" s="42"/>
      <c r="N415" s="42"/>
      <c r="O415" s="42"/>
      <c r="P415" s="42"/>
      <c r="Q415" s="42"/>
      <c r="R415" s="42"/>
      <c r="S415" s="42"/>
      <c r="T415" s="42"/>
      <c r="U415" s="42"/>
      <c r="V415" s="42"/>
      <c r="W415" s="42"/>
      <c r="X415" s="42"/>
      <c r="Y415" s="42"/>
      <c r="Z415" s="42"/>
      <c r="AA415" s="42"/>
      <c r="AB415" s="42"/>
      <c r="AC415" s="42"/>
    </row>
    <row r="416" spans="1:29" ht="18.75" customHeight="1" x14ac:dyDescent="0.25">
      <c r="A416" s="40"/>
      <c r="B416" s="40"/>
      <c r="C416" s="40"/>
      <c r="D416" s="40"/>
      <c r="E416" s="40"/>
      <c r="F416" s="40"/>
      <c r="G416" s="40"/>
      <c r="H416" s="40"/>
      <c r="I416" s="40"/>
      <c r="J416" s="42"/>
      <c r="K416" s="42"/>
      <c r="L416" s="42"/>
      <c r="M416" s="42"/>
      <c r="N416" s="42"/>
      <c r="O416" s="42"/>
      <c r="P416" s="42"/>
      <c r="Q416" s="42"/>
      <c r="R416" s="42"/>
      <c r="S416" s="42"/>
      <c r="T416" s="42"/>
      <c r="U416" s="42"/>
      <c r="V416" s="42"/>
      <c r="W416" s="42"/>
      <c r="X416" s="42"/>
      <c r="Y416" s="42"/>
      <c r="Z416" s="42"/>
      <c r="AA416" s="42"/>
      <c r="AB416" s="42"/>
      <c r="AC416" s="42"/>
    </row>
    <row r="417" spans="1:29" ht="18.75" customHeight="1" x14ac:dyDescent="0.25">
      <c r="A417" s="40"/>
      <c r="B417" s="40"/>
      <c r="C417" s="40"/>
      <c r="D417" s="40"/>
      <c r="E417" s="40"/>
      <c r="F417" s="40"/>
      <c r="G417" s="40"/>
      <c r="H417" s="40"/>
      <c r="I417" s="40"/>
      <c r="J417" s="42"/>
      <c r="K417" s="42"/>
      <c r="L417" s="42"/>
      <c r="M417" s="42"/>
      <c r="N417" s="42"/>
      <c r="O417" s="42"/>
      <c r="P417" s="42"/>
      <c r="Q417" s="42"/>
      <c r="R417" s="42"/>
      <c r="S417" s="42"/>
      <c r="T417" s="42"/>
      <c r="U417" s="42"/>
      <c r="V417" s="42"/>
      <c r="W417" s="42"/>
      <c r="X417" s="42"/>
      <c r="Y417" s="42"/>
      <c r="Z417" s="42"/>
      <c r="AA417" s="42"/>
      <c r="AB417" s="42"/>
      <c r="AC417" s="42"/>
    </row>
    <row r="418" spans="1:29" ht="18.75" customHeight="1" x14ac:dyDescent="0.25">
      <c r="A418" s="40"/>
      <c r="B418" s="40"/>
      <c r="C418" s="40"/>
      <c r="D418" s="40"/>
      <c r="E418" s="40"/>
      <c r="F418" s="40"/>
      <c r="G418" s="40"/>
      <c r="H418" s="40"/>
      <c r="I418" s="40"/>
      <c r="J418" s="42"/>
      <c r="K418" s="42"/>
      <c r="L418" s="42"/>
      <c r="M418" s="42"/>
      <c r="N418" s="42"/>
      <c r="O418" s="42"/>
      <c r="P418" s="42"/>
      <c r="Q418" s="42"/>
      <c r="R418" s="42"/>
      <c r="S418" s="42"/>
      <c r="T418" s="42"/>
      <c r="U418" s="42"/>
      <c r="V418" s="42"/>
      <c r="W418" s="42"/>
      <c r="X418" s="42"/>
      <c r="Y418" s="42"/>
      <c r="Z418" s="42"/>
      <c r="AA418" s="42"/>
      <c r="AB418" s="42"/>
      <c r="AC418" s="42"/>
    </row>
    <row r="419" spans="1:29" ht="18.75" customHeight="1" x14ac:dyDescent="0.25">
      <c r="A419" s="40"/>
      <c r="B419" s="40"/>
      <c r="C419" s="40"/>
      <c r="D419" s="40"/>
      <c r="E419" s="40"/>
      <c r="F419" s="40"/>
      <c r="G419" s="40"/>
      <c r="H419" s="40"/>
      <c r="I419" s="40"/>
      <c r="J419" s="42"/>
      <c r="K419" s="42"/>
      <c r="L419" s="42"/>
      <c r="M419" s="42"/>
      <c r="N419" s="42"/>
      <c r="O419" s="42"/>
      <c r="P419" s="42"/>
      <c r="Q419" s="42"/>
      <c r="R419" s="42"/>
      <c r="S419" s="42"/>
      <c r="T419" s="42"/>
      <c r="U419" s="42"/>
      <c r="V419" s="42"/>
      <c r="W419" s="42"/>
      <c r="X419" s="42"/>
      <c r="Y419" s="42"/>
      <c r="Z419" s="42"/>
      <c r="AA419" s="42"/>
      <c r="AB419" s="42"/>
      <c r="AC419" s="42"/>
    </row>
    <row r="420" spans="1:29" ht="18.75" customHeight="1" x14ac:dyDescent="0.25">
      <c r="A420" s="40"/>
      <c r="B420" s="40"/>
      <c r="C420" s="40"/>
      <c r="D420" s="40"/>
      <c r="E420" s="40"/>
      <c r="F420" s="40"/>
      <c r="G420" s="40"/>
      <c r="H420" s="40"/>
      <c r="I420" s="40"/>
      <c r="J420" s="42"/>
      <c r="K420" s="42"/>
      <c r="L420" s="42"/>
      <c r="M420" s="42"/>
      <c r="N420" s="42"/>
      <c r="O420" s="42"/>
      <c r="P420" s="42"/>
      <c r="Q420" s="42"/>
      <c r="R420" s="42"/>
      <c r="S420" s="42"/>
      <c r="T420" s="42"/>
      <c r="U420" s="42"/>
      <c r="V420" s="42"/>
      <c r="W420" s="42"/>
      <c r="X420" s="42"/>
      <c r="Y420" s="42"/>
      <c r="Z420" s="42"/>
      <c r="AA420" s="42"/>
      <c r="AB420" s="42"/>
      <c r="AC420" s="42"/>
    </row>
    <row r="421" spans="1:29" ht="18.75" customHeight="1" x14ac:dyDescent="0.25">
      <c r="A421" s="40"/>
      <c r="B421" s="40"/>
      <c r="C421" s="40"/>
      <c r="D421" s="40"/>
      <c r="E421" s="40"/>
      <c r="F421" s="40"/>
      <c r="G421" s="40"/>
      <c r="H421" s="40"/>
      <c r="I421" s="40"/>
      <c r="J421" s="42"/>
      <c r="K421" s="42"/>
      <c r="L421" s="42"/>
      <c r="M421" s="42"/>
      <c r="N421" s="42"/>
      <c r="O421" s="42"/>
      <c r="P421" s="42"/>
      <c r="Q421" s="42"/>
      <c r="R421" s="42"/>
      <c r="S421" s="42"/>
      <c r="T421" s="42"/>
      <c r="U421" s="42"/>
      <c r="V421" s="42"/>
      <c r="W421" s="42"/>
      <c r="X421" s="42"/>
      <c r="Y421" s="42"/>
      <c r="Z421" s="42"/>
      <c r="AA421" s="42"/>
      <c r="AB421" s="42"/>
      <c r="AC421" s="42"/>
    </row>
    <row r="422" spans="1:29" ht="18.75" customHeight="1" x14ac:dyDescent="0.25">
      <c r="A422" s="40"/>
      <c r="B422" s="40"/>
      <c r="C422" s="40"/>
      <c r="D422" s="40"/>
      <c r="E422" s="40"/>
      <c r="F422" s="40"/>
      <c r="G422" s="40"/>
      <c r="H422" s="40"/>
      <c r="I422" s="40"/>
      <c r="J422" s="42"/>
      <c r="K422" s="42"/>
      <c r="L422" s="42"/>
      <c r="M422" s="42"/>
      <c r="N422" s="42"/>
      <c r="O422" s="42"/>
      <c r="P422" s="42"/>
      <c r="Q422" s="42"/>
      <c r="R422" s="42"/>
      <c r="S422" s="42"/>
      <c r="T422" s="42"/>
      <c r="U422" s="42"/>
      <c r="V422" s="42"/>
      <c r="W422" s="42"/>
      <c r="X422" s="42"/>
      <c r="Y422" s="42"/>
      <c r="Z422" s="42"/>
      <c r="AA422" s="42"/>
      <c r="AB422" s="42"/>
      <c r="AC422" s="42"/>
    </row>
    <row r="423" spans="1:29" ht="18.75" customHeight="1" x14ac:dyDescent="0.25">
      <c r="A423" s="40"/>
      <c r="B423" s="40"/>
      <c r="C423" s="40"/>
      <c r="D423" s="40"/>
      <c r="E423" s="40"/>
      <c r="F423" s="40"/>
      <c r="G423" s="40"/>
      <c r="H423" s="40"/>
      <c r="I423" s="40"/>
      <c r="J423" s="42"/>
      <c r="K423" s="42"/>
      <c r="L423" s="42"/>
      <c r="M423" s="42"/>
      <c r="N423" s="42"/>
      <c r="O423" s="42"/>
      <c r="P423" s="42"/>
      <c r="Q423" s="42"/>
      <c r="R423" s="42"/>
      <c r="S423" s="42"/>
      <c r="T423" s="42"/>
      <c r="U423" s="42"/>
      <c r="V423" s="42"/>
      <c r="W423" s="42"/>
      <c r="X423" s="42"/>
      <c r="Y423" s="42"/>
      <c r="Z423" s="42"/>
      <c r="AA423" s="42"/>
      <c r="AB423" s="42"/>
      <c r="AC423" s="42"/>
    </row>
    <row r="424" spans="1:29" ht="18.75" customHeight="1" x14ac:dyDescent="0.25">
      <c r="A424" s="40"/>
      <c r="B424" s="40"/>
      <c r="C424" s="40"/>
      <c r="D424" s="40"/>
      <c r="E424" s="40"/>
      <c r="F424" s="40"/>
      <c r="G424" s="40"/>
      <c r="H424" s="40"/>
      <c r="I424" s="40"/>
      <c r="J424" s="42"/>
      <c r="K424" s="42"/>
      <c r="L424" s="42"/>
      <c r="M424" s="42"/>
      <c r="N424" s="42"/>
      <c r="O424" s="42"/>
      <c r="P424" s="42"/>
      <c r="Q424" s="42"/>
      <c r="R424" s="42"/>
      <c r="S424" s="42"/>
      <c r="T424" s="42"/>
      <c r="U424" s="42"/>
      <c r="V424" s="42"/>
      <c r="W424" s="42"/>
      <c r="X424" s="42"/>
      <c r="Y424" s="42"/>
      <c r="Z424" s="42"/>
      <c r="AA424" s="42"/>
      <c r="AB424" s="42"/>
      <c r="AC424" s="42"/>
    </row>
    <row r="425" spans="1:29" ht="18.75" customHeight="1" x14ac:dyDescent="0.25">
      <c r="A425" s="40"/>
      <c r="B425" s="40"/>
      <c r="C425" s="40"/>
      <c r="D425" s="40"/>
      <c r="E425" s="40"/>
      <c r="F425" s="40"/>
      <c r="G425" s="40"/>
      <c r="H425" s="40"/>
      <c r="I425" s="40"/>
      <c r="J425" s="42"/>
      <c r="K425" s="42"/>
      <c r="L425" s="42"/>
      <c r="M425" s="42"/>
      <c r="N425" s="42"/>
      <c r="O425" s="42"/>
      <c r="P425" s="42"/>
      <c r="Q425" s="42"/>
      <c r="R425" s="42"/>
      <c r="S425" s="42"/>
      <c r="T425" s="42"/>
      <c r="U425" s="42"/>
      <c r="V425" s="42"/>
      <c r="W425" s="42"/>
      <c r="X425" s="42"/>
      <c r="Y425" s="42"/>
      <c r="Z425" s="42"/>
      <c r="AA425" s="42"/>
      <c r="AB425" s="42"/>
      <c r="AC425" s="42"/>
    </row>
    <row r="426" spans="1:29" ht="18.75" customHeight="1" x14ac:dyDescent="0.25">
      <c r="A426" s="40"/>
      <c r="B426" s="40"/>
      <c r="C426" s="40"/>
      <c r="D426" s="40"/>
      <c r="E426" s="40"/>
      <c r="F426" s="40"/>
      <c r="G426" s="40"/>
      <c r="H426" s="40"/>
      <c r="I426" s="40"/>
      <c r="J426" s="42"/>
      <c r="K426" s="42"/>
      <c r="L426" s="42"/>
      <c r="M426" s="42"/>
      <c r="N426" s="42"/>
      <c r="O426" s="42"/>
      <c r="P426" s="42"/>
      <c r="Q426" s="42"/>
      <c r="R426" s="42"/>
      <c r="S426" s="42"/>
      <c r="T426" s="42"/>
      <c r="U426" s="42"/>
      <c r="V426" s="42"/>
      <c r="W426" s="42"/>
      <c r="X426" s="42"/>
      <c r="Y426" s="42"/>
      <c r="Z426" s="42"/>
      <c r="AA426" s="42"/>
      <c r="AB426" s="42"/>
      <c r="AC426" s="42"/>
    </row>
    <row r="427" spans="1:29" ht="18.75" customHeight="1" x14ac:dyDescent="0.25">
      <c r="A427" s="40"/>
      <c r="B427" s="40"/>
      <c r="C427" s="40"/>
      <c r="D427" s="40"/>
      <c r="E427" s="40"/>
      <c r="F427" s="40"/>
      <c r="G427" s="40"/>
      <c r="H427" s="40"/>
      <c r="I427" s="40"/>
      <c r="J427" s="42"/>
      <c r="K427" s="42"/>
      <c r="L427" s="42"/>
      <c r="M427" s="42"/>
      <c r="N427" s="42"/>
      <c r="O427" s="42"/>
      <c r="P427" s="42"/>
      <c r="Q427" s="42"/>
      <c r="R427" s="42"/>
      <c r="S427" s="42"/>
      <c r="T427" s="42"/>
      <c r="U427" s="42"/>
      <c r="V427" s="42"/>
      <c r="W427" s="42"/>
      <c r="X427" s="42"/>
      <c r="Y427" s="42"/>
      <c r="Z427" s="42"/>
      <c r="AA427" s="42"/>
      <c r="AB427" s="42"/>
      <c r="AC427" s="42"/>
    </row>
    <row r="428" spans="1:29" ht="18.75" customHeight="1" x14ac:dyDescent="0.25">
      <c r="A428" s="40"/>
      <c r="B428" s="40"/>
      <c r="C428" s="40"/>
      <c r="D428" s="40"/>
      <c r="E428" s="40"/>
      <c r="F428" s="40"/>
      <c r="G428" s="40"/>
      <c r="H428" s="40"/>
      <c r="I428" s="40"/>
      <c r="J428" s="42"/>
      <c r="K428" s="42"/>
      <c r="L428" s="42"/>
      <c r="M428" s="42"/>
      <c r="N428" s="42"/>
      <c r="O428" s="42"/>
      <c r="P428" s="42"/>
      <c r="Q428" s="42"/>
      <c r="R428" s="42"/>
      <c r="S428" s="42"/>
      <c r="T428" s="42"/>
      <c r="U428" s="42"/>
      <c r="V428" s="42"/>
      <c r="W428" s="42"/>
      <c r="X428" s="42"/>
      <c r="Y428" s="42"/>
      <c r="Z428" s="42"/>
      <c r="AA428" s="42"/>
      <c r="AB428" s="42"/>
      <c r="AC428" s="42"/>
    </row>
    <row r="429" spans="1:29" ht="18.75" customHeight="1" x14ac:dyDescent="0.25">
      <c r="A429" s="40"/>
      <c r="B429" s="40"/>
      <c r="C429" s="40"/>
      <c r="D429" s="40"/>
      <c r="E429" s="40"/>
      <c r="F429" s="40"/>
      <c r="G429" s="40"/>
      <c r="H429" s="40"/>
      <c r="I429" s="40"/>
      <c r="J429" s="42"/>
      <c r="K429" s="42"/>
      <c r="L429" s="42"/>
      <c r="M429" s="42"/>
      <c r="N429" s="42"/>
      <c r="O429" s="42"/>
      <c r="P429" s="42"/>
      <c r="Q429" s="42"/>
      <c r="R429" s="42"/>
      <c r="S429" s="42"/>
      <c r="T429" s="42"/>
      <c r="U429" s="42"/>
      <c r="V429" s="42"/>
      <c r="W429" s="42"/>
      <c r="X429" s="42"/>
      <c r="Y429" s="42"/>
      <c r="Z429" s="42"/>
      <c r="AA429" s="42"/>
      <c r="AB429" s="42"/>
      <c r="AC429" s="42"/>
    </row>
    <row r="430" spans="1:29" ht="18.75" customHeight="1" x14ac:dyDescent="0.25">
      <c r="A430" s="40"/>
      <c r="B430" s="40"/>
      <c r="C430" s="40"/>
      <c r="D430" s="40"/>
      <c r="E430" s="40"/>
      <c r="F430" s="40"/>
      <c r="G430" s="40"/>
      <c r="H430" s="40"/>
      <c r="I430" s="40"/>
      <c r="J430" s="42"/>
      <c r="K430" s="42"/>
      <c r="L430" s="42"/>
      <c r="M430" s="42"/>
      <c r="N430" s="42"/>
      <c r="O430" s="42"/>
      <c r="P430" s="42"/>
      <c r="Q430" s="42"/>
      <c r="R430" s="42"/>
      <c r="S430" s="42"/>
      <c r="T430" s="42"/>
      <c r="U430" s="42"/>
      <c r="V430" s="42"/>
      <c r="W430" s="42"/>
      <c r="X430" s="42"/>
      <c r="Y430" s="42"/>
      <c r="Z430" s="42"/>
      <c r="AA430" s="42"/>
      <c r="AB430" s="42"/>
      <c r="AC430" s="42"/>
    </row>
    <row r="431" spans="1:29" ht="18.75" customHeight="1" x14ac:dyDescent="0.25">
      <c r="A431" s="40"/>
      <c r="B431" s="40"/>
      <c r="C431" s="40"/>
      <c r="D431" s="40"/>
      <c r="E431" s="40"/>
      <c r="F431" s="40"/>
      <c r="G431" s="40"/>
      <c r="H431" s="40"/>
      <c r="I431" s="40"/>
      <c r="J431" s="42"/>
      <c r="K431" s="42"/>
      <c r="L431" s="42"/>
      <c r="M431" s="42"/>
      <c r="N431" s="42"/>
      <c r="O431" s="42"/>
      <c r="P431" s="42"/>
      <c r="Q431" s="42"/>
      <c r="R431" s="42"/>
      <c r="S431" s="42"/>
      <c r="T431" s="42"/>
      <c r="U431" s="42"/>
      <c r="V431" s="42"/>
      <c r="W431" s="42"/>
      <c r="X431" s="42"/>
      <c r="Y431" s="42"/>
      <c r="Z431" s="42"/>
      <c r="AA431" s="42"/>
      <c r="AB431" s="42"/>
      <c r="AC431" s="42"/>
    </row>
    <row r="432" spans="1:29" ht="18.75" customHeight="1" x14ac:dyDescent="0.25">
      <c r="A432" s="40"/>
      <c r="B432" s="40"/>
      <c r="C432" s="40"/>
      <c r="D432" s="40"/>
      <c r="E432" s="40"/>
      <c r="F432" s="40"/>
      <c r="G432" s="40"/>
      <c r="H432" s="40"/>
      <c r="I432" s="40"/>
      <c r="J432" s="42"/>
      <c r="K432" s="42"/>
      <c r="L432" s="42"/>
      <c r="M432" s="42"/>
      <c r="N432" s="42"/>
      <c r="O432" s="42"/>
      <c r="P432" s="42"/>
      <c r="Q432" s="42"/>
      <c r="R432" s="42"/>
      <c r="S432" s="42"/>
      <c r="T432" s="42"/>
      <c r="U432" s="42"/>
      <c r="V432" s="42"/>
      <c r="W432" s="42"/>
      <c r="X432" s="42"/>
      <c r="Y432" s="42"/>
      <c r="Z432" s="42"/>
      <c r="AA432" s="42"/>
      <c r="AB432" s="42"/>
      <c r="AC432" s="42"/>
    </row>
    <row r="433" spans="1:29" ht="18.75" customHeight="1" x14ac:dyDescent="0.25">
      <c r="A433" s="40"/>
      <c r="B433" s="40"/>
      <c r="C433" s="40"/>
      <c r="D433" s="40"/>
      <c r="E433" s="40"/>
      <c r="F433" s="40"/>
      <c r="G433" s="40"/>
      <c r="H433" s="40"/>
      <c r="I433" s="40"/>
      <c r="J433" s="42"/>
      <c r="K433" s="42"/>
      <c r="L433" s="42"/>
      <c r="M433" s="42"/>
      <c r="N433" s="42"/>
      <c r="O433" s="42"/>
      <c r="P433" s="42"/>
      <c r="Q433" s="42"/>
      <c r="R433" s="42"/>
      <c r="S433" s="42"/>
      <c r="T433" s="42"/>
      <c r="U433" s="42"/>
      <c r="V433" s="42"/>
      <c r="W433" s="42"/>
      <c r="X433" s="42"/>
      <c r="Y433" s="42"/>
      <c r="Z433" s="42"/>
      <c r="AA433" s="42"/>
      <c r="AB433" s="42"/>
      <c r="AC433" s="42"/>
    </row>
    <row r="434" spans="1:29" ht="18.75" customHeight="1" x14ac:dyDescent="0.25">
      <c r="A434" s="40"/>
      <c r="B434" s="40"/>
      <c r="C434" s="40"/>
      <c r="D434" s="40"/>
      <c r="E434" s="40"/>
      <c r="F434" s="40"/>
      <c r="G434" s="40"/>
      <c r="H434" s="40"/>
      <c r="I434" s="40"/>
      <c r="J434" s="42"/>
      <c r="K434" s="42"/>
      <c r="L434" s="42"/>
      <c r="M434" s="42"/>
      <c r="N434" s="42"/>
      <c r="O434" s="42"/>
      <c r="P434" s="42"/>
      <c r="Q434" s="42"/>
      <c r="R434" s="42"/>
      <c r="S434" s="42"/>
      <c r="T434" s="42"/>
      <c r="U434" s="42"/>
      <c r="V434" s="42"/>
      <c r="W434" s="42"/>
      <c r="X434" s="42"/>
      <c r="Y434" s="42"/>
      <c r="Z434" s="42"/>
      <c r="AA434" s="42"/>
      <c r="AB434" s="42"/>
      <c r="AC434" s="42"/>
    </row>
    <row r="435" spans="1:29" ht="18.75" customHeight="1" x14ac:dyDescent="0.25">
      <c r="A435" s="40"/>
      <c r="B435" s="40"/>
      <c r="C435" s="40"/>
      <c r="D435" s="40"/>
      <c r="E435" s="40"/>
      <c r="F435" s="40"/>
      <c r="G435" s="40"/>
      <c r="H435" s="40"/>
      <c r="I435" s="40"/>
      <c r="J435" s="42"/>
      <c r="K435" s="42"/>
      <c r="L435" s="42"/>
      <c r="M435" s="42"/>
      <c r="N435" s="42"/>
      <c r="O435" s="42"/>
      <c r="P435" s="42"/>
      <c r="Q435" s="42"/>
      <c r="R435" s="42"/>
      <c r="S435" s="42"/>
      <c r="T435" s="42"/>
      <c r="U435" s="42"/>
      <c r="V435" s="42"/>
      <c r="W435" s="42"/>
      <c r="X435" s="42"/>
      <c r="Y435" s="42"/>
      <c r="Z435" s="42"/>
      <c r="AA435" s="42"/>
      <c r="AB435" s="42"/>
      <c r="AC435" s="42"/>
    </row>
    <row r="436" spans="1:29" ht="18.75" customHeight="1" x14ac:dyDescent="0.25">
      <c r="A436" s="40"/>
      <c r="B436" s="40"/>
      <c r="C436" s="40"/>
      <c r="D436" s="40"/>
      <c r="E436" s="40"/>
      <c r="F436" s="40"/>
      <c r="G436" s="40"/>
      <c r="H436" s="40"/>
      <c r="I436" s="40"/>
      <c r="J436" s="42"/>
      <c r="K436" s="42"/>
      <c r="L436" s="42"/>
      <c r="M436" s="42"/>
      <c r="N436" s="42"/>
      <c r="O436" s="42"/>
      <c r="P436" s="42"/>
      <c r="Q436" s="42"/>
      <c r="R436" s="42"/>
      <c r="S436" s="42"/>
      <c r="T436" s="42"/>
      <c r="U436" s="42"/>
      <c r="V436" s="42"/>
      <c r="W436" s="42"/>
      <c r="X436" s="42"/>
      <c r="Y436" s="42"/>
      <c r="Z436" s="42"/>
      <c r="AA436" s="42"/>
      <c r="AB436" s="42"/>
      <c r="AC436" s="42"/>
    </row>
    <row r="437" spans="1:29" ht="18.75" customHeight="1" x14ac:dyDescent="0.25">
      <c r="A437" s="40"/>
      <c r="B437" s="40"/>
      <c r="C437" s="40"/>
      <c r="D437" s="40"/>
      <c r="E437" s="40"/>
      <c r="F437" s="40"/>
      <c r="G437" s="40"/>
      <c r="H437" s="40"/>
      <c r="I437" s="40"/>
      <c r="J437" s="42"/>
      <c r="K437" s="42"/>
      <c r="L437" s="42"/>
      <c r="M437" s="42"/>
      <c r="N437" s="42"/>
      <c r="O437" s="42"/>
      <c r="P437" s="42"/>
      <c r="Q437" s="42"/>
      <c r="R437" s="42"/>
      <c r="S437" s="42"/>
      <c r="T437" s="42"/>
      <c r="U437" s="42"/>
      <c r="V437" s="42"/>
      <c r="W437" s="42"/>
      <c r="X437" s="42"/>
      <c r="Y437" s="42"/>
      <c r="Z437" s="42"/>
      <c r="AA437" s="42"/>
      <c r="AB437" s="42"/>
      <c r="AC437" s="42"/>
    </row>
    <row r="438" spans="1:29" ht="18.75" customHeight="1" x14ac:dyDescent="0.25">
      <c r="A438" s="40"/>
      <c r="B438" s="40"/>
      <c r="C438" s="40"/>
      <c r="D438" s="40"/>
      <c r="E438" s="40"/>
      <c r="F438" s="40"/>
      <c r="G438" s="40"/>
      <c r="H438" s="40"/>
      <c r="I438" s="40"/>
      <c r="J438" s="42"/>
      <c r="K438" s="42"/>
      <c r="L438" s="42"/>
      <c r="M438" s="42"/>
      <c r="N438" s="42"/>
      <c r="O438" s="42"/>
      <c r="P438" s="42"/>
      <c r="Q438" s="42"/>
      <c r="R438" s="42"/>
      <c r="S438" s="42"/>
      <c r="T438" s="42"/>
      <c r="U438" s="42"/>
      <c r="V438" s="42"/>
      <c r="W438" s="42"/>
      <c r="X438" s="42"/>
      <c r="Y438" s="42"/>
      <c r="Z438" s="42"/>
      <c r="AA438" s="42"/>
      <c r="AB438" s="42"/>
      <c r="AC438" s="42"/>
    </row>
    <row r="439" spans="1:29" ht="18.75" customHeight="1" x14ac:dyDescent="0.25">
      <c r="A439" s="40"/>
      <c r="B439" s="40"/>
      <c r="C439" s="40"/>
      <c r="D439" s="40"/>
      <c r="E439" s="40"/>
      <c r="F439" s="40"/>
      <c r="G439" s="40"/>
      <c r="H439" s="40"/>
      <c r="I439" s="40"/>
      <c r="J439" s="42"/>
      <c r="K439" s="42"/>
      <c r="L439" s="42"/>
      <c r="M439" s="42"/>
      <c r="N439" s="42"/>
      <c r="O439" s="42"/>
      <c r="P439" s="42"/>
      <c r="Q439" s="42"/>
      <c r="R439" s="42"/>
      <c r="S439" s="42"/>
      <c r="T439" s="42"/>
      <c r="U439" s="42"/>
      <c r="V439" s="42"/>
      <c r="W439" s="42"/>
      <c r="X439" s="42"/>
      <c r="Y439" s="42"/>
      <c r="Z439" s="42"/>
      <c r="AA439" s="42"/>
      <c r="AB439" s="42"/>
      <c r="AC439" s="42"/>
    </row>
    <row r="440" spans="1:29" ht="18.75" customHeight="1" x14ac:dyDescent="0.25">
      <c r="A440" s="40"/>
      <c r="B440" s="40"/>
      <c r="C440" s="40"/>
      <c r="D440" s="40"/>
      <c r="E440" s="40"/>
      <c r="F440" s="40"/>
      <c r="G440" s="40"/>
      <c r="H440" s="40"/>
      <c r="I440" s="40"/>
      <c r="J440" s="42"/>
      <c r="K440" s="42"/>
      <c r="L440" s="42"/>
      <c r="M440" s="42"/>
      <c r="N440" s="42"/>
      <c r="O440" s="42"/>
      <c r="P440" s="42"/>
      <c r="Q440" s="42"/>
      <c r="R440" s="42"/>
      <c r="S440" s="42"/>
      <c r="T440" s="42"/>
      <c r="U440" s="42"/>
      <c r="V440" s="42"/>
      <c r="W440" s="42"/>
      <c r="X440" s="42"/>
      <c r="Y440" s="42"/>
      <c r="Z440" s="42"/>
      <c r="AA440" s="42"/>
      <c r="AB440" s="42"/>
      <c r="AC440" s="42"/>
    </row>
    <row r="441" spans="1:29" ht="18.75" customHeight="1" x14ac:dyDescent="0.25">
      <c r="A441" s="40"/>
      <c r="B441" s="40"/>
      <c r="C441" s="40"/>
      <c r="D441" s="40"/>
      <c r="E441" s="40"/>
      <c r="F441" s="40"/>
      <c r="G441" s="40"/>
      <c r="H441" s="40"/>
      <c r="I441" s="40"/>
      <c r="J441" s="42"/>
      <c r="K441" s="42"/>
      <c r="L441" s="42"/>
      <c r="M441" s="42"/>
      <c r="N441" s="42"/>
      <c r="O441" s="42"/>
      <c r="P441" s="42"/>
      <c r="Q441" s="42"/>
      <c r="R441" s="42"/>
      <c r="S441" s="42"/>
      <c r="T441" s="42"/>
      <c r="U441" s="42"/>
      <c r="V441" s="42"/>
      <c r="W441" s="42"/>
      <c r="X441" s="42"/>
      <c r="Y441" s="42"/>
      <c r="Z441" s="42"/>
      <c r="AA441" s="42"/>
      <c r="AB441" s="42"/>
      <c r="AC441" s="42"/>
    </row>
    <row r="442" spans="1:29" ht="18.75" customHeight="1" x14ac:dyDescent="0.25">
      <c r="A442" s="40"/>
      <c r="B442" s="40"/>
      <c r="C442" s="40"/>
      <c r="D442" s="40"/>
      <c r="E442" s="40"/>
      <c r="F442" s="40"/>
      <c r="G442" s="40"/>
      <c r="H442" s="40"/>
      <c r="I442" s="40"/>
      <c r="J442" s="42"/>
      <c r="K442" s="42"/>
      <c r="L442" s="42"/>
      <c r="M442" s="42"/>
      <c r="N442" s="42"/>
      <c r="O442" s="42"/>
      <c r="P442" s="42"/>
      <c r="Q442" s="42"/>
      <c r="R442" s="42"/>
      <c r="S442" s="42"/>
      <c r="T442" s="42"/>
      <c r="U442" s="42"/>
      <c r="V442" s="42"/>
      <c r="W442" s="42"/>
      <c r="X442" s="42"/>
      <c r="Y442" s="42"/>
      <c r="Z442" s="42"/>
      <c r="AA442" s="42"/>
      <c r="AB442" s="42"/>
      <c r="AC442" s="42"/>
    </row>
    <row r="443" spans="1:29" ht="18.75" customHeight="1" x14ac:dyDescent="0.25">
      <c r="A443" s="40"/>
      <c r="B443" s="40"/>
      <c r="C443" s="40"/>
      <c r="D443" s="40"/>
      <c r="E443" s="40"/>
      <c r="F443" s="40"/>
      <c r="G443" s="40"/>
      <c r="H443" s="40"/>
      <c r="I443" s="40"/>
      <c r="J443" s="42"/>
      <c r="K443" s="42"/>
      <c r="L443" s="42"/>
      <c r="M443" s="42"/>
      <c r="N443" s="42"/>
      <c r="O443" s="42"/>
      <c r="P443" s="42"/>
      <c r="Q443" s="42"/>
      <c r="R443" s="42"/>
      <c r="S443" s="42"/>
      <c r="T443" s="42"/>
      <c r="U443" s="42"/>
      <c r="V443" s="42"/>
      <c r="W443" s="42"/>
      <c r="X443" s="42"/>
      <c r="Y443" s="42"/>
      <c r="Z443" s="42"/>
      <c r="AA443" s="42"/>
      <c r="AB443" s="42"/>
      <c r="AC443" s="42"/>
    </row>
    <row r="444" spans="1:29" ht="18.75" customHeight="1" x14ac:dyDescent="0.25">
      <c r="A444" s="40"/>
      <c r="B444" s="40"/>
      <c r="C444" s="40"/>
      <c r="D444" s="40"/>
      <c r="E444" s="40"/>
      <c r="F444" s="40"/>
      <c r="G444" s="40"/>
      <c r="H444" s="40"/>
      <c r="I444" s="40"/>
      <c r="J444" s="42"/>
      <c r="K444" s="42"/>
      <c r="L444" s="42"/>
      <c r="M444" s="42"/>
      <c r="N444" s="42"/>
      <c r="O444" s="42"/>
      <c r="P444" s="42"/>
      <c r="Q444" s="42"/>
      <c r="R444" s="42"/>
      <c r="S444" s="42"/>
      <c r="T444" s="42"/>
      <c r="U444" s="42"/>
      <c r="V444" s="42"/>
      <c r="W444" s="42"/>
      <c r="X444" s="42"/>
      <c r="Y444" s="42"/>
      <c r="Z444" s="42"/>
      <c r="AA444" s="42"/>
      <c r="AB444" s="42"/>
      <c r="AC444" s="42"/>
    </row>
    <row r="445" spans="1:29" ht="18.75" customHeight="1" x14ac:dyDescent="0.25">
      <c r="A445" s="40"/>
      <c r="B445" s="40"/>
      <c r="C445" s="40"/>
      <c r="D445" s="40"/>
      <c r="E445" s="40"/>
      <c r="F445" s="40"/>
      <c r="G445" s="40"/>
      <c r="H445" s="40"/>
      <c r="I445" s="40"/>
      <c r="J445" s="42"/>
      <c r="K445" s="42"/>
      <c r="L445" s="42"/>
      <c r="M445" s="42"/>
      <c r="N445" s="42"/>
      <c r="O445" s="42"/>
      <c r="P445" s="42"/>
      <c r="Q445" s="42"/>
      <c r="R445" s="42"/>
      <c r="S445" s="42"/>
      <c r="T445" s="42"/>
      <c r="U445" s="42"/>
      <c r="V445" s="42"/>
      <c r="W445" s="42"/>
      <c r="X445" s="42"/>
      <c r="Y445" s="42"/>
      <c r="Z445" s="42"/>
      <c r="AA445" s="42"/>
      <c r="AB445" s="42"/>
      <c r="AC445" s="42"/>
    </row>
    <row r="446" spans="1:29" ht="18.75" customHeight="1" x14ac:dyDescent="0.25">
      <c r="A446" s="40"/>
      <c r="B446" s="40"/>
      <c r="C446" s="40"/>
      <c r="D446" s="40"/>
      <c r="E446" s="40"/>
      <c r="F446" s="40"/>
      <c r="G446" s="40"/>
      <c r="H446" s="40"/>
      <c r="I446" s="40"/>
      <c r="J446" s="42"/>
      <c r="K446" s="42"/>
      <c r="L446" s="42"/>
      <c r="M446" s="42"/>
      <c r="N446" s="42"/>
      <c r="O446" s="42"/>
      <c r="P446" s="42"/>
      <c r="Q446" s="42"/>
      <c r="R446" s="42"/>
      <c r="S446" s="42"/>
      <c r="T446" s="42"/>
      <c r="U446" s="42"/>
      <c r="V446" s="42"/>
      <c r="W446" s="42"/>
      <c r="X446" s="42"/>
      <c r="Y446" s="42"/>
      <c r="Z446" s="42"/>
      <c r="AA446" s="42"/>
      <c r="AB446" s="42"/>
      <c r="AC446" s="42"/>
    </row>
    <row r="447" spans="1:29" ht="18.75" customHeight="1" x14ac:dyDescent="0.25">
      <c r="A447" s="40"/>
      <c r="B447" s="40"/>
      <c r="C447" s="40"/>
      <c r="D447" s="40"/>
      <c r="E447" s="40"/>
      <c r="F447" s="40"/>
      <c r="G447" s="40"/>
      <c r="H447" s="40"/>
      <c r="I447" s="40"/>
      <c r="J447" s="42"/>
      <c r="K447" s="42"/>
      <c r="L447" s="42"/>
      <c r="M447" s="42"/>
      <c r="N447" s="42"/>
      <c r="O447" s="42"/>
      <c r="P447" s="42"/>
      <c r="Q447" s="42"/>
      <c r="R447" s="42"/>
      <c r="S447" s="42"/>
      <c r="T447" s="42"/>
      <c r="U447" s="42"/>
      <c r="V447" s="42"/>
      <c r="W447" s="42"/>
      <c r="X447" s="42"/>
      <c r="Y447" s="42"/>
      <c r="Z447" s="42"/>
      <c r="AA447" s="42"/>
      <c r="AB447" s="42"/>
      <c r="AC447" s="42"/>
    </row>
    <row r="448" spans="1:29" ht="18.75" customHeight="1" x14ac:dyDescent="0.25">
      <c r="A448" s="40"/>
      <c r="B448" s="40"/>
      <c r="C448" s="40"/>
      <c r="D448" s="40"/>
      <c r="E448" s="40"/>
      <c r="F448" s="40"/>
      <c r="G448" s="40"/>
      <c r="H448" s="40"/>
      <c r="I448" s="40"/>
      <c r="J448" s="42"/>
      <c r="K448" s="42"/>
      <c r="L448" s="42"/>
      <c r="M448" s="42"/>
      <c r="N448" s="42"/>
      <c r="O448" s="42"/>
      <c r="P448" s="42"/>
      <c r="Q448" s="42"/>
      <c r="R448" s="42"/>
      <c r="S448" s="42"/>
      <c r="T448" s="42"/>
      <c r="U448" s="42"/>
      <c r="V448" s="42"/>
      <c r="W448" s="42"/>
      <c r="X448" s="42"/>
      <c r="Y448" s="42"/>
      <c r="Z448" s="42"/>
      <c r="AA448" s="42"/>
      <c r="AB448" s="42"/>
      <c r="AC448" s="42"/>
    </row>
    <row r="449" spans="1:29" ht="18.75" customHeight="1" x14ac:dyDescent="0.25">
      <c r="A449" s="40"/>
      <c r="B449" s="40"/>
      <c r="C449" s="40"/>
      <c r="D449" s="40"/>
      <c r="E449" s="40"/>
      <c r="F449" s="40"/>
      <c r="G449" s="40"/>
      <c r="H449" s="40"/>
      <c r="I449" s="40"/>
      <c r="J449" s="42"/>
      <c r="K449" s="42"/>
      <c r="L449" s="42"/>
      <c r="M449" s="42"/>
      <c r="N449" s="42"/>
      <c r="O449" s="42"/>
      <c r="P449" s="42"/>
      <c r="Q449" s="42"/>
      <c r="R449" s="42"/>
      <c r="S449" s="42"/>
      <c r="T449" s="42"/>
      <c r="U449" s="42"/>
      <c r="V449" s="42"/>
      <c r="W449" s="42"/>
      <c r="X449" s="42"/>
      <c r="Y449" s="42"/>
      <c r="Z449" s="42"/>
      <c r="AA449" s="42"/>
      <c r="AB449" s="42"/>
      <c r="AC449" s="42"/>
    </row>
    <row r="450" spans="1:29" ht="18.75" customHeight="1" x14ac:dyDescent="0.25">
      <c r="A450" s="40"/>
      <c r="B450" s="40"/>
      <c r="C450" s="40"/>
      <c r="D450" s="40"/>
      <c r="E450" s="40"/>
      <c r="F450" s="40"/>
      <c r="G450" s="40"/>
      <c r="H450" s="40"/>
      <c r="I450" s="40"/>
      <c r="J450" s="42"/>
      <c r="K450" s="42"/>
      <c r="L450" s="42"/>
      <c r="M450" s="42"/>
      <c r="N450" s="42"/>
      <c r="O450" s="42"/>
      <c r="P450" s="42"/>
      <c r="Q450" s="42"/>
      <c r="R450" s="42"/>
      <c r="S450" s="42"/>
      <c r="T450" s="42"/>
      <c r="U450" s="42"/>
      <c r="V450" s="42"/>
      <c r="W450" s="42"/>
      <c r="X450" s="42"/>
      <c r="Y450" s="42"/>
      <c r="Z450" s="42"/>
      <c r="AA450" s="42"/>
      <c r="AB450" s="42"/>
      <c r="AC450" s="42"/>
    </row>
    <row r="451" spans="1:29" ht="18.75" customHeight="1" x14ac:dyDescent="0.25">
      <c r="A451" s="40"/>
      <c r="B451" s="40"/>
      <c r="C451" s="40"/>
      <c r="D451" s="40"/>
      <c r="E451" s="40"/>
      <c r="F451" s="40"/>
      <c r="G451" s="40"/>
      <c r="H451" s="40"/>
      <c r="I451" s="40"/>
      <c r="J451" s="42"/>
      <c r="K451" s="42"/>
      <c r="L451" s="42"/>
      <c r="M451" s="42"/>
      <c r="N451" s="42"/>
      <c r="O451" s="42"/>
      <c r="P451" s="42"/>
      <c r="Q451" s="42"/>
      <c r="R451" s="42"/>
      <c r="S451" s="42"/>
      <c r="T451" s="42"/>
      <c r="U451" s="42"/>
      <c r="V451" s="42"/>
      <c r="W451" s="42"/>
      <c r="X451" s="42"/>
      <c r="Y451" s="42"/>
      <c r="Z451" s="42"/>
      <c r="AA451" s="42"/>
      <c r="AB451" s="42"/>
      <c r="AC451" s="42"/>
    </row>
    <row r="452" spans="1:29" ht="18.75" customHeight="1" x14ac:dyDescent="0.25">
      <c r="A452" s="40"/>
      <c r="B452" s="40"/>
      <c r="C452" s="40"/>
      <c r="D452" s="40"/>
      <c r="E452" s="40"/>
      <c r="F452" s="40"/>
      <c r="G452" s="40"/>
      <c r="H452" s="40"/>
      <c r="I452" s="40"/>
      <c r="J452" s="42"/>
      <c r="K452" s="42"/>
      <c r="L452" s="42"/>
      <c r="M452" s="42"/>
      <c r="N452" s="42"/>
      <c r="O452" s="42"/>
      <c r="P452" s="42"/>
      <c r="Q452" s="42"/>
      <c r="R452" s="42"/>
      <c r="S452" s="42"/>
      <c r="T452" s="42"/>
      <c r="U452" s="42"/>
      <c r="V452" s="42"/>
      <c r="W452" s="42"/>
      <c r="X452" s="42"/>
      <c r="Y452" s="42"/>
      <c r="Z452" s="42"/>
      <c r="AA452" s="42"/>
      <c r="AB452" s="42"/>
      <c r="AC452" s="42"/>
    </row>
    <row r="453" spans="1:29" ht="18.75" customHeight="1" x14ac:dyDescent="0.25">
      <c r="A453" s="40"/>
      <c r="B453" s="40"/>
      <c r="C453" s="40"/>
      <c r="D453" s="40"/>
      <c r="E453" s="40"/>
      <c r="F453" s="40"/>
      <c r="G453" s="40"/>
      <c r="H453" s="40"/>
      <c r="I453" s="40"/>
      <c r="J453" s="42"/>
      <c r="K453" s="42"/>
      <c r="L453" s="42"/>
      <c r="M453" s="42"/>
      <c r="N453" s="42"/>
      <c r="O453" s="42"/>
      <c r="P453" s="42"/>
      <c r="Q453" s="42"/>
      <c r="R453" s="42"/>
      <c r="S453" s="42"/>
      <c r="T453" s="42"/>
      <c r="U453" s="42"/>
      <c r="V453" s="42"/>
      <c r="W453" s="42"/>
      <c r="X453" s="42"/>
      <c r="Y453" s="42"/>
      <c r="Z453" s="42"/>
      <c r="AA453" s="42"/>
      <c r="AB453" s="42"/>
      <c r="AC453" s="42"/>
    </row>
    <row r="454" spans="1:29" ht="18.75" customHeight="1" x14ac:dyDescent="0.25">
      <c r="A454" s="40"/>
      <c r="B454" s="40"/>
      <c r="C454" s="40"/>
      <c r="D454" s="40"/>
      <c r="E454" s="40"/>
      <c r="F454" s="40"/>
      <c r="G454" s="40"/>
      <c r="H454" s="40"/>
      <c r="I454" s="40"/>
      <c r="J454" s="42"/>
      <c r="K454" s="42"/>
      <c r="L454" s="42"/>
      <c r="M454" s="42"/>
      <c r="N454" s="42"/>
      <c r="O454" s="42"/>
      <c r="P454" s="42"/>
      <c r="Q454" s="42"/>
      <c r="R454" s="42"/>
      <c r="S454" s="42"/>
      <c r="T454" s="42"/>
      <c r="U454" s="42"/>
      <c r="V454" s="42"/>
      <c r="W454" s="42"/>
      <c r="X454" s="42"/>
      <c r="Y454" s="42"/>
      <c r="Z454" s="42"/>
      <c r="AA454" s="42"/>
      <c r="AB454" s="42"/>
      <c r="AC454" s="42"/>
    </row>
    <row r="455" spans="1:29" ht="18.75" customHeight="1" x14ac:dyDescent="0.25">
      <c r="A455" s="40"/>
      <c r="B455" s="40"/>
      <c r="C455" s="40"/>
      <c r="D455" s="40"/>
      <c r="E455" s="40"/>
      <c r="F455" s="40"/>
      <c r="G455" s="40"/>
      <c r="H455" s="40"/>
      <c r="I455" s="40"/>
      <c r="J455" s="42"/>
      <c r="K455" s="42"/>
      <c r="L455" s="42"/>
      <c r="M455" s="42"/>
      <c r="N455" s="42"/>
      <c r="O455" s="42"/>
      <c r="P455" s="42"/>
      <c r="Q455" s="42"/>
      <c r="R455" s="42"/>
      <c r="S455" s="42"/>
      <c r="T455" s="42"/>
      <c r="U455" s="42"/>
      <c r="V455" s="42"/>
      <c r="W455" s="42"/>
      <c r="X455" s="42"/>
      <c r="Y455" s="42"/>
      <c r="Z455" s="42"/>
      <c r="AA455" s="42"/>
      <c r="AB455" s="42"/>
      <c r="AC455" s="42"/>
    </row>
    <row r="456" spans="1:29" ht="18.75" customHeight="1" x14ac:dyDescent="0.25">
      <c r="A456" s="40"/>
      <c r="B456" s="40"/>
      <c r="C456" s="40"/>
      <c r="D456" s="40"/>
      <c r="E456" s="40"/>
      <c r="F456" s="40"/>
      <c r="G456" s="40"/>
      <c r="H456" s="40"/>
      <c r="I456" s="40"/>
      <c r="J456" s="42"/>
      <c r="K456" s="42"/>
      <c r="L456" s="42"/>
      <c r="M456" s="42"/>
      <c r="N456" s="42"/>
      <c r="O456" s="42"/>
      <c r="P456" s="42"/>
      <c r="Q456" s="42"/>
      <c r="R456" s="42"/>
      <c r="S456" s="42"/>
      <c r="T456" s="42"/>
      <c r="U456" s="42"/>
      <c r="V456" s="42"/>
      <c r="W456" s="42"/>
      <c r="X456" s="42"/>
      <c r="Y456" s="42"/>
      <c r="Z456" s="42"/>
      <c r="AA456" s="42"/>
      <c r="AB456" s="42"/>
      <c r="AC456" s="42"/>
    </row>
    <row r="457" spans="1:29" ht="18.75" customHeight="1" x14ac:dyDescent="0.25">
      <c r="A457" s="40"/>
      <c r="B457" s="40"/>
      <c r="C457" s="40"/>
      <c r="D457" s="40"/>
      <c r="E457" s="40"/>
      <c r="F457" s="40"/>
      <c r="G457" s="40"/>
      <c r="H457" s="40"/>
      <c r="I457" s="40"/>
      <c r="J457" s="42"/>
      <c r="K457" s="42"/>
      <c r="L457" s="42"/>
      <c r="M457" s="42"/>
      <c r="N457" s="42"/>
      <c r="O457" s="42"/>
      <c r="P457" s="42"/>
      <c r="Q457" s="42"/>
      <c r="R457" s="42"/>
      <c r="S457" s="42"/>
      <c r="T457" s="42"/>
      <c r="U457" s="42"/>
      <c r="V457" s="42"/>
      <c r="W457" s="42"/>
      <c r="X457" s="42"/>
      <c r="Y457" s="42"/>
      <c r="Z457" s="42"/>
      <c r="AA457" s="42"/>
      <c r="AB457" s="42"/>
      <c r="AC457" s="42"/>
    </row>
    <row r="458" spans="1:29" ht="18.75" customHeight="1" x14ac:dyDescent="0.25">
      <c r="A458" s="40"/>
      <c r="B458" s="40"/>
      <c r="C458" s="40"/>
      <c r="D458" s="40"/>
      <c r="E458" s="40"/>
      <c r="F458" s="40"/>
      <c r="G458" s="40"/>
      <c r="H458" s="40"/>
      <c r="I458" s="40"/>
      <c r="J458" s="42"/>
      <c r="K458" s="42"/>
      <c r="L458" s="42"/>
      <c r="M458" s="42"/>
      <c r="N458" s="42"/>
      <c r="O458" s="42"/>
      <c r="P458" s="42"/>
      <c r="Q458" s="42"/>
      <c r="R458" s="42"/>
      <c r="S458" s="42"/>
      <c r="T458" s="42"/>
      <c r="U458" s="42"/>
      <c r="V458" s="42"/>
      <c r="W458" s="42"/>
      <c r="X458" s="42"/>
      <c r="Y458" s="42"/>
      <c r="Z458" s="42"/>
      <c r="AA458" s="42"/>
      <c r="AB458" s="42"/>
      <c r="AC458" s="42"/>
    </row>
    <row r="459" spans="1:29" ht="18.75" customHeight="1" x14ac:dyDescent="0.25">
      <c r="A459" s="40"/>
      <c r="B459" s="40"/>
      <c r="C459" s="40"/>
      <c r="D459" s="40"/>
      <c r="E459" s="40"/>
      <c r="F459" s="40"/>
      <c r="G459" s="40"/>
      <c r="H459" s="40"/>
      <c r="I459" s="40"/>
      <c r="J459" s="42"/>
      <c r="K459" s="42"/>
      <c r="L459" s="42"/>
      <c r="M459" s="42"/>
      <c r="N459" s="42"/>
      <c r="O459" s="42"/>
      <c r="P459" s="42"/>
      <c r="Q459" s="42"/>
      <c r="R459" s="42"/>
      <c r="S459" s="42"/>
      <c r="T459" s="42"/>
      <c r="U459" s="42"/>
      <c r="V459" s="42"/>
      <c r="W459" s="42"/>
      <c r="X459" s="42"/>
      <c r="Y459" s="42"/>
      <c r="Z459" s="42"/>
      <c r="AA459" s="42"/>
      <c r="AB459" s="42"/>
      <c r="AC459" s="42"/>
    </row>
    <row r="460" spans="1:29" ht="18.75" customHeight="1" x14ac:dyDescent="0.25">
      <c r="A460" s="40"/>
      <c r="B460" s="40"/>
      <c r="C460" s="40"/>
      <c r="D460" s="40"/>
      <c r="E460" s="40"/>
      <c r="F460" s="40"/>
      <c r="G460" s="40"/>
      <c r="H460" s="40"/>
      <c r="I460" s="40"/>
      <c r="J460" s="42"/>
      <c r="K460" s="42"/>
      <c r="L460" s="42"/>
      <c r="M460" s="42"/>
      <c r="N460" s="42"/>
      <c r="O460" s="42"/>
      <c r="P460" s="42"/>
      <c r="Q460" s="42"/>
      <c r="R460" s="42"/>
      <c r="S460" s="42"/>
      <c r="T460" s="42"/>
      <c r="U460" s="42"/>
      <c r="V460" s="42"/>
      <c r="W460" s="42"/>
      <c r="X460" s="42"/>
      <c r="Y460" s="42"/>
      <c r="Z460" s="42"/>
      <c r="AA460" s="42"/>
      <c r="AB460" s="42"/>
      <c r="AC460" s="42"/>
    </row>
    <row r="461" spans="1:29" ht="18.75" customHeight="1" x14ac:dyDescent="0.25">
      <c r="A461" s="40"/>
      <c r="B461" s="40"/>
      <c r="C461" s="40"/>
      <c r="D461" s="40"/>
      <c r="E461" s="40"/>
      <c r="F461" s="40"/>
      <c r="G461" s="40"/>
      <c r="H461" s="40"/>
      <c r="I461" s="40"/>
      <c r="J461" s="42"/>
      <c r="K461" s="42"/>
      <c r="L461" s="42"/>
      <c r="M461" s="42"/>
      <c r="N461" s="42"/>
      <c r="O461" s="42"/>
      <c r="P461" s="42"/>
      <c r="Q461" s="42"/>
      <c r="R461" s="42"/>
      <c r="S461" s="42"/>
      <c r="T461" s="42"/>
      <c r="U461" s="42"/>
      <c r="V461" s="42"/>
      <c r="W461" s="42"/>
      <c r="X461" s="42"/>
      <c r="Y461" s="42"/>
      <c r="Z461" s="42"/>
      <c r="AA461" s="42"/>
      <c r="AB461" s="42"/>
      <c r="AC461" s="42"/>
    </row>
    <row r="462" spans="1:29" ht="18.75" customHeight="1" x14ac:dyDescent="0.25">
      <c r="A462" s="40"/>
      <c r="B462" s="40"/>
      <c r="C462" s="40"/>
      <c r="D462" s="40"/>
      <c r="E462" s="40"/>
      <c r="F462" s="40"/>
      <c r="G462" s="40"/>
      <c r="H462" s="40"/>
      <c r="I462" s="40"/>
      <c r="J462" s="42"/>
      <c r="K462" s="42"/>
      <c r="L462" s="42"/>
      <c r="M462" s="42"/>
      <c r="N462" s="42"/>
      <c r="O462" s="42"/>
      <c r="P462" s="42"/>
      <c r="Q462" s="42"/>
      <c r="R462" s="42"/>
      <c r="S462" s="42"/>
      <c r="T462" s="42"/>
      <c r="U462" s="42"/>
      <c r="V462" s="42"/>
      <c r="W462" s="42"/>
      <c r="X462" s="42"/>
      <c r="Y462" s="42"/>
      <c r="Z462" s="42"/>
      <c r="AA462" s="42"/>
      <c r="AB462" s="42"/>
      <c r="AC462" s="42"/>
    </row>
    <row r="463" spans="1:29" ht="18.75" customHeight="1" x14ac:dyDescent="0.25">
      <c r="A463" s="40"/>
      <c r="B463" s="40"/>
      <c r="C463" s="40"/>
      <c r="D463" s="40"/>
      <c r="E463" s="40"/>
      <c r="F463" s="40"/>
      <c r="G463" s="40"/>
      <c r="H463" s="40"/>
      <c r="I463" s="40"/>
      <c r="J463" s="42"/>
      <c r="K463" s="42"/>
      <c r="L463" s="42"/>
      <c r="M463" s="42"/>
      <c r="N463" s="42"/>
      <c r="O463" s="42"/>
      <c r="P463" s="42"/>
      <c r="Q463" s="42"/>
      <c r="R463" s="42"/>
      <c r="S463" s="42"/>
      <c r="T463" s="42"/>
      <c r="U463" s="42"/>
      <c r="V463" s="42"/>
      <c r="W463" s="42"/>
      <c r="X463" s="42"/>
      <c r="Y463" s="42"/>
      <c r="Z463" s="42"/>
      <c r="AA463" s="42"/>
      <c r="AB463" s="42"/>
      <c r="AC463" s="42"/>
    </row>
    <row r="464" spans="1:29" ht="18.75" customHeight="1" x14ac:dyDescent="0.25">
      <c r="A464" s="40"/>
      <c r="B464" s="40"/>
      <c r="C464" s="40"/>
      <c r="D464" s="40"/>
      <c r="E464" s="40"/>
      <c r="F464" s="40"/>
      <c r="G464" s="40"/>
      <c r="H464" s="40"/>
      <c r="I464" s="40"/>
      <c r="J464" s="42"/>
      <c r="K464" s="42"/>
      <c r="L464" s="42"/>
      <c r="M464" s="42"/>
      <c r="N464" s="42"/>
      <c r="O464" s="42"/>
      <c r="P464" s="42"/>
      <c r="Q464" s="42"/>
      <c r="R464" s="42"/>
      <c r="S464" s="42"/>
      <c r="T464" s="42"/>
      <c r="U464" s="42"/>
      <c r="V464" s="42"/>
      <c r="W464" s="42"/>
      <c r="X464" s="42"/>
      <c r="Y464" s="42"/>
      <c r="Z464" s="42"/>
      <c r="AA464" s="42"/>
      <c r="AB464" s="42"/>
      <c r="AC464" s="42"/>
    </row>
    <row r="465" spans="1:29" ht="18.75" customHeight="1" x14ac:dyDescent="0.25">
      <c r="A465" s="40"/>
      <c r="B465" s="40"/>
      <c r="C465" s="40"/>
      <c r="D465" s="40"/>
      <c r="E465" s="40"/>
      <c r="F465" s="40"/>
      <c r="G465" s="40"/>
      <c r="H465" s="40"/>
      <c r="I465" s="40"/>
      <c r="J465" s="42"/>
      <c r="K465" s="42"/>
      <c r="L465" s="42"/>
      <c r="M465" s="42"/>
      <c r="N465" s="42"/>
      <c r="O465" s="42"/>
      <c r="P465" s="42"/>
      <c r="Q465" s="42"/>
      <c r="R465" s="42"/>
      <c r="S465" s="42"/>
      <c r="T465" s="42"/>
      <c r="U465" s="42"/>
      <c r="V465" s="42"/>
      <c r="W465" s="42"/>
      <c r="X465" s="42"/>
      <c r="Y465" s="42"/>
      <c r="Z465" s="42"/>
      <c r="AA465" s="42"/>
      <c r="AB465" s="42"/>
      <c r="AC465" s="42"/>
    </row>
    <row r="466" spans="1:29" ht="18.75" customHeight="1" x14ac:dyDescent="0.25">
      <c r="A466" s="40"/>
      <c r="B466" s="40"/>
      <c r="C466" s="40"/>
      <c r="D466" s="40"/>
      <c r="E466" s="40"/>
      <c r="F466" s="40"/>
      <c r="G466" s="40"/>
      <c r="H466" s="40"/>
      <c r="I466" s="40"/>
      <c r="J466" s="42"/>
      <c r="K466" s="42"/>
      <c r="L466" s="42"/>
      <c r="M466" s="42"/>
      <c r="N466" s="42"/>
      <c r="O466" s="42"/>
      <c r="P466" s="42"/>
      <c r="Q466" s="42"/>
      <c r="R466" s="42"/>
      <c r="S466" s="42"/>
      <c r="T466" s="42"/>
      <c r="U466" s="42"/>
      <c r="V466" s="42"/>
      <c r="W466" s="42"/>
      <c r="X466" s="42"/>
      <c r="Y466" s="42"/>
      <c r="Z466" s="42"/>
      <c r="AA466" s="42"/>
      <c r="AB466" s="42"/>
      <c r="AC466" s="42"/>
    </row>
    <row r="467" spans="1:29" ht="18.75" customHeight="1" x14ac:dyDescent="0.25">
      <c r="A467" s="40"/>
      <c r="B467" s="40"/>
      <c r="C467" s="40"/>
      <c r="D467" s="40"/>
      <c r="E467" s="40"/>
      <c r="F467" s="40"/>
      <c r="G467" s="40"/>
      <c r="H467" s="40"/>
      <c r="I467" s="40"/>
      <c r="J467" s="42"/>
      <c r="K467" s="42"/>
      <c r="L467" s="42"/>
      <c r="M467" s="42"/>
      <c r="N467" s="42"/>
      <c r="O467" s="42"/>
      <c r="P467" s="42"/>
      <c r="Q467" s="42"/>
      <c r="R467" s="42"/>
      <c r="S467" s="42"/>
      <c r="T467" s="42"/>
      <c r="U467" s="42"/>
      <c r="V467" s="42"/>
      <c r="W467" s="42"/>
      <c r="X467" s="42"/>
      <c r="Y467" s="42"/>
      <c r="Z467" s="42"/>
      <c r="AA467" s="42"/>
      <c r="AB467" s="42"/>
      <c r="AC467" s="42"/>
    </row>
    <row r="468" spans="1:29" ht="18.75" customHeight="1" x14ac:dyDescent="0.25">
      <c r="A468" s="40"/>
      <c r="B468" s="40"/>
      <c r="C468" s="40"/>
      <c r="D468" s="40"/>
      <c r="E468" s="40"/>
      <c r="F468" s="40"/>
      <c r="G468" s="40"/>
      <c r="H468" s="40"/>
      <c r="I468" s="40"/>
      <c r="J468" s="42"/>
      <c r="K468" s="42"/>
      <c r="L468" s="42"/>
      <c r="M468" s="42"/>
      <c r="N468" s="42"/>
      <c r="O468" s="42"/>
      <c r="P468" s="42"/>
      <c r="Q468" s="42"/>
      <c r="R468" s="42"/>
      <c r="S468" s="42"/>
      <c r="T468" s="42"/>
      <c r="U468" s="42"/>
      <c r="V468" s="42"/>
      <c r="W468" s="42"/>
      <c r="X468" s="42"/>
      <c r="Y468" s="42"/>
      <c r="Z468" s="42"/>
      <c r="AA468" s="42"/>
      <c r="AB468" s="42"/>
      <c r="AC468" s="42"/>
    </row>
    <row r="469" spans="1:29" ht="18.75" customHeight="1" x14ac:dyDescent="0.25">
      <c r="A469" s="40"/>
      <c r="B469" s="40"/>
      <c r="C469" s="40"/>
      <c r="D469" s="40"/>
      <c r="E469" s="40"/>
      <c r="F469" s="40"/>
      <c r="G469" s="40"/>
      <c r="H469" s="40"/>
      <c r="I469" s="40"/>
      <c r="J469" s="42"/>
      <c r="K469" s="42"/>
      <c r="L469" s="42"/>
      <c r="M469" s="42"/>
      <c r="N469" s="42"/>
      <c r="O469" s="42"/>
      <c r="P469" s="42"/>
      <c r="Q469" s="42"/>
      <c r="R469" s="42"/>
      <c r="S469" s="42"/>
      <c r="T469" s="42"/>
      <c r="U469" s="42"/>
      <c r="V469" s="42"/>
      <c r="W469" s="42"/>
      <c r="X469" s="42"/>
      <c r="Y469" s="42"/>
      <c r="Z469" s="42"/>
      <c r="AA469" s="42"/>
      <c r="AB469" s="42"/>
      <c r="AC469" s="42"/>
    </row>
    <row r="470" spans="1:29" ht="18.75" customHeight="1" x14ac:dyDescent="0.25">
      <c r="A470" s="40"/>
      <c r="B470" s="40"/>
      <c r="C470" s="40"/>
      <c r="D470" s="40"/>
      <c r="E470" s="40"/>
      <c r="F470" s="40"/>
      <c r="G470" s="40"/>
      <c r="H470" s="40"/>
      <c r="I470" s="40"/>
      <c r="J470" s="42"/>
      <c r="K470" s="42"/>
      <c r="L470" s="42"/>
      <c r="M470" s="42"/>
      <c r="N470" s="42"/>
      <c r="O470" s="42"/>
      <c r="P470" s="42"/>
      <c r="Q470" s="42"/>
      <c r="R470" s="42"/>
      <c r="S470" s="42"/>
      <c r="T470" s="42"/>
      <c r="U470" s="42"/>
      <c r="V470" s="42"/>
      <c r="W470" s="42"/>
      <c r="X470" s="42"/>
      <c r="Y470" s="42"/>
      <c r="Z470" s="42"/>
      <c r="AA470" s="42"/>
      <c r="AB470" s="42"/>
      <c r="AC470" s="42"/>
    </row>
    <row r="471" spans="1:29" ht="18.75" customHeight="1" x14ac:dyDescent="0.25">
      <c r="A471" s="40"/>
      <c r="B471" s="40"/>
      <c r="C471" s="40"/>
      <c r="D471" s="40"/>
      <c r="E471" s="40"/>
      <c r="F471" s="40"/>
      <c r="G471" s="40"/>
      <c r="H471" s="40"/>
      <c r="I471" s="40"/>
      <c r="J471" s="42"/>
      <c r="K471" s="42"/>
      <c r="L471" s="42"/>
      <c r="M471" s="42"/>
      <c r="N471" s="42"/>
      <c r="O471" s="42"/>
      <c r="P471" s="42"/>
      <c r="Q471" s="42"/>
      <c r="R471" s="42"/>
      <c r="S471" s="42"/>
      <c r="T471" s="42"/>
      <c r="U471" s="42"/>
      <c r="V471" s="42"/>
      <c r="W471" s="42"/>
      <c r="X471" s="42"/>
      <c r="Y471" s="42"/>
      <c r="Z471" s="42"/>
      <c r="AA471" s="42"/>
      <c r="AB471" s="42"/>
      <c r="AC471" s="42"/>
    </row>
    <row r="472" spans="1:29" ht="18.75" customHeight="1" x14ac:dyDescent="0.25">
      <c r="A472" s="40"/>
      <c r="B472" s="40"/>
      <c r="C472" s="40"/>
      <c r="D472" s="40"/>
      <c r="E472" s="40"/>
      <c r="F472" s="40"/>
      <c r="G472" s="40"/>
      <c r="H472" s="40"/>
      <c r="I472" s="40"/>
      <c r="J472" s="42"/>
      <c r="K472" s="42"/>
      <c r="L472" s="42"/>
      <c r="M472" s="42"/>
      <c r="N472" s="42"/>
      <c r="O472" s="42"/>
      <c r="P472" s="42"/>
      <c r="Q472" s="42"/>
      <c r="R472" s="42"/>
      <c r="S472" s="42"/>
      <c r="T472" s="42"/>
      <c r="U472" s="42"/>
      <c r="V472" s="42"/>
      <c r="W472" s="42"/>
      <c r="X472" s="42"/>
      <c r="Y472" s="42"/>
      <c r="Z472" s="42"/>
      <c r="AA472" s="42"/>
      <c r="AB472" s="42"/>
      <c r="AC472" s="42"/>
    </row>
    <row r="473" spans="1:29" ht="18.75" customHeight="1" x14ac:dyDescent="0.25">
      <c r="A473" s="40"/>
      <c r="B473" s="40"/>
      <c r="C473" s="40"/>
      <c r="D473" s="40"/>
      <c r="E473" s="40"/>
      <c r="F473" s="40"/>
      <c r="G473" s="40"/>
      <c r="H473" s="40"/>
      <c r="I473" s="40"/>
      <c r="J473" s="42"/>
      <c r="K473" s="42"/>
      <c r="L473" s="42"/>
      <c r="M473" s="42"/>
      <c r="N473" s="42"/>
      <c r="O473" s="42"/>
      <c r="P473" s="42"/>
      <c r="Q473" s="42"/>
      <c r="R473" s="42"/>
      <c r="S473" s="42"/>
      <c r="T473" s="42"/>
      <c r="U473" s="42"/>
      <c r="V473" s="42"/>
      <c r="W473" s="42"/>
      <c r="X473" s="42"/>
      <c r="Y473" s="42"/>
      <c r="Z473" s="42"/>
      <c r="AA473" s="42"/>
      <c r="AB473" s="42"/>
      <c r="AC473" s="42"/>
    </row>
    <row r="474" spans="1:29" ht="18.75" customHeight="1" x14ac:dyDescent="0.25">
      <c r="A474" s="40"/>
      <c r="B474" s="40"/>
      <c r="C474" s="40"/>
      <c r="D474" s="40"/>
      <c r="E474" s="40"/>
      <c r="F474" s="40"/>
      <c r="G474" s="40"/>
      <c r="H474" s="40"/>
      <c r="I474" s="40"/>
      <c r="J474" s="42"/>
      <c r="K474" s="42"/>
      <c r="L474" s="42"/>
      <c r="M474" s="42"/>
      <c r="N474" s="42"/>
      <c r="O474" s="42"/>
      <c r="P474" s="42"/>
      <c r="Q474" s="42"/>
      <c r="R474" s="42"/>
      <c r="S474" s="42"/>
      <c r="T474" s="42"/>
      <c r="U474" s="42"/>
      <c r="V474" s="42"/>
      <c r="W474" s="42"/>
      <c r="X474" s="42"/>
      <c r="Y474" s="42"/>
      <c r="Z474" s="42"/>
      <c r="AA474" s="42"/>
      <c r="AB474" s="42"/>
      <c r="AC474" s="42"/>
    </row>
    <row r="475" spans="1:29" ht="18.75" customHeight="1" x14ac:dyDescent="0.25">
      <c r="A475" s="40"/>
      <c r="B475" s="40"/>
      <c r="C475" s="40"/>
      <c r="D475" s="40"/>
      <c r="E475" s="40"/>
      <c r="F475" s="40"/>
      <c r="G475" s="40"/>
      <c r="H475" s="40"/>
      <c r="I475" s="40"/>
      <c r="J475" s="42"/>
      <c r="K475" s="42"/>
      <c r="L475" s="42"/>
      <c r="M475" s="42"/>
      <c r="N475" s="42"/>
      <c r="O475" s="42"/>
      <c r="P475" s="42"/>
      <c r="Q475" s="42"/>
      <c r="R475" s="42"/>
      <c r="S475" s="42"/>
      <c r="T475" s="42"/>
      <c r="U475" s="42"/>
      <c r="V475" s="42"/>
      <c r="W475" s="42"/>
      <c r="X475" s="42"/>
      <c r="Y475" s="42"/>
      <c r="Z475" s="42"/>
      <c r="AA475" s="42"/>
      <c r="AB475" s="42"/>
      <c r="AC475" s="42"/>
    </row>
    <row r="476" spans="1:29" ht="18.75" customHeight="1" x14ac:dyDescent="0.25">
      <c r="A476" s="40"/>
      <c r="B476" s="40"/>
      <c r="C476" s="40"/>
      <c r="D476" s="40"/>
      <c r="E476" s="40"/>
      <c r="F476" s="40"/>
      <c r="G476" s="40"/>
      <c r="H476" s="40"/>
      <c r="I476" s="40"/>
      <c r="J476" s="42"/>
      <c r="K476" s="42"/>
      <c r="L476" s="42"/>
      <c r="M476" s="42"/>
      <c r="N476" s="42"/>
      <c r="O476" s="42"/>
      <c r="P476" s="42"/>
      <c r="Q476" s="42"/>
      <c r="R476" s="42"/>
      <c r="S476" s="42"/>
      <c r="T476" s="42"/>
      <c r="U476" s="42"/>
      <c r="V476" s="42"/>
      <c r="W476" s="42"/>
      <c r="X476" s="42"/>
      <c r="Y476" s="42"/>
      <c r="Z476" s="42"/>
      <c r="AA476" s="42"/>
      <c r="AB476" s="42"/>
      <c r="AC476" s="42"/>
    </row>
    <row r="477" spans="1:29" ht="18.75" customHeight="1" x14ac:dyDescent="0.25">
      <c r="A477" s="40"/>
      <c r="B477" s="40"/>
      <c r="C477" s="40"/>
      <c r="D477" s="40"/>
      <c r="E477" s="40"/>
      <c r="F477" s="40"/>
      <c r="G477" s="40"/>
      <c r="H477" s="40"/>
      <c r="I477" s="40"/>
      <c r="J477" s="42"/>
      <c r="K477" s="42"/>
      <c r="L477" s="42"/>
      <c r="M477" s="42"/>
      <c r="N477" s="42"/>
      <c r="O477" s="42"/>
      <c r="P477" s="42"/>
      <c r="Q477" s="42"/>
      <c r="R477" s="42"/>
      <c r="S477" s="42"/>
      <c r="T477" s="42"/>
      <c r="U477" s="42"/>
      <c r="V477" s="42"/>
      <c r="W477" s="42"/>
      <c r="X477" s="42"/>
      <c r="Y477" s="42"/>
      <c r="Z477" s="42"/>
      <c r="AA477" s="42"/>
      <c r="AB477" s="42"/>
      <c r="AC477" s="42"/>
    </row>
    <row r="478" spans="1:29" ht="18.75" customHeight="1" x14ac:dyDescent="0.25">
      <c r="A478" s="40"/>
      <c r="B478" s="40"/>
      <c r="C478" s="40"/>
      <c r="D478" s="40"/>
      <c r="E478" s="40"/>
      <c r="F478" s="40"/>
      <c r="G478" s="40"/>
      <c r="H478" s="40"/>
      <c r="I478" s="40"/>
      <c r="J478" s="42"/>
      <c r="K478" s="42"/>
      <c r="L478" s="42"/>
      <c r="M478" s="42"/>
      <c r="N478" s="42"/>
      <c r="O478" s="42"/>
      <c r="P478" s="42"/>
      <c r="Q478" s="42"/>
      <c r="R478" s="42"/>
      <c r="S478" s="42"/>
      <c r="T478" s="42"/>
      <c r="U478" s="42"/>
      <c r="V478" s="42"/>
      <c r="W478" s="42"/>
      <c r="X478" s="42"/>
      <c r="Y478" s="42"/>
      <c r="Z478" s="42"/>
      <c r="AA478" s="42"/>
      <c r="AB478" s="42"/>
      <c r="AC478" s="42"/>
    </row>
    <row r="479" spans="1:29" ht="18.75" customHeight="1" x14ac:dyDescent="0.25">
      <c r="A479" s="40"/>
      <c r="B479" s="40"/>
      <c r="C479" s="40"/>
      <c r="D479" s="40"/>
      <c r="E479" s="40"/>
      <c r="F479" s="40"/>
      <c r="G479" s="40"/>
      <c r="H479" s="40"/>
      <c r="I479" s="40"/>
      <c r="J479" s="42"/>
      <c r="K479" s="42"/>
      <c r="L479" s="42"/>
      <c r="M479" s="42"/>
      <c r="N479" s="42"/>
      <c r="O479" s="42"/>
      <c r="P479" s="42"/>
      <c r="Q479" s="42"/>
      <c r="R479" s="42"/>
      <c r="S479" s="42"/>
      <c r="T479" s="42"/>
      <c r="U479" s="42"/>
      <c r="V479" s="42"/>
      <c r="W479" s="42"/>
      <c r="X479" s="42"/>
      <c r="Y479" s="42"/>
      <c r="Z479" s="42"/>
      <c r="AA479" s="42"/>
      <c r="AB479" s="42"/>
      <c r="AC479" s="42"/>
    </row>
    <row r="480" spans="1:29" ht="18.75" customHeight="1" x14ac:dyDescent="0.25">
      <c r="A480" s="40"/>
      <c r="B480" s="40"/>
      <c r="C480" s="40"/>
      <c r="D480" s="40"/>
      <c r="E480" s="40"/>
      <c r="F480" s="40"/>
      <c r="G480" s="40"/>
      <c r="H480" s="40"/>
      <c r="I480" s="40"/>
      <c r="J480" s="42"/>
      <c r="K480" s="42"/>
      <c r="L480" s="42"/>
      <c r="M480" s="42"/>
      <c r="N480" s="42"/>
      <c r="O480" s="42"/>
      <c r="P480" s="42"/>
      <c r="Q480" s="42"/>
      <c r="R480" s="42"/>
      <c r="S480" s="42"/>
      <c r="T480" s="42"/>
      <c r="U480" s="42"/>
      <c r="V480" s="42"/>
      <c r="W480" s="42"/>
      <c r="X480" s="42"/>
      <c r="Y480" s="42"/>
      <c r="Z480" s="42"/>
      <c r="AA480" s="42"/>
      <c r="AB480" s="42"/>
      <c r="AC480" s="42"/>
    </row>
    <row r="481" spans="1:29" ht="18.75" customHeight="1" x14ac:dyDescent="0.25">
      <c r="A481" s="40"/>
      <c r="B481" s="40"/>
      <c r="C481" s="40"/>
      <c r="D481" s="40"/>
      <c r="E481" s="40"/>
      <c r="F481" s="40"/>
      <c r="G481" s="40"/>
      <c r="H481" s="40"/>
      <c r="I481" s="40"/>
      <c r="J481" s="42"/>
      <c r="K481" s="42"/>
      <c r="L481" s="42"/>
      <c r="M481" s="42"/>
      <c r="N481" s="42"/>
      <c r="O481" s="42"/>
      <c r="P481" s="42"/>
      <c r="Q481" s="42"/>
      <c r="R481" s="42"/>
      <c r="S481" s="42"/>
      <c r="T481" s="42"/>
      <c r="U481" s="42"/>
      <c r="V481" s="42"/>
      <c r="W481" s="42"/>
      <c r="X481" s="42"/>
      <c r="Y481" s="42"/>
      <c r="Z481" s="42"/>
      <c r="AA481" s="42"/>
      <c r="AB481" s="42"/>
      <c r="AC481" s="42"/>
    </row>
    <row r="482" spans="1:29" ht="18.75" customHeight="1" x14ac:dyDescent="0.25">
      <c r="A482" s="40"/>
      <c r="B482" s="40"/>
      <c r="C482" s="40"/>
      <c r="D482" s="40"/>
      <c r="E482" s="40"/>
      <c r="F482" s="40"/>
      <c r="G482" s="40"/>
      <c r="H482" s="40"/>
      <c r="I482" s="40"/>
      <c r="J482" s="42"/>
      <c r="K482" s="42"/>
      <c r="L482" s="42"/>
      <c r="M482" s="42"/>
      <c r="N482" s="42"/>
      <c r="O482" s="42"/>
      <c r="P482" s="42"/>
      <c r="Q482" s="42"/>
      <c r="R482" s="42"/>
      <c r="S482" s="42"/>
      <c r="T482" s="42"/>
      <c r="U482" s="42"/>
      <c r="V482" s="42"/>
      <c r="W482" s="42"/>
      <c r="X482" s="42"/>
      <c r="Y482" s="42"/>
      <c r="Z482" s="42"/>
      <c r="AA482" s="42"/>
      <c r="AB482" s="42"/>
      <c r="AC482" s="42"/>
    </row>
    <row r="483" spans="1:29" ht="18.75" customHeight="1" x14ac:dyDescent="0.25">
      <c r="A483" s="40"/>
      <c r="B483" s="40"/>
      <c r="C483" s="40"/>
      <c r="D483" s="40"/>
      <c r="E483" s="40"/>
      <c r="F483" s="40"/>
      <c r="G483" s="40"/>
      <c r="H483" s="40"/>
      <c r="I483" s="40"/>
      <c r="J483" s="42"/>
      <c r="K483" s="42"/>
      <c r="L483" s="42"/>
      <c r="M483" s="42"/>
      <c r="N483" s="42"/>
      <c r="O483" s="42"/>
      <c r="P483" s="42"/>
      <c r="Q483" s="42"/>
      <c r="R483" s="42"/>
      <c r="S483" s="42"/>
      <c r="T483" s="42"/>
      <c r="U483" s="42"/>
      <c r="V483" s="42"/>
      <c r="W483" s="42"/>
      <c r="X483" s="42"/>
      <c r="Y483" s="42"/>
      <c r="Z483" s="42"/>
      <c r="AA483" s="42"/>
      <c r="AB483" s="42"/>
      <c r="AC483" s="42"/>
    </row>
    <row r="484" spans="1:29" ht="18.75" customHeight="1" x14ac:dyDescent="0.25">
      <c r="A484" s="40"/>
      <c r="B484" s="40"/>
      <c r="C484" s="40"/>
      <c r="D484" s="40"/>
      <c r="E484" s="40"/>
      <c r="F484" s="40"/>
      <c r="G484" s="40"/>
      <c r="H484" s="40"/>
      <c r="I484" s="40"/>
      <c r="J484" s="42"/>
      <c r="K484" s="42"/>
      <c r="L484" s="42"/>
      <c r="M484" s="42"/>
      <c r="N484" s="42"/>
      <c r="O484" s="42"/>
      <c r="P484" s="42"/>
      <c r="Q484" s="42"/>
      <c r="R484" s="42"/>
      <c r="S484" s="42"/>
      <c r="T484" s="42"/>
      <c r="U484" s="42"/>
      <c r="V484" s="42"/>
      <c r="W484" s="42"/>
      <c r="X484" s="42"/>
      <c r="Y484" s="42"/>
      <c r="Z484" s="42"/>
      <c r="AA484" s="42"/>
      <c r="AB484" s="42"/>
      <c r="AC484" s="42"/>
    </row>
    <row r="485" spans="1:29" ht="18.75" customHeight="1" x14ac:dyDescent="0.25">
      <c r="A485" s="40"/>
      <c r="B485" s="40"/>
      <c r="C485" s="40"/>
      <c r="D485" s="40"/>
      <c r="E485" s="40"/>
      <c r="F485" s="40"/>
      <c r="G485" s="40"/>
      <c r="H485" s="40"/>
      <c r="I485" s="40"/>
      <c r="J485" s="42"/>
      <c r="K485" s="42"/>
      <c r="L485" s="42"/>
      <c r="M485" s="42"/>
      <c r="N485" s="42"/>
      <c r="O485" s="42"/>
      <c r="P485" s="42"/>
      <c r="Q485" s="42"/>
      <c r="R485" s="42"/>
      <c r="S485" s="42"/>
      <c r="T485" s="42"/>
      <c r="U485" s="42"/>
      <c r="V485" s="42"/>
      <c r="W485" s="42"/>
      <c r="X485" s="42"/>
      <c r="Y485" s="42"/>
      <c r="Z485" s="42"/>
      <c r="AA485" s="42"/>
      <c r="AB485" s="42"/>
      <c r="AC485" s="42"/>
    </row>
    <row r="486" spans="1:29" ht="18.75" customHeight="1" x14ac:dyDescent="0.25">
      <c r="A486" s="40"/>
      <c r="B486" s="40"/>
      <c r="C486" s="40"/>
      <c r="D486" s="40"/>
      <c r="E486" s="40"/>
      <c r="F486" s="40"/>
      <c r="G486" s="40"/>
      <c r="H486" s="40"/>
      <c r="I486" s="40"/>
      <c r="J486" s="42"/>
      <c r="K486" s="42"/>
      <c r="L486" s="42"/>
      <c r="M486" s="42"/>
      <c r="N486" s="42"/>
      <c r="O486" s="42"/>
      <c r="P486" s="42"/>
      <c r="Q486" s="42"/>
      <c r="R486" s="42"/>
      <c r="S486" s="42"/>
      <c r="T486" s="42"/>
      <c r="U486" s="42"/>
      <c r="V486" s="42"/>
      <c r="W486" s="42"/>
      <c r="X486" s="42"/>
      <c r="Y486" s="42"/>
      <c r="Z486" s="42"/>
      <c r="AA486" s="42"/>
      <c r="AB486" s="42"/>
      <c r="AC486" s="42"/>
    </row>
    <row r="487" spans="1:29" ht="18.75" customHeight="1" x14ac:dyDescent="0.25">
      <c r="A487" s="40"/>
      <c r="B487" s="40"/>
      <c r="C487" s="40"/>
      <c r="D487" s="40"/>
      <c r="E487" s="40"/>
      <c r="F487" s="40"/>
      <c r="G487" s="40"/>
      <c r="H487" s="40"/>
      <c r="I487" s="40"/>
      <c r="J487" s="42"/>
      <c r="K487" s="42"/>
      <c r="L487" s="42"/>
      <c r="M487" s="42"/>
      <c r="N487" s="42"/>
      <c r="O487" s="42"/>
      <c r="P487" s="42"/>
      <c r="Q487" s="42"/>
      <c r="R487" s="42"/>
      <c r="S487" s="42"/>
      <c r="T487" s="42"/>
      <c r="U487" s="42"/>
      <c r="V487" s="42"/>
      <c r="W487" s="42"/>
      <c r="X487" s="42"/>
      <c r="Y487" s="42"/>
      <c r="Z487" s="42"/>
      <c r="AA487" s="42"/>
      <c r="AB487" s="42"/>
      <c r="AC487" s="42"/>
    </row>
    <row r="488" spans="1:29" ht="18.75" customHeight="1" x14ac:dyDescent="0.25">
      <c r="A488" s="40"/>
      <c r="B488" s="40"/>
      <c r="C488" s="40"/>
      <c r="D488" s="40"/>
      <c r="E488" s="40"/>
      <c r="F488" s="40"/>
      <c r="G488" s="40"/>
      <c r="H488" s="40"/>
      <c r="I488" s="40"/>
      <c r="J488" s="42"/>
      <c r="K488" s="42"/>
      <c r="L488" s="42"/>
      <c r="M488" s="42"/>
      <c r="N488" s="42"/>
      <c r="O488" s="42"/>
      <c r="P488" s="42"/>
      <c r="Q488" s="42"/>
      <c r="R488" s="42"/>
      <c r="S488" s="42"/>
      <c r="T488" s="42"/>
      <c r="U488" s="42"/>
      <c r="V488" s="42"/>
      <c r="W488" s="42"/>
      <c r="X488" s="42"/>
      <c r="Y488" s="42"/>
      <c r="Z488" s="42"/>
      <c r="AA488" s="42"/>
      <c r="AB488" s="42"/>
      <c r="AC488" s="42"/>
    </row>
    <row r="489" spans="1:29" ht="18.75" customHeight="1" x14ac:dyDescent="0.25">
      <c r="A489" s="40"/>
      <c r="B489" s="40"/>
      <c r="C489" s="40"/>
      <c r="D489" s="40"/>
      <c r="E489" s="40"/>
      <c r="F489" s="40"/>
      <c r="G489" s="40"/>
      <c r="H489" s="40"/>
      <c r="I489" s="40"/>
      <c r="J489" s="42"/>
      <c r="K489" s="42"/>
      <c r="L489" s="42"/>
      <c r="M489" s="42"/>
      <c r="N489" s="42"/>
      <c r="O489" s="42"/>
      <c r="P489" s="42"/>
      <c r="Q489" s="42"/>
      <c r="R489" s="42"/>
      <c r="S489" s="42"/>
      <c r="T489" s="42"/>
      <c r="U489" s="42"/>
      <c r="V489" s="42"/>
      <c r="W489" s="42"/>
      <c r="X489" s="42"/>
      <c r="Y489" s="42"/>
      <c r="Z489" s="42"/>
      <c r="AA489" s="42"/>
      <c r="AB489" s="42"/>
      <c r="AC489" s="42"/>
    </row>
    <row r="490" spans="1:29" ht="18.75" customHeight="1" x14ac:dyDescent="0.25">
      <c r="A490" s="40"/>
      <c r="B490" s="40"/>
      <c r="C490" s="40"/>
      <c r="D490" s="40"/>
      <c r="E490" s="40"/>
      <c r="F490" s="40"/>
      <c r="G490" s="40"/>
      <c r="H490" s="40"/>
      <c r="I490" s="40"/>
      <c r="J490" s="42"/>
      <c r="K490" s="42"/>
      <c r="L490" s="42"/>
      <c r="M490" s="42"/>
      <c r="N490" s="42"/>
      <c r="O490" s="42"/>
      <c r="P490" s="42"/>
      <c r="Q490" s="42"/>
      <c r="R490" s="42"/>
      <c r="S490" s="42"/>
      <c r="T490" s="42"/>
      <c r="U490" s="42"/>
      <c r="V490" s="42"/>
      <c r="W490" s="42"/>
      <c r="X490" s="42"/>
      <c r="Y490" s="42"/>
      <c r="Z490" s="42"/>
      <c r="AA490" s="42"/>
      <c r="AB490" s="42"/>
      <c r="AC490" s="42"/>
    </row>
    <row r="491" spans="1:29" ht="18.75" customHeight="1" x14ac:dyDescent="0.25">
      <c r="A491" s="40"/>
      <c r="B491" s="40"/>
      <c r="C491" s="40"/>
      <c r="D491" s="40"/>
      <c r="E491" s="40"/>
      <c r="F491" s="40"/>
      <c r="G491" s="40"/>
      <c r="H491" s="40"/>
      <c r="I491" s="40"/>
      <c r="J491" s="42"/>
      <c r="K491" s="42"/>
      <c r="L491" s="42"/>
      <c r="M491" s="42"/>
      <c r="N491" s="42"/>
      <c r="O491" s="42"/>
      <c r="P491" s="42"/>
      <c r="Q491" s="42"/>
      <c r="R491" s="42"/>
      <c r="S491" s="42"/>
      <c r="T491" s="42"/>
      <c r="U491" s="42"/>
      <c r="V491" s="42"/>
      <c r="W491" s="42"/>
      <c r="X491" s="42"/>
      <c r="Y491" s="42"/>
      <c r="Z491" s="42"/>
      <c r="AA491" s="42"/>
      <c r="AB491" s="42"/>
      <c r="AC491" s="42"/>
    </row>
    <row r="492" spans="1:29" ht="18.75" customHeight="1" x14ac:dyDescent="0.25">
      <c r="A492" s="40"/>
      <c r="B492" s="40"/>
      <c r="C492" s="40"/>
      <c r="D492" s="40"/>
      <c r="E492" s="40"/>
      <c r="F492" s="40"/>
      <c r="G492" s="40"/>
      <c r="H492" s="40"/>
      <c r="I492" s="40"/>
      <c r="J492" s="42"/>
      <c r="K492" s="42"/>
      <c r="L492" s="42"/>
      <c r="M492" s="42"/>
      <c r="N492" s="42"/>
      <c r="O492" s="42"/>
      <c r="P492" s="42"/>
      <c r="Q492" s="42"/>
      <c r="R492" s="42"/>
      <c r="S492" s="42"/>
      <c r="T492" s="42"/>
      <c r="U492" s="42"/>
      <c r="V492" s="42"/>
      <c r="W492" s="42"/>
      <c r="X492" s="42"/>
      <c r="Y492" s="42"/>
      <c r="Z492" s="42"/>
      <c r="AA492" s="42"/>
      <c r="AB492" s="42"/>
      <c r="AC492" s="42"/>
    </row>
    <row r="493" spans="1:29" ht="18.75" customHeight="1" x14ac:dyDescent="0.25">
      <c r="A493" s="40"/>
      <c r="B493" s="40"/>
      <c r="C493" s="40"/>
      <c r="D493" s="40"/>
      <c r="E493" s="40"/>
      <c r="F493" s="40"/>
      <c r="G493" s="40"/>
      <c r="H493" s="40"/>
      <c r="I493" s="40"/>
      <c r="J493" s="42"/>
      <c r="K493" s="42"/>
      <c r="L493" s="42"/>
      <c r="M493" s="42"/>
      <c r="N493" s="42"/>
      <c r="O493" s="42"/>
      <c r="P493" s="42"/>
      <c r="Q493" s="42"/>
      <c r="R493" s="42"/>
      <c r="S493" s="42"/>
      <c r="T493" s="42"/>
      <c r="U493" s="42"/>
      <c r="V493" s="42"/>
      <c r="W493" s="42"/>
      <c r="X493" s="42"/>
      <c r="Y493" s="42"/>
      <c r="Z493" s="42"/>
      <c r="AA493" s="42"/>
      <c r="AB493" s="42"/>
      <c r="AC493" s="42"/>
    </row>
    <row r="494" spans="1:29" ht="18.75" customHeight="1" x14ac:dyDescent="0.25">
      <c r="A494" s="40"/>
      <c r="B494" s="40"/>
      <c r="C494" s="40"/>
      <c r="D494" s="40"/>
      <c r="E494" s="40"/>
      <c r="F494" s="40"/>
      <c r="G494" s="40"/>
      <c r="H494" s="40"/>
      <c r="I494" s="40"/>
      <c r="J494" s="42"/>
      <c r="K494" s="42"/>
      <c r="L494" s="42"/>
      <c r="M494" s="42"/>
      <c r="N494" s="42"/>
      <c r="O494" s="42"/>
      <c r="P494" s="42"/>
      <c r="Q494" s="42"/>
      <c r="R494" s="42"/>
      <c r="S494" s="42"/>
      <c r="T494" s="42"/>
      <c r="U494" s="42"/>
      <c r="V494" s="42"/>
      <c r="W494" s="42"/>
      <c r="X494" s="42"/>
      <c r="Y494" s="42"/>
      <c r="Z494" s="42"/>
      <c r="AA494" s="42"/>
      <c r="AB494" s="42"/>
      <c r="AC494" s="42"/>
    </row>
    <row r="495" spans="1:29" ht="18.75" customHeight="1" x14ac:dyDescent="0.25">
      <c r="A495" s="40"/>
      <c r="B495" s="40"/>
      <c r="C495" s="40"/>
      <c r="D495" s="40"/>
      <c r="E495" s="40"/>
      <c r="F495" s="40"/>
      <c r="G495" s="40"/>
      <c r="H495" s="40"/>
      <c r="I495" s="40"/>
      <c r="J495" s="42"/>
      <c r="K495" s="42"/>
      <c r="L495" s="42"/>
      <c r="M495" s="42"/>
      <c r="N495" s="42"/>
      <c r="O495" s="42"/>
      <c r="P495" s="42"/>
      <c r="Q495" s="42"/>
      <c r="R495" s="42"/>
      <c r="S495" s="42"/>
      <c r="T495" s="42"/>
      <c r="U495" s="42"/>
      <c r="V495" s="42"/>
      <c r="W495" s="42"/>
      <c r="X495" s="42"/>
      <c r="Y495" s="42"/>
      <c r="Z495" s="42"/>
      <c r="AA495" s="42"/>
      <c r="AB495" s="42"/>
      <c r="AC495" s="42"/>
    </row>
    <row r="496" spans="1:29" ht="18.75" customHeight="1" x14ac:dyDescent="0.25">
      <c r="A496" s="40"/>
      <c r="B496" s="40"/>
      <c r="C496" s="40"/>
      <c r="D496" s="40"/>
      <c r="E496" s="40"/>
      <c r="F496" s="40"/>
      <c r="G496" s="40"/>
      <c r="H496" s="40"/>
      <c r="I496" s="40"/>
      <c r="J496" s="42"/>
      <c r="K496" s="42"/>
      <c r="L496" s="42"/>
      <c r="M496" s="42"/>
      <c r="N496" s="42"/>
      <c r="O496" s="42"/>
      <c r="P496" s="42"/>
      <c r="Q496" s="42"/>
      <c r="R496" s="42"/>
      <c r="S496" s="42"/>
      <c r="T496" s="42"/>
      <c r="U496" s="42"/>
      <c r="V496" s="42"/>
      <c r="W496" s="42"/>
      <c r="X496" s="42"/>
      <c r="Y496" s="42"/>
      <c r="Z496" s="42"/>
      <c r="AA496" s="42"/>
      <c r="AB496" s="42"/>
      <c r="AC496" s="42"/>
    </row>
    <row r="497" spans="1:29" ht="18.75" customHeight="1" x14ac:dyDescent="0.25">
      <c r="A497" s="40"/>
      <c r="B497" s="40"/>
      <c r="C497" s="40"/>
      <c r="D497" s="40"/>
      <c r="E497" s="40"/>
      <c r="F497" s="40"/>
      <c r="G497" s="40"/>
      <c r="H497" s="40"/>
      <c r="I497" s="40"/>
      <c r="J497" s="42"/>
      <c r="K497" s="42"/>
      <c r="L497" s="42"/>
      <c r="M497" s="42"/>
      <c r="N497" s="42"/>
      <c r="O497" s="42"/>
      <c r="P497" s="42"/>
      <c r="Q497" s="42"/>
      <c r="R497" s="42"/>
      <c r="S497" s="42"/>
      <c r="T497" s="42"/>
      <c r="U497" s="42"/>
      <c r="V497" s="42"/>
      <c r="W497" s="42"/>
      <c r="X497" s="42"/>
      <c r="Y497" s="42"/>
      <c r="Z497" s="42"/>
      <c r="AA497" s="42"/>
      <c r="AB497" s="42"/>
      <c r="AC497" s="42"/>
    </row>
    <row r="498" spans="1:29" ht="18.75" customHeight="1" x14ac:dyDescent="0.25">
      <c r="A498" s="40"/>
      <c r="B498" s="40"/>
      <c r="C498" s="40"/>
      <c r="D498" s="40"/>
      <c r="E498" s="40"/>
      <c r="F498" s="40"/>
      <c r="G498" s="40"/>
      <c r="H498" s="40"/>
      <c r="I498" s="40"/>
      <c r="J498" s="42"/>
      <c r="K498" s="42"/>
      <c r="L498" s="42"/>
      <c r="M498" s="42"/>
      <c r="N498" s="42"/>
      <c r="O498" s="42"/>
      <c r="P498" s="42"/>
      <c r="Q498" s="42"/>
      <c r="R498" s="42"/>
      <c r="S498" s="42"/>
      <c r="T498" s="42"/>
      <c r="U498" s="42"/>
      <c r="V498" s="42"/>
      <c r="W498" s="42"/>
      <c r="X498" s="42"/>
      <c r="Y498" s="42"/>
      <c r="Z498" s="42"/>
      <c r="AA498" s="42"/>
      <c r="AB498" s="42"/>
      <c r="AC498" s="42"/>
    </row>
    <row r="499" spans="1:29" ht="18.75" customHeight="1" x14ac:dyDescent="0.25">
      <c r="A499" s="40"/>
      <c r="B499" s="40"/>
      <c r="C499" s="40"/>
      <c r="D499" s="40"/>
      <c r="E499" s="40"/>
      <c r="F499" s="40"/>
      <c r="G499" s="40"/>
      <c r="H499" s="40"/>
      <c r="I499" s="40"/>
      <c r="J499" s="42"/>
      <c r="K499" s="42"/>
      <c r="L499" s="42"/>
      <c r="M499" s="42"/>
      <c r="N499" s="42"/>
      <c r="O499" s="42"/>
      <c r="P499" s="42"/>
      <c r="Q499" s="42"/>
      <c r="R499" s="42"/>
      <c r="S499" s="42"/>
      <c r="T499" s="42"/>
      <c r="U499" s="42"/>
      <c r="V499" s="42"/>
      <c r="W499" s="42"/>
      <c r="X499" s="42"/>
      <c r="Y499" s="42"/>
      <c r="Z499" s="42"/>
      <c r="AA499" s="42"/>
      <c r="AB499" s="42"/>
      <c r="AC499" s="42"/>
    </row>
    <row r="500" spans="1:29" ht="18.75" customHeight="1" x14ac:dyDescent="0.25">
      <c r="A500" s="40"/>
      <c r="B500" s="40"/>
      <c r="C500" s="40"/>
      <c r="D500" s="40"/>
      <c r="E500" s="40"/>
      <c r="F500" s="40"/>
      <c r="G500" s="40"/>
      <c r="H500" s="40"/>
      <c r="I500" s="40"/>
      <c r="J500" s="42"/>
      <c r="K500" s="42"/>
      <c r="L500" s="42"/>
      <c r="M500" s="42"/>
      <c r="N500" s="42"/>
      <c r="O500" s="42"/>
      <c r="P500" s="42"/>
      <c r="Q500" s="42"/>
      <c r="R500" s="42"/>
      <c r="S500" s="42"/>
      <c r="T500" s="42"/>
      <c r="U500" s="42"/>
      <c r="V500" s="42"/>
      <c r="W500" s="42"/>
      <c r="X500" s="42"/>
      <c r="Y500" s="42"/>
      <c r="Z500" s="42"/>
      <c r="AA500" s="42"/>
      <c r="AB500" s="42"/>
      <c r="AC500" s="42"/>
    </row>
    <row r="501" spans="1:29" ht="18.75" customHeight="1" x14ac:dyDescent="0.25">
      <c r="A501" s="40"/>
      <c r="B501" s="40"/>
      <c r="C501" s="40"/>
      <c r="D501" s="40"/>
      <c r="E501" s="40"/>
      <c r="F501" s="40"/>
      <c r="G501" s="40"/>
      <c r="H501" s="40"/>
      <c r="I501" s="40"/>
      <c r="J501" s="42"/>
      <c r="K501" s="42"/>
      <c r="L501" s="42"/>
      <c r="M501" s="42"/>
      <c r="N501" s="42"/>
      <c r="O501" s="42"/>
      <c r="P501" s="42"/>
      <c r="Q501" s="42"/>
      <c r="R501" s="42"/>
      <c r="S501" s="42"/>
      <c r="T501" s="42"/>
      <c r="U501" s="42"/>
      <c r="V501" s="42"/>
      <c r="W501" s="42"/>
      <c r="X501" s="42"/>
      <c r="Y501" s="42"/>
      <c r="Z501" s="42"/>
      <c r="AA501" s="42"/>
      <c r="AB501" s="42"/>
      <c r="AC501" s="42"/>
    </row>
    <row r="502" spans="1:29" ht="18.75" customHeight="1" x14ac:dyDescent="0.25">
      <c r="A502" s="40"/>
      <c r="B502" s="40"/>
      <c r="C502" s="40"/>
      <c r="D502" s="40"/>
      <c r="E502" s="40"/>
      <c r="F502" s="40"/>
      <c r="G502" s="40"/>
      <c r="H502" s="40"/>
      <c r="I502" s="40"/>
      <c r="J502" s="42"/>
      <c r="K502" s="42"/>
      <c r="L502" s="42"/>
      <c r="M502" s="42"/>
      <c r="N502" s="42"/>
      <c r="O502" s="42"/>
      <c r="P502" s="42"/>
      <c r="Q502" s="42"/>
      <c r="R502" s="42"/>
      <c r="S502" s="42"/>
      <c r="T502" s="42"/>
      <c r="U502" s="42"/>
      <c r="V502" s="42"/>
      <c r="W502" s="42"/>
      <c r="X502" s="42"/>
      <c r="Y502" s="42"/>
      <c r="Z502" s="42"/>
      <c r="AA502" s="42"/>
      <c r="AB502" s="42"/>
      <c r="AC502" s="42"/>
    </row>
    <row r="503" spans="1:29" ht="18.75" customHeight="1" x14ac:dyDescent="0.25">
      <c r="A503" s="40"/>
      <c r="B503" s="40"/>
      <c r="C503" s="40"/>
      <c r="D503" s="40"/>
      <c r="E503" s="40"/>
      <c r="F503" s="40"/>
      <c r="G503" s="40"/>
      <c r="H503" s="40"/>
      <c r="I503" s="40"/>
      <c r="J503" s="42"/>
      <c r="K503" s="42"/>
      <c r="L503" s="42"/>
      <c r="M503" s="42"/>
      <c r="N503" s="42"/>
      <c r="O503" s="42"/>
      <c r="P503" s="42"/>
      <c r="Q503" s="42"/>
      <c r="R503" s="42"/>
      <c r="S503" s="42"/>
      <c r="T503" s="42"/>
      <c r="U503" s="42"/>
      <c r="V503" s="42"/>
      <c r="W503" s="42"/>
      <c r="X503" s="42"/>
      <c r="Y503" s="42"/>
      <c r="Z503" s="42"/>
      <c r="AA503" s="42"/>
      <c r="AB503" s="42"/>
      <c r="AC503" s="42"/>
    </row>
    <row r="504" spans="1:29" ht="18.75" customHeight="1" x14ac:dyDescent="0.25">
      <c r="A504" s="40"/>
      <c r="B504" s="40"/>
      <c r="C504" s="40"/>
      <c r="D504" s="40"/>
      <c r="E504" s="40"/>
      <c r="F504" s="40"/>
      <c r="G504" s="40"/>
      <c r="H504" s="40"/>
      <c r="I504" s="40"/>
      <c r="J504" s="42"/>
      <c r="K504" s="42"/>
      <c r="L504" s="42"/>
      <c r="M504" s="42"/>
      <c r="N504" s="42"/>
      <c r="O504" s="42"/>
      <c r="P504" s="42"/>
      <c r="Q504" s="42"/>
      <c r="R504" s="42"/>
      <c r="S504" s="42"/>
      <c r="T504" s="42"/>
      <c r="U504" s="42"/>
      <c r="V504" s="42"/>
      <c r="W504" s="42"/>
      <c r="X504" s="42"/>
      <c r="Y504" s="42"/>
      <c r="Z504" s="42"/>
      <c r="AA504" s="42"/>
      <c r="AB504" s="42"/>
      <c r="AC504" s="42"/>
    </row>
    <row r="505" spans="1:29" ht="18.75" customHeight="1" x14ac:dyDescent="0.25">
      <c r="A505" s="40"/>
      <c r="B505" s="40"/>
      <c r="C505" s="40"/>
      <c r="D505" s="40"/>
      <c r="E505" s="40"/>
      <c r="F505" s="40"/>
      <c r="G505" s="40"/>
      <c r="H505" s="40"/>
      <c r="I505" s="40"/>
      <c r="J505" s="42"/>
      <c r="K505" s="42"/>
      <c r="L505" s="42"/>
      <c r="M505" s="42"/>
      <c r="N505" s="42"/>
      <c r="O505" s="42"/>
      <c r="P505" s="42"/>
      <c r="Q505" s="42"/>
      <c r="R505" s="42"/>
      <c r="S505" s="42"/>
      <c r="T505" s="42"/>
      <c r="U505" s="42"/>
      <c r="V505" s="42"/>
      <c r="W505" s="42"/>
      <c r="X505" s="42"/>
      <c r="Y505" s="42"/>
      <c r="Z505" s="42"/>
      <c r="AA505" s="42"/>
      <c r="AB505" s="42"/>
      <c r="AC505" s="42"/>
    </row>
    <row r="506" spans="1:29" ht="18.75" customHeight="1" x14ac:dyDescent="0.25">
      <c r="A506" s="40"/>
      <c r="B506" s="40"/>
      <c r="C506" s="40"/>
      <c r="D506" s="40"/>
      <c r="E506" s="40"/>
      <c r="F506" s="40"/>
      <c r="G506" s="40"/>
      <c r="H506" s="40"/>
      <c r="I506" s="40"/>
      <c r="J506" s="42"/>
      <c r="K506" s="42"/>
      <c r="L506" s="42"/>
      <c r="M506" s="42"/>
      <c r="N506" s="42"/>
      <c r="O506" s="42"/>
      <c r="P506" s="42"/>
      <c r="Q506" s="42"/>
      <c r="R506" s="42"/>
      <c r="S506" s="42"/>
      <c r="T506" s="42"/>
      <c r="U506" s="42"/>
      <c r="V506" s="42"/>
      <c r="W506" s="42"/>
      <c r="X506" s="42"/>
      <c r="Y506" s="42"/>
      <c r="Z506" s="42"/>
      <c r="AA506" s="42"/>
      <c r="AB506" s="42"/>
      <c r="AC506" s="42"/>
    </row>
    <row r="507" spans="1:29" ht="18.75" customHeight="1" x14ac:dyDescent="0.25">
      <c r="A507" s="40"/>
      <c r="B507" s="40"/>
      <c r="C507" s="40"/>
      <c r="D507" s="40"/>
      <c r="E507" s="40"/>
      <c r="F507" s="40"/>
      <c r="G507" s="40"/>
      <c r="H507" s="40"/>
      <c r="I507" s="40"/>
      <c r="J507" s="42"/>
      <c r="K507" s="42"/>
      <c r="L507" s="42"/>
      <c r="M507" s="42"/>
      <c r="N507" s="42"/>
      <c r="O507" s="42"/>
      <c r="P507" s="42"/>
      <c r="Q507" s="42"/>
      <c r="R507" s="42"/>
      <c r="S507" s="42"/>
      <c r="T507" s="42"/>
      <c r="U507" s="42"/>
      <c r="V507" s="42"/>
      <c r="W507" s="42"/>
      <c r="X507" s="42"/>
      <c r="Y507" s="42"/>
      <c r="Z507" s="42"/>
      <c r="AA507" s="42"/>
      <c r="AB507" s="42"/>
      <c r="AC507" s="42"/>
    </row>
    <row r="508" spans="1:29" ht="18.75" customHeight="1" x14ac:dyDescent="0.25">
      <c r="A508" s="40"/>
      <c r="B508" s="40"/>
      <c r="C508" s="40"/>
      <c r="D508" s="40"/>
      <c r="E508" s="40"/>
      <c r="F508" s="40"/>
      <c r="G508" s="40"/>
      <c r="H508" s="40"/>
      <c r="I508" s="40"/>
      <c r="J508" s="42"/>
      <c r="K508" s="42"/>
      <c r="L508" s="42"/>
      <c r="M508" s="42"/>
      <c r="N508" s="42"/>
      <c r="O508" s="42"/>
      <c r="P508" s="42"/>
      <c r="Q508" s="42"/>
      <c r="R508" s="42"/>
      <c r="S508" s="42"/>
      <c r="T508" s="42"/>
      <c r="U508" s="42"/>
      <c r="V508" s="42"/>
      <c r="W508" s="42"/>
      <c r="X508" s="42"/>
      <c r="Y508" s="42"/>
      <c r="Z508" s="42"/>
      <c r="AA508" s="42"/>
      <c r="AB508" s="42"/>
      <c r="AC508" s="42"/>
    </row>
    <row r="509" spans="1:29" ht="18.75" customHeight="1" x14ac:dyDescent="0.25">
      <c r="A509" s="40"/>
      <c r="B509" s="40"/>
      <c r="C509" s="40"/>
      <c r="D509" s="40"/>
      <c r="E509" s="40"/>
      <c r="F509" s="40"/>
      <c r="G509" s="40"/>
      <c r="H509" s="40"/>
      <c r="I509" s="40"/>
      <c r="J509" s="42"/>
      <c r="K509" s="42"/>
      <c r="L509" s="42"/>
      <c r="M509" s="42"/>
      <c r="N509" s="42"/>
      <c r="O509" s="42"/>
      <c r="P509" s="42"/>
      <c r="Q509" s="42"/>
      <c r="R509" s="42"/>
      <c r="S509" s="42"/>
      <c r="T509" s="42"/>
      <c r="U509" s="42"/>
      <c r="V509" s="42"/>
      <c r="W509" s="42"/>
      <c r="X509" s="42"/>
      <c r="Y509" s="42"/>
      <c r="Z509" s="42"/>
      <c r="AA509" s="42"/>
      <c r="AB509" s="42"/>
      <c r="AC509" s="42"/>
    </row>
    <row r="510" spans="1:29" ht="18.75" customHeight="1" x14ac:dyDescent="0.25">
      <c r="A510" s="40"/>
      <c r="B510" s="40"/>
      <c r="C510" s="40"/>
      <c r="D510" s="40"/>
      <c r="E510" s="40"/>
      <c r="F510" s="40"/>
      <c r="G510" s="40"/>
      <c r="H510" s="40"/>
      <c r="I510" s="40"/>
      <c r="J510" s="42"/>
      <c r="K510" s="42"/>
      <c r="L510" s="42"/>
      <c r="M510" s="42"/>
      <c r="N510" s="42"/>
      <c r="O510" s="42"/>
      <c r="P510" s="42"/>
      <c r="Q510" s="42"/>
      <c r="R510" s="42"/>
      <c r="S510" s="42"/>
      <c r="T510" s="42"/>
      <c r="U510" s="42"/>
      <c r="V510" s="42"/>
      <c r="W510" s="42"/>
      <c r="X510" s="42"/>
      <c r="Y510" s="42"/>
      <c r="Z510" s="42"/>
      <c r="AA510" s="42"/>
      <c r="AB510" s="42"/>
      <c r="AC510" s="42"/>
    </row>
    <row r="511" spans="1:29" ht="18.75" customHeight="1" x14ac:dyDescent="0.25">
      <c r="A511" s="40"/>
      <c r="B511" s="40"/>
      <c r="C511" s="40"/>
      <c r="D511" s="40"/>
      <c r="E511" s="40"/>
      <c r="F511" s="40"/>
      <c r="G511" s="40"/>
      <c r="H511" s="40"/>
      <c r="I511" s="40"/>
      <c r="J511" s="42"/>
      <c r="K511" s="42"/>
      <c r="L511" s="42"/>
      <c r="M511" s="42"/>
      <c r="N511" s="42"/>
      <c r="O511" s="42"/>
      <c r="P511" s="42"/>
      <c r="Q511" s="42"/>
      <c r="R511" s="42"/>
      <c r="S511" s="42"/>
      <c r="T511" s="42"/>
      <c r="U511" s="42"/>
      <c r="V511" s="42"/>
      <c r="W511" s="42"/>
      <c r="X511" s="42"/>
      <c r="Y511" s="42"/>
      <c r="Z511" s="42"/>
      <c r="AA511" s="42"/>
      <c r="AB511" s="42"/>
      <c r="AC511" s="42"/>
    </row>
    <row r="512" spans="1:29" ht="18.75" customHeight="1" x14ac:dyDescent="0.25">
      <c r="A512" s="40"/>
      <c r="B512" s="40"/>
      <c r="C512" s="40"/>
      <c r="D512" s="40"/>
      <c r="E512" s="40"/>
      <c r="F512" s="40"/>
      <c r="G512" s="40"/>
      <c r="H512" s="40"/>
      <c r="I512" s="40"/>
      <c r="J512" s="42"/>
      <c r="K512" s="42"/>
      <c r="L512" s="42"/>
      <c r="M512" s="42"/>
      <c r="N512" s="42"/>
      <c r="O512" s="42"/>
      <c r="P512" s="42"/>
      <c r="Q512" s="42"/>
      <c r="R512" s="42"/>
      <c r="S512" s="42"/>
      <c r="T512" s="42"/>
      <c r="U512" s="42"/>
      <c r="V512" s="42"/>
      <c r="W512" s="42"/>
      <c r="X512" s="42"/>
      <c r="Y512" s="42"/>
      <c r="Z512" s="42"/>
      <c r="AA512" s="42"/>
      <c r="AB512" s="42"/>
      <c r="AC512" s="42"/>
    </row>
    <row r="513" spans="1:29" ht="18.75" customHeight="1" x14ac:dyDescent="0.25">
      <c r="A513" s="40"/>
      <c r="B513" s="40"/>
      <c r="C513" s="40"/>
      <c r="D513" s="40"/>
      <c r="E513" s="40"/>
      <c r="F513" s="40"/>
      <c r="G513" s="40"/>
      <c r="H513" s="40"/>
      <c r="I513" s="40"/>
      <c r="J513" s="42"/>
      <c r="K513" s="42"/>
      <c r="L513" s="42"/>
      <c r="M513" s="42"/>
      <c r="N513" s="42"/>
      <c r="O513" s="42"/>
      <c r="P513" s="42"/>
      <c r="Q513" s="42"/>
      <c r="R513" s="42"/>
      <c r="S513" s="42"/>
      <c r="T513" s="42"/>
      <c r="U513" s="42"/>
      <c r="V513" s="42"/>
      <c r="W513" s="42"/>
      <c r="X513" s="42"/>
      <c r="Y513" s="42"/>
      <c r="Z513" s="42"/>
      <c r="AA513" s="42"/>
      <c r="AB513" s="42"/>
      <c r="AC513" s="42"/>
    </row>
    <row r="514" spans="1:29" ht="18.75" customHeight="1" x14ac:dyDescent="0.25">
      <c r="A514" s="40"/>
      <c r="B514" s="40"/>
      <c r="C514" s="40"/>
      <c r="D514" s="40"/>
      <c r="E514" s="40"/>
      <c r="F514" s="40"/>
      <c r="G514" s="40"/>
      <c r="H514" s="40"/>
      <c r="I514" s="40"/>
      <c r="J514" s="42"/>
      <c r="K514" s="42"/>
      <c r="L514" s="42"/>
      <c r="M514" s="42"/>
      <c r="N514" s="42"/>
      <c r="O514" s="42"/>
      <c r="P514" s="42"/>
      <c r="Q514" s="42"/>
      <c r="R514" s="42"/>
      <c r="S514" s="42"/>
      <c r="T514" s="42"/>
      <c r="U514" s="42"/>
      <c r="V514" s="42"/>
      <c r="W514" s="42"/>
      <c r="X514" s="42"/>
      <c r="Y514" s="42"/>
      <c r="Z514" s="42"/>
      <c r="AA514" s="42"/>
      <c r="AB514" s="42"/>
      <c r="AC514" s="42"/>
    </row>
    <row r="515" spans="1:29" ht="18.75" customHeight="1" x14ac:dyDescent="0.25">
      <c r="A515" s="40"/>
      <c r="B515" s="40"/>
      <c r="C515" s="40"/>
      <c r="D515" s="40"/>
      <c r="E515" s="40"/>
      <c r="F515" s="40"/>
      <c r="G515" s="40"/>
      <c r="H515" s="40"/>
      <c r="I515" s="40"/>
      <c r="J515" s="42"/>
      <c r="K515" s="42"/>
      <c r="L515" s="42"/>
      <c r="M515" s="42"/>
      <c r="N515" s="42"/>
      <c r="O515" s="42"/>
      <c r="P515" s="42"/>
      <c r="Q515" s="42"/>
      <c r="R515" s="42"/>
      <c r="S515" s="42"/>
      <c r="T515" s="42"/>
      <c r="U515" s="42"/>
      <c r="V515" s="42"/>
      <c r="W515" s="42"/>
      <c r="X515" s="42"/>
      <c r="Y515" s="42"/>
      <c r="Z515" s="42"/>
      <c r="AA515" s="42"/>
      <c r="AB515" s="42"/>
      <c r="AC515" s="42"/>
    </row>
    <row r="516" spans="1:29" ht="18.75" customHeight="1" x14ac:dyDescent="0.25">
      <c r="A516" s="40"/>
      <c r="B516" s="40"/>
      <c r="C516" s="40"/>
      <c r="D516" s="40"/>
      <c r="E516" s="40"/>
      <c r="F516" s="40"/>
      <c r="G516" s="40"/>
      <c r="H516" s="40"/>
      <c r="I516" s="40"/>
      <c r="J516" s="42"/>
      <c r="K516" s="42"/>
      <c r="L516" s="42"/>
      <c r="M516" s="42"/>
      <c r="N516" s="42"/>
      <c r="O516" s="42"/>
      <c r="P516" s="42"/>
      <c r="Q516" s="42"/>
      <c r="R516" s="42"/>
      <c r="S516" s="42"/>
      <c r="T516" s="42"/>
      <c r="U516" s="42"/>
      <c r="V516" s="42"/>
      <c r="W516" s="42"/>
      <c r="X516" s="42"/>
      <c r="Y516" s="42"/>
      <c r="Z516" s="42"/>
      <c r="AA516" s="42"/>
      <c r="AB516" s="42"/>
      <c r="AC516" s="42"/>
    </row>
    <row r="517" spans="1:29" ht="18.75" customHeight="1" x14ac:dyDescent="0.25">
      <c r="A517" s="40"/>
      <c r="B517" s="40"/>
      <c r="C517" s="40"/>
      <c r="D517" s="40"/>
      <c r="E517" s="40"/>
      <c r="F517" s="40"/>
      <c r="G517" s="40"/>
      <c r="H517" s="40"/>
      <c r="I517" s="40"/>
      <c r="J517" s="42"/>
      <c r="K517" s="42"/>
      <c r="L517" s="42"/>
      <c r="M517" s="42"/>
      <c r="N517" s="42"/>
      <c r="O517" s="42"/>
      <c r="P517" s="42"/>
      <c r="Q517" s="42"/>
      <c r="R517" s="42"/>
      <c r="S517" s="42"/>
      <c r="T517" s="42"/>
      <c r="U517" s="42"/>
      <c r="V517" s="42"/>
      <c r="W517" s="42"/>
      <c r="X517" s="42"/>
      <c r="Y517" s="42"/>
      <c r="Z517" s="42"/>
      <c r="AA517" s="42"/>
      <c r="AB517" s="42"/>
      <c r="AC517" s="42"/>
    </row>
    <row r="518" spans="1:29" ht="18.75" customHeight="1" x14ac:dyDescent="0.25">
      <c r="A518" s="40"/>
      <c r="B518" s="40"/>
      <c r="C518" s="40"/>
      <c r="D518" s="40"/>
      <c r="E518" s="40"/>
      <c r="F518" s="40"/>
      <c r="G518" s="40"/>
      <c r="H518" s="40"/>
      <c r="I518" s="40"/>
      <c r="J518" s="42"/>
      <c r="K518" s="42"/>
      <c r="L518" s="42"/>
      <c r="M518" s="42"/>
      <c r="N518" s="42"/>
      <c r="O518" s="42"/>
      <c r="P518" s="42"/>
      <c r="Q518" s="42"/>
      <c r="R518" s="42"/>
      <c r="S518" s="42"/>
      <c r="T518" s="42"/>
      <c r="U518" s="42"/>
      <c r="V518" s="42"/>
      <c r="W518" s="42"/>
      <c r="X518" s="42"/>
      <c r="Y518" s="42"/>
      <c r="Z518" s="42"/>
      <c r="AA518" s="42"/>
      <c r="AB518" s="42"/>
      <c r="AC518" s="42"/>
    </row>
    <row r="519" spans="1:29" ht="18.75" customHeight="1" x14ac:dyDescent="0.25">
      <c r="A519" s="40"/>
      <c r="B519" s="40"/>
      <c r="C519" s="40"/>
      <c r="D519" s="40"/>
      <c r="E519" s="40"/>
      <c r="F519" s="40"/>
      <c r="G519" s="40"/>
      <c r="H519" s="40"/>
      <c r="I519" s="40"/>
      <c r="J519" s="42"/>
      <c r="K519" s="42"/>
      <c r="L519" s="42"/>
      <c r="M519" s="42"/>
      <c r="N519" s="42"/>
      <c r="O519" s="42"/>
      <c r="P519" s="42"/>
      <c r="Q519" s="42"/>
      <c r="R519" s="42"/>
      <c r="S519" s="42"/>
      <c r="T519" s="42"/>
      <c r="U519" s="42"/>
      <c r="V519" s="42"/>
      <c r="W519" s="42"/>
      <c r="X519" s="42"/>
      <c r="Y519" s="42"/>
      <c r="Z519" s="42"/>
      <c r="AA519" s="42"/>
      <c r="AB519" s="42"/>
      <c r="AC519" s="42"/>
    </row>
    <row r="520" spans="1:29" ht="18.75" customHeight="1" x14ac:dyDescent="0.25">
      <c r="A520" s="40"/>
      <c r="B520" s="40"/>
      <c r="C520" s="40"/>
      <c r="D520" s="40"/>
      <c r="E520" s="40"/>
      <c r="F520" s="40"/>
      <c r="G520" s="40"/>
      <c r="H520" s="40"/>
      <c r="I520" s="40"/>
      <c r="J520" s="42"/>
      <c r="K520" s="42"/>
      <c r="L520" s="42"/>
      <c r="M520" s="42"/>
      <c r="N520" s="42"/>
      <c r="O520" s="42"/>
      <c r="P520" s="42"/>
      <c r="Q520" s="42"/>
      <c r="R520" s="42"/>
      <c r="S520" s="42"/>
      <c r="T520" s="42"/>
      <c r="U520" s="42"/>
      <c r="V520" s="42"/>
      <c r="W520" s="42"/>
      <c r="X520" s="42"/>
      <c r="Y520" s="42"/>
      <c r="Z520" s="42"/>
      <c r="AA520" s="42"/>
      <c r="AB520" s="42"/>
      <c r="AC520" s="42"/>
    </row>
    <row r="521" spans="1:29" ht="18.75" customHeight="1" x14ac:dyDescent="0.25">
      <c r="A521" s="40"/>
      <c r="B521" s="40"/>
      <c r="C521" s="40"/>
      <c r="D521" s="40"/>
      <c r="E521" s="40"/>
      <c r="F521" s="40"/>
      <c r="G521" s="40"/>
      <c r="H521" s="40"/>
      <c r="I521" s="40"/>
      <c r="J521" s="42"/>
      <c r="K521" s="42"/>
      <c r="L521" s="42"/>
      <c r="M521" s="42"/>
      <c r="N521" s="42"/>
      <c r="O521" s="42"/>
      <c r="P521" s="42"/>
      <c r="Q521" s="42"/>
      <c r="R521" s="42"/>
      <c r="S521" s="42"/>
      <c r="T521" s="42"/>
      <c r="U521" s="42"/>
      <c r="V521" s="42"/>
      <c r="W521" s="42"/>
      <c r="X521" s="42"/>
      <c r="Y521" s="42"/>
      <c r="Z521" s="42"/>
      <c r="AA521" s="42"/>
      <c r="AB521" s="42"/>
      <c r="AC521" s="42"/>
    </row>
    <row r="522" spans="1:29" ht="18.75" customHeight="1" x14ac:dyDescent="0.25">
      <c r="A522" s="40"/>
      <c r="B522" s="40"/>
      <c r="C522" s="40"/>
      <c r="D522" s="40"/>
      <c r="E522" s="40"/>
      <c r="F522" s="40"/>
      <c r="G522" s="40"/>
      <c r="H522" s="40"/>
      <c r="I522" s="40"/>
      <c r="J522" s="42"/>
      <c r="K522" s="42"/>
      <c r="L522" s="42"/>
      <c r="M522" s="42"/>
      <c r="N522" s="42"/>
      <c r="O522" s="42"/>
      <c r="P522" s="42"/>
      <c r="Q522" s="42"/>
      <c r="R522" s="42"/>
      <c r="S522" s="42"/>
      <c r="T522" s="42"/>
      <c r="U522" s="42"/>
      <c r="V522" s="42"/>
      <c r="W522" s="42"/>
      <c r="X522" s="42"/>
      <c r="Y522" s="42"/>
      <c r="Z522" s="42"/>
      <c r="AA522" s="42"/>
      <c r="AB522" s="42"/>
      <c r="AC522" s="42"/>
    </row>
    <row r="523" spans="1:29" ht="18.75" customHeight="1" x14ac:dyDescent="0.25">
      <c r="A523" s="40"/>
      <c r="B523" s="40"/>
      <c r="C523" s="40"/>
      <c r="D523" s="40"/>
      <c r="E523" s="40"/>
      <c r="F523" s="40"/>
      <c r="G523" s="40"/>
      <c r="H523" s="40"/>
      <c r="I523" s="40"/>
      <c r="J523" s="42"/>
      <c r="K523" s="42"/>
      <c r="L523" s="42"/>
      <c r="M523" s="42"/>
      <c r="N523" s="42"/>
      <c r="O523" s="42"/>
      <c r="P523" s="42"/>
      <c r="Q523" s="42"/>
      <c r="R523" s="42"/>
      <c r="S523" s="42"/>
      <c r="T523" s="42"/>
      <c r="U523" s="42"/>
      <c r="V523" s="42"/>
      <c r="W523" s="42"/>
      <c r="X523" s="42"/>
      <c r="Y523" s="42"/>
      <c r="Z523" s="42"/>
      <c r="AA523" s="42"/>
      <c r="AB523" s="42"/>
      <c r="AC523" s="42"/>
    </row>
    <row r="524" spans="1:29" ht="18.75" customHeight="1" x14ac:dyDescent="0.25">
      <c r="A524" s="40"/>
      <c r="B524" s="40"/>
      <c r="C524" s="40"/>
      <c r="D524" s="40"/>
      <c r="E524" s="40"/>
      <c r="F524" s="40"/>
      <c r="G524" s="40"/>
      <c r="H524" s="40"/>
      <c r="I524" s="40"/>
      <c r="J524" s="42"/>
      <c r="K524" s="42"/>
      <c r="L524" s="42"/>
      <c r="M524" s="42"/>
      <c r="N524" s="42"/>
      <c r="O524" s="42"/>
      <c r="P524" s="42"/>
      <c r="Q524" s="42"/>
      <c r="R524" s="42"/>
      <c r="S524" s="42"/>
      <c r="T524" s="42"/>
      <c r="U524" s="42"/>
      <c r="V524" s="42"/>
      <c r="W524" s="42"/>
      <c r="X524" s="42"/>
      <c r="Y524" s="42"/>
      <c r="Z524" s="42"/>
      <c r="AA524" s="42"/>
      <c r="AB524" s="42"/>
      <c r="AC524" s="42"/>
    </row>
    <row r="525" spans="1:29" ht="18.75" customHeight="1" x14ac:dyDescent="0.25">
      <c r="A525" s="40"/>
      <c r="B525" s="40"/>
      <c r="C525" s="40"/>
      <c r="D525" s="40"/>
      <c r="E525" s="40"/>
      <c r="F525" s="40"/>
      <c r="G525" s="40"/>
      <c r="H525" s="40"/>
      <c r="I525" s="40"/>
      <c r="J525" s="42"/>
      <c r="K525" s="42"/>
      <c r="L525" s="42"/>
      <c r="M525" s="42"/>
      <c r="N525" s="42"/>
      <c r="O525" s="42"/>
      <c r="P525" s="42"/>
      <c r="Q525" s="42"/>
      <c r="R525" s="42"/>
      <c r="S525" s="42"/>
      <c r="T525" s="42"/>
      <c r="U525" s="42"/>
      <c r="V525" s="42"/>
      <c r="W525" s="42"/>
      <c r="X525" s="42"/>
      <c r="Y525" s="42"/>
      <c r="Z525" s="42"/>
      <c r="AA525" s="42"/>
      <c r="AB525" s="42"/>
      <c r="AC525" s="42"/>
    </row>
    <row r="526" spans="1:29" ht="18.75" customHeight="1" x14ac:dyDescent="0.25">
      <c r="A526" s="40"/>
      <c r="B526" s="40"/>
      <c r="C526" s="40"/>
      <c r="D526" s="40"/>
      <c r="E526" s="40"/>
      <c r="F526" s="40"/>
      <c r="G526" s="40"/>
      <c r="H526" s="40"/>
      <c r="I526" s="40"/>
      <c r="J526" s="42"/>
      <c r="K526" s="42"/>
      <c r="L526" s="42"/>
      <c r="M526" s="42"/>
      <c r="N526" s="42"/>
      <c r="O526" s="42"/>
      <c r="P526" s="42"/>
      <c r="Q526" s="42"/>
      <c r="R526" s="42"/>
      <c r="S526" s="42"/>
      <c r="T526" s="42"/>
      <c r="U526" s="42"/>
      <c r="V526" s="42"/>
      <c r="W526" s="42"/>
      <c r="X526" s="42"/>
      <c r="Y526" s="42"/>
      <c r="Z526" s="42"/>
      <c r="AA526" s="42"/>
      <c r="AB526" s="42"/>
      <c r="AC526" s="42"/>
    </row>
    <row r="527" spans="1:29" ht="18.75" customHeight="1" x14ac:dyDescent="0.25">
      <c r="A527" s="40"/>
      <c r="B527" s="40"/>
      <c r="C527" s="40"/>
      <c r="D527" s="40"/>
      <c r="E527" s="40"/>
      <c r="F527" s="40"/>
      <c r="G527" s="40"/>
      <c r="H527" s="40"/>
      <c r="I527" s="40"/>
      <c r="J527" s="42"/>
      <c r="K527" s="42"/>
      <c r="L527" s="42"/>
      <c r="M527" s="42"/>
      <c r="N527" s="42"/>
      <c r="O527" s="42"/>
      <c r="P527" s="42"/>
      <c r="Q527" s="42"/>
      <c r="R527" s="42"/>
      <c r="S527" s="42"/>
      <c r="T527" s="42"/>
      <c r="U527" s="42"/>
      <c r="V527" s="42"/>
      <c r="W527" s="42"/>
      <c r="X527" s="42"/>
      <c r="Y527" s="42"/>
      <c r="Z527" s="42"/>
      <c r="AA527" s="42"/>
      <c r="AB527" s="42"/>
      <c r="AC527" s="42"/>
    </row>
    <row r="528" spans="1:29" ht="18.75" customHeight="1" x14ac:dyDescent="0.25">
      <c r="A528" s="40"/>
      <c r="B528" s="40"/>
      <c r="C528" s="40"/>
      <c r="D528" s="40"/>
      <c r="E528" s="40"/>
      <c r="F528" s="40"/>
      <c r="G528" s="40"/>
      <c r="H528" s="40"/>
      <c r="I528" s="40"/>
      <c r="J528" s="42"/>
      <c r="K528" s="42"/>
      <c r="L528" s="42"/>
      <c r="M528" s="42"/>
      <c r="N528" s="42"/>
      <c r="O528" s="42"/>
      <c r="P528" s="42"/>
      <c r="Q528" s="42"/>
      <c r="R528" s="42"/>
      <c r="S528" s="42"/>
      <c r="T528" s="42"/>
      <c r="U528" s="42"/>
      <c r="V528" s="42"/>
      <c r="W528" s="42"/>
      <c r="X528" s="42"/>
      <c r="Y528" s="42"/>
      <c r="Z528" s="42"/>
      <c r="AA528" s="42"/>
      <c r="AB528" s="42"/>
      <c r="AC528" s="42"/>
    </row>
    <row r="529" spans="1:29" ht="18.75" customHeight="1" x14ac:dyDescent="0.25">
      <c r="A529" s="40"/>
      <c r="B529" s="40"/>
      <c r="C529" s="40"/>
      <c r="D529" s="40"/>
      <c r="E529" s="40"/>
      <c r="F529" s="40"/>
      <c r="G529" s="40"/>
      <c r="H529" s="40"/>
      <c r="I529" s="40"/>
      <c r="J529" s="42"/>
      <c r="K529" s="42"/>
      <c r="L529" s="42"/>
      <c r="M529" s="42"/>
      <c r="N529" s="42"/>
      <c r="O529" s="42"/>
      <c r="P529" s="42"/>
      <c r="Q529" s="42"/>
      <c r="R529" s="42"/>
      <c r="S529" s="42"/>
      <c r="T529" s="42"/>
      <c r="U529" s="42"/>
      <c r="V529" s="42"/>
      <c r="W529" s="42"/>
      <c r="X529" s="42"/>
      <c r="Y529" s="42"/>
      <c r="Z529" s="42"/>
      <c r="AA529" s="42"/>
      <c r="AB529" s="42"/>
      <c r="AC529" s="42"/>
    </row>
    <row r="530" spans="1:29" ht="18.75" customHeight="1" x14ac:dyDescent="0.25">
      <c r="A530" s="40"/>
      <c r="B530" s="40"/>
      <c r="C530" s="40"/>
      <c r="D530" s="40"/>
      <c r="E530" s="40"/>
      <c r="F530" s="40"/>
      <c r="G530" s="40"/>
      <c r="H530" s="40"/>
      <c r="I530" s="40"/>
      <c r="J530" s="42"/>
      <c r="K530" s="42"/>
      <c r="L530" s="42"/>
      <c r="M530" s="42"/>
      <c r="N530" s="42"/>
      <c r="O530" s="42"/>
      <c r="P530" s="42"/>
      <c r="Q530" s="42"/>
      <c r="R530" s="42"/>
      <c r="S530" s="42"/>
      <c r="T530" s="42"/>
      <c r="U530" s="42"/>
      <c r="V530" s="42"/>
      <c r="W530" s="42"/>
      <c r="X530" s="42"/>
      <c r="Y530" s="42"/>
      <c r="Z530" s="42"/>
      <c r="AA530" s="42"/>
      <c r="AB530" s="42"/>
      <c r="AC530" s="42"/>
    </row>
    <row r="531" spans="1:29" ht="18.75" customHeight="1" x14ac:dyDescent="0.25">
      <c r="A531" s="40"/>
      <c r="B531" s="40"/>
      <c r="C531" s="40"/>
      <c r="D531" s="40"/>
      <c r="E531" s="40"/>
      <c r="F531" s="40"/>
      <c r="G531" s="40"/>
      <c r="H531" s="40"/>
      <c r="I531" s="40"/>
      <c r="J531" s="42"/>
      <c r="K531" s="42"/>
      <c r="L531" s="42"/>
      <c r="M531" s="42"/>
      <c r="N531" s="42"/>
      <c r="O531" s="42"/>
      <c r="P531" s="42"/>
      <c r="Q531" s="42"/>
      <c r="R531" s="42"/>
      <c r="S531" s="42"/>
      <c r="T531" s="42"/>
      <c r="U531" s="42"/>
      <c r="V531" s="42"/>
      <c r="W531" s="42"/>
      <c r="X531" s="42"/>
      <c r="Y531" s="42"/>
      <c r="Z531" s="42"/>
      <c r="AA531" s="42"/>
      <c r="AB531" s="42"/>
      <c r="AC531" s="42"/>
    </row>
    <row r="532" spans="1:29" ht="18.75" customHeight="1" x14ac:dyDescent="0.25">
      <c r="A532" s="40"/>
      <c r="B532" s="40"/>
      <c r="C532" s="40"/>
      <c r="D532" s="40"/>
      <c r="E532" s="40"/>
      <c r="F532" s="40"/>
      <c r="G532" s="40"/>
      <c r="H532" s="40"/>
      <c r="I532" s="40"/>
      <c r="J532" s="42"/>
      <c r="K532" s="42"/>
      <c r="L532" s="42"/>
      <c r="M532" s="42"/>
      <c r="N532" s="42"/>
      <c r="O532" s="42"/>
      <c r="P532" s="42"/>
      <c r="Q532" s="42"/>
      <c r="R532" s="42"/>
      <c r="S532" s="42"/>
      <c r="T532" s="42"/>
      <c r="U532" s="42"/>
      <c r="V532" s="42"/>
      <c r="W532" s="42"/>
      <c r="X532" s="42"/>
      <c r="Y532" s="42"/>
      <c r="Z532" s="42"/>
      <c r="AA532" s="42"/>
      <c r="AB532" s="42"/>
      <c r="AC532" s="42"/>
    </row>
    <row r="533" spans="1:29" ht="18.75" customHeight="1" x14ac:dyDescent="0.25">
      <c r="A533" s="40"/>
      <c r="B533" s="40"/>
      <c r="C533" s="40"/>
      <c r="D533" s="40"/>
      <c r="E533" s="40"/>
      <c r="F533" s="40"/>
      <c r="G533" s="40"/>
      <c r="H533" s="40"/>
      <c r="I533" s="40"/>
      <c r="J533" s="42"/>
      <c r="K533" s="42"/>
      <c r="L533" s="42"/>
      <c r="M533" s="42"/>
      <c r="N533" s="42"/>
      <c r="O533" s="42"/>
      <c r="P533" s="42"/>
      <c r="Q533" s="42"/>
      <c r="R533" s="42"/>
      <c r="S533" s="42"/>
      <c r="T533" s="42"/>
      <c r="U533" s="42"/>
      <c r="V533" s="42"/>
      <c r="W533" s="42"/>
      <c r="X533" s="42"/>
      <c r="Y533" s="42"/>
      <c r="Z533" s="42"/>
      <c r="AA533" s="42"/>
      <c r="AB533" s="42"/>
      <c r="AC533" s="42"/>
    </row>
    <row r="534" spans="1:29" ht="18.75" customHeight="1" x14ac:dyDescent="0.25">
      <c r="A534" s="40"/>
      <c r="B534" s="40"/>
      <c r="C534" s="40"/>
      <c r="D534" s="40"/>
      <c r="E534" s="40"/>
      <c r="F534" s="40"/>
      <c r="G534" s="40"/>
      <c r="H534" s="40"/>
      <c r="I534" s="40"/>
      <c r="J534" s="42"/>
      <c r="K534" s="42"/>
      <c r="L534" s="42"/>
      <c r="M534" s="42"/>
      <c r="N534" s="42"/>
      <c r="O534" s="42"/>
      <c r="P534" s="42"/>
      <c r="Q534" s="42"/>
      <c r="R534" s="42"/>
      <c r="S534" s="42"/>
      <c r="T534" s="42"/>
      <c r="U534" s="42"/>
      <c r="V534" s="42"/>
      <c r="W534" s="42"/>
      <c r="X534" s="42"/>
      <c r="Y534" s="42"/>
      <c r="Z534" s="42"/>
      <c r="AA534" s="42"/>
      <c r="AB534" s="42"/>
      <c r="AC534" s="42"/>
    </row>
    <row r="535" spans="1:29" ht="18.75" customHeight="1" x14ac:dyDescent="0.25">
      <c r="A535" s="40"/>
      <c r="B535" s="40"/>
      <c r="C535" s="40"/>
      <c r="D535" s="40"/>
      <c r="E535" s="40"/>
      <c r="F535" s="40"/>
      <c r="G535" s="40"/>
      <c r="H535" s="40"/>
      <c r="I535" s="40"/>
      <c r="J535" s="42"/>
      <c r="K535" s="42"/>
      <c r="L535" s="42"/>
      <c r="M535" s="42"/>
      <c r="N535" s="42"/>
      <c r="O535" s="42"/>
      <c r="P535" s="42"/>
      <c r="Q535" s="42"/>
      <c r="R535" s="42"/>
      <c r="S535" s="42"/>
      <c r="T535" s="42"/>
      <c r="U535" s="42"/>
      <c r="V535" s="42"/>
      <c r="W535" s="42"/>
      <c r="X535" s="42"/>
      <c r="Y535" s="42"/>
      <c r="Z535" s="42"/>
      <c r="AA535" s="42"/>
      <c r="AB535" s="42"/>
      <c r="AC535" s="42"/>
    </row>
    <row r="536" spans="1:29" ht="18.75" customHeight="1" x14ac:dyDescent="0.25">
      <c r="A536" s="40"/>
      <c r="B536" s="40"/>
      <c r="C536" s="40"/>
      <c r="D536" s="40"/>
      <c r="E536" s="40"/>
      <c r="F536" s="40"/>
      <c r="G536" s="40"/>
      <c r="H536" s="40"/>
      <c r="I536" s="40"/>
      <c r="J536" s="42"/>
      <c r="K536" s="42"/>
      <c r="L536" s="42"/>
      <c r="M536" s="42"/>
      <c r="N536" s="42"/>
      <c r="O536" s="42"/>
      <c r="P536" s="42"/>
      <c r="Q536" s="42"/>
      <c r="R536" s="42"/>
      <c r="S536" s="42"/>
      <c r="T536" s="42"/>
      <c r="U536" s="42"/>
      <c r="V536" s="42"/>
      <c r="W536" s="42"/>
      <c r="X536" s="42"/>
      <c r="Y536" s="42"/>
      <c r="Z536" s="42"/>
      <c r="AA536" s="42"/>
      <c r="AB536" s="42"/>
      <c r="AC536" s="42"/>
    </row>
    <row r="537" spans="1:29" ht="18.75" customHeight="1" x14ac:dyDescent="0.25">
      <c r="A537" s="40"/>
      <c r="B537" s="40"/>
      <c r="C537" s="40"/>
      <c r="D537" s="40"/>
      <c r="E537" s="40"/>
      <c r="F537" s="40"/>
      <c r="G537" s="40"/>
      <c r="H537" s="40"/>
      <c r="I537" s="40"/>
      <c r="J537" s="42"/>
      <c r="K537" s="42"/>
      <c r="L537" s="42"/>
      <c r="M537" s="42"/>
      <c r="N537" s="42"/>
      <c r="O537" s="42"/>
      <c r="P537" s="42"/>
      <c r="Q537" s="42"/>
      <c r="R537" s="42"/>
      <c r="S537" s="42"/>
      <c r="T537" s="42"/>
      <c r="U537" s="42"/>
      <c r="V537" s="42"/>
      <c r="W537" s="42"/>
      <c r="X537" s="42"/>
      <c r="Y537" s="42"/>
      <c r="Z537" s="42"/>
      <c r="AA537" s="42"/>
      <c r="AB537" s="42"/>
      <c r="AC537" s="42"/>
    </row>
    <row r="538" spans="1:29" ht="18.75" customHeight="1" x14ac:dyDescent="0.25">
      <c r="A538" s="40"/>
      <c r="B538" s="40"/>
      <c r="C538" s="40"/>
      <c r="D538" s="40"/>
      <c r="E538" s="40"/>
      <c r="F538" s="40"/>
      <c r="G538" s="40"/>
      <c r="H538" s="40"/>
      <c r="I538" s="40"/>
      <c r="J538" s="42"/>
      <c r="K538" s="42"/>
      <c r="L538" s="42"/>
      <c r="M538" s="42"/>
      <c r="N538" s="42"/>
      <c r="O538" s="42"/>
      <c r="P538" s="42"/>
      <c r="Q538" s="42"/>
      <c r="R538" s="42"/>
      <c r="S538" s="42"/>
      <c r="T538" s="42"/>
      <c r="U538" s="42"/>
      <c r="V538" s="42"/>
      <c r="W538" s="42"/>
      <c r="X538" s="42"/>
      <c r="Y538" s="42"/>
      <c r="Z538" s="42"/>
      <c r="AA538" s="42"/>
      <c r="AB538" s="42"/>
      <c r="AC538" s="42"/>
    </row>
    <row r="539" spans="1:29" ht="18.75" customHeight="1" x14ac:dyDescent="0.25">
      <c r="A539" s="40"/>
      <c r="B539" s="40"/>
      <c r="C539" s="40"/>
      <c r="D539" s="40"/>
      <c r="E539" s="40"/>
      <c r="F539" s="40"/>
      <c r="G539" s="40"/>
      <c r="H539" s="40"/>
      <c r="I539" s="40"/>
      <c r="J539" s="42"/>
      <c r="K539" s="42"/>
      <c r="L539" s="42"/>
      <c r="M539" s="42"/>
      <c r="N539" s="42"/>
      <c r="O539" s="42"/>
      <c r="P539" s="42"/>
      <c r="Q539" s="42"/>
      <c r="R539" s="42"/>
      <c r="S539" s="42"/>
      <c r="T539" s="42"/>
      <c r="U539" s="42"/>
      <c r="V539" s="42"/>
      <c r="W539" s="42"/>
      <c r="X539" s="42"/>
      <c r="Y539" s="42"/>
      <c r="Z539" s="42"/>
      <c r="AA539" s="42"/>
      <c r="AB539" s="42"/>
      <c r="AC539" s="42"/>
    </row>
    <row r="540" spans="1:29" ht="18.75" customHeight="1" x14ac:dyDescent="0.25">
      <c r="A540" s="40"/>
      <c r="B540" s="40"/>
      <c r="C540" s="40"/>
      <c r="D540" s="40"/>
      <c r="E540" s="40"/>
      <c r="F540" s="40"/>
      <c r="G540" s="40"/>
      <c r="H540" s="40"/>
      <c r="I540" s="40"/>
      <c r="J540" s="42"/>
      <c r="K540" s="42"/>
      <c r="L540" s="42"/>
      <c r="M540" s="42"/>
      <c r="N540" s="42"/>
      <c r="O540" s="42"/>
      <c r="P540" s="42"/>
      <c r="Q540" s="42"/>
      <c r="R540" s="42"/>
      <c r="S540" s="42"/>
      <c r="T540" s="42"/>
      <c r="U540" s="42"/>
      <c r="V540" s="42"/>
      <c r="W540" s="42"/>
      <c r="X540" s="42"/>
      <c r="Y540" s="42"/>
      <c r="Z540" s="42"/>
      <c r="AA540" s="42"/>
      <c r="AB540" s="42"/>
      <c r="AC540" s="42"/>
    </row>
    <row r="541" spans="1:29" ht="18.75" customHeight="1" x14ac:dyDescent="0.25">
      <c r="A541" s="40"/>
      <c r="B541" s="40"/>
      <c r="C541" s="40"/>
      <c r="D541" s="40"/>
      <c r="E541" s="40"/>
      <c r="F541" s="40"/>
      <c r="G541" s="40"/>
      <c r="H541" s="40"/>
      <c r="I541" s="40"/>
      <c r="J541" s="42"/>
      <c r="K541" s="42"/>
      <c r="L541" s="42"/>
      <c r="M541" s="42"/>
      <c r="N541" s="42"/>
      <c r="O541" s="42"/>
      <c r="P541" s="42"/>
      <c r="Q541" s="42"/>
      <c r="R541" s="42"/>
      <c r="S541" s="42"/>
      <c r="T541" s="42"/>
      <c r="U541" s="42"/>
      <c r="V541" s="42"/>
      <c r="W541" s="42"/>
      <c r="X541" s="42"/>
      <c r="Y541" s="42"/>
      <c r="Z541" s="42"/>
      <c r="AA541" s="42"/>
      <c r="AB541" s="42"/>
      <c r="AC541" s="42"/>
    </row>
    <row r="542" spans="1:29" ht="18.75" customHeight="1" x14ac:dyDescent="0.25">
      <c r="A542" s="40"/>
      <c r="B542" s="40"/>
      <c r="C542" s="40"/>
      <c r="D542" s="40"/>
      <c r="E542" s="40"/>
      <c r="F542" s="40"/>
      <c r="G542" s="40"/>
      <c r="H542" s="40"/>
      <c r="I542" s="40"/>
      <c r="J542" s="42"/>
      <c r="K542" s="42"/>
      <c r="L542" s="42"/>
      <c r="M542" s="42"/>
      <c r="N542" s="42"/>
      <c r="O542" s="42"/>
      <c r="P542" s="42"/>
      <c r="Q542" s="42"/>
      <c r="R542" s="42"/>
      <c r="S542" s="42"/>
      <c r="T542" s="42"/>
      <c r="U542" s="42"/>
      <c r="V542" s="42"/>
      <c r="W542" s="42"/>
      <c r="X542" s="42"/>
      <c r="Y542" s="42"/>
      <c r="Z542" s="42"/>
      <c r="AA542" s="42"/>
      <c r="AB542" s="42"/>
      <c r="AC542" s="42"/>
    </row>
    <row r="543" spans="1:29" ht="18.75" customHeight="1" x14ac:dyDescent="0.25">
      <c r="A543" s="40"/>
      <c r="B543" s="40"/>
      <c r="C543" s="40"/>
      <c r="D543" s="40"/>
      <c r="E543" s="40"/>
      <c r="F543" s="40"/>
      <c r="G543" s="40"/>
      <c r="H543" s="40"/>
      <c r="I543" s="40"/>
      <c r="J543" s="42"/>
      <c r="K543" s="42"/>
      <c r="L543" s="42"/>
      <c r="M543" s="42"/>
      <c r="N543" s="42"/>
      <c r="O543" s="42"/>
      <c r="P543" s="42"/>
      <c r="Q543" s="42"/>
      <c r="R543" s="42"/>
      <c r="S543" s="42"/>
      <c r="T543" s="42"/>
      <c r="U543" s="42"/>
      <c r="V543" s="42"/>
      <c r="W543" s="42"/>
      <c r="X543" s="42"/>
      <c r="Y543" s="42"/>
      <c r="Z543" s="42"/>
      <c r="AA543" s="42"/>
      <c r="AB543" s="42"/>
      <c r="AC543" s="42"/>
    </row>
    <row r="544" spans="1:29" ht="18.75" customHeight="1" x14ac:dyDescent="0.25">
      <c r="A544" s="40"/>
      <c r="B544" s="40"/>
      <c r="C544" s="40"/>
      <c r="D544" s="40"/>
      <c r="E544" s="40"/>
      <c r="F544" s="40"/>
      <c r="G544" s="40"/>
      <c r="H544" s="40"/>
      <c r="I544" s="40"/>
      <c r="J544" s="42"/>
      <c r="K544" s="42"/>
      <c r="L544" s="42"/>
      <c r="M544" s="42"/>
      <c r="N544" s="42"/>
      <c r="O544" s="42"/>
      <c r="P544" s="42"/>
      <c r="Q544" s="42"/>
      <c r="R544" s="42"/>
      <c r="S544" s="42"/>
      <c r="T544" s="42"/>
      <c r="U544" s="42"/>
      <c r="V544" s="42"/>
      <c r="W544" s="42"/>
      <c r="X544" s="42"/>
      <c r="Y544" s="42"/>
      <c r="Z544" s="42"/>
      <c r="AA544" s="42"/>
      <c r="AB544" s="42"/>
      <c r="AC544" s="42"/>
    </row>
    <row r="545" spans="1:29" ht="18.75" customHeight="1" x14ac:dyDescent="0.25">
      <c r="A545" s="40"/>
      <c r="B545" s="40"/>
      <c r="C545" s="40"/>
      <c r="D545" s="40"/>
      <c r="E545" s="40"/>
      <c r="F545" s="40"/>
      <c r="G545" s="40"/>
      <c r="H545" s="40"/>
      <c r="I545" s="40"/>
      <c r="J545" s="42"/>
      <c r="K545" s="42"/>
      <c r="L545" s="42"/>
      <c r="M545" s="42"/>
      <c r="N545" s="42"/>
      <c r="O545" s="42"/>
      <c r="P545" s="42"/>
      <c r="Q545" s="42"/>
      <c r="R545" s="42"/>
      <c r="S545" s="42"/>
      <c r="T545" s="42"/>
      <c r="U545" s="42"/>
      <c r="V545" s="42"/>
      <c r="W545" s="42"/>
      <c r="X545" s="42"/>
      <c r="Y545" s="42"/>
      <c r="Z545" s="42"/>
      <c r="AA545" s="42"/>
      <c r="AB545" s="42"/>
      <c r="AC545" s="42"/>
    </row>
    <row r="546" spans="1:29" ht="18.75" customHeight="1" x14ac:dyDescent="0.25">
      <c r="A546" s="40"/>
      <c r="B546" s="40"/>
      <c r="C546" s="40"/>
      <c r="D546" s="40"/>
      <c r="E546" s="40"/>
      <c r="F546" s="40"/>
      <c r="G546" s="40"/>
      <c r="H546" s="40"/>
      <c r="I546" s="40"/>
      <c r="J546" s="42"/>
      <c r="K546" s="42"/>
      <c r="L546" s="42"/>
      <c r="M546" s="42"/>
      <c r="N546" s="42"/>
      <c r="O546" s="42"/>
      <c r="P546" s="42"/>
      <c r="Q546" s="42"/>
      <c r="R546" s="42"/>
      <c r="S546" s="42"/>
      <c r="T546" s="42"/>
      <c r="U546" s="42"/>
      <c r="V546" s="42"/>
      <c r="W546" s="42"/>
      <c r="X546" s="42"/>
      <c r="Y546" s="42"/>
      <c r="Z546" s="42"/>
      <c r="AA546" s="42"/>
      <c r="AB546" s="42"/>
      <c r="AC546" s="42"/>
    </row>
    <row r="547" spans="1:29" ht="18.75" customHeight="1" x14ac:dyDescent="0.25">
      <c r="A547" s="40"/>
      <c r="B547" s="40"/>
      <c r="C547" s="40"/>
      <c r="D547" s="40"/>
      <c r="E547" s="40"/>
      <c r="F547" s="40"/>
      <c r="G547" s="40"/>
      <c r="H547" s="40"/>
      <c r="I547" s="40"/>
      <c r="J547" s="42"/>
      <c r="K547" s="42"/>
      <c r="L547" s="42"/>
      <c r="M547" s="42"/>
      <c r="N547" s="42"/>
      <c r="O547" s="42"/>
      <c r="P547" s="42"/>
      <c r="Q547" s="42"/>
      <c r="R547" s="42"/>
      <c r="S547" s="42"/>
      <c r="T547" s="42"/>
      <c r="U547" s="42"/>
      <c r="V547" s="42"/>
      <c r="W547" s="42"/>
      <c r="X547" s="42"/>
      <c r="Y547" s="42"/>
      <c r="Z547" s="42"/>
      <c r="AA547" s="42"/>
      <c r="AB547" s="42"/>
      <c r="AC547" s="42"/>
    </row>
    <row r="548" spans="1:29" ht="18.75" customHeight="1" x14ac:dyDescent="0.25">
      <c r="A548" s="40"/>
      <c r="B548" s="40"/>
      <c r="C548" s="40"/>
      <c r="D548" s="40"/>
      <c r="E548" s="40"/>
      <c r="F548" s="40"/>
      <c r="G548" s="40"/>
      <c r="H548" s="40"/>
      <c r="I548" s="40"/>
      <c r="J548" s="42"/>
      <c r="K548" s="42"/>
      <c r="L548" s="42"/>
      <c r="M548" s="42"/>
      <c r="N548" s="42"/>
      <c r="O548" s="42"/>
      <c r="P548" s="42"/>
      <c r="Q548" s="42"/>
      <c r="R548" s="42"/>
      <c r="S548" s="42"/>
      <c r="T548" s="42"/>
      <c r="U548" s="42"/>
      <c r="V548" s="42"/>
      <c r="W548" s="42"/>
      <c r="X548" s="42"/>
      <c r="Y548" s="42"/>
      <c r="Z548" s="42"/>
      <c r="AA548" s="42"/>
      <c r="AB548" s="42"/>
      <c r="AC548" s="42"/>
    </row>
    <row r="549" spans="1:29" ht="18.75" customHeight="1" x14ac:dyDescent="0.25">
      <c r="A549" s="40"/>
      <c r="B549" s="40"/>
      <c r="C549" s="40"/>
      <c r="D549" s="40"/>
      <c r="E549" s="40"/>
      <c r="F549" s="40"/>
      <c r="G549" s="40"/>
      <c r="H549" s="40"/>
      <c r="I549" s="40"/>
      <c r="J549" s="42"/>
      <c r="K549" s="42"/>
      <c r="L549" s="42"/>
      <c r="M549" s="42"/>
      <c r="N549" s="42"/>
      <c r="O549" s="42"/>
      <c r="P549" s="42"/>
      <c r="Q549" s="42"/>
      <c r="R549" s="42"/>
      <c r="S549" s="42"/>
      <c r="T549" s="42"/>
      <c r="U549" s="42"/>
      <c r="V549" s="42"/>
      <c r="W549" s="42"/>
      <c r="X549" s="42"/>
      <c r="Y549" s="42"/>
      <c r="Z549" s="42"/>
      <c r="AA549" s="42"/>
      <c r="AB549" s="42"/>
      <c r="AC549" s="42"/>
    </row>
    <row r="550" spans="1:29" ht="18.75" customHeight="1" x14ac:dyDescent="0.25">
      <c r="A550" s="40"/>
      <c r="B550" s="40"/>
      <c r="C550" s="40"/>
      <c r="D550" s="40"/>
      <c r="E550" s="40"/>
      <c r="F550" s="40"/>
      <c r="G550" s="40"/>
      <c r="H550" s="40"/>
      <c r="I550" s="40"/>
      <c r="J550" s="42"/>
      <c r="K550" s="42"/>
      <c r="L550" s="42"/>
      <c r="M550" s="42"/>
      <c r="N550" s="42"/>
      <c r="O550" s="42"/>
      <c r="P550" s="42"/>
      <c r="Q550" s="42"/>
      <c r="R550" s="42"/>
      <c r="S550" s="42"/>
      <c r="T550" s="42"/>
      <c r="U550" s="42"/>
      <c r="V550" s="42"/>
      <c r="W550" s="42"/>
      <c r="X550" s="42"/>
      <c r="Y550" s="42"/>
      <c r="Z550" s="42"/>
      <c r="AA550" s="42"/>
      <c r="AB550" s="42"/>
      <c r="AC550" s="42"/>
    </row>
    <row r="551" spans="1:29" ht="18.75" customHeight="1" x14ac:dyDescent="0.25">
      <c r="A551" s="40"/>
      <c r="B551" s="40"/>
      <c r="C551" s="40"/>
      <c r="D551" s="40"/>
      <c r="E551" s="40"/>
      <c r="F551" s="40"/>
      <c r="G551" s="40"/>
      <c r="H551" s="40"/>
      <c r="I551" s="40"/>
      <c r="J551" s="42"/>
      <c r="K551" s="42"/>
      <c r="L551" s="42"/>
      <c r="M551" s="42"/>
      <c r="N551" s="42"/>
      <c r="O551" s="42"/>
      <c r="P551" s="42"/>
      <c r="Q551" s="42"/>
      <c r="R551" s="42"/>
      <c r="S551" s="42"/>
      <c r="T551" s="42"/>
      <c r="U551" s="42"/>
      <c r="V551" s="42"/>
      <c r="W551" s="42"/>
      <c r="X551" s="42"/>
      <c r="Y551" s="42"/>
      <c r="Z551" s="42"/>
      <c r="AA551" s="42"/>
      <c r="AB551" s="42"/>
      <c r="AC551" s="42"/>
    </row>
    <row r="552" spans="1:29" ht="18.75" customHeight="1" x14ac:dyDescent="0.25">
      <c r="A552" s="40"/>
      <c r="B552" s="40"/>
      <c r="C552" s="40"/>
      <c r="D552" s="40"/>
      <c r="E552" s="40"/>
      <c r="F552" s="40"/>
      <c r="G552" s="40"/>
      <c r="H552" s="40"/>
      <c r="I552" s="40"/>
      <c r="J552" s="42"/>
      <c r="K552" s="42"/>
      <c r="L552" s="42"/>
      <c r="M552" s="42"/>
      <c r="N552" s="42"/>
      <c r="O552" s="42"/>
      <c r="P552" s="42"/>
      <c r="Q552" s="42"/>
      <c r="R552" s="42"/>
      <c r="S552" s="42"/>
      <c r="T552" s="42"/>
      <c r="U552" s="42"/>
      <c r="V552" s="42"/>
      <c r="W552" s="42"/>
      <c r="X552" s="42"/>
      <c r="Y552" s="42"/>
      <c r="Z552" s="42"/>
      <c r="AA552" s="42"/>
      <c r="AB552" s="42"/>
      <c r="AC552" s="42"/>
    </row>
    <row r="553" spans="1:29" ht="18.75" customHeight="1" x14ac:dyDescent="0.25">
      <c r="A553" s="40"/>
      <c r="B553" s="40"/>
      <c r="C553" s="40"/>
      <c r="D553" s="40"/>
      <c r="E553" s="40"/>
      <c r="F553" s="40"/>
      <c r="G553" s="40"/>
      <c r="H553" s="40"/>
      <c r="I553" s="40"/>
      <c r="J553" s="42"/>
      <c r="K553" s="42"/>
      <c r="L553" s="42"/>
      <c r="M553" s="42"/>
      <c r="N553" s="42"/>
      <c r="O553" s="42"/>
      <c r="P553" s="42"/>
      <c r="Q553" s="42"/>
      <c r="R553" s="42"/>
      <c r="S553" s="42"/>
      <c r="T553" s="42"/>
      <c r="U553" s="42"/>
      <c r="V553" s="42"/>
      <c r="W553" s="42"/>
      <c r="X553" s="42"/>
      <c r="Y553" s="42"/>
      <c r="Z553" s="42"/>
      <c r="AA553" s="42"/>
      <c r="AB553" s="42"/>
      <c r="AC553" s="42"/>
    </row>
    <row r="554" spans="1:29" ht="18.75" customHeight="1" x14ac:dyDescent="0.25">
      <c r="A554" s="40"/>
      <c r="B554" s="40"/>
      <c r="C554" s="40"/>
      <c r="D554" s="40"/>
      <c r="E554" s="40"/>
      <c r="F554" s="40"/>
      <c r="G554" s="40"/>
      <c r="H554" s="40"/>
      <c r="I554" s="40"/>
      <c r="J554" s="42"/>
      <c r="K554" s="42"/>
      <c r="L554" s="42"/>
      <c r="M554" s="42"/>
      <c r="N554" s="42"/>
      <c r="O554" s="42"/>
      <c r="P554" s="42"/>
      <c r="Q554" s="42"/>
      <c r="R554" s="42"/>
      <c r="S554" s="42"/>
      <c r="T554" s="42"/>
      <c r="U554" s="42"/>
      <c r="V554" s="42"/>
      <c r="W554" s="42"/>
      <c r="X554" s="42"/>
      <c r="Y554" s="42"/>
      <c r="Z554" s="42"/>
      <c r="AA554" s="42"/>
      <c r="AB554" s="42"/>
      <c r="AC554" s="42"/>
    </row>
    <row r="555" spans="1:29" ht="18.75" customHeight="1" x14ac:dyDescent="0.25">
      <c r="A555" s="40"/>
      <c r="B555" s="40"/>
      <c r="C555" s="40"/>
      <c r="D555" s="40"/>
      <c r="E555" s="40"/>
      <c r="F555" s="40"/>
      <c r="G555" s="40"/>
      <c r="H555" s="40"/>
      <c r="I555" s="40"/>
      <c r="J555" s="42"/>
      <c r="K555" s="42"/>
      <c r="L555" s="42"/>
      <c r="M555" s="42"/>
      <c r="N555" s="42"/>
      <c r="O555" s="42"/>
      <c r="P555" s="42"/>
      <c r="Q555" s="42"/>
      <c r="R555" s="42"/>
      <c r="S555" s="42"/>
      <c r="T555" s="42"/>
      <c r="U555" s="42"/>
      <c r="V555" s="42"/>
      <c r="W555" s="42"/>
      <c r="X555" s="42"/>
      <c r="Y555" s="42"/>
      <c r="Z555" s="42"/>
      <c r="AA555" s="42"/>
      <c r="AB555" s="42"/>
      <c r="AC555" s="42"/>
    </row>
    <row r="556" spans="1:29" ht="18.75" customHeight="1" x14ac:dyDescent="0.25">
      <c r="A556" s="40"/>
      <c r="B556" s="40"/>
      <c r="C556" s="40"/>
      <c r="D556" s="40"/>
      <c r="E556" s="40"/>
      <c r="F556" s="40"/>
      <c r="G556" s="40"/>
      <c r="H556" s="40"/>
      <c r="I556" s="40"/>
      <c r="J556" s="42"/>
      <c r="K556" s="42"/>
      <c r="L556" s="42"/>
      <c r="M556" s="42"/>
      <c r="N556" s="42"/>
      <c r="O556" s="42"/>
      <c r="P556" s="42"/>
      <c r="Q556" s="42"/>
      <c r="R556" s="42"/>
      <c r="S556" s="42"/>
      <c r="T556" s="42"/>
      <c r="U556" s="42"/>
      <c r="V556" s="42"/>
      <c r="W556" s="42"/>
      <c r="X556" s="42"/>
      <c r="Y556" s="42"/>
      <c r="Z556" s="42"/>
      <c r="AA556" s="42"/>
      <c r="AB556" s="42"/>
      <c r="AC556" s="42"/>
    </row>
    <row r="557" spans="1:29" ht="18.75" customHeight="1" x14ac:dyDescent="0.25">
      <c r="A557" s="40"/>
      <c r="B557" s="40"/>
      <c r="C557" s="40"/>
      <c r="D557" s="40"/>
      <c r="E557" s="40"/>
      <c r="F557" s="40"/>
      <c r="G557" s="40"/>
      <c r="H557" s="40"/>
      <c r="I557" s="40"/>
      <c r="J557" s="42"/>
      <c r="K557" s="42"/>
      <c r="L557" s="42"/>
      <c r="M557" s="42"/>
      <c r="N557" s="42"/>
      <c r="O557" s="42"/>
      <c r="P557" s="42"/>
      <c r="Q557" s="42"/>
      <c r="R557" s="42"/>
      <c r="S557" s="42"/>
      <c r="T557" s="42"/>
      <c r="U557" s="42"/>
      <c r="V557" s="42"/>
      <c r="W557" s="42"/>
      <c r="X557" s="42"/>
      <c r="Y557" s="42"/>
      <c r="Z557" s="42"/>
      <c r="AA557" s="42"/>
      <c r="AB557" s="42"/>
      <c r="AC557" s="42"/>
    </row>
    <row r="558" spans="1:29" ht="18.75" customHeight="1" x14ac:dyDescent="0.25">
      <c r="A558" s="40"/>
      <c r="B558" s="40"/>
      <c r="C558" s="40"/>
      <c r="D558" s="40"/>
      <c r="E558" s="40"/>
      <c r="F558" s="40"/>
      <c r="G558" s="40"/>
      <c r="H558" s="40"/>
      <c r="I558" s="40"/>
      <c r="J558" s="42"/>
      <c r="K558" s="42"/>
      <c r="L558" s="42"/>
      <c r="M558" s="42"/>
      <c r="N558" s="42"/>
      <c r="O558" s="42"/>
      <c r="P558" s="42"/>
      <c r="Q558" s="42"/>
      <c r="R558" s="42"/>
      <c r="S558" s="42"/>
      <c r="T558" s="42"/>
      <c r="U558" s="42"/>
      <c r="V558" s="42"/>
      <c r="W558" s="42"/>
      <c r="X558" s="42"/>
      <c r="Y558" s="42"/>
      <c r="Z558" s="42"/>
      <c r="AA558" s="42"/>
      <c r="AB558" s="42"/>
      <c r="AC558" s="42"/>
    </row>
    <row r="559" spans="1:29" ht="18.75" customHeight="1" x14ac:dyDescent="0.25">
      <c r="A559" s="40"/>
      <c r="B559" s="40"/>
      <c r="C559" s="40"/>
      <c r="D559" s="40"/>
      <c r="E559" s="40"/>
      <c r="F559" s="40"/>
      <c r="G559" s="40"/>
      <c r="H559" s="40"/>
      <c r="I559" s="40"/>
      <c r="J559" s="42"/>
      <c r="K559" s="42"/>
      <c r="L559" s="42"/>
      <c r="M559" s="42"/>
      <c r="N559" s="42"/>
      <c r="O559" s="42"/>
      <c r="P559" s="42"/>
      <c r="Q559" s="42"/>
      <c r="R559" s="42"/>
      <c r="S559" s="42"/>
      <c r="T559" s="42"/>
      <c r="U559" s="42"/>
      <c r="V559" s="42"/>
      <c r="W559" s="42"/>
      <c r="X559" s="42"/>
      <c r="Y559" s="42"/>
      <c r="Z559" s="42"/>
      <c r="AA559" s="42"/>
      <c r="AB559" s="42"/>
      <c r="AC559" s="42"/>
    </row>
    <row r="560" spans="1:29" ht="18.75" customHeight="1" x14ac:dyDescent="0.25">
      <c r="A560" s="40"/>
      <c r="B560" s="40"/>
      <c r="C560" s="40"/>
      <c r="D560" s="40"/>
      <c r="E560" s="40"/>
      <c r="F560" s="40"/>
      <c r="G560" s="40"/>
      <c r="H560" s="40"/>
      <c r="I560" s="40"/>
      <c r="J560" s="42"/>
      <c r="K560" s="42"/>
      <c r="L560" s="42"/>
      <c r="M560" s="42"/>
      <c r="N560" s="42"/>
      <c r="O560" s="42"/>
      <c r="P560" s="42"/>
      <c r="Q560" s="42"/>
      <c r="R560" s="42"/>
      <c r="S560" s="42"/>
      <c r="T560" s="42"/>
      <c r="U560" s="42"/>
      <c r="V560" s="42"/>
      <c r="W560" s="42"/>
      <c r="X560" s="42"/>
      <c r="Y560" s="42"/>
      <c r="Z560" s="42"/>
      <c r="AA560" s="42"/>
      <c r="AB560" s="42"/>
      <c r="AC560" s="42"/>
    </row>
    <row r="561" spans="1:29" ht="18.75" customHeight="1" x14ac:dyDescent="0.25">
      <c r="A561" s="40"/>
      <c r="B561" s="40"/>
      <c r="C561" s="40"/>
      <c r="D561" s="40"/>
      <c r="E561" s="40"/>
      <c r="F561" s="40"/>
      <c r="G561" s="40"/>
      <c r="H561" s="40"/>
      <c r="I561" s="40"/>
      <c r="J561" s="42"/>
      <c r="K561" s="42"/>
      <c r="L561" s="42"/>
      <c r="M561" s="42"/>
      <c r="N561" s="42"/>
      <c r="O561" s="42"/>
      <c r="P561" s="42"/>
      <c r="Q561" s="42"/>
      <c r="R561" s="42"/>
      <c r="S561" s="42"/>
      <c r="T561" s="42"/>
      <c r="U561" s="42"/>
      <c r="V561" s="42"/>
      <c r="W561" s="42"/>
      <c r="X561" s="42"/>
      <c r="Y561" s="42"/>
      <c r="Z561" s="42"/>
      <c r="AA561" s="42"/>
      <c r="AB561" s="42"/>
      <c r="AC561" s="42"/>
    </row>
    <row r="562" spans="1:29" ht="18.75" customHeight="1" x14ac:dyDescent="0.25">
      <c r="A562" s="40"/>
      <c r="B562" s="40"/>
      <c r="C562" s="40"/>
      <c r="D562" s="40"/>
      <c r="E562" s="40"/>
      <c r="F562" s="40"/>
      <c r="G562" s="40"/>
      <c r="H562" s="40"/>
      <c r="I562" s="40"/>
      <c r="J562" s="42"/>
      <c r="K562" s="42"/>
      <c r="L562" s="42"/>
      <c r="M562" s="42"/>
      <c r="N562" s="42"/>
      <c r="O562" s="42"/>
      <c r="P562" s="42"/>
      <c r="Q562" s="42"/>
      <c r="R562" s="42"/>
      <c r="S562" s="42"/>
      <c r="T562" s="42"/>
      <c r="U562" s="42"/>
      <c r="V562" s="42"/>
      <c r="W562" s="42"/>
      <c r="X562" s="42"/>
      <c r="Y562" s="42"/>
      <c r="Z562" s="42"/>
      <c r="AA562" s="42"/>
      <c r="AB562" s="42"/>
      <c r="AC562" s="42"/>
    </row>
    <row r="563" spans="1:29" ht="18.75" customHeight="1" x14ac:dyDescent="0.25">
      <c r="A563" s="40"/>
      <c r="B563" s="40"/>
      <c r="C563" s="40"/>
      <c r="D563" s="40"/>
      <c r="E563" s="40"/>
      <c r="F563" s="40"/>
      <c r="G563" s="40"/>
      <c r="H563" s="40"/>
      <c r="I563" s="40"/>
      <c r="J563" s="42"/>
      <c r="K563" s="42"/>
      <c r="L563" s="42"/>
      <c r="M563" s="42"/>
      <c r="N563" s="42"/>
      <c r="O563" s="42"/>
      <c r="P563" s="42"/>
      <c r="Q563" s="42"/>
      <c r="R563" s="42"/>
      <c r="S563" s="42"/>
      <c r="T563" s="42"/>
      <c r="U563" s="42"/>
      <c r="V563" s="42"/>
      <c r="W563" s="42"/>
      <c r="X563" s="42"/>
      <c r="Y563" s="42"/>
      <c r="Z563" s="42"/>
      <c r="AA563" s="42"/>
      <c r="AB563" s="42"/>
      <c r="AC563" s="42"/>
    </row>
    <row r="564" spans="1:29" ht="18.75" customHeight="1" x14ac:dyDescent="0.25">
      <c r="A564" s="40"/>
      <c r="B564" s="40"/>
      <c r="C564" s="40"/>
      <c r="D564" s="40"/>
      <c r="E564" s="40"/>
      <c r="F564" s="40"/>
      <c r="G564" s="40"/>
      <c r="H564" s="40"/>
      <c r="I564" s="40"/>
      <c r="J564" s="42"/>
      <c r="K564" s="42"/>
      <c r="L564" s="42"/>
      <c r="M564" s="42"/>
      <c r="N564" s="42"/>
      <c r="O564" s="42"/>
      <c r="P564" s="42"/>
      <c r="Q564" s="42"/>
      <c r="R564" s="42"/>
      <c r="S564" s="42"/>
      <c r="T564" s="42"/>
      <c r="U564" s="42"/>
      <c r="V564" s="42"/>
      <c r="W564" s="42"/>
      <c r="X564" s="42"/>
      <c r="Y564" s="42"/>
      <c r="Z564" s="42"/>
      <c r="AA564" s="42"/>
      <c r="AB564" s="42"/>
      <c r="AC564" s="42"/>
    </row>
    <row r="565" spans="1:29" ht="18.75" customHeight="1" x14ac:dyDescent="0.25">
      <c r="A565" s="40"/>
      <c r="B565" s="40"/>
      <c r="C565" s="40"/>
      <c r="D565" s="40"/>
      <c r="E565" s="40"/>
      <c r="F565" s="40"/>
      <c r="G565" s="40"/>
      <c r="H565" s="40"/>
      <c r="I565" s="40"/>
      <c r="J565" s="42"/>
      <c r="K565" s="42"/>
      <c r="L565" s="42"/>
      <c r="M565" s="42"/>
      <c r="N565" s="42"/>
      <c r="O565" s="42"/>
      <c r="P565" s="42"/>
      <c r="Q565" s="42"/>
      <c r="R565" s="42"/>
      <c r="S565" s="42"/>
      <c r="T565" s="42"/>
      <c r="U565" s="42"/>
      <c r="V565" s="42"/>
      <c r="W565" s="42"/>
      <c r="X565" s="42"/>
      <c r="Y565" s="42"/>
      <c r="Z565" s="42"/>
      <c r="AA565" s="42"/>
      <c r="AB565" s="42"/>
      <c r="AC565" s="42"/>
    </row>
    <row r="566" spans="1:29" ht="18.75" customHeight="1" x14ac:dyDescent="0.25">
      <c r="A566" s="40"/>
      <c r="B566" s="40"/>
      <c r="C566" s="40"/>
      <c r="D566" s="40"/>
      <c r="E566" s="40"/>
      <c r="F566" s="40"/>
      <c r="G566" s="40"/>
      <c r="H566" s="40"/>
      <c r="I566" s="40"/>
      <c r="J566" s="42"/>
      <c r="K566" s="42"/>
      <c r="L566" s="42"/>
      <c r="M566" s="42"/>
      <c r="N566" s="42"/>
      <c r="O566" s="42"/>
      <c r="P566" s="42"/>
      <c r="Q566" s="42"/>
      <c r="R566" s="42"/>
      <c r="S566" s="42"/>
      <c r="T566" s="42"/>
      <c r="U566" s="42"/>
      <c r="V566" s="42"/>
      <c r="W566" s="42"/>
      <c r="X566" s="42"/>
      <c r="Y566" s="42"/>
      <c r="Z566" s="42"/>
      <c r="AA566" s="42"/>
      <c r="AB566" s="42"/>
      <c r="AC566" s="42"/>
    </row>
    <row r="567" spans="1:29" ht="18.75" customHeight="1" x14ac:dyDescent="0.25">
      <c r="A567" s="40"/>
      <c r="B567" s="40"/>
      <c r="C567" s="40"/>
      <c r="D567" s="40"/>
      <c r="E567" s="40"/>
      <c r="F567" s="40"/>
      <c r="G567" s="40"/>
      <c r="H567" s="40"/>
      <c r="I567" s="40"/>
      <c r="J567" s="42"/>
      <c r="K567" s="42"/>
      <c r="L567" s="42"/>
      <c r="M567" s="42"/>
      <c r="N567" s="42"/>
      <c r="O567" s="42"/>
      <c r="P567" s="42"/>
      <c r="Q567" s="42"/>
      <c r="R567" s="42"/>
      <c r="S567" s="42"/>
      <c r="T567" s="42"/>
      <c r="U567" s="42"/>
      <c r="V567" s="42"/>
      <c r="W567" s="42"/>
      <c r="X567" s="42"/>
      <c r="Y567" s="42"/>
      <c r="Z567" s="42"/>
      <c r="AA567" s="42"/>
      <c r="AB567" s="42"/>
      <c r="AC567" s="42"/>
    </row>
    <row r="568" spans="1:29" ht="18.75" customHeight="1" x14ac:dyDescent="0.25">
      <c r="A568" s="40"/>
      <c r="B568" s="40"/>
      <c r="C568" s="40"/>
      <c r="D568" s="40"/>
      <c r="E568" s="40"/>
      <c r="F568" s="40"/>
      <c r="G568" s="40"/>
      <c r="H568" s="40"/>
      <c r="I568" s="40"/>
      <c r="J568" s="42"/>
      <c r="K568" s="42"/>
      <c r="L568" s="42"/>
      <c r="M568" s="42"/>
      <c r="N568" s="42"/>
      <c r="O568" s="42"/>
      <c r="P568" s="42"/>
      <c r="Q568" s="42"/>
      <c r="R568" s="42"/>
      <c r="S568" s="42"/>
      <c r="T568" s="42"/>
      <c r="U568" s="42"/>
      <c r="V568" s="42"/>
      <c r="W568" s="42"/>
      <c r="X568" s="42"/>
      <c r="Y568" s="42"/>
      <c r="Z568" s="42"/>
      <c r="AA568" s="42"/>
      <c r="AB568" s="42"/>
      <c r="AC568" s="42"/>
    </row>
    <row r="569" spans="1:29" ht="18.75" customHeight="1" x14ac:dyDescent="0.25">
      <c r="A569" s="40"/>
      <c r="B569" s="40"/>
      <c r="C569" s="40"/>
      <c r="D569" s="40"/>
      <c r="E569" s="40"/>
      <c r="F569" s="40"/>
      <c r="G569" s="40"/>
      <c r="H569" s="40"/>
      <c r="I569" s="40"/>
      <c r="J569" s="42"/>
      <c r="K569" s="42"/>
      <c r="L569" s="42"/>
      <c r="M569" s="42"/>
      <c r="N569" s="42"/>
      <c r="O569" s="42"/>
      <c r="P569" s="42"/>
      <c r="Q569" s="42"/>
      <c r="R569" s="42"/>
      <c r="S569" s="42"/>
      <c r="T569" s="42"/>
      <c r="U569" s="42"/>
      <c r="V569" s="42"/>
      <c r="W569" s="42"/>
      <c r="X569" s="42"/>
      <c r="Y569" s="42"/>
      <c r="Z569" s="42"/>
      <c r="AA569" s="42"/>
      <c r="AB569" s="42"/>
      <c r="AC569" s="42"/>
    </row>
    <row r="570" spans="1:29" ht="18.75" customHeight="1" x14ac:dyDescent="0.25">
      <c r="A570" s="40"/>
      <c r="B570" s="40"/>
      <c r="C570" s="40"/>
      <c r="D570" s="40"/>
      <c r="E570" s="40"/>
      <c r="F570" s="40"/>
      <c r="G570" s="40"/>
      <c r="H570" s="40"/>
      <c r="I570" s="40"/>
      <c r="J570" s="42"/>
      <c r="K570" s="42"/>
      <c r="L570" s="42"/>
      <c r="M570" s="42"/>
      <c r="N570" s="42"/>
      <c r="O570" s="42"/>
      <c r="P570" s="42"/>
      <c r="Q570" s="42"/>
      <c r="R570" s="42"/>
      <c r="S570" s="42"/>
      <c r="T570" s="42"/>
      <c r="U570" s="42"/>
      <c r="V570" s="42"/>
      <c r="W570" s="42"/>
      <c r="X570" s="42"/>
      <c r="Y570" s="42"/>
      <c r="Z570" s="42"/>
      <c r="AA570" s="42"/>
      <c r="AB570" s="42"/>
      <c r="AC570" s="42"/>
    </row>
    <row r="571" spans="1:29" ht="18.75" customHeight="1" x14ac:dyDescent="0.25">
      <c r="A571" s="40"/>
      <c r="B571" s="40"/>
      <c r="C571" s="40"/>
      <c r="D571" s="40"/>
      <c r="E571" s="40"/>
      <c r="F571" s="40"/>
      <c r="G571" s="40"/>
      <c r="H571" s="40"/>
      <c r="I571" s="40"/>
      <c r="J571" s="42"/>
      <c r="K571" s="42"/>
      <c r="L571" s="42"/>
      <c r="M571" s="42"/>
      <c r="N571" s="42"/>
      <c r="O571" s="42"/>
      <c r="P571" s="42"/>
      <c r="Q571" s="42"/>
      <c r="R571" s="42"/>
      <c r="S571" s="42"/>
      <c r="T571" s="42"/>
      <c r="U571" s="42"/>
      <c r="V571" s="42"/>
      <c r="W571" s="42"/>
      <c r="X571" s="42"/>
      <c r="Y571" s="42"/>
      <c r="Z571" s="42"/>
      <c r="AA571" s="42"/>
      <c r="AB571" s="42"/>
      <c r="AC571" s="42"/>
    </row>
    <row r="572" spans="1:29" ht="18.75" customHeight="1" x14ac:dyDescent="0.25">
      <c r="A572" s="40"/>
      <c r="B572" s="40"/>
      <c r="C572" s="40"/>
      <c r="D572" s="40"/>
      <c r="E572" s="40"/>
      <c r="F572" s="40"/>
      <c r="G572" s="40"/>
      <c r="H572" s="40"/>
      <c r="I572" s="40"/>
      <c r="J572" s="42"/>
      <c r="K572" s="42"/>
      <c r="L572" s="42"/>
      <c r="M572" s="42"/>
      <c r="N572" s="42"/>
      <c r="O572" s="42"/>
      <c r="P572" s="42"/>
      <c r="Q572" s="42"/>
      <c r="R572" s="42"/>
      <c r="S572" s="42"/>
      <c r="T572" s="42"/>
      <c r="U572" s="42"/>
      <c r="V572" s="42"/>
      <c r="W572" s="42"/>
      <c r="X572" s="42"/>
      <c r="Y572" s="42"/>
      <c r="Z572" s="42"/>
      <c r="AA572" s="42"/>
      <c r="AB572" s="42"/>
      <c r="AC572" s="42"/>
    </row>
    <row r="573" spans="1:29" ht="18.75" customHeight="1" x14ac:dyDescent="0.25">
      <c r="A573" s="40"/>
      <c r="B573" s="40"/>
      <c r="C573" s="40"/>
      <c r="D573" s="40"/>
      <c r="E573" s="40"/>
      <c r="F573" s="40"/>
      <c r="G573" s="40"/>
      <c r="H573" s="40"/>
      <c r="I573" s="40"/>
      <c r="J573" s="42"/>
      <c r="K573" s="42"/>
      <c r="L573" s="42"/>
      <c r="M573" s="42"/>
      <c r="N573" s="42"/>
      <c r="O573" s="42"/>
      <c r="P573" s="42"/>
      <c r="Q573" s="42"/>
      <c r="R573" s="42"/>
      <c r="S573" s="42"/>
      <c r="T573" s="42"/>
      <c r="U573" s="42"/>
      <c r="V573" s="42"/>
      <c r="W573" s="42"/>
      <c r="X573" s="42"/>
      <c r="Y573" s="42"/>
      <c r="Z573" s="42"/>
      <c r="AA573" s="42"/>
      <c r="AB573" s="42"/>
      <c r="AC573" s="42"/>
    </row>
    <row r="574" spans="1:29" ht="18.75" customHeight="1" x14ac:dyDescent="0.25">
      <c r="A574" s="40"/>
      <c r="B574" s="40"/>
      <c r="C574" s="40"/>
      <c r="D574" s="40"/>
      <c r="E574" s="40"/>
      <c r="F574" s="40"/>
      <c r="G574" s="40"/>
      <c r="H574" s="40"/>
      <c r="I574" s="40"/>
      <c r="J574" s="42"/>
      <c r="K574" s="42"/>
      <c r="L574" s="42"/>
      <c r="M574" s="42"/>
      <c r="N574" s="42"/>
      <c r="O574" s="42"/>
      <c r="P574" s="42"/>
      <c r="Q574" s="42"/>
      <c r="R574" s="42"/>
      <c r="S574" s="42"/>
      <c r="T574" s="42"/>
      <c r="U574" s="42"/>
      <c r="V574" s="42"/>
      <c r="W574" s="42"/>
      <c r="X574" s="42"/>
      <c r="Y574" s="42"/>
      <c r="Z574" s="42"/>
      <c r="AA574" s="42"/>
      <c r="AB574" s="42"/>
      <c r="AC574" s="42"/>
    </row>
    <row r="575" spans="1:29" ht="18.75" customHeight="1" x14ac:dyDescent="0.25">
      <c r="A575" s="40"/>
      <c r="B575" s="40"/>
      <c r="C575" s="40"/>
      <c r="D575" s="40"/>
      <c r="E575" s="40"/>
      <c r="F575" s="40"/>
      <c r="G575" s="40"/>
      <c r="H575" s="40"/>
      <c r="I575" s="40"/>
      <c r="J575" s="42"/>
      <c r="K575" s="42"/>
      <c r="L575" s="42"/>
      <c r="M575" s="42"/>
      <c r="N575" s="42"/>
      <c r="O575" s="42"/>
      <c r="P575" s="42"/>
      <c r="Q575" s="42"/>
      <c r="R575" s="42"/>
      <c r="S575" s="42"/>
      <c r="T575" s="42"/>
      <c r="U575" s="42"/>
      <c r="V575" s="42"/>
      <c r="W575" s="42"/>
      <c r="X575" s="42"/>
      <c r="Y575" s="42"/>
      <c r="Z575" s="42"/>
      <c r="AA575" s="42"/>
      <c r="AB575" s="42"/>
      <c r="AC575" s="42"/>
    </row>
    <row r="576" spans="1:29" ht="18.75" customHeight="1" x14ac:dyDescent="0.25">
      <c r="A576" s="40"/>
      <c r="B576" s="40"/>
      <c r="C576" s="40"/>
      <c r="D576" s="40"/>
      <c r="E576" s="40"/>
      <c r="F576" s="40"/>
      <c r="G576" s="40"/>
      <c r="H576" s="40"/>
      <c r="I576" s="40"/>
      <c r="J576" s="42"/>
      <c r="K576" s="42"/>
      <c r="L576" s="42"/>
      <c r="M576" s="42"/>
      <c r="N576" s="42"/>
      <c r="O576" s="42"/>
      <c r="P576" s="42"/>
      <c r="Q576" s="42"/>
      <c r="R576" s="42"/>
      <c r="S576" s="42"/>
      <c r="T576" s="42"/>
      <c r="U576" s="42"/>
      <c r="V576" s="42"/>
      <c r="W576" s="42"/>
      <c r="X576" s="42"/>
      <c r="Y576" s="42"/>
      <c r="Z576" s="42"/>
      <c r="AA576" s="42"/>
      <c r="AB576" s="42"/>
      <c r="AC576" s="42"/>
    </row>
    <row r="577" spans="1:29" ht="18.75" customHeight="1" x14ac:dyDescent="0.25">
      <c r="A577" s="40"/>
      <c r="B577" s="40"/>
      <c r="C577" s="40"/>
      <c r="D577" s="40"/>
      <c r="E577" s="40"/>
      <c r="F577" s="40"/>
      <c r="G577" s="40"/>
      <c r="H577" s="40"/>
      <c r="I577" s="40"/>
      <c r="J577" s="42"/>
      <c r="K577" s="42"/>
      <c r="L577" s="42"/>
      <c r="M577" s="42"/>
      <c r="N577" s="42"/>
      <c r="O577" s="42"/>
      <c r="P577" s="42"/>
      <c r="Q577" s="42"/>
      <c r="R577" s="42"/>
      <c r="S577" s="42"/>
      <c r="T577" s="42"/>
      <c r="U577" s="42"/>
      <c r="V577" s="42"/>
      <c r="W577" s="42"/>
      <c r="X577" s="42"/>
      <c r="Y577" s="42"/>
      <c r="Z577" s="42"/>
      <c r="AA577" s="42"/>
      <c r="AB577" s="42"/>
      <c r="AC577" s="42"/>
    </row>
    <row r="578" spans="1:29" ht="18.75" customHeight="1" x14ac:dyDescent="0.25">
      <c r="A578" s="40"/>
      <c r="B578" s="40"/>
      <c r="C578" s="40"/>
      <c r="D578" s="40"/>
      <c r="E578" s="40"/>
      <c r="F578" s="40"/>
      <c r="G578" s="40"/>
      <c r="H578" s="40"/>
      <c r="I578" s="40"/>
      <c r="J578" s="42"/>
      <c r="K578" s="42"/>
      <c r="L578" s="42"/>
      <c r="M578" s="42"/>
      <c r="N578" s="42"/>
      <c r="O578" s="42"/>
      <c r="P578" s="42"/>
      <c r="Q578" s="42"/>
      <c r="R578" s="42"/>
      <c r="S578" s="42"/>
      <c r="T578" s="42"/>
      <c r="U578" s="42"/>
      <c r="V578" s="42"/>
      <c r="W578" s="42"/>
      <c r="X578" s="42"/>
      <c r="Y578" s="42"/>
      <c r="Z578" s="42"/>
      <c r="AA578" s="42"/>
      <c r="AB578" s="42"/>
      <c r="AC578" s="42"/>
    </row>
    <row r="579" spans="1:29" ht="18.75" customHeight="1" x14ac:dyDescent="0.25">
      <c r="A579" s="40"/>
      <c r="B579" s="40"/>
      <c r="C579" s="40"/>
      <c r="D579" s="40"/>
      <c r="E579" s="40"/>
      <c r="F579" s="40"/>
      <c r="G579" s="40"/>
      <c r="H579" s="40"/>
      <c r="I579" s="40"/>
      <c r="J579" s="42"/>
      <c r="K579" s="42"/>
      <c r="L579" s="42"/>
      <c r="M579" s="42"/>
      <c r="N579" s="42"/>
      <c r="O579" s="42"/>
      <c r="P579" s="42"/>
      <c r="Q579" s="42"/>
      <c r="R579" s="42"/>
      <c r="S579" s="42"/>
      <c r="T579" s="42"/>
      <c r="U579" s="42"/>
      <c r="V579" s="42"/>
      <c r="W579" s="42"/>
      <c r="X579" s="42"/>
      <c r="Y579" s="42"/>
      <c r="Z579" s="42"/>
      <c r="AA579" s="42"/>
      <c r="AB579" s="42"/>
      <c r="AC579" s="42"/>
    </row>
    <row r="580" spans="1:29" ht="18.75" customHeight="1" x14ac:dyDescent="0.25">
      <c r="A580" s="40"/>
      <c r="B580" s="40"/>
      <c r="C580" s="40"/>
      <c r="D580" s="40"/>
      <c r="E580" s="40"/>
      <c r="F580" s="40"/>
      <c r="G580" s="40"/>
      <c r="H580" s="40"/>
      <c r="I580" s="40"/>
      <c r="J580" s="42"/>
      <c r="K580" s="42"/>
      <c r="L580" s="42"/>
      <c r="M580" s="42"/>
      <c r="N580" s="42"/>
      <c r="O580" s="42"/>
      <c r="P580" s="42"/>
      <c r="Q580" s="42"/>
      <c r="R580" s="42"/>
      <c r="S580" s="42"/>
      <c r="T580" s="42"/>
      <c r="U580" s="42"/>
      <c r="V580" s="42"/>
      <c r="W580" s="42"/>
      <c r="X580" s="42"/>
      <c r="Y580" s="42"/>
      <c r="Z580" s="42"/>
      <c r="AA580" s="42"/>
      <c r="AB580" s="42"/>
      <c r="AC580" s="42"/>
    </row>
    <row r="581" spans="1:29" ht="18.75" customHeight="1" x14ac:dyDescent="0.25">
      <c r="A581" s="40"/>
      <c r="B581" s="40"/>
      <c r="C581" s="40"/>
      <c r="D581" s="40"/>
      <c r="E581" s="40"/>
      <c r="F581" s="40"/>
      <c r="G581" s="40"/>
      <c r="H581" s="40"/>
      <c r="I581" s="40"/>
      <c r="J581" s="42"/>
      <c r="K581" s="42"/>
      <c r="L581" s="42"/>
      <c r="M581" s="42"/>
      <c r="N581" s="42"/>
      <c r="O581" s="42"/>
      <c r="P581" s="42"/>
      <c r="Q581" s="42"/>
      <c r="R581" s="42"/>
      <c r="S581" s="42"/>
      <c r="T581" s="42"/>
      <c r="U581" s="42"/>
      <c r="V581" s="42"/>
      <c r="W581" s="42"/>
      <c r="X581" s="42"/>
      <c r="Y581" s="42"/>
      <c r="Z581" s="42"/>
      <c r="AA581" s="42"/>
      <c r="AB581" s="42"/>
      <c r="AC581" s="42"/>
    </row>
    <row r="582" spans="1:29" ht="18.75" customHeight="1" x14ac:dyDescent="0.25">
      <c r="A582" s="40"/>
      <c r="B582" s="40"/>
      <c r="C582" s="40"/>
      <c r="D582" s="40"/>
      <c r="E582" s="40"/>
      <c r="F582" s="40"/>
      <c r="G582" s="40"/>
      <c r="H582" s="40"/>
      <c r="I582" s="40"/>
      <c r="J582" s="42"/>
      <c r="K582" s="42"/>
      <c r="L582" s="42"/>
      <c r="M582" s="42"/>
      <c r="N582" s="42"/>
      <c r="O582" s="42"/>
      <c r="P582" s="42"/>
      <c r="Q582" s="42"/>
      <c r="R582" s="42"/>
      <c r="S582" s="42"/>
      <c r="T582" s="42"/>
      <c r="U582" s="42"/>
      <c r="V582" s="42"/>
      <c r="W582" s="42"/>
      <c r="X582" s="42"/>
      <c r="Y582" s="42"/>
      <c r="Z582" s="42"/>
      <c r="AA582" s="42"/>
      <c r="AB582" s="42"/>
      <c r="AC582" s="42"/>
    </row>
    <row r="583" spans="1:29" ht="18.75" customHeight="1" x14ac:dyDescent="0.25">
      <c r="A583" s="40"/>
      <c r="B583" s="40"/>
      <c r="C583" s="40"/>
      <c r="D583" s="40"/>
      <c r="E583" s="40"/>
      <c r="F583" s="40"/>
      <c r="G583" s="40"/>
      <c r="H583" s="40"/>
      <c r="I583" s="40"/>
      <c r="J583" s="42"/>
      <c r="K583" s="42"/>
      <c r="L583" s="42"/>
      <c r="M583" s="42"/>
      <c r="N583" s="42"/>
      <c r="O583" s="42"/>
      <c r="P583" s="42"/>
      <c r="Q583" s="42"/>
      <c r="R583" s="42"/>
      <c r="S583" s="42"/>
      <c r="T583" s="42"/>
      <c r="U583" s="42"/>
      <c r="V583" s="42"/>
      <c r="W583" s="42"/>
      <c r="X583" s="42"/>
      <c r="Y583" s="42"/>
      <c r="Z583" s="42"/>
      <c r="AA583" s="42"/>
      <c r="AB583" s="42"/>
      <c r="AC583" s="42"/>
    </row>
    <row r="584" spans="1:29" ht="18.75" customHeight="1" x14ac:dyDescent="0.25">
      <c r="A584" s="40"/>
      <c r="B584" s="40"/>
      <c r="C584" s="40"/>
      <c r="D584" s="40"/>
      <c r="E584" s="40"/>
      <c r="F584" s="40"/>
      <c r="G584" s="40"/>
      <c r="H584" s="40"/>
      <c r="I584" s="40"/>
      <c r="J584" s="42"/>
      <c r="K584" s="42"/>
      <c r="L584" s="42"/>
      <c r="M584" s="42"/>
      <c r="N584" s="42"/>
      <c r="O584" s="42"/>
      <c r="P584" s="42"/>
      <c r="Q584" s="42"/>
      <c r="R584" s="42"/>
      <c r="S584" s="42"/>
      <c r="T584" s="42"/>
      <c r="U584" s="42"/>
      <c r="V584" s="42"/>
      <c r="W584" s="42"/>
      <c r="X584" s="42"/>
      <c r="Y584" s="42"/>
      <c r="Z584" s="42"/>
      <c r="AA584" s="42"/>
      <c r="AB584" s="42"/>
      <c r="AC584" s="42"/>
    </row>
    <row r="585" spans="1:29" ht="18.75" customHeight="1" x14ac:dyDescent="0.25">
      <c r="A585" s="40"/>
      <c r="B585" s="40"/>
      <c r="C585" s="40"/>
      <c r="D585" s="40"/>
      <c r="E585" s="40"/>
      <c r="F585" s="40"/>
      <c r="G585" s="40"/>
      <c r="H585" s="40"/>
      <c r="I585" s="40"/>
      <c r="J585" s="42"/>
      <c r="K585" s="42"/>
      <c r="L585" s="42"/>
      <c r="M585" s="42"/>
      <c r="N585" s="42"/>
      <c r="O585" s="42"/>
      <c r="P585" s="42"/>
      <c r="Q585" s="42"/>
      <c r="R585" s="42"/>
      <c r="S585" s="42"/>
      <c r="T585" s="42"/>
      <c r="U585" s="42"/>
      <c r="V585" s="42"/>
      <c r="W585" s="42"/>
      <c r="X585" s="42"/>
      <c r="Y585" s="42"/>
      <c r="Z585" s="42"/>
      <c r="AA585" s="42"/>
      <c r="AB585" s="42"/>
      <c r="AC585" s="42"/>
    </row>
    <row r="586" spans="1:29" ht="18.75" customHeight="1" x14ac:dyDescent="0.25">
      <c r="A586" s="40"/>
      <c r="B586" s="40"/>
      <c r="C586" s="40"/>
      <c r="D586" s="40"/>
      <c r="E586" s="40"/>
      <c r="F586" s="40"/>
      <c r="G586" s="40"/>
      <c r="H586" s="40"/>
      <c r="I586" s="40"/>
      <c r="J586" s="42"/>
      <c r="K586" s="42"/>
      <c r="L586" s="42"/>
      <c r="M586" s="42"/>
      <c r="N586" s="42"/>
      <c r="O586" s="42"/>
      <c r="P586" s="42"/>
      <c r="Q586" s="42"/>
      <c r="R586" s="42"/>
      <c r="S586" s="42"/>
      <c r="T586" s="42"/>
      <c r="U586" s="42"/>
      <c r="V586" s="42"/>
      <c r="W586" s="42"/>
      <c r="X586" s="42"/>
      <c r="Y586" s="42"/>
      <c r="Z586" s="42"/>
      <c r="AA586" s="42"/>
      <c r="AB586" s="42"/>
      <c r="AC586" s="42"/>
    </row>
    <row r="587" spans="1:29" ht="18.75" customHeight="1" x14ac:dyDescent="0.25">
      <c r="A587" s="40"/>
      <c r="B587" s="40"/>
      <c r="C587" s="40"/>
      <c r="D587" s="40"/>
      <c r="E587" s="40"/>
      <c r="F587" s="40"/>
      <c r="G587" s="40"/>
      <c r="H587" s="40"/>
      <c r="I587" s="40"/>
      <c r="J587" s="42"/>
      <c r="K587" s="42"/>
      <c r="L587" s="42"/>
      <c r="M587" s="42"/>
      <c r="N587" s="42"/>
      <c r="O587" s="42"/>
      <c r="P587" s="42"/>
      <c r="Q587" s="42"/>
      <c r="R587" s="42"/>
      <c r="S587" s="42"/>
      <c r="T587" s="42"/>
      <c r="U587" s="42"/>
      <c r="V587" s="42"/>
      <c r="W587" s="42"/>
      <c r="X587" s="42"/>
      <c r="Y587" s="42"/>
      <c r="Z587" s="42"/>
      <c r="AA587" s="42"/>
      <c r="AB587" s="42"/>
      <c r="AC587" s="42"/>
    </row>
    <row r="588" spans="1:29" ht="18.75" customHeight="1" x14ac:dyDescent="0.25">
      <c r="A588" s="40"/>
      <c r="B588" s="40"/>
      <c r="C588" s="40"/>
      <c r="D588" s="40"/>
      <c r="E588" s="40"/>
      <c r="F588" s="40"/>
      <c r="G588" s="40"/>
      <c r="H588" s="40"/>
      <c r="I588" s="40"/>
      <c r="J588" s="42"/>
      <c r="K588" s="42"/>
      <c r="L588" s="42"/>
      <c r="M588" s="42"/>
      <c r="N588" s="42"/>
      <c r="O588" s="42"/>
      <c r="P588" s="42"/>
      <c r="Q588" s="42"/>
      <c r="R588" s="42"/>
      <c r="S588" s="42"/>
      <c r="T588" s="42"/>
      <c r="U588" s="42"/>
      <c r="V588" s="42"/>
      <c r="W588" s="42"/>
      <c r="X588" s="42"/>
      <c r="Y588" s="42"/>
      <c r="Z588" s="42"/>
      <c r="AA588" s="42"/>
      <c r="AB588" s="42"/>
      <c r="AC588" s="42"/>
    </row>
    <row r="589" spans="1:29" ht="18.75" customHeight="1" x14ac:dyDescent="0.25">
      <c r="A589" s="40"/>
      <c r="B589" s="40"/>
      <c r="C589" s="40"/>
      <c r="D589" s="40"/>
      <c r="E589" s="40"/>
      <c r="F589" s="40"/>
      <c r="G589" s="40"/>
      <c r="H589" s="40"/>
      <c r="I589" s="40"/>
      <c r="J589" s="42"/>
      <c r="K589" s="42"/>
      <c r="L589" s="42"/>
      <c r="M589" s="42"/>
      <c r="N589" s="42"/>
      <c r="O589" s="42"/>
      <c r="P589" s="42"/>
      <c r="Q589" s="42"/>
      <c r="R589" s="42"/>
      <c r="S589" s="42"/>
      <c r="T589" s="42"/>
      <c r="U589" s="42"/>
      <c r="V589" s="42"/>
      <c r="W589" s="42"/>
      <c r="X589" s="42"/>
      <c r="Y589" s="42"/>
      <c r="Z589" s="42"/>
      <c r="AA589" s="42"/>
      <c r="AB589" s="42"/>
      <c r="AC589" s="42"/>
    </row>
    <row r="590" spans="1:29" ht="18.75" customHeight="1" x14ac:dyDescent="0.25">
      <c r="A590" s="40"/>
      <c r="B590" s="40"/>
      <c r="C590" s="40"/>
      <c r="D590" s="40"/>
      <c r="E590" s="40"/>
      <c r="F590" s="40"/>
      <c r="G590" s="40"/>
      <c r="H590" s="40"/>
      <c r="I590" s="40"/>
      <c r="J590" s="42"/>
      <c r="K590" s="42"/>
      <c r="L590" s="42"/>
      <c r="M590" s="42"/>
      <c r="N590" s="42"/>
      <c r="O590" s="42"/>
      <c r="P590" s="42"/>
      <c r="Q590" s="42"/>
      <c r="R590" s="42"/>
      <c r="S590" s="42"/>
      <c r="T590" s="42"/>
      <c r="U590" s="42"/>
      <c r="V590" s="42"/>
      <c r="W590" s="42"/>
      <c r="X590" s="42"/>
      <c r="Y590" s="42"/>
      <c r="Z590" s="42"/>
      <c r="AA590" s="42"/>
      <c r="AB590" s="42"/>
      <c r="AC590" s="42"/>
    </row>
    <row r="591" spans="1:29" ht="18.75" customHeight="1" x14ac:dyDescent="0.25">
      <c r="A591" s="40"/>
      <c r="B591" s="40"/>
      <c r="C591" s="40"/>
      <c r="D591" s="40"/>
      <c r="E591" s="40"/>
      <c r="F591" s="40"/>
      <c r="G591" s="40"/>
      <c r="H591" s="40"/>
      <c r="I591" s="40"/>
      <c r="J591" s="42"/>
      <c r="K591" s="42"/>
      <c r="L591" s="42"/>
      <c r="M591" s="42"/>
      <c r="N591" s="42"/>
      <c r="O591" s="42"/>
      <c r="P591" s="42"/>
      <c r="Q591" s="42"/>
      <c r="R591" s="42"/>
      <c r="S591" s="42"/>
      <c r="T591" s="42"/>
      <c r="U591" s="42"/>
      <c r="V591" s="42"/>
      <c r="W591" s="42"/>
      <c r="X591" s="42"/>
      <c r="Y591" s="42"/>
      <c r="Z591" s="42"/>
      <c r="AA591" s="42"/>
      <c r="AB591" s="42"/>
      <c r="AC591" s="42"/>
    </row>
    <row r="592" spans="1:29" ht="18.75" customHeight="1" x14ac:dyDescent="0.25">
      <c r="A592" s="40"/>
      <c r="B592" s="40"/>
      <c r="C592" s="40"/>
      <c r="D592" s="40"/>
      <c r="E592" s="40"/>
      <c r="F592" s="40"/>
      <c r="G592" s="40"/>
      <c r="H592" s="40"/>
      <c r="I592" s="40"/>
      <c r="J592" s="42"/>
      <c r="K592" s="42"/>
      <c r="L592" s="42"/>
      <c r="M592" s="42"/>
      <c r="N592" s="42"/>
      <c r="O592" s="42"/>
      <c r="P592" s="42"/>
      <c r="Q592" s="42"/>
      <c r="R592" s="42"/>
      <c r="S592" s="42"/>
      <c r="T592" s="42"/>
      <c r="U592" s="42"/>
      <c r="V592" s="42"/>
      <c r="W592" s="42"/>
      <c r="X592" s="42"/>
      <c r="Y592" s="42"/>
      <c r="Z592" s="42"/>
      <c r="AA592" s="42"/>
      <c r="AB592" s="42"/>
      <c r="AC592" s="42"/>
    </row>
    <row r="593" spans="1:29" ht="18.75" customHeight="1" x14ac:dyDescent="0.25">
      <c r="A593" s="40"/>
      <c r="B593" s="40"/>
      <c r="C593" s="40"/>
      <c r="D593" s="40"/>
      <c r="E593" s="40"/>
      <c r="F593" s="40"/>
      <c r="G593" s="40"/>
      <c r="H593" s="40"/>
      <c r="I593" s="40"/>
      <c r="J593" s="42"/>
      <c r="K593" s="42"/>
      <c r="L593" s="42"/>
      <c r="M593" s="42"/>
      <c r="N593" s="42"/>
      <c r="O593" s="42"/>
      <c r="P593" s="42"/>
      <c r="Q593" s="42"/>
      <c r="R593" s="42"/>
      <c r="S593" s="42"/>
      <c r="T593" s="42"/>
      <c r="U593" s="42"/>
      <c r="V593" s="42"/>
      <c r="W593" s="42"/>
      <c r="X593" s="42"/>
      <c r="Y593" s="42"/>
      <c r="Z593" s="42"/>
      <c r="AA593" s="42"/>
      <c r="AB593" s="42"/>
      <c r="AC593" s="42"/>
    </row>
    <row r="594" spans="1:29" ht="18.75" customHeight="1" x14ac:dyDescent="0.25">
      <c r="A594" s="40"/>
      <c r="B594" s="40"/>
      <c r="C594" s="40"/>
      <c r="D594" s="40"/>
      <c r="E594" s="40"/>
      <c r="F594" s="40"/>
      <c r="G594" s="40"/>
      <c r="H594" s="40"/>
      <c r="I594" s="40"/>
      <c r="J594" s="42"/>
      <c r="K594" s="42"/>
      <c r="L594" s="42"/>
      <c r="M594" s="42"/>
      <c r="N594" s="42"/>
      <c r="O594" s="42"/>
      <c r="P594" s="42"/>
      <c r="Q594" s="42"/>
      <c r="R594" s="42"/>
      <c r="S594" s="42"/>
      <c r="T594" s="42"/>
      <c r="U594" s="42"/>
      <c r="V594" s="42"/>
      <c r="W594" s="42"/>
      <c r="X594" s="42"/>
      <c r="Y594" s="42"/>
      <c r="Z594" s="42"/>
      <c r="AA594" s="42"/>
      <c r="AB594" s="42"/>
      <c r="AC594" s="42"/>
    </row>
    <row r="595" spans="1:29" ht="18.75" customHeight="1" x14ac:dyDescent="0.25">
      <c r="A595" s="40"/>
      <c r="B595" s="40"/>
      <c r="C595" s="40"/>
      <c r="D595" s="40"/>
      <c r="E595" s="40"/>
      <c r="F595" s="40"/>
      <c r="G595" s="40"/>
      <c r="H595" s="40"/>
      <c r="I595" s="40"/>
      <c r="J595" s="42"/>
      <c r="K595" s="42"/>
      <c r="L595" s="42"/>
      <c r="M595" s="42"/>
      <c r="N595" s="42"/>
      <c r="O595" s="42"/>
      <c r="P595" s="42"/>
      <c r="Q595" s="42"/>
      <c r="R595" s="42"/>
      <c r="S595" s="42"/>
      <c r="T595" s="42"/>
      <c r="U595" s="42"/>
      <c r="V595" s="42"/>
      <c r="W595" s="42"/>
      <c r="X595" s="42"/>
      <c r="Y595" s="42"/>
      <c r="Z595" s="42"/>
      <c r="AA595" s="42"/>
      <c r="AB595" s="42"/>
      <c r="AC595" s="42"/>
    </row>
    <row r="596" spans="1:29" ht="18.75" customHeight="1" x14ac:dyDescent="0.25">
      <c r="A596" s="40"/>
      <c r="B596" s="40"/>
      <c r="C596" s="40"/>
      <c r="D596" s="40"/>
      <c r="E596" s="40"/>
      <c r="F596" s="40"/>
      <c r="G596" s="40"/>
      <c r="H596" s="40"/>
      <c r="I596" s="40"/>
      <c r="J596" s="42"/>
      <c r="K596" s="42"/>
      <c r="L596" s="42"/>
      <c r="M596" s="42"/>
      <c r="N596" s="42"/>
      <c r="O596" s="42"/>
      <c r="P596" s="42"/>
      <c r="Q596" s="42"/>
      <c r="R596" s="42"/>
      <c r="S596" s="42"/>
      <c r="T596" s="42"/>
      <c r="U596" s="42"/>
      <c r="V596" s="42"/>
      <c r="W596" s="42"/>
      <c r="X596" s="42"/>
      <c r="Y596" s="42"/>
      <c r="Z596" s="42"/>
      <c r="AA596" s="42"/>
      <c r="AB596" s="42"/>
      <c r="AC596" s="42"/>
    </row>
    <row r="597" spans="1:29" ht="18.75" customHeight="1" x14ac:dyDescent="0.25">
      <c r="A597" s="40"/>
      <c r="B597" s="40"/>
      <c r="C597" s="40"/>
      <c r="D597" s="40"/>
      <c r="E597" s="40"/>
      <c r="F597" s="40"/>
      <c r="G597" s="40"/>
      <c r="H597" s="40"/>
      <c r="I597" s="40"/>
      <c r="J597" s="42"/>
      <c r="K597" s="42"/>
      <c r="L597" s="42"/>
      <c r="M597" s="42"/>
      <c r="N597" s="42"/>
      <c r="O597" s="42"/>
      <c r="P597" s="42"/>
      <c r="Q597" s="42"/>
      <c r="R597" s="42"/>
      <c r="S597" s="42"/>
      <c r="T597" s="42"/>
      <c r="U597" s="42"/>
      <c r="V597" s="42"/>
      <c r="W597" s="42"/>
      <c r="X597" s="42"/>
      <c r="Y597" s="42"/>
      <c r="Z597" s="42"/>
      <c r="AA597" s="42"/>
      <c r="AB597" s="42"/>
      <c r="AC597" s="42"/>
    </row>
    <row r="598" spans="1:29" ht="18.75" customHeight="1" x14ac:dyDescent="0.25">
      <c r="A598" s="40"/>
      <c r="B598" s="40"/>
      <c r="C598" s="40"/>
      <c r="D598" s="40"/>
      <c r="E598" s="40"/>
      <c r="F598" s="40"/>
      <c r="G598" s="40"/>
      <c r="H598" s="40"/>
      <c r="I598" s="40"/>
      <c r="J598" s="42"/>
      <c r="K598" s="42"/>
      <c r="L598" s="42"/>
      <c r="M598" s="42"/>
      <c r="N598" s="42"/>
      <c r="O598" s="42"/>
      <c r="P598" s="42"/>
      <c r="Q598" s="42"/>
      <c r="R598" s="42"/>
      <c r="S598" s="42"/>
      <c r="T598" s="42"/>
      <c r="U598" s="42"/>
      <c r="V598" s="42"/>
      <c r="W598" s="42"/>
      <c r="X598" s="42"/>
      <c r="Y598" s="42"/>
      <c r="Z598" s="42"/>
      <c r="AA598" s="42"/>
      <c r="AB598" s="42"/>
      <c r="AC598" s="42"/>
    </row>
    <row r="599" spans="1:29" ht="18.75" customHeight="1" x14ac:dyDescent="0.25">
      <c r="A599" s="40"/>
      <c r="B599" s="40"/>
      <c r="C599" s="40"/>
      <c r="D599" s="40"/>
      <c r="E599" s="40"/>
      <c r="F599" s="40"/>
      <c r="G599" s="40"/>
      <c r="H599" s="40"/>
      <c r="I599" s="40"/>
      <c r="J599" s="42"/>
      <c r="K599" s="42"/>
      <c r="L599" s="42"/>
      <c r="M599" s="42"/>
      <c r="N599" s="42"/>
      <c r="O599" s="42"/>
      <c r="P599" s="42"/>
      <c r="Q599" s="42"/>
      <c r="R599" s="42"/>
      <c r="S599" s="42"/>
      <c r="T599" s="42"/>
      <c r="U599" s="42"/>
      <c r="V599" s="42"/>
      <c r="W599" s="42"/>
      <c r="X599" s="42"/>
      <c r="Y599" s="42"/>
      <c r="Z599" s="42"/>
      <c r="AA599" s="42"/>
      <c r="AB599" s="42"/>
      <c r="AC599" s="42"/>
    </row>
    <row r="600" spans="1:29" ht="18.75" customHeight="1" x14ac:dyDescent="0.25">
      <c r="A600" s="40"/>
      <c r="B600" s="40"/>
      <c r="C600" s="40"/>
      <c r="D600" s="40"/>
      <c r="E600" s="40"/>
      <c r="F600" s="40"/>
      <c r="G600" s="40"/>
      <c r="H600" s="40"/>
      <c r="I600" s="40"/>
      <c r="J600" s="42"/>
      <c r="K600" s="42"/>
      <c r="L600" s="42"/>
      <c r="M600" s="42"/>
      <c r="N600" s="42"/>
      <c r="O600" s="42"/>
      <c r="P600" s="42"/>
      <c r="Q600" s="42"/>
      <c r="R600" s="42"/>
      <c r="S600" s="42"/>
      <c r="T600" s="42"/>
      <c r="U600" s="42"/>
      <c r="V600" s="42"/>
      <c r="W600" s="42"/>
      <c r="X600" s="42"/>
      <c r="Y600" s="42"/>
      <c r="Z600" s="42"/>
      <c r="AA600" s="42"/>
      <c r="AB600" s="42"/>
      <c r="AC600" s="42"/>
    </row>
    <row r="601" spans="1:29" ht="18.75" customHeight="1" x14ac:dyDescent="0.25">
      <c r="A601" s="40"/>
      <c r="B601" s="40"/>
      <c r="C601" s="40"/>
      <c r="D601" s="40"/>
      <c r="E601" s="40"/>
      <c r="F601" s="40"/>
      <c r="G601" s="40"/>
      <c r="H601" s="40"/>
      <c r="I601" s="40"/>
      <c r="J601" s="42"/>
      <c r="K601" s="42"/>
      <c r="L601" s="42"/>
      <c r="M601" s="42"/>
      <c r="N601" s="42"/>
      <c r="O601" s="42"/>
      <c r="P601" s="42"/>
      <c r="Q601" s="42"/>
      <c r="R601" s="42"/>
      <c r="S601" s="42"/>
      <c r="T601" s="42"/>
      <c r="U601" s="42"/>
      <c r="V601" s="42"/>
      <c r="W601" s="42"/>
      <c r="X601" s="42"/>
      <c r="Y601" s="42"/>
      <c r="Z601" s="42"/>
      <c r="AA601" s="42"/>
      <c r="AB601" s="42"/>
      <c r="AC601" s="42"/>
    </row>
    <row r="602" spans="1:29" ht="18.75" customHeight="1" x14ac:dyDescent="0.25">
      <c r="A602" s="40"/>
      <c r="B602" s="40"/>
      <c r="C602" s="40"/>
      <c r="D602" s="40"/>
      <c r="E602" s="40"/>
      <c r="F602" s="40"/>
      <c r="G602" s="40"/>
      <c r="H602" s="40"/>
      <c r="I602" s="40"/>
      <c r="J602" s="42"/>
      <c r="K602" s="42"/>
      <c r="L602" s="42"/>
      <c r="M602" s="42"/>
      <c r="N602" s="42"/>
      <c r="O602" s="42"/>
      <c r="P602" s="42"/>
      <c r="Q602" s="42"/>
      <c r="R602" s="42"/>
      <c r="S602" s="42"/>
      <c r="T602" s="42"/>
      <c r="U602" s="42"/>
      <c r="V602" s="42"/>
      <c r="W602" s="42"/>
      <c r="X602" s="42"/>
      <c r="Y602" s="42"/>
      <c r="Z602" s="42"/>
      <c r="AA602" s="42"/>
      <c r="AB602" s="42"/>
      <c r="AC602" s="42"/>
    </row>
    <row r="603" spans="1:29" ht="18.75" customHeight="1" x14ac:dyDescent="0.25">
      <c r="A603" s="40"/>
      <c r="B603" s="40"/>
      <c r="C603" s="40"/>
      <c r="D603" s="40"/>
      <c r="E603" s="40"/>
      <c r="F603" s="40"/>
      <c r="G603" s="40"/>
      <c r="H603" s="40"/>
      <c r="I603" s="40"/>
      <c r="J603" s="42"/>
      <c r="K603" s="42"/>
      <c r="L603" s="42"/>
      <c r="M603" s="42"/>
      <c r="N603" s="42"/>
      <c r="O603" s="42"/>
      <c r="P603" s="42"/>
      <c r="Q603" s="42"/>
      <c r="R603" s="42"/>
      <c r="S603" s="42"/>
      <c r="T603" s="42"/>
      <c r="U603" s="42"/>
      <c r="V603" s="42"/>
      <c r="W603" s="42"/>
      <c r="X603" s="42"/>
      <c r="Y603" s="42"/>
      <c r="Z603" s="42"/>
      <c r="AA603" s="42"/>
      <c r="AB603" s="42"/>
      <c r="AC603" s="42"/>
    </row>
    <row r="604" spans="1:29" ht="18.75" customHeight="1" x14ac:dyDescent="0.25">
      <c r="A604" s="40"/>
      <c r="B604" s="40"/>
      <c r="C604" s="40"/>
      <c r="D604" s="40"/>
      <c r="E604" s="40"/>
      <c r="F604" s="40"/>
      <c r="G604" s="40"/>
      <c r="H604" s="40"/>
      <c r="I604" s="40"/>
      <c r="J604" s="42"/>
      <c r="K604" s="42"/>
      <c r="L604" s="42"/>
      <c r="M604" s="42"/>
      <c r="N604" s="42"/>
      <c r="O604" s="42"/>
      <c r="P604" s="42"/>
      <c r="Q604" s="42"/>
      <c r="R604" s="42"/>
      <c r="S604" s="42"/>
      <c r="T604" s="42"/>
      <c r="U604" s="42"/>
      <c r="V604" s="42"/>
      <c r="W604" s="42"/>
      <c r="X604" s="42"/>
      <c r="Y604" s="42"/>
      <c r="Z604" s="42"/>
      <c r="AA604" s="42"/>
      <c r="AB604" s="42"/>
      <c r="AC604" s="42"/>
    </row>
    <row r="605" spans="1:29" ht="18.75" customHeight="1" x14ac:dyDescent="0.25">
      <c r="A605" s="40"/>
      <c r="B605" s="40"/>
      <c r="C605" s="40"/>
      <c r="D605" s="40"/>
      <c r="E605" s="40"/>
      <c r="F605" s="40"/>
      <c r="G605" s="40"/>
      <c r="H605" s="40"/>
      <c r="I605" s="40"/>
      <c r="J605" s="42"/>
      <c r="K605" s="42"/>
      <c r="L605" s="42"/>
      <c r="M605" s="42"/>
      <c r="N605" s="42"/>
      <c r="O605" s="42"/>
      <c r="P605" s="42"/>
      <c r="Q605" s="42"/>
      <c r="R605" s="42"/>
      <c r="S605" s="42"/>
      <c r="T605" s="42"/>
      <c r="U605" s="42"/>
      <c r="V605" s="42"/>
      <c r="W605" s="42"/>
      <c r="X605" s="42"/>
      <c r="Y605" s="42"/>
      <c r="Z605" s="42"/>
      <c r="AA605" s="42"/>
      <c r="AB605" s="42"/>
      <c r="AC605" s="42"/>
    </row>
    <row r="606" spans="1:29" ht="18.75" customHeight="1" x14ac:dyDescent="0.25">
      <c r="A606" s="40"/>
      <c r="B606" s="40"/>
      <c r="C606" s="40"/>
      <c r="D606" s="40"/>
      <c r="E606" s="40"/>
      <c r="F606" s="40"/>
      <c r="G606" s="40"/>
      <c r="H606" s="40"/>
      <c r="I606" s="40"/>
      <c r="J606" s="42"/>
      <c r="K606" s="42"/>
      <c r="L606" s="42"/>
      <c r="M606" s="42"/>
      <c r="N606" s="42"/>
      <c r="O606" s="42"/>
      <c r="P606" s="42"/>
      <c r="Q606" s="42"/>
      <c r="R606" s="42"/>
      <c r="S606" s="42"/>
      <c r="T606" s="42"/>
      <c r="U606" s="42"/>
      <c r="V606" s="42"/>
      <c r="W606" s="42"/>
      <c r="X606" s="42"/>
      <c r="Y606" s="42"/>
      <c r="Z606" s="42"/>
      <c r="AA606" s="42"/>
      <c r="AB606" s="42"/>
      <c r="AC606" s="42"/>
    </row>
    <row r="607" spans="1:29" ht="18.75" customHeight="1" x14ac:dyDescent="0.25">
      <c r="A607" s="40"/>
      <c r="B607" s="40"/>
      <c r="C607" s="40"/>
      <c r="D607" s="40"/>
      <c r="E607" s="40"/>
      <c r="F607" s="40"/>
      <c r="G607" s="40"/>
      <c r="H607" s="40"/>
      <c r="I607" s="40"/>
      <c r="J607" s="42"/>
      <c r="K607" s="42"/>
      <c r="L607" s="42"/>
      <c r="M607" s="42"/>
      <c r="N607" s="42"/>
      <c r="O607" s="42"/>
      <c r="P607" s="42"/>
      <c r="Q607" s="42"/>
      <c r="R607" s="42"/>
      <c r="S607" s="42"/>
      <c r="T607" s="42"/>
      <c r="U607" s="42"/>
      <c r="V607" s="42"/>
      <c r="W607" s="42"/>
      <c r="X607" s="42"/>
      <c r="Y607" s="42"/>
      <c r="Z607" s="42"/>
      <c r="AA607" s="42"/>
      <c r="AB607" s="42"/>
      <c r="AC607" s="42"/>
    </row>
    <row r="608" spans="1:29" ht="18.75" customHeight="1" x14ac:dyDescent="0.25">
      <c r="A608" s="40"/>
      <c r="B608" s="40"/>
      <c r="C608" s="40"/>
      <c r="D608" s="40"/>
      <c r="E608" s="40"/>
      <c r="F608" s="40"/>
      <c r="G608" s="40"/>
      <c r="H608" s="40"/>
      <c r="I608" s="40"/>
      <c r="J608" s="42"/>
      <c r="K608" s="42"/>
      <c r="L608" s="42"/>
      <c r="M608" s="42"/>
      <c r="N608" s="42"/>
      <c r="O608" s="42"/>
      <c r="P608" s="42"/>
      <c r="Q608" s="42"/>
      <c r="R608" s="42"/>
      <c r="S608" s="42"/>
      <c r="T608" s="42"/>
      <c r="U608" s="42"/>
      <c r="V608" s="42"/>
      <c r="W608" s="42"/>
      <c r="X608" s="42"/>
      <c r="Y608" s="42"/>
      <c r="Z608" s="42"/>
      <c r="AA608" s="42"/>
      <c r="AB608" s="42"/>
      <c r="AC608" s="42"/>
    </row>
    <row r="609" spans="1:29" ht="18.75" customHeight="1" x14ac:dyDescent="0.25">
      <c r="A609" s="40"/>
      <c r="B609" s="40"/>
      <c r="C609" s="40"/>
      <c r="D609" s="40"/>
      <c r="E609" s="40"/>
      <c r="F609" s="40"/>
      <c r="G609" s="40"/>
      <c r="H609" s="40"/>
      <c r="I609" s="40"/>
      <c r="J609" s="42"/>
      <c r="K609" s="42"/>
      <c r="L609" s="42"/>
      <c r="M609" s="42"/>
      <c r="N609" s="42"/>
      <c r="O609" s="42"/>
      <c r="P609" s="42"/>
      <c r="Q609" s="42"/>
      <c r="R609" s="42"/>
      <c r="S609" s="42"/>
      <c r="T609" s="42"/>
      <c r="U609" s="42"/>
      <c r="V609" s="42"/>
      <c r="W609" s="42"/>
      <c r="X609" s="42"/>
      <c r="Y609" s="42"/>
      <c r="Z609" s="42"/>
      <c r="AA609" s="42"/>
      <c r="AB609" s="42"/>
      <c r="AC609" s="42"/>
    </row>
    <row r="610" spans="1:29" ht="18.75" customHeight="1" x14ac:dyDescent="0.25">
      <c r="A610" s="40"/>
      <c r="B610" s="40"/>
      <c r="C610" s="40"/>
      <c r="D610" s="40"/>
      <c r="E610" s="40"/>
      <c r="F610" s="40"/>
      <c r="G610" s="40"/>
      <c r="H610" s="40"/>
      <c r="I610" s="40"/>
      <c r="J610" s="42"/>
      <c r="K610" s="42"/>
      <c r="L610" s="42"/>
      <c r="M610" s="42"/>
      <c r="N610" s="42"/>
      <c r="O610" s="42"/>
      <c r="P610" s="42"/>
      <c r="Q610" s="42"/>
      <c r="R610" s="42"/>
      <c r="S610" s="42"/>
      <c r="T610" s="42"/>
      <c r="U610" s="42"/>
      <c r="V610" s="42"/>
      <c r="W610" s="42"/>
      <c r="X610" s="42"/>
      <c r="Y610" s="42"/>
      <c r="Z610" s="42"/>
      <c r="AA610" s="42"/>
      <c r="AB610" s="42"/>
      <c r="AC610" s="42"/>
    </row>
    <row r="611" spans="1:29" ht="18.75" customHeight="1" x14ac:dyDescent="0.25">
      <c r="A611" s="40"/>
      <c r="B611" s="40"/>
      <c r="C611" s="40"/>
      <c r="D611" s="40"/>
      <c r="E611" s="40"/>
      <c r="F611" s="40"/>
      <c r="G611" s="40"/>
      <c r="H611" s="40"/>
      <c r="I611" s="40"/>
      <c r="J611" s="42"/>
      <c r="K611" s="42"/>
      <c r="L611" s="42"/>
      <c r="M611" s="42"/>
      <c r="N611" s="42"/>
      <c r="O611" s="42"/>
      <c r="P611" s="42"/>
      <c r="Q611" s="42"/>
      <c r="R611" s="42"/>
      <c r="S611" s="42"/>
      <c r="T611" s="42"/>
      <c r="U611" s="42"/>
      <c r="V611" s="42"/>
      <c r="W611" s="42"/>
      <c r="X611" s="42"/>
      <c r="Y611" s="42"/>
      <c r="Z611" s="42"/>
      <c r="AA611" s="42"/>
      <c r="AB611" s="42"/>
      <c r="AC611" s="42"/>
    </row>
    <row r="612" spans="1:29" ht="18.75" customHeight="1" x14ac:dyDescent="0.25">
      <c r="A612" s="40"/>
      <c r="B612" s="40"/>
      <c r="C612" s="40"/>
      <c r="D612" s="40"/>
      <c r="E612" s="40"/>
      <c r="F612" s="40"/>
      <c r="G612" s="40"/>
      <c r="H612" s="40"/>
      <c r="I612" s="40"/>
      <c r="J612" s="42"/>
      <c r="K612" s="42"/>
      <c r="L612" s="42"/>
      <c r="M612" s="42"/>
      <c r="N612" s="42"/>
      <c r="O612" s="42"/>
      <c r="P612" s="42"/>
      <c r="Q612" s="42"/>
      <c r="R612" s="42"/>
      <c r="S612" s="42"/>
      <c r="T612" s="42"/>
      <c r="U612" s="42"/>
      <c r="V612" s="42"/>
      <c r="W612" s="42"/>
      <c r="X612" s="42"/>
      <c r="Y612" s="42"/>
      <c r="Z612" s="42"/>
      <c r="AA612" s="42"/>
      <c r="AB612" s="42"/>
      <c r="AC612" s="42"/>
    </row>
    <row r="613" spans="1:29" ht="18.75" customHeight="1" x14ac:dyDescent="0.25">
      <c r="A613" s="40"/>
      <c r="B613" s="40"/>
      <c r="C613" s="40"/>
      <c r="D613" s="40"/>
      <c r="E613" s="40"/>
      <c r="F613" s="40"/>
      <c r="G613" s="40"/>
      <c r="H613" s="40"/>
      <c r="I613" s="40"/>
      <c r="J613" s="42"/>
      <c r="K613" s="42"/>
      <c r="L613" s="42"/>
      <c r="M613" s="42"/>
      <c r="N613" s="42"/>
      <c r="O613" s="42"/>
      <c r="P613" s="42"/>
      <c r="Q613" s="42"/>
      <c r="R613" s="42"/>
      <c r="S613" s="42"/>
      <c r="T613" s="42"/>
      <c r="U613" s="42"/>
      <c r="V613" s="42"/>
      <c r="W613" s="42"/>
      <c r="X613" s="42"/>
      <c r="Y613" s="42"/>
      <c r="Z613" s="42"/>
      <c r="AA613" s="42"/>
      <c r="AB613" s="42"/>
      <c r="AC613" s="42"/>
    </row>
    <row r="614" spans="1:29" ht="18.75" customHeight="1" x14ac:dyDescent="0.25">
      <c r="A614" s="40"/>
      <c r="B614" s="40"/>
      <c r="C614" s="40"/>
      <c r="D614" s="40"/>
      <c r="E614" s="40"/>
      <c r="F614" s="40"/>
      <c r="G614" s="40"/>
      <c r="H614" s="40"/>
      <c r="I614" s="40"/>
      <c r="J614" s="42"/>
      <c r="K614" s="42"/>
      <c r="L614" s="42"/>
      <c r="M614" s="42"/>
      <c r="N614" s="42"/>
      <c r="O614" s="42"/>
      <c r="P614" s="42"/>
      <c r="Q614" s="42"/>
      <c r="R614" s="42"/>
      <c r="S614" s="42"/>
      <c r="T614" s="42"/>
      <c r="U614" s="42"/>
      <c r="V614" s="42"/>
      <c r="W614" s="42"/>
      <c r="X614" s="42"/>
      <c r="Y614" s="42"/>
      <c r="Z614" s="42"/>
      <c r="AA614" s="42"/>
      <c r="AB614" s="42"/>
      <c r="AC614" s="42"/>
    </row>
    <row r="615" spans="1:29" ht="18.75" customHeight="1" x14ac:dyDescent="0.25">
      <c r="A615" s="40"/>
      <c r="B615" s="40"/>
      <c r="C615" s="40"/>
      <c r="D615" s="40"/>
      <c r="E615" s="40"/>
      <c r="F615" s="40"/>
      <c r="G615" s="40"/>
      <c r="H615" s="40"/>
      <c r="I615" s="40"/>
      <c r="J615" s="42"/>
      <c r="K615" s="42"/>
      <c r="L615" s="42"/>
      <c r="M615" s="42"/>
      <c r="N615" s="42"/>
      <c r="O615" s="42"/>
      <c r="P615" s="42"/>
      <c r="Q615" s="42"/>
      <c r="R615" s="42"/>
      <c r="S615" s="42"/>
      <c r="T615" s="42"/>
      <c r="U615" s="42"/>
      <c r="V615" s="42"/>
      <c r="W615" s="42"/>
      <c r="X615" s="42"/>
      <c r="Y615" s="42"/>
      <c r="Z615" s="42"/>
      <c r="AA615" s="42"/>
      <c r="AB615" s="42"/>
      <c r="AC615" s="42"/>
    </row>
    <row r="616" spans="1:29" ht="18.75" customHeight="1" x14ac:dyDescent="0.25">
      <c r="A616" s="40"/>
      <c r="B616" s="40"/>
      <c r="C616" s="40"/>
      <c r="D616" s="40"/>
      <c r="E616" s="40"/>
      <c r="F616" s="40"/>
      <c r="G616" s="40"/>
      <c r="H616" s="40"/>
      <c r="I616" s="40"/>
      <c r="J616" s="42"/>
      <c r="K616" s="42"/>
      <c r="L616" s="42"/>
      <c r="M616" s="42"/>
      <c r="N616" s="42"/>
      <c r="O616" s="42"/>
      <c r="P616" s="42"/>
      <c r="Q616" s="42"/>
      <c r="R616" s="42"/>
      <c r="S616" s="42"/>
      <c r="T616" s="42"/>
      <c r="U616" s="42"/>
      <c r="V616" s="42"/>
      <c r="W616" s="42"/>
      <c r="X616" s="42"/>
      <c r="Y616" s="42"/>
      <c r="Z616" s="42"/>
      <c r="AA616" s="42"/>
      <c r="AB616" s="42"/>
      <c r="AC616" s="42"/>
    </row>
    <row r="617" spans="1:29" ht="18.75" customHeight="1" x14ac:dyDescent="0.25">
      <c r="A617" s="40"/>
      <c r="B617" s="40"/>
      <c r="C617" s="40"/>
      <c r="D617" s="40"/>
      <c r="E617" s="40"/>
      <c r="F617" s="40"/>
      <c r="G617" s="40"/>
      <c r="H617" s="40"/>
      <c r="I617" s="40"/>
      <c r="J617" s="42"/>
      <c r="K617" s="42"/>
      <c r="L617" s="42"/>
      <c r="M617" s="42"/>
      <c r="N617" s="42"/>
      <c r="O617" s="42"/>
      <c r="P617" s="42"/>
      <c r="Q617" s="42"/>
      <c r="R617" s="42"/>
      <c r="S617" s="42"/>
      <c r="T617" s="42"/>
      <c r="U617" s="42"/>
      <c r="V617" s="42"/>
      <c r="W617" s="42"/>
      <c r="X617" s="42"/>
      <c r="Y617" s="42"/>
      <c r="Z617" s="42"/>
      <c r="AA617" s="42"/>
      <c r="AB617" s="42"/>
      <c r="AC617" s="42"/>
    </row>
    <row r="618" spans="1:29" ht="18.75" customHeight="1" x14ac:dyDescent="0.25">
      <c r="A618" s="40"/>
      <c r="B618" s="40"/>
      <c r="C618" s="40"/>
      <c r="D618" s="40"/>
      <c r="E618" s="40"/>
      <c r="F618" s="40"/>
      <c r="G618" s="40"/>
      <c r="H618" s="40"/>
      <c r="I618" s="40"/>
      <c r="J618" s="42"/>
      <c r="K618" s="42"/>
      <c r="L618" s="42"/>
      <c r="M618" s="42"/>
      <c r="N618" s="42"/>
      <c r="O618" s="42"/>
      <c r="P618" s="42"/>
      <c r="Q618" s="42"/>
      <c r="R618" s="42"/>
      <c r="S618" s="42"/>
      <c r="T618" s="42"/>
      <c r="U618" s="42"/>
      <c r="V618" s="42"/>
      <c r="W618" s="42"/>
      <c r="X618" s="42"/>
      <c r="Y618" s="42"/>
      <c r="Z618" s="42"/>
      <c r="AA618" s="42"/>
      <c r="AB618" s="42"/>
      <c r="AC618" s="42"/>
    </row>
    <row r="619" spans="1:29" ht="18.75" customHeight="1" x14ac:dyDescent="0.25">
      <c r="A619" s="40"/>
      <c r="B619" s="40"/>
      <c r="C619" s="40"/>
      <c r="D619" s="40"/>
      <c r="E619" s="40"/>
      <c r="F619" s="40"/>
      <c r="G619" s="40"/>
      <c r="H619" s="40"/>
      <c r="I619" s="40"/>
      <c r="J619" s="42"/>
      <c r="K619" s="42"/>
      <c r="L619" s="42"/>
      <c r="M619" s="42"/>
      <c r="N619" s="42"/>
      <c r="O619" s="42"/>
      <c r="P619" s="42"/>
      <c r="Q619" s="42"/>
      <c r="R619" s="42"/>
      <c r="S619" s="42"/>
      <c r="T619" s="42"/>
      <c r="U619" s="42"/>
      <c r="V619" s="42"/>
      <c r="W619" s="42"/>
      <c r="X619" s="42"/>
      <c r="Y619" s="42"/>
      <c r="Z619" s="42"/>
      <c r="AA619" s="42"/>
      <c r="AB619" s="42"/>
      <c r="AC619" s="42"/>
    </row>
    <row r="620" spans="1:29" ht="18.75" customHeight="1" x14ac:dyDescent="0.25">
      <c r="A620" s="40"/>
      <c r="B620" s="40"/>
      <c r="C620" s="40"/>
      <c r="D620" s="40"/>
      <c r="E620" s="40"/>
      <c r="F620" s="40"/>
      <c r="G620" s="40"/>
      <c r="H620" s="40"/>
      <c r="I620" s="40"/>
      <c r="J620" s="42"/>
      <c r="K620" s="42"/>
      <c r="L620" s="42"/>
      <c r="M620" s="42"/>
      <c r="N620" s="42"/>
      <c r="O620" s="42"/>
      <c r="P620" s="42"/>
      <c r="Q620" s="42"/>
      <c r="R620" s="42"/>
      <c r="S620" s="42"/>
      <c r="T620" s="42"/>
      <c r="U620" s="42"/>
      <c r="V620" s="42"/>
      <c r="W620" s="42"/>
      <c r="X620" s="42"/>
      <c r="Y620" s="42"/>
      <c r="Z620" s="42"/>
      <c r="AA620" s="42"/>
      <c r="AB620" s="42"/>
      <c r="AC620" s="42"/>
    </row>
    <row r="621" spans="1:29" ht="18.75" customHeight="1" x14ac:dyDescent="0.25">
      <c r="A621" s="40"/>
      <c r="B621" s="40"/>
      <c r="C621" s="40"/>
      <c r="D621" s="40"/>
      <c r="E621" s="40"/>
      <c r="F621" s="40"/>
      <c r="G621" s="40"/>
      <c r="H621" s="40"/>
      <c r="I621" s="40"/>
      <c r="J621" s="42"/>
      <c r="K621" s="42"/>
      <c r="L621" s="42"/>
      <c r="M621" s="42"/>
      <c r="N621" s="42"/>
      <c r="O621" s="42"/>
      <c r="P621" s="42"/>
      <c r="Q621" s="42"/>
      <c r="R621" s="42"/>
      <c r="S621" s="42"/>
      <c r="T621" s="42"/>
      <c r="U621" s="42"/>
      <c r="V621" s="42"/>
      <c r="W621" s="42"/>
      <c r="X621" s="42"/>
      <c r="Y621" s="42"/>
      <c r="Z621" s="42"/>
      <c r="AA621" s="42"/>
      <c r="AB621" s="42"/>
      <c r="AC621" s="42"/>
    </row>
    <row r="622" spans="1:29" ht="18.75" customHeight="1" x14ac:dyDescent="0.25">
      <c r="A622" s="40"/>
      <c r="B622" s="40"/>
      <c r="C622" s="40"/>
      <c r="D622" s="40"/>
      <c r="E622" s="40"/>
      <c r="F622" s="40"/>
      <c r="G622" s="40"/>
      <c r="H622" s="40"/>
      <c r="I622" s="40"/>
      <c r="J622" s="42"/>
      <c r="K622" s="42"/>
      <c r="L622" s="42"/>
      <c r="M622" s="42"/>
      <c r="N622" s="42"/>
      <c r="O622" s="42"/>
      <c r="P622" s="42"/>
      <c r="Q622" s="42"/>
      <c r="R622" s="42"/>
      <c r="S622" s="42"/>
      <c r="T622" s="42"/>
      <c r="U622" s="42"/>
      <c r="V622" s="42"/>
      <c r="W622" s="42"/>
      <c r="X622" s="42"/>
      <c r="Y622" s="42"/>
      <c r="Z622" s="42"/>
      <c r="AA622" s="42"/>
      <c r="AB622" s="42"/>
      <c r="AC622" s="42"/>
    </row>
    <row r="623" spans="1:29" ht="18.75" customHeight="1" x14ac:dyDescent="0.25">
      <c r="A623" s="40"/>
      <c r="B623" s="40"/>
      <c r="C623" s="40"/>
      <c r="D623" s="40"/>
      <c r="E623" s="40"/>
      <c r="F623" s="40"/>
      <c r="G623" s="40"/>
      <c r="H623" s="40"/>
      <c r="I623" s="40"/>
      <c r="J623" s="42"/>
      <c r="K623" s="42"/>
      <c r="L623" s="42"/>
      <c r="M623" s="42"/>
      <c r="N623" s="42"/>
      <c r="O623" s="42"/>
      <c r="P623" s="42"/>
      <c r="Q623" s="42"/>
      <c r="R623" s="42"/>
      <c r="S623" s="42"/>
      <c r="T623" s="42"/>
      <c r="U623" s="42"/>
      <c r="V623" s="42"/>
      <c r="W623" s="42"/>
      <c r="X623" s="42"/>
      <c r="Y623" s="42"/>
      <c r="Z623" s="42"/>
      <c r="AA623" s="42"/>
      <c r="AB623" s="42"/>
      <c r="AC623" s="42"/>
    </row>
    <row r="624" spans="1:29" ht="18.75" customHeight="1" x14ac:dyDescent="0.25">
      <c r="A624" s="40"/>
      <c r="B624" s="40"/>
      <c r="C624" s="40"/>
      <c r="D624" s="40"/>
      <c r="E624" s="40"/>
      <c r="F624" s="40"/>
      <c r="G624" s="40"/>
      <c r="H624" s="40"/>
      <c r="I624" s="40"/>
      <c r="J624" s="42"/>
      <c r="K624" s="42"/>
      <c r="L624" s="42"/>
      <c r="M624" s="42"/>
      <c r="N624" s="42"/>
      <c r="O624" s="42"/>
      <c r="P624" s="42"/>
      <c r="Q624" s="42"/>
      <c r="R624" s="42"/>
      <c r="S624" s="42"/>
      <c r="T624" s="42"/>
      <c r="U624" s="42"/>
      <c r="V624" s="42"/>
      <c r="W624" s="42"/>
      <c r="X624" s="42"/>
      <c r="Y624" s="42"/>
      <c r="Z624" s="42"/>
      <c r="AA624" s="42"/>
      <c r="AB624" s="42"/>
      <c r="AC624" s="42"/>
    </row>
    <row r="625" spans="1:29" ht="18.75" customHeight="1" x14ac:dyDescent="0.25">
      <c r="A625" s="40"/>
      <c r="B625" s="40"/>
      <c r="C625" s="40"/>
      <c r="D625" s="40"/>
      <c r="E625" s="40"/>
      <c r="F625" s="40"/>
      <c r="G625" s="40"/>
      <c r="H625" s="40"/>
      <c r="I625" s="40"/>
      <c r="J625" s="42"/>
      <c r="K625" s="42"/>
      <c r="L625" s="42"/>
      <c r="M625" s="42"/>
      <c r="N625" s="42"/>
      <c r="O625" s="42"/>
      <c r="P625" s="42"/>
      <c r="Q625" s="42"/>
      <c r="R625" s="42"/>
      <c r="S625" s="42"/>
      <c r="T625" s="42"/>
      <c r="U625" s="42"/>
      <c r="V625" s="42"/>
      <c r="W625" s="42"/>
      <c r="X625" s="42"/>
      <c r="Y625" s="42"/>
      <c r="Z625" s="42"/>
      <c r="AA625" s="42"/>
      <c r="AB625" s="42"/>
      <c r="AC625" s="42"/>
    </row>
    <row r="626" spans="1:29" ht="18.75" customHeight="1" x14ac:dyDescent="0.25">
      <c r="A626" s="40"/>
      <c r="B626" s="40"/>
      <c r="C626" s="40"/>
      <c r="D626" s="40"/>
      <c r="E626" s="40"/>
      <c r="F626" s="40"/>
      <c r="G626" s="40"/>
      <c r="H626" s="40"/>
      <c r="I626" s="40"/>
      <c r="J626" s="42"/>
      <c r="K626" s="42"/>
      <c r="L626" s="42"/>
      <c r="M626" s="42"/>
      <c r="N626" s="42"/>
      <c r="O626" s="42"/>
      <c r="P626" s="42"/>
      <c r="Q626" s="42"/>
      <c r="R626" s="42"/>
      <c r="S626" s="42"/>
      <c r="T626" s="42"/>
      <c r="U626" s="42"/>
      <c r="V626" s="42"/>
      <c r="W626" s="42"/>
      <c r="X626" s="42"/>
      <c r="Y626" s="42"/>
      <c r="Z626" s="42"/>
      <c r="AA626" s="42"/>
      <c r="AB626" s="42"/>
      <c r="AC626" s="42"/>
    </row>
    <row r="627" spans="1:29" ht="18.75" customHeight="1" x14ac:dyDescent="0.25">
      <c r="A627" s="40"/>
      <c r="B627" s="40"/>
      <c r="C627" s="40"/>
      <c r="D627" s="40"/>
      <c r="E627" s="40"/>
      <c r="F627" s="40"/>
      <c r="G627" s="40"/>
      <c r="H627" s="40"/>
      <c r="I627" s="40"/>
      <c r="J627" s="42"/>
      <c r="K627" s="42"/>
      <c r="L627" s="42"/>
      <c r="M627" s="42"/>
      <c r="N627" s="42"/>
      <c r="O627" s="42"/>
      <c r="P627" s="42"/>
      <c r="Q627" s="42"/>
      <c r="R627" s="42"/>
      <c r="S627" s="42"/>
      <c r="T627" s="42"/>
      <c r="U627" s="42"/>
      <c r="V627" s="42"/>
      <c r="W627" s="42"/>
      <c r="X627" s="42"/>
      <c r="Y627" s="42"/>
      <c r="Z627" s="42"/>
      <c r="AA627" s="42"/>
      <c r="AB627" s="42"/>
      <c r="AC627" s="42"/>
    </row>
    <row r="628" spans="1:29" ht="18.75" customHeight="1" x14ac:dyDescent="0.25">
      <c r="A628" s="40"/>
      <c r="B628" s="40"/>
      <c r="C628" s="40"/>
      <c r="D628" s="40"/>
      <c r="E628" s="40"/>
      <c r="F628" s="40"/>
      <c r="G628" s="40"/>
      <c r="H628" s="40"/>
      <c r="I628" s="40"/>
      <c r="J628" s="42"/>
      <c r="K628" s="42"/>
      <c r="L628" s="42"/>
      <c r="M628" s="42"/>
      <c r="N628" s="42"/>
      <c r="O628" s="42"/>
      <c r="P628" s="42"/>
      <c r="Q628" s="42"/>
      <c r="R628" s="42"/>
      <c r="S628" s="42"/>
      <c r="T628" s="42"/>
      <c r="U628" s="42"/>
      <c r="V628" s="42"/>
      <c r="W628" s="42"/>
      <c r="X628" s="42"/>
      <c r="Y628" s="42"/>
      <c r="Z628" s="42"/>
      <c r="AA628" s="42"/>
      <c r="AB628" s="42"/>
      <c r="AC628" s="42"/>
    </row>
    <row r="629" spans="1:29" ht="18.75" customHeight="1" x14ac:dyDescent="0.25">
      <c r="A629" s="40"/>
      <c r="B629" s="40"/>
      <c r="C629" s="40"/>
      <c r="D629" s="40"/>
      <c r="E629" s="40"/>
      <c r="F629" s="40"/>
      <c r="G629" s="40"/>
      <c r="H629" s="40"/>
      <c r="I629" s="40"/>
      <c r="J629" s="42"/>
      <c r="K629" s="42"/>
      <c r="L629" s="42"/>
      <c r="M629" s="42"/>
      <c r="N629" s="42"/>
      <c r="O629" s="42"/>
      <c r="P629" s="42"/>
      <c r="Q629" s="42"/>
      <c r="R629" s="42"/>
      <c r="S629" s="42"/>
      <c r="T629" s="42"/>
      <c r="U629" s="42"/>
      <c r="V629" s="42"/>
      <c r="W629" s="42"/>
      <c r="X629" s="42"/>
      <c r="Y629" s="42"/>
      <c r="Z629" s="42"/>
      <c r="AA629" s="42"/>
      <c r="AB629" s="42"/>
      <c r="AC629" s="42"/>
    </row>
    <row r="630" spans="1:29" ht="18.75" customHeight="1" x14ac:dyDescent="0.25">
      <c r="A630" s="40"/>
      <c r="B630" s="40"/>
      <c r="C630" s="40"/>
      <c r="D630" s="40"/>
      <c r="E630" s="40"/>
      <c r="F630" s="40"/>
      <c r="G630" s="40"/>
      <c r="H630" s="40"/>
      <c r="I630" s="40"/>
      <c r="J630" s="42"/>
      <c r="K630" s="42"/>
      <c r="L630" s="42"/>
      <c r="M630" s="42"/>
      <c r="N630" s="42"/>
      <c r="O630" s="42"/>
      <c r="P630" s="42"/>
      <c r="Q630" s="42"/>
      <c r="R630" s="42"/>
      <c r="S630" s="42"/>
      <c r="T630" s="42"/>
      <c r="U630" s="42"/>
      <c r="V630" s="42"/>
      <c r="W630" s="42"/>
      <c r="X630" s="42"/>
      <c r="Y630" s="42"/>
      <c r="Z630" s="42"/>
      <c r="AA630" s="42"/>
      <c r="AB630" s="42"/>
      <c r="AC630" s="42"/>
    </row>
    <row r="631" spans="1:29" ht="18.75" customHeight="1" x14ac:dyDescent="0.25">
      <c r="A631" s="40"/>
      <c r="B631" s="40"/>
      <c r="C631" s="40"/>
      <c r="D631" s="40"/>
      <c r="E631" s="40"/>
      <c r="F631" s="40"/>
      <c r="G631" s="40"/>
      <c r="H631" s="40"/>
      <c r="I631" s="40"/>
      <c r="J631" s="42"/>
      <c r="K631" s="42"/>
      <c r="L631" s="42"/>
      <c r="M631" s="42"/>
      <c r="N631" s="42"/>
      <c r="O631" s="42"/>
      <c r="P631" s="42"/>
      <c r="Q631" s="42"/>
      <c r="R631" s="42"/>
      <c r="S631" s="42"/>
      <c r="T631" s="42"/>
      <c r="U631" s="42"/>
      <c r="V631" s="42"/>
      <c r="W631" s="42"/>
      <c r="X631" s="42"/>
      <c r="Y631" s="42"/>
      <c r="Z631" s="42"/>
      <c r="AA631" s="42"/>
      <c r="AB631" s="42"/>
      <c r="AC631" s="42"/>
    </row>
    <row r="632" spans="1:29" ht="18.75" customHeight="1" x14ac:dyDescent="0.25">
      <c r="A632" s="40"/>
      <c r="B632" s="40"/>
      <c r="C632" s="40"/>
      <c r="D632" s="40"/>
      <c r="E632" s="40"/>
      <c r="F632" s="40"/>
      <c r="G632" s="40"/>
      <c r="H632" s="40"/>
      <c r="I632" s="40"/>
      <c r="J632" s="42"/>
      <c r="K632" s="42"/>
      <c r="L632" s="42"/>
      <c r="M632" s="42"/>
      <c r="N632" s="42"/>
      <c r="O632" s="42"/>
      <c r="P632" s="42"/>
      <c r="Q632" s="42"/>
      <c r="R632" s="42"/>
      <c r="S632" s="42"/>
      <c r="T632" s="42"/>
      <c r="U632" s="42"/>
      <c r="V632" s="42"/>
      <c r="W632" s="42"/>
      <c r="X632" s="42"/>
      <c r="Y632" s="42"/>
      <c r="Z632" s="42"/>
      <c r="AA632" s="42"/>
      <c r="AB632" s="42"/>
      <c r="AC632" s="42"/>
    </row>
    <row r="633" spans="1:29" ht="18.75" customHeight="1" x14ac:dyDescent="0.25">
      <c r="A633" s="40"/>
      <c r="B633" s="40"/>
      <c r="C633" s="40"/>
      <c r="D633" s="40"/>
      <c r="E633" s="40"/>
      <c r="F633" s="40"/>
      <c r="G633" s="40"/>
      <c r="H633" s="40"/>
      <c r="I633" s="40"/>
      <c r="J633" s="42"/>
      <c r="K633" s="42"/>
      <c r="L633" s="42"/>
      <c r="M633" s="42"/>
      <c r="N633" s="42"/>
      <c r="O633" s="42"/>
      <c r="P633" s="42"/>
      <c r="Q633" s="42"/>
      <c r="R633" s="42"/>
      <c r="S633" s="42"/>
      <c r="T633" s="42"/>
      <c r="U633" s="42"/>
      <c r="V633" s="42"/>
      <c r="W633" s="42"/>
      <c r="X633" s="42"/>
      <c r="Y633" s="42"/>
      <c r="Z633" s="42"/>
      <c r="AA633" s="42"/>
      <c r="AB633" s="42"/>
      <c r="AC633" s="42"/>
    </row>
    <row r="634" spans="1:29" ht="18.75" customHeight="1" x14ac:dyDescent="0.25">
      <c r="A634" s="40"/>
      <c r="B634" s="40"/>
      <c r="C634" s="40"/>
      <c r="D634" s="40"/>
      <c r="E634" s="40"/>
      <c r="F634" s="40"/>
      <c r="G634" s="40"/>
      <c r="H634" s="40"/>
      <c r="I634" s="40"/>
      <c r="J634" s="42"/>
      <c r="K634" s="42"/>
      <c r="L634" s="42"/>
      <c r="M634" s="42"/>
      <c r="N634" s="42"/>
      <c r="O634" s="42"/>
      <c r="P634" s="42"/>
      <c r="Q634" s="42"/>
      <c r="R634" s="42"/>
      <c r="S634" s="42"/>
      <c r="T634" s="42"/>
      <c r="U634" s="42"/>
      <c r="V634" s="42"/>
      <c r="W634" s="42"/>
      <c r="X634" s="42"/>
      <c r="Y634" s="42"/>
      <c r="Z634" s="42"/>
      <c r="AA634" s="42"/>
      <c r="AB634" s="42"/>
      <c r="AC634" s="42"/>
    </row>
    <row r="635" spans="1:29" ht="18.75" customHeight="1" x14ac:dyDescent="0.25">
      <c r="A635" s="40"/>
      <c r="B635" s="40"/>
      <c r="C635" s="40"/>
      <c r="D635" s="40"/>
      <c r="E635" s="40"/>
      <c r="F635" s="40"/>
      <c r="G635" s="40"/>
      <c r="H635" s="40"/>
      <c r="I635" s="40"/>
      <c r="J635" s="42"/>
      <c r="K635" s="42"/>
      <c r="L635" s="42"/>
      <c r="M635" s="42"/>
      <c r="N635" s="42"/>
      <c r="O635" s="42"/>
      <c r="P635" s="42"/>
      <c r="Q635" s="42"/>
      <c r="R635" s="42"/>
      <c r="S635" s="42"/>
      <c r="T635" s="42"/>
      <c r="U635" s="42"/>
      <c r="V635" s="42"/>
      <c r="W635" s="42"/>
      <c r="X635" s="42"/>
      <c r="Y635" s="42"/>
      <c r="Z635" s="42"/>
      <c r="AA635" s="42"/>
      <c r="AB635" s="42"/>
      <c r="AC635" s="42"/>
    </row>
    <row r="636" spans="1:29" ht="18.75" customHeight="1" x14ac:dyDescent="0.25">
      <c r="A636" s="40"/>
      <c r="B636" s="40"/>
      <c r="C636" s="40"/>
      <c r="D636" s="40"/>
      <c r="E636" s="40"/>
      <c r="F636" s="40"/>
      <c r="G636" s="40"/>
      <c r="H636" s="40"/>
      <c r="I636" s="40"/>
      <c r="J636" s="42"/>
      <c r="K636" s="42"/>
      <c r="L636" s="42"/>
      <c r="M636" s="42"/>
      <c r="N636" s="42"/>
      <c r="O636" s="42"/>
      <c r="P636" s="42"/>
      <c r="Q636" s="42"/>
      <c r="R636" s="42"/>
      <c r="S636" s="42"/>
      <c r="T636" s="42"/>
      <c r="U636" s="42"/>
      <c r="V636" s="42"/>
      <c r="W636" s="42"/>
      <c r="X636" s="42"/>
      <c r="Y636" s="42"/>
      <c r="Z636" s="42"/>
      <c r="AA636" s="42"/>
      <c r="AB636" s="42"/>
      <c r="AC636" s="42"/>
    </row>
    <row r="637" spans="1:29" ht="18.75" customHeight="1" x14ac:dyDescent="0.25">
      <c r="A637" s="40"/>
      <c r="B637" s="40"/>
      <c r="C637" s="40"/>
      <c r="D637" s="40"/>
      <c r="E637" s="40"/>
      <c r="F637" s="40"/>
      <c r="G637" s="40"/>
      <c r="H637" s="40"/>
      <c r="I637" s="40"/>
      <c r="J637" s="42"/>
      <c r="K637" s="42"/>
      <c r="L637" s="42"/>
      <c r="M637" s="42"/>
      <c r="N637" s="42"/>
      <c r="O637" s="42"/>
      <c r="P637" s="42"/>
      <c r="Q637" s="42"/>
      <c r="R637" s="42"/>
      <c r="S637" s="42"/>
      <c r="T637" s="42"/>
      <c r="U637" s="42"/>
      <c r="V637" s="42"/>
      <c r="W637" s="42"/>
      <c r="X637" s="42"/>
      <c r="Y637" s="42"/>
      <c r="Z637" s="42"/>
      <c r="AA637" s="42"/>
      <c r="AB637" s="42"/>
      <c r="AC637" s="42"/>
    </row>
    <row r="638" spans="1:29" ht="18.75" customHeight="1" x14ac:dyDescent="0.25">
      <c r="A638" s="40"/>
      <c r="B638" s="40"/>
      <c r="C638" s="40"/>
      <c r="D638" s="40"/>
      <c r="E638" s="40"/>
      <c r="F638" s="40"/>
      <c r="G638" s="40"/>
      <c r="H638" s="40"/>
      <c r="I638" s="40"/>
      <c r="J638" s="42"/>
      <c r="K638" s="42"/>
      <c r="L638" s="42"/>
      <c r="M638" s="42"/>
      <c r="N638" s="42"/>
      <c r="O638" s="42"/>
      <c r="P638" s="42"/>
      <c r="Q638" s="42"/>
      <c r="R638" s="42"/>
      <c r="S638" s="42"/>
      <c r="T638" s="42"/>
      <c r="U638" s="42"/>
      <c r="V638" s="42"/>
      <c r="W638" s="42"/>
      <c r="X638" s="42"/>
      <c r="Y638" s="42"/>
      <c r="Z638" s="42"/>
      <c r="AA638" s="42"/>
      <c r="AB638" s="42"/>
      <c r="AC638" s="42"/>
    </row>
    <row r="639" spans="1:29" ht="18.75" customHeight="1" x14ac:dyDescent="0.25">
      <c r="A639" s="40"/>
      <c r="B639" s="40"/>
      <c r="C639" s="40"/>
      <c r="D639" s="40"/>
      <c r="E639" s="40"/>
      <c r="F639" s="40"/>
      <c r="G639" s="40"/>
      <c r="H639" s="40"/>
      <c r="I639" s="40"/>
      <c r="J639" s="42"/>
      <c r="K639" s="42"/>
      <c r="L639" s="42"/>
      <c r="M639" s="42"/>
      <c r="N639" s="42"/>
      <c r="O639" s="42"/>
      <c r="P639" s="42"/>
      <c r="Q639" s="42"/>
      <c r="R639" s="42"/>
      <c r="S639" s="42"/>
      <c r="T639" s="42"/>
      <c r="U639" s="42"/>
      <c r="V639" s="42"/>
      <c r="W639" s="42"/>
      <c r="X639" s="42"/>
      <c r="Y639" s="42"/>
      <c r="Z639" s="42"/>
      <c r="AA639" s="42"/>
      <c r="AB639" s="42"/>
      <c r="AC639" s="42"/>
    </row>
    <row r="640" spans="1:29" ht="18.75" customHeight="1" x14ac:dyDescent="0.25">
      <c r="A640" s="40"/>
      <c r="B640" s="40"/>
      <c r="C640" s="40"/>
      <c r="D640" s="40"/>
      <c r="E640" s="40"/>
      <c r="F640" s="40"/>
      <c r="G640" s="40"/>
      <c r="H640" s="40"/>
      <c r="I640" s="40"/>
      <c r="J640" s="42"/>
      <c r="K640" s="42"/>
      <c r="L640" s="42"/>
      <c r="M640" s="42"/>
      <c r="N640" s="42"/>
      <c r="O640" s="42"/>
      <c r="P640" s="42"/>
      <c r="Q640" s="42"/>
      <c r="R640" s="42"/>
      <c r="S640" s="42"/>
      <c r="T640" s="42"/>
      <c r="U640" s="42"/>
      <c r="V640" s="42"/>
      <c r="W640" s="42"/>
      <c r="X640" s="42"/>
      <c r="Y640" s="42"/>
      <c r="Z640" s="42"/>
      <c r="AA640" s="42"/>
      <c r="AB640" s="42"/>
      <c r="AC640" s="42"/>
    </row>
    <row r="641" spans="1:29" ht="18.75" customHeight="1" x14ac:dyDescent="0.25">
      <c r="A641" s="40"/>
      <c r="B641" s="40"/>
      <c r="C641" s="40"/>
      <c r="D641" s="40"/>
      <c r="E641" s="40"/>
      <c r="F641" s="40"/>
      <c r="G641" s="40"/>
      <c r="H641" s="40"/>
      <c r="I641" s="40"/>
      <c r="J641" s="42"/>
      <c r="K641" s="42"/>
      <c r="L641" s="42"/>
      <c r="M641" s="42"/>
      <c r="N641" s="42"/>
      <c r="O641" s="42"/>
      <c r="P641" s="42"/>
      <c r="Q641" s="42"/>
      <c r="R641" s="42"/>
      <c r="S641" s="42"/>
      <c r="T641" s="42"/>
      <c r="U641" s="42"/>
      <c r="V641" s="42"/>
      <c r="W641" s="42"/>
      <c r="X641" s="42"/>
      <c r="Y641" s="42"/>
      <c r="Z641" s="42"/>
      <c r="AA641" s="42"/>
      <c r="AB641" s="42"/>
      <c r="AC641" s="42"/>
    </row>
    <row r="642" spans="1:29" ht="18.75" customHeight="1" x14ac:dyDescent="0.25">
      <c r="A642" s="40"/>
      <c r="B642" s="40"/>
      <c r="C642" s="40"/>
      <c r="D642" s="40"/>
      <c r="E642" s="40"/>
      <c r="F642" s="40"/>
      <c r="G642" s="40"/>
      <c r="H642" s="40"/>
      <c r="I642" s="40"/>
      <c r="J642" s="42"/>
      <c r="K642" s="42"/>
      <c r="L642" s="42"/>
      <c r="M642" s="42"/>
      <c r="N642" s="42"/>
      <c r="O642" s="42"/>
      <c r="P642" s="42"/>
      <c r="Q642" s="42"/>
      <c r="R642" s="42"/>
      <c r="S642" s="42"/>
      <c r="T642" s="42"/>
      <c r="U642" s="42"/>
      <c r="V642" s="42"/>
      <c r="W642" s="42"/>
      <c r="X642" s="42"/>
      <c r="Y642" s="42"/>
      <c r="Z642" s="42"/>
      <c r="AA642" s="42"/>
      <c r="AB642" s="42"/>
      <c r="AC642" s="42"/>
    </row>
    <row r="643" spans="1:29" ht="18.75" customHeight="1" x14ac:dyDescent="0.25">
      <c r="A643" s="40"/>
      <c r="B643" s="40"/>
      <c r="C643" s="40"/>
      <c r="D643" s="40"/>
      <c r="E643" s="40"/>
      <c r="F643" s="40"/>
      <c r="G643" s="40"/>
      <c r="H643" s="40"/>
      <c r="I643" s="40"/>
      <c r="J643" s="42"/>
      <c r="K643" s="42"/>
      <c r="L643" s="42"/>
      <c r="M643" s="42"/>
      <c r="N643" s="42"/>
      <c r="O643" s="42"/>
      <c r="P643" s="42"/>
      <c r="Q643" s="42"/>
      <c r="R643" s="42"/>
      <c r="S643" s="42"/>
      <c r="T643" s="42"/>
      <c r="U643" s="42"/>
      <c r="V643" s="42"/>
      <c r="W643" s="42"/>
      <c r="X643" s="42"/>
      <c r="Y643" s="42"/>
      <c r="Z643" s="42"/>
      <c r="AA643" s="42"/>
      <c r="AB643" s="42"/>
      <c r="AC643" s="42"/>
    </row>
    <row r="644" spans="1:29" ht="18.75" customHeight="1" x14ac:dyDescent="0.25">
      <c r="A644" s="40"/>
      <c r="B644" s="40"/>
      <c r="C644" s="40"/>
      <c r="D644" s="40"/>
      <c r="E644" s="40"/>
      <c r="F644" s="40"/>
      <c r="G644" s="40"/>
      <c r="H644" s="40"/>
      <c r="I644" s="40"/>
      <c r="J644" s="42"/>
      <c r="K644" s="42"/>
      <c r="L644" s="42"/>
      <c r="M644" s="42"/>
      <c r="N644" s="42"/>
      <c r="O644" s="42"/>
      <c r="P644" s="42"/>
      <c r="Q644" s="42"/>
      <c r="R644" s="42"/>
      <c r="S644" s="42"/>
      <c r="T644" s="42"/>
      <c r="U644" s="42"/>
      <c r="V644" s="42"/>
      <c r="W644" s="42"/>
      <c r="X644" s="42"/>
      <c r="Y644" s="42"/>
      <c r="Z644" s="42"/>
      <c r="AA644" s="42"/>
      <c r="AB644" s="42"/>
      <c r="AC644" s="42"/>
    </row>
    <row r="645" spans="1:29" ht="18.75" customHeight="1" x14ac:dyDescent="0.25">
      <c r="A645" s="40"/>
      <c r="B645" s="40"/>
      <c r="C645" s="40"/>
      <c r="D645" s="40"/>
      <c r="E645" s="40"/>
      <c r="F645" s="40"/>
      <c r="G645" s="40"/>
      <c r="H645" s="40"/>
      <c r="I645" s="40"/>
      <c r="J645" s="42"/>
      <c r="K645" s="42"/>
      <c r="L645" s="42"/>
      <c r="M645" s="42"/>
      <c r="N645" s="42"/>
      <c r="O645" s="42"/>
      <c r="P645" s="42"/>
      <c r="Q645" s="42"/>
      <c r="R645" s="42"/>
      <c r="S645" s="42"/>
      <c r="T645" s="42"/>
      <c r="U645" s="42"/>
      <c r="V645" s="42"/>
      <c r="W645" s="42"/>
      <c r="X645" s="42"/>
      <c r="Y645" s="42"/>
      <c r="Z645" s="42"/>
      <c r="AA645" s="42"/>
      <c r="AB645" s="42"/>
      <c r="AC645" s="42"/>
    </row>
    <row r="646" spans="1:29" ht="18.75" customHeight="1" x14ac:dyDescent="0.25">
      <c r="A646" s="40"/>
      <c r="B646" s="40"/>
      <c r="C646" s="40"/>
      <c r="D646" s="40"/>
      <c r="E646" s="40"/>
      <c r="F646" s="40"/>
      <c r="G646" s="40"/>
      <c r="H646" s="40"/>
      <c r="I646" s="40"/>
      <c r="J646" s="42"/>
      <c r="K646" s="42"/>
      <c r="L646" s="42"/>
      <c r="M646" s="42"/>
      <c r="N646" s="42"/>
      <c r="O646" s="42"/>
      <c r="P646" s="42"/>
      <c r="Q646" s="42"/>
      <c r="R646" s="42"/>
      <c r="S646" s="42"/>
      <c r="T646" s="42"/>
      <c r="U646" s="42"/>
      <c r="V646" s="42"/>
      <c r="W646" s="42"/>
      <c r="X646" s="42"/>
      <c r="Y646" s="42"/>
      <c r="Z646" s="42"/>
      <c r="AA646" s="42"/>
      <c r="AB646" s="42"/>
      <c r="AC646" s="42"/>
    </row>
    <row r="647" spans="1:29" ht="18.75" customHeight="1" x14ac:dyDescent="0.25">
      <c r="A647" s="40"/>
      <c r="B647" s="40"/>
      <c r="C647" s="40"/>
      <c r="D647" s="40"/>
      <c r="E647" s="40"/>
      <c r="F647" s="40"/>
      <c r="G647" s="40"/>
      <c r="H647" s="40"/>
      <c r="I647" s="40"/>
      <c r="J647" s="42"/>
      <c r="K647" s="42"/>
      <c r="L647" s="42"/>
      <c r="M647" s="42"/>
      <c r="N647" s="42"/>
      <c r="O647" s="42"/>
      <c r="P647" s="42"/>
      <c r="Q647" s="42"/>
      <c r="R647" s="42"/>
      <c r="S647" s="42"/>
      <c r="T647" s="42"/>
      <c r="U647" s="42"/>
      <c r="V647" s="42"/>
      <c r="W647" s="42"/>
      <c r="X647" s="42"/>
      <c r="Y647" s="42"/>
      <c r="Z647" s="42"/>
      <c r="AA647" s="42"/>
      <c r="AB647" s="42"/>
      <c r="AC647" s="42"/>
    </row>
    <row r="648" spans="1:29" ht="18.75" customHeight="1" x14ac:dyDescent="0.25">
      <c r="A648" s="40"/>
      <c r="B648" s="40"/>
      <c r="C648" s="40"/>
      <c r="D648" s="40"/>
      <c r="E648" s="40"/>
      <c r="F648" s="40"/>
      <c r="G648" s="40"/>
      <c r="H648" s="40"/>
      <c r="I648" s="40"/>
      <c r="J648" s="42"/>
      <c r="K648" s="42"/>
      <c r="L648" s="42"/>
      <c r="M648" s="42"/>
      <c r="N648" s="42"/>
      <c r="O648" s="42"/>
      <c r="P648" s="42"/>
      <c r="Q648" s="42"/>
      <c r="R648" s="42"/>
      <c r="S648" s="42"/>
      <c r="T648" s="42"/>
      <c r="U648" s="42"/>
      <c r="V648" s="42"/>
      <c r="W648" s="42"/>
      <c r="X648" s="42"/>
      <c r="Y648" s="42"/>
      <c r="Z648" s="42"/>
      <c r="AA648" s="42"/>
      <c r="AB648" s="42"/>
      <c r="AC648" s="42"/>
    </row>
    <row r="649" spans="1:29" ht="18.75" customHeight="1" x14ac:dyDescent="0.25">
      <c r="A649" s="40"/>
      <c r="B649" s="40"/>
      <c r="C649" s="40"/>
      <c r="D649" s="40"/>
      <c r="E649" s="40"/>
      <c r="F649" s="40"/>
      <c r="G649" s="40"/>
      <c r="H649" s="40"/>
      <c r="I649" s="40"/>
      <c r="J649" s="42"/>
      <c r="K649" s="42"/>
      <c r="L649" s="42"/>
      <c r="M649" s="42"/>
      <c r="N649" s="42"/>
      <c r="O649" s="42"/>
      <c r="P649" s="42"/>
      <c r="Q649" s="42"/>
      <c r="R649" s="42"/>
      <c r="S649" s="42"/>
      <c r="T649" s="42"/>
      <c r="U649" s="42"/>
      <c r="V649" s="42"/>
      <c r="W649" s="42"/>
      <c r="X649" s="42"/>
      <c r="Y649" s="42"/>
      <c r="Z649" s="42"/>
      <c r="AA649" s="42"/>
      <c r="AB649" s="42"/>
      <c r="AC649" s="42"/>
    </row>
    <row r="650" spans="1:29" ht="18.75" customHeight="1" x14ac:dyDescent="0.25">
      <c r="A650" s="40"/>
      <c r="B650" s="40"/>
      <c r="C650" s="40"/>
      <c r="D650" s="40"/>
      <c r="E650" s="40"/>
      <c r="F650" s="40"/>
      <c r="G650" s="40"/>
      <c r="H650" s="40"/>
      <c r="I650" s="40"/>
      <c r="J650" s="42"/>
      <c r="K650" s="42"/>
      <c r="L650" s="42"/>
      <c r="M650" s="42"/>
      <c r="N650" s="42"/>
      <c r="O650" s="42"/>
      <c r="P650" s="42"/>
      <c r="Q650" s="42"/>
      <c r="R650" s="42"/>
      <c r="S650" s="42"/>
      <c r="T650" s="42"/>
      <c r="U650" s="42"/>
      <c r="V650" s="42"/>
      <c r="W650" s="42"/>
      <c r="X650" s="42"/>
      <c r="Y650" s="42"/>
      <c r="Z650" s="42"/>
      <c r="AA650" s="42"/>
      <c r="AB650" s="42"/>
      <c r="AC650" s="42"/>
    </row>
    <row r="651" spans="1:29" ht="18.75" customHeight="1" x14ac:dyDescent="0.25">
      <c r="A651" s="40"/>
      <c r="B651" s="40"/>
      <c r="C651" s="40"/>
      <c r="D651" s="40"/>
      <c r="E651" s="40"/>
      <c r="F651" s="40"/>
      <c r="G651" s="40"/>
      <c r="H651" s="40"/>
      <c r="I651" s="40"/>
      <c r="J651" s="42"/>
      <c r="K651" s="42"/>
      <c r="L651" s="42"/>
      <c r="M651" s="42"/>
      <c r="N651" s="42"/>
      <c r="O651" s="42"/>
      <c r="P651" s="42"/>
      <c r="Q651" s="42"/>
      <c r="R651" s="42"/>
      <c r="S651" s="42"/>
      <c r="T651" s="42"/>
      <c r="U651" s="42"/>
      <c r="V651" s="42"/>
      <c r="W651" s="42"/>
      <c r="X651" s="42"/>
      <c r="Y651" s="42"/>
      <c r="Z651" s="42"/>
      <c r="AA651" s="42"/>
      <c r="AB651" s="42"/>
      <c r="AC651" s="42"/>
    </row>
    <row r="652" spans="1:29" ht="18.75" customHeight="1" x14ac:dyDescent="0.25">
      <c r="A652" s="40"/>
      <c r="B652" s="40"/>
      <c r="C652" s="40"/>
      <c r="D652" s="40"/>
      <c r="E652" s="40"/>
      <c r="F652" s="40"/>
      <c r="G652" s="40"/>
      <c r="H652" s="40"/>
      <c r="I652" s="40"/>
      <c r="J652" s="42"/>
      <c r="K652" s="42"/>
      <c r="L652" s="42"/>
      <c r="M652" s="42"/>
      <c r="N652" s="42"/>
      <c r="O652" s="42"/>
      <c r="P652" s="42"/>
      <c r="Q652" s="42"/>
      <c r="R652" s="42"/>
      <c r="S652" s="42"/>
      <c r="T652" s="42"/>
      <c r="U652" s="42"/>
      <c r="V652" s="42"/>
      <c r="W652" s="42"/>
      <c r="X652" s="42"/>
      <c r="Y652" s="42"/>
      <c r="Z652" s="42"/>
      <c r="AA652" s="42"/>
      <c r="AB652" s="42"/>
      <c r="AC652" s="42"/>
    </row>
    <row r="653" spans="1:29" ht="18.75" customHeight="1" x14ac:dyDescent="0.25">
      <c r="A653" s="40"/>
      <c r="B653" s="40"/>
      <c r="C653" s="40"/>
      <c r="D653" s="40"/>
      <c r="E653" s="40"/>
      <c r="F653" s="40"/>
      <c r="G653" s="40"/>
      <c r="H653" s="40"/>
      <c r="I653" s="40"/>
      <c r="J653" s="42"/>
      <c r="K653" s="42"/>
      <c r="L653" s="42"/>
      <c r="M653" s="42"/>
      <c r="N653" s="42"/>
      <c r="O653" s="42"/>
      <c r="P653" s="42"/>
      <c r="Q653" s="42"/>
      <c r="R653" s="42"/>
      <c r="S653" s="42"/>
      <c r="T653" s="42"/>
      <c r="U653" s="42"/>
      <c r="V653" s="42"/>
      <c r="W653" s="42"/>
      <c r="X653" s="42"/>
      <c r="Y653" s="42"/>
      <c r="Z653" s="42"/>
      <c r="AA653" s="42"/>
      <c r="AB653" s="42"/>
      <c r="AC653" s="42"/>
    </row>
    <row r="654" spans="1:29" ht="18.75" customHeight="1" x14ac:dyDescent="0.25">
      <c r="A654" s="40"/>
      <c r="B654" s="40"/>
      <c r="C654" s="40"/>
      <c r="D654" s="40"/>
      <c r="E654" s="40"/>
      <c r="F654" s="40"/>
      <c r="G654" s="40"/>
      <c r="H654" s="40"/>
      <c r="I654" s="40"/>
      <c r="J654" s="42"/>
      <c r="K654" s="42"/>
      <c r="L654" s="42"/>
      <c r="M654" s="42"/>
      <c r="N654" s="42"/>
      <c r="O654" s="42"/>
      <c r="P654" s="42"/>
      <c r="Q654" s="42"/>
      <c r="R654" s="42"/>
      <c r="S654" s="42"/>
      <c r="T654" s="42"/>
      <c r="U654" s="42"/>
      <c r="V654" s="42"/>
      <c r="W654" s="42"/>
      <c r="X654" s="42"/>
      <c r="Y654" s="42"/>
      <c r="Z654" s="42"/>
      <c r="AA654" s="42"/>
      <c r="AB654" s="42"/>
      <c r="AC654" s="42"/>
    </row>
    <row r="655" spans="1:29" ht="18.75" customHeight="1" x14ac:dyDescent="0.25">
      <c r="A655" s="40"/>
      <c r="B655" s="40"/>
      <c r="C655" s="40"/>
      <c r="D655" s="40"/>
      <c r="E655" s="40"/>
      <c r="F655" s="40"/>
      <c r="G655" s="40"/>
      <c r="H655" s="40"/>
      <c r="I655" s="40"/>
      <c r="J655" s="42"/>
      <c r="K655" s="42"/>
      <c r="L655" s="42"/>
      <c r="M655" s="42"/>
      <c r="N655" s="42"/>
      <c r="O655" s="42"/>
      <c r="P655" s="42"/>
      <c r="Q655" s="42"/>
      <c r="R655" s="42"/>
      <c r="S655" s="42"/>
      <c r="T655" s="42"/>
      <c r="U655" s="42"/>
      <c r="V655" s="42"/>
      <c r="W655" s="42"/>
      <c r="X655" s="42"/>
      <c r="Y655" s="42"/>
      <c r="Z655" s="42"/>
      <c r="AA655" s="42"/>
      <c r="AB655" s="42"/>
      <c r="AC655" s="42"/>
    </row>
    <row r="656" spans="1:29" ht="18.75" customHeight="1" x14ac:dyDescent="0.25">
      <c r="A656" s="40"/>
      <c r="B656" s="40"/>
      <c r="C656" s="40"/>
      <c r="D656" s="40"/>
      <c r="E656" s="40"/>
      <c r="F656" s="40"/>
      <c r="G656" s="40"/>
      <c r="H656" s="40"/>
      <c r="I656" s="40"/>
      <c r="J656" s="42"/>
      <c r="K656" s="42"/>
      <c r="L656" s="42"/>
      <c r="M656" s="42"/>
      <c r="N656" s="42"/>
      <c r="O656" s="42"/>
      <c r="P656" s="42"/>
      <c r="Q656" s="42"/>
      <c r="R656" s="42"/>
      <c r="S656" s="42"/>
      <c r="T656" s="42"/>
      <c r="U656" s="42"/>
      <c r="V656" s="42"/>
      <c r="W656" s="42"/>
      <c r="X656" s="42"/>
      <c r="Y656" s="42"/>
      <c r="Z656" s="42"/>
      <c r="AA656" s="42"/>
      <c r="AB656" s="42"/>
      <c r="AC656" s="42"/>
    </row>
    <row r="657" spans="1:29" ht="18.75" customHeight="1" x14ac:dyDescent="0.25">
      <c r="A657" s="40"/>
      <c r="B657" s="40"/>
      <c r="C657" s="40"/>
      <c r="D657" s="40"/>
      <c r="E657" s="40"/>
      <c r="F657" s="40"/>
      <c r="G657" s="40"/>
      <c r="H657" s="40"/>
      <c r="I657" s="40"/>
      <c r="J657" s="42"/>
      <c r="K657" s="42"/>
      <c r="L657" s="42"/>
      <c r="M657" s="42"/>
      <c r="N657" s="42"/>
      <c r="O657" s="42"/>
      <c r="P657" s="42"/>
      <c r="Q657" s="42"/>
      <c r="R657" s="42"/>
      <c r="S657" s="42"/>
      <c r="T657" s="42"/>
      <c r="U657" s="42"/>
      <c r="V657" s="42"/>
      <c r="W657" s="42"/>
      <c r="X657" s="42"/>
      <c r="Y657" s="42"/>
      <c r="Z657" s="42"/>
      <c r="AA657" s="42"/>
      <c r="AB657" s="42"/>
      <c r="AC657" s="42"/>
    </row>
    <row r="658" spans="1:29" ht="18.75" customHeight="1" x14ac:dyDescent="0.25">
      <c r="A658" s="40"/>
      <c r="B658" s="40"/>
      <c r="C658" s="40"/>
      <c r="D658" s="40"/>
      <c r="E658" s="40"/>
      <c r="F658" s="40"/>
      <c r="G658" s="40"/>
      <c r="H658" s="40"/>
      <c r="I658" s="40"/>
      <c r="J658" s="42"/>
      <c r="K658" s="42"/>
      <c r="L658" s="42"/>
      <c r="M658" s="42"/>
      <c r="N658" s="42"/>
      <c r="O658" s="42"/>
      <c r="P658" s="42"/>
      <c r="Q658" s="42"/>
      <c r="R658" s="42"/>
      <c r="S658" s="42"/>
      <c r="T658" s="42"/>
      <c r="U658" s="42"/>
      <c r="V658" s="42"/>
      <c r="W658" s="42"/>
      <c r="X658" s="42"/>
      <c r="Y658" s="42"/>
      <c r="Z658" s="42"/>
      <c r="AA658" s="42"/>
      <c r="AB658" s="42"/>
      <c r="AC658" s="42"/>
    </row>
    <row r="659" spans="1:29" ht="18.75" customHeight="1" x14ac:dyDescent="0.25">
      <c r="A659" s="40"/>
      <c r="B659" s="40"/>
      <c r="C659" s="40"/>
      <c r="D659" s="40"/>
      <c r="E659" s="40"/>
      <c r="F659" s="40"/>
      <c r="G659" s="40"/>
      <c r="H659" s="40"/>
      <c r="I659" s="40"/>
      <c r="J659" s="42"/>
      <c r="K659" s="42"/>
      <c r="L659" s="42"/>
      <c r="M659" s="42"/>
      <c r="N659" s="42"/>
      <c r="O659" s="42"/>
      <c r="P659" s="42"/>
      <c r="Q659" s="42"/>
      <c r="R659" s="42"/>
      <c r="S659" s="42"/>
      <c r="T659" s="42"/>
      <c r="U659" s="42"/>
      <c r="V659" s="42"/>
      <c r="W659" s="42"/>
      <c r="X659" s="42"/>
      <c r="Y659" s="42"/>
      <c r="Z659" s="42"/>
      <c r="AA659" s="42"/>
      <c r="AB659" s="42"/>
      <c r="AC659" s="42"/>
    </row>
    <row r="660" spans="1:29" ht="18.75" customHeight="1" x14ac:dyDescent="0.25">
      <c r="A660" s="40"/>
      <c r="B660" s="40"/>
      <c r="C660" s="40"/>
      <c r="D660" s="40"/>
      <c r="E660" s="40"/>
      <c r="F660" s="40"/>
      <c r="G660" s="40"/>
      <c r="H660" s="40"/>
      <c r="I660" s="40"/>
      <c r="J660" s="42"/>
      <c r="K660" s="42"/>
      <c r="L660" s="42"/>
      <c r="M660" s="42"/>
      <c r="N660" s="42"/>
      <c r="O660" s="42"/>
      <c r="P660" s="42"/>
      <c r="Q660" s="42"/>
      <c r="R660" s="42"/>
      <c r="S660" s="42"/>
      <c r="T660" s="42"/>
      <c r="U660" s="42"/>
      <c r="V660" s="42"/>
      <c r="W660" s="42"/>
      <c r="X660" s="42"/>
      <c r="Y660" s="42"/>
      <c r="Z660" s="42"/>
      <c r="AA660" s="42"/>
      <c r="AB660" s="42"/>
      <c r="AC660" s="42"/>
    </row>
    <row r="661" spans="1:29" ht="18.75" customHeight="1" x14ac:dyDescent="0.25">
      <c r="A661" s="40"/>
      <c r="B661" s="40"/>
      <c r="C661" s="40"/>
      <c r="D661" s="40"/>
      <c r="E661" s="40"/>
      <c r="F661" s="40"/>
      <c r="G661" s="40"/>
      <c r="H661" s="40"/>
      <c r="I661" s="40"/>
      <c r="J661" s="42"/>
      <c r="K661" s="42"/>
      <c r="L661" s="42"/>
      <c r="M661" s="42"/>
      <c r="N661" s="42"/>
      <c r="O661" s="42"/>
      <c r="P661" s="42"/>
      <c r="Q661" s="42"/>
      <c r="R661" s="42"/>
      <c r="S661" s="42"/>
      <c r="T661" s="42"/>
      <c r="U661" s="42"/>
      <c r="V661" s="42"/>
      <c r="W661" s="42"/>
      <c r="X661" s="42"/>
      <c r="Y661" s="42"/>
      <c r="Z661" s="42"/>
      <c r="AA661" s="42"/>
      <c r="AB661" s="42"/>
      <c r="AC661" s="42"/>
    </row>
    <row r="662" spans="1:29" ht="18.75" customHeight="1" x14ac:dyDescent="0.25">
      <c r="A662" s="40"/>
      <c r="B662" s="40"/>
      <c r="C662" s="40"/>
      <c r="D662" s="40"/>
      <c r="E662" s="40"/>
      <c r="F662" s="40"/>
      <c r="G662" s="40"/>
      <c r="H662" s="40"/>
      <c r="I662" s="40"/>
      <c r="J662" s="42"/>
      <c r="K662" s="42"/>
      <c r="L662" s="42"/>
      <c r="M662" s="42"/>
      <c r="N662" s="42"/>
      <c r="O662" s="42"/>
      <c r="P662" s="42"/>
      <c r="Q662" s="42"/>
      <c r="R662" s="42"/>
      <c r="S662" s="42"/>
      <c r="T662" s="42"/>
      <c r="U662" s="42"/>
      <c r="V662" s="42"/>
      <c r="W662" s="42"/>
      <c r="X662" s="42"/>
      <c r="Y662" s="42"/>
      <c r="Z662" s="42"/>
      <c r="AA662" s="42"/>
      <c r="AB662" s="42"/>
      <c r="AC662" s="42"/>
    </row>
    <row r="663" spans="1:29" ht="18.75" customHeight="1" x14ac:dyDescent="0.25">
      <c r="A663" s="40"/>
      <c r="B663" s="40"/>
      <c r="C663" s="40"/>
      <c r="D663" s="40"/>
      <c r="E663" s="40"/>
      <c r="F663" s="40"/>
      <c r="G663" s="40"/>
      <c r="H663" s="40"/>
      <c r="I663" s="40"/>
      <c r="J663" s="42"/>
      <c r="K663" s="42"/>
      <c r="L663" s="42"/>
      <c r="M663" s="42"/>
      <c r="N663" s="42"/>
      <c r="O663" s="42"/>
      <c r="P663" s="42"/>
      <c r="Q663" s="42"/>
      <c r="R663" s="42"/>
      <c r="S663" s="42"/>
      <c r="T663" s="42"/>
      <c r="U663" s="42"/>
      <c r="V663" s="42"/>
      <c r="W663" s="42"/>
      <c r="X663" s="42"/>
      <c r="Y663" s="42"/>
      <c r="Z663" s="42"/>
      <c r="AA663" s="42"/>
      <c r="AB663" s="42"/>
      <c r="AC663" s="42"/>
    </row>
    <row r="664" spans="1:29" ht="18.75" customHeight="1" x14ac:dyDescent="0.25">
      <c r="A664" s="40"/>
      <c r="B664" s="40"/>
      <c r="C664" s="40"/>
      <c r="D664" s="40"/>
      <c r="E664" s="40"/>
      <c r="F664" s="40"/>
      <c r="G664" s="40"/>
      <c r="H664" s="40"/>
      <c r="I664" s="40"/>
      <c r="J664" s="42"/>
      <c r="K664" s="42"/>
      <c r="L664" s="42"/>
      <c r="M664" s="42"/>
      <c r="N664" s="42"/>
      <c r="O664" s="42"/>
      <c r="P664" s="42"/>
      <c r="Q664" s="42"/>
      <c r="R664" s="42"/>
      <c r="S664" s="42"/>
      <c r="T664" s="42"/>
      <c r="U664" s="42"/>
      <c r="V664" s="42"/>
      <c r="W664" s="42"/>
      <c r="X664" s="42"/>
      <c r="Y664" s="42"/>
      <c r="Z664" s="42"/>
      <c r="AA664" s="42"/>
      <c r="AB664" s="42"/>
      <c r="AC664" s="42"/>
    </row>
    <row r="665" spans="1:29" ht="18.75" customHeight="1" x14ac:dyDescent="0.25">
      <c r="A665" s="40"/>
      <c r="B665" s="40"/>
      <c r="C665" s="40"/>
      <c r="D665" s="40"/>
      <c r="E665" s="40"/>
      <c r="F665" s="40"/>
      <c r="G665" s="40"/>
      <c r="H665" s="40"/>
      <c r="I665" s="40"/>
      <c r="J665" s="42"/>
      <c r="K665" s="42"/>
      <c r="L665" s="42"/>
      <c r="M665" s="42"/>
      <c r="N665" s="42"/>
      <c r="O665" s="42"/>
      <c r="P665" s="42"/>
      <c r="Q665" s="42"/>
      <c r="R665" s="42"/>
      <c r="S665" s="42"/>
      <c r="T665" s="42"/>
      <c r="U665" s="42"/>
      <c r="V665" s="42"/>
      <c r="W665" s="42"/>
      <c r="X665" s="42"/>
      <c r="Y665" s="42"/>
      <c r="Z665" s="42"/>
      <c r="AA665" s="42"/>
      <c r="AB665" s="42"/>
      <c r="AC665" s="42"/>
    </row>
    <row r="666" spans="1:29" ht="18.75" customHeight="1" x14ac:dyDescent="0.25">
      <c r="A666" s="40"/>
      <c r="B666" s="40"/>
      <c r="C666" s="40"/>
      <c r="D666" s="40"/>
      <c r="E666" s="40"/>
      <c r="F666" s="40"/>
      <c r="G666" s="40"/>
      <c r="H666" s="40"/>
      <c r="I666" s="40"/>
      <c r="J666" s="42"/>
      <c r="K666" s="42"/>
      <c r="L666" s="42"/>
      <c r="M666" s="42"/>
      <c r="N666" s="42"/>
      <c r="O666" s="42"/>
      <c r="P666" s="42"/>
      <c r="Q666" s="42"/>
      <c r="R666" s="42"/>
      <c r="S666" s="42"/>
      <c r="T666" s="42"/>
      <c r="U666" s="42"/>
      <c r="V666" s="42"/>
      <c r="W666" s="42"/>
      <c r="X666" s="42"/>
      <c r="Y666" s="42"/>
      <c r="Z666" s="42"/>
      <c r="AA666" s="42"/>
      <c r="AB666" s="42"/>
      <c r="AC666" s="42"/>
    </row>
    <row r="667" spans="1:29" ht="18.75" customHeight="1" x14ac:dyDescent="0.25">
      <c r="A667" s="40"/>
      <c r="B667" s="40"/>
      <c r="C667" s="40"/>
      <c r="D667" s="40"/>
      <c r="E667" s="40"/>
      <c r="F667" s="40"/>
      <c r="G667" s="40"/>
      <c r="H667" s="40"/>
      <c r="I667" s="40"/>
      <c r="J667" s="42"/>
      <c r="K667" s="42"/>
      <c r="L667" s="42"/>
      <c r="M667" s="42"/>
      <c r="N667" s="42"/>
      <c r="O667" s="42"/>
      <c r="P667" s="42"/>
      <c r="Q667" s="42"/>
      <c r="R667" s="42"/>
      <c r="S667" s="42"/>
      <c r="T667" s="42"/>
      <c r="U667" s="42"/>
      <c r="V667" s="42"/>
      <c r="W667" s="42"/>
      <c r="X667" s="42"/>
      <c r="Y667" s="42"/>
      <c r="Z667" s="42"/>
      <c r="AA667" s="42"/>
      <c r="AB667" s="42"/>
      <c r="AC667" s="42"/>
    </row>
    <row r="668" spans="1:29" ht="18.75" customHeight="1" x14ac:dyDescent="0.25">
      <c r="A668" s="40"/>
      <c r="B668" s="40"/>
      <c r="C668" s="40"/>
      <c r="D668" s="40"/>
      <c r="E668" s="40"/>
      <c r="F668" s="40"/>
      <c r="G668" s="40"/>
      <c r="H668" s="40"/>
      <c r="I668" s="40"/>
      <c r="J668" s="42"/>
      <c r="K668" s="42"/>
      <c r="L668" s="42"/>
      <c r="M668" s="42"/>
      <c r="N668" s="42"/>
      <c r="O668" s="42"/>
      <c r="P668" s="42"/>
      <c r="Q668" s="42"/>
      <c r="R668" s="42"/>
      <c r="S668" s="42"/>
      <c r="T668" s="42"/>
      <c r="U668" s="42"/>
      <c r="V668" s="42"/>
      <c r="W668" s="42"/>
      <c r="X668" s="42"/>
      <c r="Y668" s="42"/>
      <c r="Z668" s="42"/>
      <c r="AA668" s="42"/>
      <c r="AB668" s="42"/>
      <c r="AC668" s="42"/>
    </row>
    <row r="669" spans="1:29" ht="18.75" customHeight="1" x14ac:dyDescent="0.25">
      <c r="A669" s="40"/>
      <c r="B669" s="40"/>
      <c r="C669" s="40"/>
      <c r="D669" s="40"/>
      <c r="E669" s="40"/>
      <c r="F669" s="40"/>
      <c r="G669" s="40"/>
      <c r="H669" s="40"/>
      <c r="I669" s="40"/>
      <c r="J669" s="42"/>
      <c r="K669" s="42"/>
      <c r="L669" s="42"/>
      <c r="M669" s="42"/>
      <c r="N669" s="42"/>
      <c r="O669" s="42"/>
      <c r="P669" s="42"/>
      <c r="Q669" s="42"/>
      <c r="R669" s="42"/>
      <c r="S669" s="42"/>
      <c r="T669" s="42"/>
      <c r="U669" s="42"/>
      <c r="V669" s="42"/>
      <c r="W669" s="42"/>
      <c r="X669" s="42"/>
      <c r="Y669" s="42"/>
      <c r="Z669" s="42"/>
      <c r="AA669" s="42"/>
      <c r="AB669" s="42"/>
      <c r="AC669" s="42"/>
    </row>
    <row r="670" spans="1:29" ht="18.75" customHeight="1" x14ac:dyDescent="0.25">
      <c r="A670" s="40"/>
      <c r="B670" s="40"/>
      <c r="C670" s="40"/>
      <c r="D670" s="40"/>
      <c r="E670" s="40"/>
      <c r="F670" s="40"/>
      <c r="G670" s="40"/>
      <c r="H670" s="40"/>
      <c r="I670" s="40"/>
      <c r="J670" s="42"/>
      <c r="K670" s="42"/>
      <c r="L670" s="42"/>
      <c r="M670" s="42"/>
      <c r="N670" s="42"/>
      <c r="O670" s="42"/>
      <c r="P670" s="42"/>
      <c r="Q670" s="42"/>
      <c r="R670" s="42"/>
      <c r="S670" s="42"/>
      <c r="T670" s="42"/>
      <c r="U670" s="42"/>
      <c r="V670" s="42"/>
      <c r="W670" s="42"/>
      <c r="X670" s="42"/>
      <c r="Y670" s="42"/>
      <c r="Z670" s="42"/>
      <c r="AA670" s="42"/>
      <c r="AB670" s="42"/>
      <c r="AC670" s="42"/>
    </row>
    <row r="671" spans="1:29" ht="18.75" customHeight="1" x14ac:dyDescent="0.25">
      <c r="A671" s="40"/>
      <c r="B671" s="40"/>
      <c r="C671" s="40"/>
      <c r="D671" s="40"/>
      <c r="E671" s="40"/>
      <c r="F671" s="40"/>
      <c r="G671" s="40"/>
      <c r="H671" s="40"/>
      <c r="I671" s="40"/>
      <c r="J671" s="42"/>
      <c r="K671" s="42"/>
      <c r="L671" s="42"/>
      <c r="M671" s="42"/>
      <c r="N671" s="42"/>
      <c r="O671" s="42"/>
      <c r="P671" s="42"/>
      <c r="Q671" s="42"/>
      <c r="R671" s="42"/>
      <c r="S671" s="42"/>
      <c r="T671" s="42"/>
      <c r="U671" s="42"/>
      <c r="V671" s="42"/>
      <c r="W671" s="42"/>
      <c r="X671" s="42"/>
      <c r="Y671" s="42"/>
      <c r="Z671" s="42"/>
      <c r="AA671" s="42"/>
      <c r="AB671" s="42"/>
      <c r="AC671" s="42"/>
    </row>
    <row r="672" spans="1:29" ht="18.75" customHeight="1" x14ac:dyDescent="0.25">
      <c r="A672" s="40"/>
      <c r="B672" s="40"/>
      <c r="C672" s="40"/>
      <c r="D672" s="40"/>
      <c r="E672" s="40"/>
      <c r="F672" s="40"/>
      <c r="G672" s="40"/>
      <c r="H672" s="40"/>
      <c r="I672" s="40"/>
      <c r="J672" s="42"/>
      <c r="K672" s="42"/>
      <c r="L672" s="42"/>
      <c r="M672" s="42"/>
      <c r="N672" s="42"/>
      <c r="O672" s="42"/>
      <c r="P672" s="42"/>
      <c r="Q672" s="42"/>
      <c r="R672" s="42"/>
      <c r="S672" s="42"/>
      <c r="T672" s="42"/>
      <c r="U672" s="42"/>
      <c r="V672" s="42"/>
      <c r="W672" s="42"/>
      <c r="X672" s="42"/>
      <c r="Y672" s="42"/>
      <c r="Z672" s="42"/>
      <c r="AA672" s="42"/>
      <c r="AB672" s="42"/>
      <c r="AC672" s="42"/>
    </row>
    <row r="673" spans="1:29" ht="18.75" customHeight="1" x14ac:dyDescent="0.25">
      <c r="A673" s="40"/>
      <c r="B673" s="40"/>
      <c r="C673" s="40"/>
      <c r="D673" s="40"/>
      <c r="E673" s="40"/>
      <c r="F673" s="40"/>
      <c r="G673" s="40"/>
      <c r="H673" s="40"/>
      <c r="I673" s="40"/>
      <c r="J673" s="42"/>
      <c r="K673" s="42"/>
      <c r="L673" s="42"/>
      <c r="M673" s="42"/>
      <c r="N673" s="42"/>
      <c r="O673" s="42"/>
      <c r="P673" s="42"/>
      <c r="Q673" s="42"/>
      <c r="R673" s="42"/>
      <c r="S673" s="42"/>
      <c r="T673" s="42"/>
      <c r="U673" s="42"/>
      <c r="V673" s="42"/>
      <c r="W673" s="42"/>
      <c r="X673" s="42"/>
      <c r="Y673" s="42"/>
      <c r="Z673" s="42"/>
      <c r="AA673" s="42"/>
      <c r="AB673" s="42"/>
      <c r="AC673" s="42"/>
    </row>
    <row r="674" spans="1:29" ht="18.75" customHeight="1" x14ac:dyDescent="0.25">
      <c r="A674" s="40"/>
      <c r="B674" s="40"/>
      <c r="C674" s="40"/>
      <c r="D674" s="40"/>
      <c r="E674" s="40"/>
      <c r="F674" s="40"/>
      <c r="G674" s="40"/>
      <c r="H674" s="40"/>
      <c r="I674" s="40"/>
      <c r="J674" s="42"/>
      <c r="K674" s="42"/>
      <c r="L674" s="42"/>
      <c r="M674" s="42"/>
      <c r="N674" s="42"/>
      <c r="O674" s="42"/>
      <c r="P674" s="42"/>
      <c r="Q674" s="42"/>
      <c r="R674" s="42"/>
      <c r="S674" s="42"/>
      <c r="T674" s="42"/>
      <c r="U674" s="42"/>
      <c r="V674" s="42"/>
      <c r="W674" s="42"/>
      <c r="X674" s="42"/>
      <c r="Y674" s="42"/>
      <c r="Z674" s="42"/>
      <c r="AA674" s="42"/>
      <c r="AB674" s="42"/>
      <c r="AC674" s="42"/>
    </row>
    <row r="675" spans="1:29" ht="18.75" customHeight="1" x14ac:dyDescent="0.25">
      <c r="A675" s="40"/>
      <c r="B675" s="40"/>
      <c r="C675" s="40"/>
      <c r="D675" s="40"/>
      <c r="E675" s="40"/>
      <c r="F675" s="40"/>
      <c r="G675" s="40"/>
      <c r="H675" s="40"/>
      <c r="I675" s="40"/>
      <c r="J675" s="42"/>
      <c r="K675" s="42"/>
      <c r="L675" s="42"/>
      <c r="M675" s="42"/>
      <c r="N675" s="42"/>
      <c r="O675" s="42"/>
      <c r="P675" s="42"/>
      <c r="Q675" s="42"/>
      <c r="R675" s="42"/>
      <c r="S675" s="42"/>
      <c r="T675" s="42"/>
      <c r="U675" s="42"/>
      <c r="V675" s="42"/>
      <c r="W675" s="42"/>
      <c r="X675" s="42"/>
      <c r="Y675" s="42"/>
      <c r="Z675" s="42"/>
      <c r="AA675" s="42"/>
      <c r="AB675" s="42"/>
      <c r="AC675" s="42"/>
    </row>
    <row r="676" spans="1:29" ht="18.75" customHeight="1" x14ac:dyDescent="0.25">
      <c r="A676" s="40"/>
      <c r="B676" s="40"/>
      <c r="C676" s="40"/>
      <c r="D676" s="40"/>
      <c r="E676" s="40"/>
      <c r="F676" s="40"/>
      <c r="G676" s="40"/>
      <c r="H676" s="40"/>
      <c r="I676" s="40"/>
      <c r="J676" s="42"/>
      <c r="K676" s="42"/>
      <c r="L676" s="42"/>
      <c r="M676" s="42"/>
      <c r="N676" s="42"/>
      <c r="O676" s="42"/>
      <c r="P676" s="42"/>
      <c r="Q676" s="42"/>
      <c r="R676" s="42"/>
      <c r="S676" s="42"/>
      <c r="T676" s="42"/>
      <c r="U676" s="42"/>
      <c r="V676" s="42"/>
      <c r="W676" s="42"/>
      <c r="X676" s="42"/>
      <c r="Y676" s="42"/>
      <c r="Z676" s="42"/>
      <c r="AA676" s="42"/>
      <c r="AB676" s="42"/>
      <c r="AC676" s="42"/>
    </row>
    <row r="677" spans="1:29" ht="18.75" customHeight="1" x14ac:dyDescent="0.25">
      <c r="A677" s="40"/>
      <c r="B677" s="40"/>
      <c r="C677" s="40"/>
      <c r="D677" s="40"/>
      <c r="E677" s="40"/>
      <c r="F677" s="40"/>
      <c r="G677" s="40"/>
      <c r="H677" s="40"/>
      <c r="I677" s="40"/>
      <c r="J677" s="42"/>
      <c r="K677" s="42"/>
      <c r="L677" s="42"/>
      <c r="M677" s="42"/>
      <c r="N677" s="42"/>
      <c r="O677" s="42"/>
      <c r="P677" s="42"/>
      <c r="Q677" s="42"/>
      <c r="R677" s="42"/>
      <c r="S677" s="42"/>
      <c r="T677" s="42"/>
      <c r="U677" s="42"/>
      <c r="V677" s="42"/>
      <c r="W677" s="42"/>
      <c r="X677" s="42"/>
      <c r="Y677" s="42"/>
      <c r="Z677" s="42"/>
      <c r="AA677" s="42"/>
      <c r="AB677" s="42"/>
      <c r="AC677" s="42"/>
    </row>
    <row r="678" spans="1:29" ht="18.75" customHeight="1" x14ac:dyDescent="0.25">
      <c r="A678" s="40"/>
      <c r="B678" s="40"/>
      <c r="C678" s="40"/>
      <c r="D678" s="40"/>
      <c r="E678" s="40"/>
      <c r="F678" s="40"/>
      <c r="G678" s="40"/>
      <c r="H678" s="40"/>
      <c r="I678" s="40"/>
      <c r="J678" s="42"/>
      <c r="K678" s="42"/>
      <c r="L678" s="42"/>
      <c r="M678" s="42"/>
      <c r="N678" s="42"/>
      <c r="O678" s="42"/>
      <c r="P678" s="42"/>
      <c r="Q678" s="42"/>
      <c r="R678" s="42"/>
      <c r="S678" s="42"/>
      <c r="T678" s="42"/>
      <c r="U678" s="42"/>
      <c r="V678" s="42"/>
      <c r="W678" s="42"/>
      <c r="X678" s="42"/>
      <c r="Y678" s="42"/>
      <c r="Z678" s="42"/>
      <c r="AA678" s="42"/>
      <c r="AB678" s="42"/>
      <c r="AC678" s="42"/>
    </row>
    <row r="679" spans="1:29" ht="18.75" customHeight="1" x14ac:dyDescent="0.25">
      <c r="A679" s="40"/>
      <c r="B679" s="40"/>
      <c r="C679" s="40"/>
      <c r="D679" s="40"/>
      <c r="E679" s="40"/>
      <c r="F679" s="40"/>
      <c r="G679" s="40"/>
      <c r="H679" s="40"/>
      <c r="I679" s="40"/>
      <c r="J679" s="42"/>
      <c r="K679" s="42"/>
      <c r="L679" s="42"/>
      <c r="M679" s="42"/>
      <c r="N679" s="42"/>
      <c r="O679" s="42"/>
      <c r="P679" s="42"/>
      <c r="Q679" s="42"/>
      <c r="R679" s="42"/>
      <c r="S679" s="42"/>
      <c r="T679" s="42"/>
      <c r="U679" s="42"/>
      <c r="V679" s="42"/>
      <c r="W679" s="42"/>
      <c r="X679" s="42"/>
      <c r="Y679" s="42"/>
      <c r="Z679" s="42"/>
      <c r="AA679" s="42"/>
      <c r="AB679" s="42"/>
      <c r="AC679" s="42"/>
    </row>
    <row r="680" spans="1:29" ht="18.75" customHeight="1" x14ac:dyDescent="0.25">
      <c r="A680" s="40"/>
      <c r="B680" s="40"/>
      <c r="C680" s="40"/>
      <c r="D680" s="40"/>
      <c r="E680" s="40"/>
      <c r="F680" s="40"/>
      <c r="G680" s="40"/>
      <c r="H680" s="40"/>
      <c r="I680" s="40"/>
      <c r="J680" s="42"/>
      <c r="K680" s="42"/>
      <c r="L680" s="42"/>
      <c r="M680" s="42"/>
      <c r="N680" s="42"/>
      <c r="O680" s="42"/>
      <c r="P680" s="42"/>
      <c r="Q680" s="42"/>
      <c r="R680" s="42"/>
      <c r="S680" s="42"/>
      <c r="T680" s="42"/>
      <c r="U680" s="42"/>
      <c r="V680" s="42"/>
      <c r="W680" s="42"/>
      <c r="X680" s="42"/>
      <c r="Y680" s="42"/>
      <c r="Z680" s="42"/>
      <c r="AA680" s="42"/>
      <c r="AB680" s="42"/>
      <c r="AC680" s="42"/>
    </row>
    <row r="681" spans="1:29" ht="18.75" customHeight="1" x14ac:dyDescent="0.25">
      <c r="A681" s="40"/>
      <c r="B681" s="40"/>
      <c r="C681" s="40"/>
      <c r="D681" s="40"/>
      <c r="E681" s="40"/>
      <c r="F681" s="40"/>
      <c r="G681" s="40"/>
      <c r="H681" s="40"/>
      <c r="I681" s="40"/>
      <c r="J681" s="42"/>
      <c r="K681" s="42"/>
      <c r="L681" s="42"/>
      <c r="M681" s="42"/>
      <c r="N681" s="42"/>
      <c r="O681" s="42"/>
      <c r="P681" s="42"/>
      <c r="Q681" s="42"/>
      <c r="R681" s="42"/>
      <c r="S681" s="42"/>
      <c r="T681" s="42"/>
      <c r="U681" s="42"/>
      <c r="V681" s="42"/>
      <c r="W681" s="42"/>
      <c r="X681" s="42"/>
      <c r="Y681" s="42"/>
      <c r="Z681" s="42"/>
      <c r="AA681" s="42"/>
      <c r="AB681" s="42"/>
      <c r="AC681" s="42"/>
    </row>
    <row r="682" spans="1:29" ht="18.75" customHeight="1" x14ac:dyDescent="0.25">
      <c r="A682" s="40"/>
      <c r="B682" s="40"/>
      <c r="C682" s="40"/>
      <c r="D682" s="40"/>
      <c r="E682" s="40"/>
      <c r="F682" s="40"/>
      <c r="G682" s="40"/>
      <c r="H682" s="40"/>
      <c r="I682" s="40"/>
      <c r="J682" s="42"/>
      <c r="K682" s="42"/>
      <c r="L682" s="42"/>
      <c r="M682" s="42"/>
      <c r="N682" s="42"/>
      <c r="O682" s="42"/>
      <c r="P682" s="42"/>
      <c r="Q682" s="42"/>
      <c r="R682" s="42"/>
      <c r="S682" s="42"/>
      <c r="T682" s="42"/>
      <c r="U682" s="42"/>
      <c r="V682" s="42"/>
      <c r="W682" s="42"/>
      <c r="X682" s="42"/>
      <c r="Y682" s="42"/>
      <c r="Z682" s="42"/>
      <c r="AA682" s="42"/>
      <c r="AB682" s="42"/>
      <c r="AC682" s="42"/>
    </row>
    <row r="683" spans="1:29" ht="18.75" customHeight="1" x14ac:dyDescent="0.25">
      <c r="A683" s="40"/>
      <c r="B683" s="40"/>
      <c r="C683" s="40"/>
      <c r="D683" s="40"/>
      <c r="E683" s="40"/>
      <c r="F683" s="40"/>
      <c r="G683" s="40"/>
      <c r="H683" s="40"/>
      <c r="I683" s="40"/>
      <c r="J683" s="42"/>
      <c r="K683" s="42"/>
      <c r="L683" s="42"/>
      <c r="M683" s="42"/>
      <c r="N683" s="42"/>
      <c r="O683" s="42"/>
      <c r="P683" s="42"/>
      <c r="Q683" s="42"/>
      <c r="R683" s="42"/>
      <c r="S683" s="42"/>
      <c r="T683" s="42"/>
      <c r="U683" s="42"/>
      <c r="V683" s="42"/>
      <c r="W683" s="42"/>
      <c r="X683" s="42"/>
      <c r="Y683" s="42"/>
      <c r="Z683" s="42"/>
      <c r="AA683" s="42"/>
      <c r="AB683" s="42"/>
      <c r="AC683" s="42"/>
    </row>
    <row r="684" spans="1:29" ht="18.75" customHeight="1" x14ac:dyDescent="0.25">
      <c r="A684" s="40"/>
      <c r="B684" s="40"/>
      <c r="C684" s="40"/>
      <c r="D684" s="40"/>
      <c r="E684" s="40"/>
      <c r="F684" s="40"/>
      <c r="G684" s="40"/>
      <c r="H684" s="40"/>
      <c r="I684" s="40"/>
      <c r="J684" s="42"/>
      <c r="K684" s="42"/>
      <c r="L684" s="42"/>
      <c r="M684" s="42"/>
      <c r="N684" s="42"/>
      <c r="O684" s="42"/>
      <c r="P684" s="42"/>
      <c r="Q684" s="42"/>
      <c r="R684" s="42"/>
      <c r="S684" s="42"/>
      <c r="T684" s="42"/>
      <c r="U684" s="42"/>
      <c r="V684" s="42"/>
      <c r="W684" s="42"/>
      <c r="X684" s="42"/>
      <c r="Y684" s="42"/>
      <c r="Z684" s="42"/>
      <c r="AA684" s="42"/>
      <c r="AB684" s="42"/>
      <c r="AC684" s="42"/>
    </row>
    <row r="685" spans="1:29" ht="18.75" customHeight="1" x14ac:dyDescent="0.25">
      <c r="A685" s="40"/>
      <c r="B685" s="40"/>
      <c r="C685" s="40"/>
      <c r="D685" s="40"/>
      <c r="E685" s="40"/>
      <c r="F685" s="40"/>
      <c r="G685" s="40"/>
      <c r="H685" s="40"/>
      <c r="I685" s="40"/>
      <c r="J685" s="42"/>
      <c r="K685" s="42"/>
      <c r="L685" s="42"/>
      <c r="M685" s="42"/>
      <c r="N685" s="42"/>
      <c r="O685" s="42"/>
      <c r="P685" s="42"/>
      <c r="Q685" s="42"/>
      <c r="R685" s="42"/>
      <c r="S685" s="42"/>
      <c r="T685" s="42"/>
      <c r="U685" s="42"/>
      <c r="V685" s="42"/>
      <c r="W685" s="42"/>
      <c r="X685" s="42"/>
      <c r="Y685" s="42"/>
      <c r="Z685" s="42"/>
      <c r="AA685" s="42"/>
      <c r="AB685" s="42"/>
      <c r="AC685" s="42"/>
    </row>
    <row r="686" spans="1:29" ht="18.75" customHeight="1" x14ac:dyDescent="0.25">
      <c r="A686" s="40"/>
      <c r="B686" s="40"/>
      <c r="C686" s="40"/>
      <c r="D686" s="40"/>
      <c r="E686" s="40"/>
      <c r="F686" s="40"/>
      <c r="G686" s="40"/>
      <c r="H686" s="40"/>
      <c r="I686" s="40"/>
      <c r="J686" s="42"/>
      <c r="K686" s="42"/>
      <c r="L686" s="42"/>
      <c r="M686" s="42"/>
      <c r="N686" s="42"/>
      <c r="O686" s="42"/>
      <c r="P686" s="42"/>
      <c r="Q686" s="42"/>
      <c r="R686" s="42"/>
      <c r="S686" s="42"/>
      <c r="T686" s="42"/>
      <c r="U686" s="42"/>
      <c r="V686" s="42"/>
      <c r="W686" s="42"/>
      <c r="X686" s="42"/>
      <c r="Y686" s="42"/>
      <c r="Z686" s="42"/>
      <c r="AA686" s="42"/>
      <c r="AB686" s="42"/>
      <c r="AC686" s="42"/>
    </row>
    <row r="687" spans="1:29" ht="18.75" customHeight="1" x14ac:dyDescent="0.25">
      <c r="A687" s="40"/>
      <c r="B687" s="40"/>
      <c r="C687" s="40"/>
      <c r="D687" s="40"/>
      <c r="E687" s="40"/>
      <c r="F687" s="40"/>
      <c r="G687" s="40"/>
      <c r="H687" s="40"/>
      <c r="I687" s="40"/>
      <c r="J687" s="42"/>
      <c r="K687" s="42"/>
      <c r="L687" s="42"/>
      <c r="M687" s="42"/>
      <c r="N687" s="42"/>
      <c r="O687" s="42"/>
      <c r="P687" s="42"/>
      <c r="Q687" s="42"/>
      <c r="R687" s="42"/>
      <c r="S687" s="42"/>
      <c r="T687" s="42"/>
      <c r="U687" s="42"/>
      <c r="V687" s="42"/>
      <c r="W687" s="42"/>
      <c r="X687" s="42"/>
      <c r="Y687" s="42"/>
      <c r="Z687" s="42"/>
      <c r="AA687" s="42"/>
      <c r="AB687" s="42"/>
      <c r="AC687" s="42"/>
    </row>
    <row r="688" spans="1:29" ht="18.75" customHeight="1" x14ac:dyDescent="0.25">
      <c r="A688" s="40"/>
      <c r="B688" s="40"/>
      <c r="C688" s="40"/>
      <c r="D688" s="40"/>
      <c r="E688" s="40"/>
      <c r="F688" s="40"/>
      <c r="G688" s="40"/>
      <c r="H688" s="40"/>
      <c r="I688" s="40"/>
      <c r="J688" s="42"/>
      <c r="K688" s="42"/>
      <c r="L688" s="42"/>
      <c r="M688" s="42"/>
      <c r="N688" s="42"/>
      <c r="O688" s="42"/>
      <c r="P688" s="42"/>
      <c r="Q688" s="42"/>
      <c r="R688" s="42"/>
      <c r="S688" s="42"/>
      <c r="T688" s="42"/>
      <c r="U688" s="42"/>
      <c r="V688" s="42"/>
      <c r="W688" s="42"/>
      <c r="X688" s="42"/>
      <c r="Y688" s="42"/>
      <c r="Z688" s="42"/>
      <c r="AA688" s="42"/>
      <c r="AB688" s="42"/>
      <c r="AC688" s="42"/>
    </row>
    <row r="689" spans="1:29" ht="18.75" customHeight="1" x14ac:dyDescent="0.25">
      <c r="A689" s="40"/>
      <c r="B689" s="40"/>
      <c r="C689" s="40"/>
      <c r="D689" s="40"/>
      <c r="E689" s="40"/>
      <c r="F689" s="40"/>
      <c r="G689" s="40"/>
      <c r="H689" s="40"/>
      <c r="I689" s="40"/>
      <c r="J689" s="42"/>
      <c r="K689" s="42"/>
      <c r="L689" s="42"/>
      <c r="M689" s="42"/>
      <c r="N689" s="42"/>
      <c r="O689" s="42"/>
      <c r="P689" s="42"/>
      <c r="Q689" s="42"/>
      <c r="R689" s="42"/>
      <c r="S689" s="42"/>
      <c r="T689" s="42"/>
      <c r="U689" s="42"/>
      <c r="V689" s="42"/>
      <c r="W689" s="42"/>
      <c r="X689" s="42"/>
      <c r="Y689" s="42"/>
      <c r="Z689" s="42"/>
      <c r="AA689" s="42"/>
      <c r="AB689" s="42"/>
      <c r="AC689" s="42"/>
    </row>
    <row r="690" spans="1:29" ht="18.75" customHeight="1" x14ac:dyDescent="0.25">
      <c r="A690" s="40"/>
      <c r="B690" s="40"/>
      <c r="C690" s="40"/>
      <c r="D690" s="40"/>
      <c r="E690" s="40"/>
      <c r="F690" s="40"/>
      <c r="G690" s="40"/>
      <c r="H690" s="40"/>
      <c r="I690" s="40"/>
      <c r="J690" s="42"/>
      <c r="K690" s="42"/>
      <c r="L690" s="42"/>
      <c r="M690" s="42"/>
      <c r="N690" s="42"/>
      <c r="O690" s="42"/>
      <c r="P690" s="42"/>
      <c r="Q690" s="42"/>
      <c r="R690" s="42"/>
      <c r="S690" s="42"/>
      <c r="T690" s="42"/>
      <c r="U690" s="42"/>
      <c r="V690" s="42"/>
      <c r="W690" s="42"/>
      <c r="X690" s="42"/>
      <c r="Y690" s="42"/>
      <c r="Z690" s="42"/>
      <c r="AA690" s="42"/>
      <c r="AB690" s="42"/>
      <c r="AC690" s="42"/>
    </row>
    <row r="691" spans="1:29" ht="18.75" customHeight="1" x14ac:dyDescent="0.25">
      <c r="A691" s="40"/>
      <c r="B691" s="40"/>
      <c r="C691" s="40"/>
      <c r="D691" s="40"/>
      <c r="E691" s="40"/>
      <c r="F691" s="40"/>
      <c r="G691" s="40"/>
      <c r="H691" s="40"/>
      <c r="I691" s="40"/>
      <c r="J691" s="42"/>
      <c r="K691" s="42"/>
      <c r="L691" s="42"/>
      <c r="M691" s="42"/>
      <c r="N691" s="42"/>
      <c r="O691" s="42"/>
      <c r="P691" s="42"/>
      <c r="Q691" s="42"/>
      <c r="R691" s="42"/>
      <c r="S691" s="42"/>
      <c r="T691" s="42"/>
      <c r="U691" s="42"/>
      <c r="V691" s="42"/>
      <c r="W691" s="42"/>
      <c r="X691" s="42"/>
      <c r="Y691" s="42"/>
      <c r="Z691" s="42"/>
      <c r="AA691" s="42"/>
      <c r="AB691" s="42"/>
      <c r="AC691" s="42"/>
    </row>
    <row r="692" spans="1:29" ht="18.75" customHeight="1" x14ac:dyDescent="0.25">
      <c r="A692" s="40"/>
      <c r="B692" s="40"/>
      <c r="C692" s="40"/>
      <c r="D692" s="40"/>
      <c r="E692" s="40"/>
      <c r="F692" s="40"/>
      <c r="G692" s="40"/>
      <c r="H692" s="40"/>
      <c r="I692" s="40"/>
      <c r="J692" s="42"/>
      <c r="K692" s="42"/>
      <c r="L692" s="42"/>
      <c r="M692" s="42"/>
      <c r="N692" s="42"/>
      <c r="O692" s="42"/>
      <c r="P692" s="42"/>
      <c r="Q692" s="42"/>
      <c r="R692" s="42"/>
      <c r="S692" s="42"/>
      <c r="T692" s="42"/>
      <c r="U692" s="42"/>
      <c r="V692" s="42"/>
      <c r="W692" s="42"/>
      <c r="X692" s="42"/>
      <c r="Y692" s="42"/>
      <c r="Z692" s="42"/>
      <c r="AA692" s="42"/>
      <c r="AB692" s="42"/>
      <c r="AC692" s="42"/>
    </row>
    <row r="693" spans="1:29" ht="18.75" customHeight="1" x14ac:dyDescent="0.25">
      <c r="A693" s="40"/>
      <c r="B693" s="40"/>
      <c r="C693" s="40"/>
      <c r="D693" s="40"/>
      <c r="E693" s="40"/>
      <c r="F693" s="40"/>
      <c r="G693" s="40"/>
      <c r="H693" s="40"/>
      <c r="I693" s="40"/>
      <c r="J693" s="42"/>
      <c r="K693" s="42"/>
      <c r="L693" s="42"/>
      <c r="M693" s="42"/>
      <c r="N693" s="42"/>
      <c r="O693" s="42"/>
      <c r="P693" s="42"/>
      <c r="Q693" s="42"/>
      <c r="R693" s="42"/>
      <c r="S693" s="42"/>
      <c r="T693" s="42"/>
      <c r="U693" s="42"/>
      <c r="V693" s="42"/>
      <c r="W693" s="42"/>
      <c r="X693" s="42"/>
      <c r="Y693" s="42"/>
      <c r="Z693" s="42"/>
      <c r="AA693" s="42"/>
      <c r="AB693" s="42"/>
      <c r="AC693" s="42"/>
    </row>
    <row r="694" spans="1:29" ht="18.75" customHeight="1" x14ac:dyDescent="0.25">
      <c r="A694" s="40"/>
      <c r="B694" s="40"/>
      <c r="C694" s="40"/>
      <c r="D694" s="40"/>
      <c r="E694" s="40"/>
      <c r="F694" s="40"/>
      <c r="G694" s="40"/>
      <c r="H694" s="40"/>
      <c r="I694" s="40"/>
      <c r="J694" s="42"/>
      <c r="K694" s="42"/>
      <c r="L694" s="42"/>
      <c r="M694" s="42"/>
      <c r="N694" s="42"/>
      <c r="O694" s="42"/>
      <c r="P694" s="42"/>
      <c r="Q694" s="42"/>
      <c r="R694" s="42"/>
      <c r="S694" s="42"/>
      <c r="T694" s="42"/>
      <c r="U694" s="42"/>
      <c r="V694" s="42"/>
      <c r="W694" s="42"/>
      <c r="X694" s="42"/>
      <c r="Y694" s="42"/>
      <c r="Z694" s="42"/>
      <c r="AA694" s="42"/>
      <c r="AB694" s="42"/>
      <c r="AC694" s="42"/>
    </row>
    <row r="695" spans="1:29" ht="18.75" customHeight="1" x14ac:dyDescent="0.25">
      <c r="A695" s="40"/>
      <c r="B695" s="40"/>
      <c r="C695" s="40"/>
      <c r="D695" s="40"/>
      <c r="E695" s="40"/>
      <c r="F695" s="40"/>
      <c r="G695" s="40"/>
      <c r="H695" s="40"/>
      <c r="I695" s="40"/>
      <c r="J695" s="42"/>
      <c r="K695" s="42"/>
      <c r="L695" s="42"/>
      <c r="M695" s="42"/>
      <c r="N695" s="42"/>
      <c r="O695" s="42"/>
      <c r="P695" s="42"/>
      <c r="Q695" s="42"/>
      <c r="R695" s="42"/>
      <c r="S695" s="42"/>
      <c r="T695" s="42"/>
      <c r="U695" s="42"/>
      <c r="V695" s="42"/>
      <c r="W695" s="42"/>
      <c r="X695" s="42"/>
      <c r="Y695" s="42"/>
      <c r="Z695" s="42"/>
      <c r="AA695" s="42"/>
      <c r="AB695" s="42"/>
      <c r="AC695" s="42"/>
    </row>
    <row r="696" spans="1:29" ht="18.75" customHeight="1" x14ac:dyDescent="0.25">
      <c r="A696" s="40"/>
      <c r="B696" s="40"/>
      <c r="C696" s="40"/>
      <c r="D696" s="40"/>
      <c r="E696" s="40"/>
      <c r="F696" s="40"/>
      <c r="G696" s="40"/>
      <c r="H696" s="40"/>
      <c r="I696" s="40"/>
      <c r="J696" s="42"/>
      <c r="K696" s="42"/>
      <c r="L696" s="42"/>
      <c r="M696" s="42"/>
      <c r="N696" s="42"/>
      <c r="O696" s="42"/>
      <c r="P696" s="42"/>
      <c r="Q696" s="42"/>
      <c r="R696" s="42"/>
      <c r="S696" s="42"/>
      <c r="T696" s="42"/>
      <c r="U696" s="42"/>
      <c r="V696" s="42"/>
      <c r="W696" s="42"/>
      <c r="X696" s="42"/>
      <c r="Y696" s="42"/>
      <c r="Z696" s="42"/>
      <c r="AA696" s="42"/>
      <c r="AB696" s="42"/>
      <c r="AC696" s="42"/>
    </row>
    <row r="697" spans="1:29" ht="18.75" customHeight="1" x14ac:dyDescent="0.25">
      <c r="A697" s="40"/>
      <c r="B697" s="40"/>
      <c r="C697" s="40"/>
      <c r="D697" s="40"/>
      <c r="E697" s="40"/>
      <c r="F697" s="40"/>
      <c r="G697" s="40"/>
      <c r="H697" s="40"/>
      <c r="I697" s="40"/>
      <c r="J697" s="42"/>
      <c r="K697" s="42"/>
      <c r="L697" s="42"/>
      <c r="M697" s="42"/>
      <c r="N697" s="42"/>
      <c r="O697" s="42"/>
      <c r="P697" s="42"/>
      <c r="Q697" s="42"/>
      <c r="R697" s="42"/>
      <c r="S697" s="42"/>
      <c r="T697" s="42"/>
      <c r="U697" s="42"/>
      <c r="V697" s="42"/>
      <c r="W697" s="42"/>
      <c r="X697" s="42"/>
      <c r="Y697" s="42"/>
      <c r="Z697" s="42"/>
      <c r="AA697" s="42"/>
      <c r="AB697" s="42"/>
      <c r="AC697" s="42"/>
    </row>
    <row r="698" spans="1:29" ht="18.75" customHeight="1" x14ac:dyDescent="0.25">
      <c r="A698" s="40"/>
      <c r="B698" s="40"/>
      <c r="C698" s="40"/>
      <c r="D698" s="40"/>
      <c r="E698" s="40"/>
      <c r="F698" s="40"/>
      <c r="G698" s="40"/>
      <c r="H698" s="40"/>
      <c r="I698" s="40"/>
      <c r="J698" s="42"/>
      <c r="K698" s="42"/>
      <c r="L698" s="42"/>
      <c r="M698" s="42"/>
      <c r="N698" s="42"/>
      <c r="O698" s="42"/>
      <c r="P698" s="42"/>
      <c r="Q698" s="42"/>
      <c r="R698" s="42"/>
      <c r="S698" s="42"/>
      <c r="T698" s="42"/>
      <c r="U698" s="42"/>
      <c r="V698" s="42"/>
      <c r="W698" s="42"/>
      <c r="X698" s="42"/>
      <c r="Y698" s="42"/>
      <c r="Z698" s="42"/>
      <c r="AA698" s="42"/>
      <c r="AB698" s="42"/>
      <c r="AC698" s="42"/>
    </row>
    <row r="699" spans="1:29" ht="18.75" customHeight="1" x14ac:dyDescent="0.25">
      <c r="A699" s="40"/>
      <c r="B699" s="40"/>
      <c r="C699" s="40"/>
      <c r="D699" s="40"/>
      <c r="E699" s="40"/>
      <c r="F699" s="40"/>
      <c r="G699" s="40"/>
      <c r="H699" s="40"/>
      <c r="I699" s="40"/>
      <c r="J699" s="42"/>
      <c r="K699" s="42"/>
      <c r="L699" s="42"/>
      <c r="M699" s="42"/>
      <c r="N699" s="42"/>
      <c r="O699" s="42"/>
      <c r="P699" s="42"/>
      <c r="Q699" s="42"/>
      <c r="R699" s="42"/>
      <c r="S699" s="42"/>
      <c r="T699" s="42"/>
      <c r="U699" s="42"/>
      <c r="V699" s="42"/>
      <c r="W699" s="42"/>
      <c r="X699" s="42"/>
      <c r="Y699" s="42"/>
      <c r="Z699" s="42"/>
      <c r="AA699" s="42"/>
      <c r="AB699" s="42"/>
      <c r="AC699" s="42"/>
    </row>
    <row r="700" spans="1:29" ht="18.75" customHeight="1" x14ac:dyDescent="0.25">
      <c r="A700" s="40"/>
      <c r="B700" s="40"/>
      <c r="C700" s="40"/>
      <c r="D700" s="40"/>
      <c r="E700" s="40"/>
      <c r="F700" s="40"/>
      <c r="G700" s="40"/>
      <c r="H700" s="40"/>
      <c r="I700" s="40"/>
      <c r="J700" s="42"/>
      <c r="K700" s="42"/>
      <c r="L700" s="42"/>
      <c r="M700" s="42"/>
      <c r="N700" s="42"/>
      <c r="O700" s="42"/>
      <c r="P700" s="42"/>
      <c r="Q700" s="42"/>
      <c r="R700" s="42"/>
      <c r="S700" s="42"/>
      <c r="T700" s="42"/>
      <c r="U700" s="42"/>
      <c r="V700" s="42"/>
      <c r="W700" s="42"/>
      <c r="X700" s="42"/>
      <c r="Y700" s="42"/>
      <c r="Z700" s="42"/>
      <c r="AA700" s="42"/>
      <c r="AB700" s="42"/>
      <c r="AC700" s="42"/>
    </row>
    <row r="701" spans="1:29" ht="18.75" customHeight="1" x14ac:dyDescent="0.25">
      <c r="A701" s="40"/>
      <c r="B701" s="40"/>
      <c r="C701" s="40"/>
      <c r="D701" s="40"/>
      <c r="E701" s="40"/>
      <c r="F701" s="40"/>
      <c r="G701" s="40"/>
      <c r="H701" s="40"/>
      <c r="I701" s="40"/>
      <c r="J701" s="42"/>
      <c r="K701" s="42"/>
      <c r="L701" s="42"/>
      <c r="M701" s="42"/>
      <c r="N701" s="42"/>
      <c r="O701" s="42"/>
      <c r="P701" s="42"/>
      <c r="Q701" s="42"/>
      <c r="R701" s="42"/>
      <c r="S701" s="42"/>
      <c r="T701" s="42"/>
      <c r="U701" s="42"/>
      <c r="V701" s="42"/>
      <c r="W701" s="42"/>
      <c r="X701" s="42"/>
      <c r="Y701" s="42"/>
      <c r="Z701" s="42"/>
      <c r="AA701" s="42"/>
      <c r="AB701" s="42"/>
      <c r="AC701" s="42"/>
    </row>
    <row r="702" spans="1:29" ht="18.75" customHeight="1" x14ac:dyDescent="0.25">
      <c r="A702" s="40"/>
      <c r="B702" s="40"/>
      <c r="C702" s="40"/>
      <c r="D702" s="40"/>
      <c r="E702" s="40"/>
      <c r="F702" s="40"/>
      <c r="G702" s="40"/>
      <c r="H702" s="40"/>
      <c r="I702" s="40"/>
      <c r="J702" s="42"/>
      <c r="K702" s="42"/>
      <c r="L702" s="42"/>
      <c r="M702" s="42"/>
      <c r="N702" s="42"/>
      <c r="O702" s="42"/>
      <c r="P702" s="42"/>
      <c r="Q702" s="42"/>
      <c r="R702" s="42"/>
      <c r="S702" s="42"/>
      <c r="T702" s="42"/>
      <c r="U702" s="42"/>
      <c r="V702" s="42"/>
      <c r="W702" s="42"/>
      <c r="X702" s="42"/>
      <c r="Y702" s="42"/>
      <c r="Z702" s="42"/>
      <c r="AA702" s="42"/>
      <c r="AB702" s="42"/>
      <c r="AC702" s="42"/>
    </row>
    <row r="703" spans="1:29" ht="18.75" customHeight="1" x14ac:dyDescent="0.25">
      <c r="A703" s="40"/>
      <c r="B703" s="40"/>
      <c r="C703" s="40"/>
      <c r="D703" s="40"/>
      <c r="E703" s="40"/>
      <c r="F703" s="40"/>
      <c r="G703" s="40"/>
      <c r="H703" s="40"/>
      <c r="I703" s="40"/>
      <c r="J703" s="42"/>
      <c r="K703" s="42"/>
      <c r="L703" s="42"/>
      <c r="M703" s="42"/>
      <c r="N703" s="42"/>
      <c r="O703" s="42"/>
      <c r="P703" s="42"/>
      <c r="Q703" s="42"/>
      <c r="R703" s="42"/>
      <c r="S703" s="42"/>
      <c r="T703" s="42"/>
      <c r="U703" s="42"/>
      <c r="V703" s="42"/>
      <c r="W703" s="42"/>
      <c r="X703" s="42"/>
      <c r="Y703" s="42"/>
      <c r="Z703" s="42"/>
      <c r="AA703" s="42"/>
      <c r="AB703" s="42"/>
      <c r="AC703" s="42"/>
    </row>
    <row r="704" spans="1:29" ht="18.75" customHeight="1" x14ac:dyDescent="0.25">
      <c r="A704" s="40"/>
      <c r="B704" s="40"/>
      <c r="C704" s="40"/>
      <c r="D704" s="40"/>
      <c r="E704" s="40"/>
      <c r="F704" s="40"/>
      <c r="G704" s="40"/>
      <c r="H704" s="40"/>
      <c r="I704" s="40"/>
      <c r="J704" s="42"/>
      <c r="K704" s="42"/>
      <c r="L704" s="42"/>
      <c r="M704" s="42"/>
      <c r="N704" s="42"/>
      <c r="O704" s="42"/>
      <c r="P704" s="42"/>
      <c r="Q704" s="42"/>
      <c r="R704" s="42"/>
      <c r="S704" s="42"/>
      <c r="T704" s="42"/>
      <c r="U704" s="42"/>
      <c r="V704" s="42"/>
      <c r="W704" s="42"/>
      <c r="X704" s="42"/>
      <c r="Y704" s="42"/>
      <c r="Z704" s="42"/>
      <c r="AA704" s="42"/>
      <c r="AB704" s="42"/>
      <c r="AC704" s="42"/>
    </row>
    <row r="705" spans="1:29" ht="18.75" customHeight="1" x14ac:dyDescent="0.25">
      <c r="A705" s="40"/>
      <c r="B705" s="40"/>
      <c r="C705" s="40"/>
      <c r="D705" s="40"/>
      <c r="E705" s="40"/>
      <c r="F705" s="40"/>
      <c r="G705" s="40"/>
      <c r="H705" s="40"/>
      <c r="I705" s="40"/>
      <c r="J705" s="42"/>
      <c r="K705" s="42"/>
      <c r="L705" s="42"/>
      <c r="M705" s="42"/>
      <c r="N705" s="42"/>
      <c r="O705" s="42"/>
      <c r="P705" s="42"/>
      <c r="Q705" s="42"/>
      <c r="R705" s="42"/>
      <c r="S705" s="42"/>
      <c r="T705" s="42"/>
      <c r="U705" s="42"/>
      <c r="V705" s="42"/>
      <c r="W705" s="42"/>
      <c r="X705" s="42"/>
      <c r="Y705" s="42"/>
      <c r="Z705" s="42"/>
      <c r="AA705" s="42"/>
      <c r="AB705" s="42"/>
      <c r="AC705" s="42"/>
    </row>
    <row r="706" spans="1:29" ht="18.75" customHeight="1" x14ac:dyDescent="0.25">
      <c r="A706" s="40"/>
      <c r="B706" s="40"/>
      <c r="C706" s="40"/>
      <c r="D706" s="40"/>
      <c r="E706" s="40"/>
      <c r="F706" s="40"/>
      <c r="G706" s="40"/>
      <c r="H706" s="40"/>
      <c r="I706" s="40"/>
      <c r="J706" s="42"/>
      <c r="K706" s="42"/>
      <c r="L706" s="42"/>
      <c r="M706" s="42"/>
      <c r="N706" s="42"/>
      <c r="O706" s="42"/>
      <c r="P706" s="42"/>
      <c r="Q706" s="42"/>
      <c r="R706" s="42"/>
      <c r="S706" s="42"/>
      <c r="T706" s="42"/>
      <c r="U706" s="42"/>
      <c r="V706" s="42"/>
      <c r="W706" s="42"/>
      <c r="X706" s="42"/>
      <c r="Y706" s="42"/>
      <c r="Z706" s="42"/>
      <c r="AA706" s="42"/>
      <c r="AB706" s="42"/>
      <c r="AC706" s="42"/>
    </row>
    <row r="707" spans="1:29" ht="18.75" customHeight="1" x14ac:dyDescent="0.25">
      <c r="A707" s="40"/>
      <c r="B707" s="40"/>
      <c r="C707" s="40"/>
      <c r="D707" s="40"/>
      <c r="E707" s="40"/>
      <c r="F707" s="40"/>
      <c r="G707" s="40"/>
      <c r="H707" s="40"/>
      <c r="I707" s="40"/>
      <c r="J707" s="42"/>
      <c r="K707" s="42"/>
      <c r="L707" s="42"/>
      <c r="M707" s="42"/>
      <c r="N707" s="42"/>
      <c r="O707" s="42"/>
      <c r="P707" s="42"/>
      <c r="Q707" s="42"/>
      <c r="R707" s="42"/>
      <c r="S707" s="42"/>
      <c r="T707" s="42"/>
      <c r="U707" s="42"/>
      <c r="V707" s="42"/>
      <c r="W707" s="42"/>
      <c r="X707" s="42"/>
      <c r="Y707" s="42"/>
      <c r="Z707" s="42"/>
      <c r="AA707" s="42"/>
      <c r="AB707" s="42"/>
      <c r="AC707" s="42"/>
    </row>
    <row r="708" spans="1:29" ht="18.75" customHeight="1" x14ac:dyDescent="0.25">
      <c r="A708" s="40"/>
      <c r="B708" s="40"/>
      <c r="C708" s="40"/>
      <c r="D708" s="40"/>
      <c r="E708" s="40"/>
      <c r="F708" s="40"/>
      <c r="G708" s="40"/>
      <c r="H708" s="40"/>
      <c r="I708" s="40"/>
      <c r="J708" s="42"/>
      <c r="K708" s="42"/>
      <c r="L708" s="42"/>
      <c r="M708" s="42"/>
      <c r="N708" s="42"/>
      <c r="O708" s="42"/>
      <c r="P708" s="42"/>
      <c r="Q708" s="42"/>
      <c r="R708" s="42"/>
      <c r="S708" s="42"/>
      <c r="T708" s="42"/>
      <c r="U708" s="42"/>
      <c r="V708" s="42"/>
      <c r="W708" s="42"/>
      <c r="X708" s="42"/>
      <c r="Y708" s="42"/>
      <c r="Z708" s="42"/>
      <c r="AA708" s="42"/>
      <c r="AB708" s="42"/>
      <c r="AC708" s="42"/>
    </row>
    <row r="709" spans="1:29" ht="18.75" customHeight="1" x14ac:dyDescent="0.25">
      <c r="A709" s="40"/>
      <c r="B709" s="40"/>
      <c r="C709" s="40"/>
      <c r="D709" s="40"/>
      <c r="E709" s="40"/>
      <c r="F709" s="40"/>
      <c r="G709" s="40"/>
      <c r="H709" s="40"/>
      <c r="I709" s="40"/>
      <c r="J709" s="42"/>
      <c r="K709" s="42"/>
      <c r="L709" s="42"/>
      <c r="M709" s="42"/>
      <c r="N709" s="42"/>
      <c r="O709" s="42"/>
      <c r="P709" s="42"/>
      <c r="Q709" s="42"/>
      <c r="R709" s="42"/>
      <c r="S709" s="42"/>
      <c r="T709" s="42"/>
      <c r="U709" s="42"/>
      <c r="V709" s="42"/>
      <c r="W709" s="42"/>
      <c r="X709" s="42"/>
      <c r="Y709" s="42"/>
      <c r="Z709" s="42"/>
      <c r="AA709" s="42"/>
      <c r="AB709" s="42"/>
      <c r="AC709" s="42"/>
    </row>
    <row r="710" spans="1:29" ht="18.75" customHeight="1" x14ac:dyDescent="0.25">
      <c r="A710" s="40"/>
      <c r="B710" s="40"/>
      <c r="C710" s="40"/>
      <c r="D710" s="40"/>
      <c r="E710" s="40"/>
      <c r="F710" s="40"/>
      <c r="G710" s="40"/>
      <c r="H710" s="40"/>
      <c r="I710" s="40"/>
      <c r="J710" s="42"/>
      <c r="K710" s="42"/>
      <c r="L710" s="42"/>
      <c r="M710" s="42"/>
      <c r="N710" s="42"/>
      <c r="O710" s="42"/>
      <c r="P710" s="42"/>
      <c r="Q710" s="42"/>
      <c r="R710" s="42"/>
      <c r="S710" s="42"/>
      <c r="T710" s="42"/>
      <c r="U710" s="42"/>
      <c r="V710" s="42"/>
      <c r="W710" s="42"/>
      <c r="X710" s="42"/>
      <c r="Y710" s="42"/>
      <c r="Z710" s="42"/>
      <c r="AA710" s="42"/>
      <c r="AB710" s="42"/>
      <c r="AC710" s="42"/>
    </row>
    <row r="711" spans="1:29" ht="18.75" customHeight="1" x14ac:dyDescent="0.25">
      <c r="A711" s="40"/>
      <c r="B711" s="40"/>
      <c r="C711" s="40"/>
      <c r="D711" s="40"/>
      <c r="E711" s="40"/>
      <c r="F711" s="40"/>
      <c r="G711" s="40"/>
      <c r="H711" s="40"/>
      <c r="I711" s="40"/>
      <c r="J711" s="42"/>
      <c r="K711" s="42"/>
      <c r="L711" s="42"/>
      <c r="M711" s="42"/>
      <c r="N711" s="42"/>
      <c r="O711" s="42"/>
      <c r="P711" s="42"/>
      <c r="Q711" s="42"/>
      <c r="R711" s="42"/>
      <c r="S711" s="42"/>
      <c r="T711" s="42"/>
      <c r="U711" s="42"/>
      <c r="V711" s="42"/>
      <c r="W711" s="42"/>
      <c r="X711" s="42"/>
      <c r="Y711" s="42"/>
      <c r="Z711" s="42"/>
      <c r="AA711" s="42"/>
      <c r="AB711" s="42"/>
      <c r="AC711" s="42"/>
    </row>
    <row r="712" spans="1:29" ht="18.75" customHeight="1" x14ac:dyDescent="0.25">
      <c r="A712" s="40"/>
      <c r="B712" s="40"/>
      <c r="C712" s="40"/>
      <c r="D712" s="40"/>
      <c r="E712" s="40"/>
      <c r="F712" s="40"/>
      <c r="G712" s="40"/>
      <c r="H712" s="40"/>
      <c r="I712" s="40"/>
      <c r="J712" s="42"/>
      <c r="K712" s="42"/>
      <c r="L712" s="42"/>
      <c r="M712" s="42"/>
      <c r="N712" s="42"/>
      <c r="O712" s="42"/>
      <c r="P712" s="42"/>
      <c r="Q712" s="42"/>
      <c r="R712" s="42"/>
      <c r="S712" s="42"/>
      <c r="T712" s="42"/>
      <c r="U712" s="42"/>
      <c r="V712" s="42"/>
      <c r="W712" s="42"/>
      <c r="X712" s="42"/>
      <c r="Y712" s="42"/>
      <c r="Z712" s="42"/>
      <c r="AA712" s="42"/>
      <c r="AB712" s="42"/>
      <c r="AC712" s="42"/>
    </row>
    <row r="713" spans="1:29" ht="18.75" customHeight="1" x14ac:dyDescent="0.25">
      <c r="A713" s="40"/>
      <c r="B713" s="40"/>
      <c r="C713" s="40"/>
      <c r="D713" s="40"/>
      <c r="E713" s="40"/>
      <c r="F713" s="40"/>
      <c r="G713" s="40"/>
      <c r="H713" s="40"/>
      <c r="I713" s="40"/>
      <c r="J713" s="42"/>
      <c r="K713" s="42"/>
      <c r="L713" s="42"/>
      <c r="M713" s="42"/>
      <c r="N713" s="42"/>
      <c r="O713" s="42"/>
      <c r="P713" s="42"/>
      <c r="Q713" s="42"/>
      <c r="R713" s="42"/>
      <c r="S713" s="42"/>
      <c r="T713" s="42"/>
      <c r="U713" s="42"/>
      <c r="V713" s="42"/>
      <c r="W713" s="42"/>
      <c r="X713" s="42"/>
      <c r="Y713" s="42"/>
      <c r="Z713" s="42"/>
      <c r="AA713" s="42"/>
      <c r="AB713" s="42"/>
      <c r="AC713" s="42"/>
    </row>
    <row r="714" spans="1:29" ht="18.75" customHeight="1" x14ac:dyDescent="0.25">
      <c r="A714" s="40"/>
      <c r="B714" s="40"/>
      <c r="C714" s="40"/>
      <c r="D714" s="40"/>
      <c r="E714" s="40"/>
      <c r="F714" s="40"/>
      <c r="G714" s="40"/>
      <c r="H714" s="40"/>
      <c r="I714" s="40"/>
      <c r="J714" s="42"/>
      <c r="K714" s="42"/>
      <c r="L714" s="42"/>
      <c r="M714" s="42"/>
      <c r="N714" s="42"/>
      <c r="O714" s="42"/>
      <c r="P714" s="42"/>
      <c r="Q714" s="42"/>
      <c r="R714" s="42"/>
      <c r="S714" s="42"/>
      <c r="T714" s="42"/>
      <c r="U714" s="42"/>
      <c r="V714" s="42"/>
      <c r="W714" s="42"/>
      <c r="X714" s="42"/>
      <c r="Y714" s="42"/>
      <c r="Z714" s="42"/>
      <c r="AA714" s="42"/>
      <c r="AB714" s="42"/>
      <c r="AC714" s="42"/>
    </row>
    <row r="715" spans="1:29" ht="18.75" customHeight="1" x14ac:dyDescent="0.25">
      <c r="A715" s="40"/>
      <c r="B715" s="40"/>
      <c r="C715" s="40"/>
      <c r="D715" s="40"/>
      <c r="E715" s="40"/>
      <c r="F715" s="40"/>
      <c r="G715" s="40"/>
      <c r="H715" s="40"/>
      <c r="I715" s="40"/>
      <c r="J715" s="42"/>
      <c r="K715" s="42"/>
      <c r="L715" s="42"/>
      <c r="M715" s="42"/>
      <c r="N715" s="42"/>
      <c r="O715" s="42"/>
      <c r="P715" s="42"/>
      <c r="Q715" s="42"/>
      <c r="R715" s="42"/>
      <c r="S715" s="42"/>
      <c r="T715" s="42"/>
      <c r="U715" s="42"/>
      <c r="V715" s="42"/>
      <c r="W715" s="42"/>
      <c r="X715" s="42"/>
      <c r="Y715" s="42"/>
      <c r="Z715" s="42"/>
      <c r="AA715" s="42"/>
      <c r="AB715" s="42"/>
      <c r="AC715" s="42"/>
    </row>
    <row r="716" spans="1:29" ht="18.75" customHeight="1" x14ac:dyDescent="0.25">
      <c r="A716" s="40"/>
      <c r="B716" s="40"/>
      <c r="C716" s="40"/>
      <c r="D716" s="40"/>
      <c r="E716" s="40"/>
      <c r="F716" s="40"/>
      <c r="G716" s="40"/>
      <c r="H716" s="40"/>
      <c r="I716" s="40"/>
      <c r="J716" s="42"/>
      <c r="K716" s="42"/>
      <c r="L716" s="42"/>
      <c r="M716" s="42"/>
      <c r="N716" s="42"/>
      <c r="O716" s="42"/>
      <c r="P716" s="42"/>
      <c r="Q716" s="42"/>
      <c r="R716" s="42"/>
      <c r="S716" s="42"/>
      <c r="T716" s="42"/>
      <c r="U716" s="42"/>
      <c r="V716" s="42"/>
      <c r="W716" s="42"/>
      <c r="X716" s="42"/>
      <c r="Y716" s="42"/>
      <c r="Z716" s="42"/>
      <c r="AA716" s="42"/>
      <c r="AB716" s="42"/>
      <c r="AC716" s="42"/>
    </row>
    <row r="717" spans="1:29" ht="18.75" customHeight="1" x14ac:dyDescent="0.25">
      <c r="A717" s="40"/>
      <c r="B717" s="40"/>
      <c r="C717" s="40"/>
      <c r="D717" s="40"/>
      <c r="E717" s="40"/>
      <c r="F717" s="40"/>
      <c r="G717" s="40"/>
      <c r="H717" s="40"/>
      <c r="I717" s="40"/>
      <c r="J717" s="42"/>
      <c r="K717" s="42"/>
      <c r="L717" s="42"/>
      <c r="M717" s="42"/>
      <c r="N717" s="42"/>
      <c r="O717" s="42"/>
      <c r="P717" s="42"/>
      <c r="Q717" s="42"/>
      <c r="R717" s="42"/>
      <c r="S717" s="42"/>
      <c r="T717" s="42"/>
      <c r="U717" s="42"/>
      <c r="V717" s="42"/>
      <c r="W717" s="42"/>
      <c r="X717" s="42"/>
      <c r="Y717" s="42"/>
      <c r="Z717" s="42"/>
      <c r="AA717" s="42"/>
      <c r="AB717" s="42"/>
      <c r="AC717" s="42"/>
    </row>
    <row r="718" spans="1:29" ht="18.75" customHeight="1" x14ac:dyDescent="0.25">
      <c r="A718" s="40"/>
      <c r="B718" s="40"/>
      <c r="C718" s="40"/>
      <c r="D718" s="40"/>
      <c r="E718" s="40"/>
      <c r="F718" s="40"/>
      <c r="G718" s="40"/>
      <c r="H718" s="40"/>
      <c r="I718" s="40"/>
      <c r="J718" s="42"/>
      <c r="K718" s="42"/>
      <c r="L718" s="42"/>
      <c r="M718" s="42"/>
      <c r="N718" s="42"/>
      <c r="O718" s="42"/>
      <c r="P718" s="42"/>
      <c r="Q718" s="42"/>
      <c r="R718" s="42"/>
      <c r="S718" s="42"/>
      <c r="T718" s="42"/>
      <c r="U718" s="42"/>
      <c r="V718" s="42"/>
      <c r="W718" s="42"/>
      <c r="X718" s="42"/>
      <c r="Y718" s="42"/>
      <c r="Z718" s="42"/>
      <c r="AA718" s="42"/>
      <c r="AB718" s="42"/>
      <c r="AC718" s="42"/>
    </row>
    <row r="719" spans="1:29" ht="18.75" customHeight="1" x14ac:dyDescent="0.25">
      <c r="A719" s="40"/>
      <c r="B719" s="40"/>
      <c r="C719" s="40"/>
      <c r="D719" s="40"/>
      <c r="E719" s="40"/>
      <c r="F719" s="40"/>
      <c r="G719" s="40"/>
      <c r="H719" s="40"/>
      <c r="I719" s="40"/>
      <c r="J719" s="42"/>
      <c r="K719" s="42"/>
      <c r="L719" s="42"/>
      <c r="M719" s="42"/>
      <c r="N719" s="42"/>
      <c r="O719" s="42"/>
      <c r="P719" s="42"/>
      <c r="Q719" s="42"/>
      <c r="R719" s="42"/>
      <c r="S719" s="42"/>
      <c r="T719" s="42"/>
      <c r="U719" s="42"/>
      <c r="V719" s="42"/>
      <c r="W719" s="42"/>
      <c r="X719" s="42"/>
      <c r="Y719" s="42"/>
      <c r="Z719" s="42"/>
      <c r="AA719" s="42"/>
      <c r="AB719" s="42"/>
      <c r="AC719" s="42"/>
    </row>
    <row r="720" spans="1:29" ht="18.75" customHeight="1" x14ac:dyDescent="0.25">
      <c r="A720" s="40"/>
      <c r="B720" s="40"/>
      <c r="C720" s="40"/>
      <c r="D720" s="40"/>
      <c r="E720" s="40"/>
      <c r="F720" s="40"/>
      <c r="G720" s="40"/>
      <c r="H720" s="40"/>
      <c r="I720" s="40"/>
      <c r="J720" s="42"/>
      <c r="K720" s="42"/>
      <c r="L720" s="42"/>
      <c r="M720" s="42"/>
      <c r="N720" s="42"/>
      <c r="O720" s="42"/>
      <c r="P720" s="42"/>
      <c r="Q720" s="42"/>
      <c r="R720" s="42"/>
      <c r="S720" s="42"/>
      <c r="T720" s="42"/>
      <c r="U720" s="42"/>
      <c r="V720" s="42"/>
      <c r="W720" s="42"/>
      <c r="X720" s="42"/>
      <c r="Y720" s="42"/>
      <c r="Z720" s="42"/>
      <c r="AA720" s="42"/>
      <c r="AB720" s="42"/>
      <c r="AC720" s="42"/>
    </row>
    <row r="721" spans="1:29" ht="18.75" customHeight="1" x14ac:dyDescent="0.25">
      <c r="A721" s="40"/>
      <c r="B721" s="40"/>
      <c r="C721" s="40"/>
      <c r="D721" s="40"/>
      <c r="E721" s="40"/>
      <c r="F721" s="40"/>
      <c r="G721" s="40"/>
      <c r="H721" s="40"/>
      <c r="I721" s="40"/>
      <c r="J721" s="42"/>
      <c r="K721" s="42"/>
      <c r="L721" s="42"/>
      <c r="M721" s="42"/>
      <c r="N721" s="42"/>
      <c r="O721" s="42"/>
      <c r="P721" s="42"/>
      <c r="Q721" s="42"/>
      <c r="R721" s="42"/>
      <c r="S721" s="42"/>
      <c r="T721" s="42"/>
      <c r="U721" s="42"/>
      <c r="V721" s="42"/>
      <c r="W721" s="42"/>
      <c r="X721" s="42"/>
      <c r="Y721" s="42"/>
      <c r="Z721" s="42"/>
      <c r="AA721" s="42"/>
      <c r="AB721" s="42"/>
      <c r="AC721" s="42"/>
    </row>
    <row r="722" spans="1:29" ht="18.75" customHeight="1" x14ac:dyDescent="0.25">
      <c r="A722" s="40"/>
      <c r="B722" s="40"/>
      <c r="C722" s="40"/>
      <c r="D722" s="40"/>
      <c r="E722" s="40"/>
      <c r="F722" s="40"/>
      <c r="G722" s="40"/>
      <c r="H722" s="40"/>
      <c r="I722" s="40"/>
      <c r="J722" s="42"/>
      <c r="K722" s="42"/>
      <c r="L722" s="42"/>
      <c r="M722" s="42"/>
      <c r="N722" s="42"/>
      <c r="O722" s="42"/>
      <c r="P722" s="42"/>
      <c r="Q722" s="42"/>
      <c r="R722" s="42"/>
      <c r="S722" s="42"/>
      <c r="T722" s="42"/>
      <c r="U722" s="42"/>
      <c r="V722" s="42"/>
      <c r="W722" s="42"/>
      <c r="X722" s="42"/>
      <c r="Y722" s="42"/>
      <c r="Z722" s="42"/>
      <c r="AA722" s="42"/>
      <c r="AB722" s="42"/>
      <c r="AC722" s="42"/>
    </row>
    <row r="723" spans="1:29" ht="18.75" customHeight="1" x14ac:dyDescent="0.25">
      <c r="A723" s="40"/>
      <c r="B723" s="40"/>
      <c r="C723" s="40"/>
      <c r="D723" s="40"/>
      <c r="E723" s="40"/>
      <c r="F723" s="40"/>
      <c r="G723" s="40"/>
      <c r="H723" s="40"/>
      <c r="I723" s="40"/>
      <c r="J723" s="42"/>
      <c r="K723" s="42"/>
      <c r="L723" s="42"/>
      <c r="M723" s="42"/>
      <c r="N723" s="42"/>
      <c r="O723" s="42"/>
      <c r="P723" s="42"/>
      <c r="Q723" s="42"/>
      <c r="R723" s="42"/>
      <c r="S723" s="42"/>
      <c r="T723" s="42"/>
      <c r="U723" s="42"/>
      <c r="V723" s="42"/>
      <c r="W723" s="42"/>
      <c r="X723" s="42"/>
      <c r="Y723" s="42"/>
      <c r="Z723" s="42"/>
      <c r="AA723" s="42"/>
      <c r="AB723" s="42"/>
      <c r="AC723" s="42"/>
    </row>
    <row r="724" spans="1:29" ht="18.75" customHeight="1" x14ac:dyDescent="0.25">
      <c r="A724" s="40"/>
      <c r="B724" s="40"/>
      <c r="C724" s="40"/>
      <c r="D724" s="40"/>
      <c r="E724" s="40"/>
      <c r="F724" s="40"/>
      <c r="G724" s="40"/>
      <c r="H724" s="40"/>
      <c r="I724" s="40"/>
      <c r="J724" s="42"/>
      <c r="K724" s="42"/>
      <c r="L724" s="42"/>
      <c r="M724" s="42"/>
      <c r="N724" s="42"/>
      <c r="O724" s="42"/>
      <c r="P724" s="42"/>
      <c r="Q724" s="42"/>
      <c r="R724" s="42"/>
      <c r="S724" s="42"/>
      <c r="T724" s="42"/>
      <c r="U724" s="42"/>
      <c r="V724" s="42"/>
      <c r="W724" s="42"/>
      <c r="X724" s="42"/>
      <c r="Y724" s="42"/>
      <c r="Z724" s="42"/>
      <c r="AA724" s="42"/>
      <c r="AB724" s="42"/>
      <c r="AC724" s="42"/>
    </row>
    <row r="725" spans="1:29" ht="18.75" customHeight="1" x14ac:dyDescent="0.25">
      <c r="A725" s="40"/>
      <c r="B725" s="40"/>
      <c r="C725" s="40"/>
      <c r="D725" s="40"/>
      <c r="E725" s="40"/>
      <c r="F725" s="40"/>
      <c r="G725" s="40"/>
      <c r="H725" s="40"/>
      <c r="I725" s="40"/>
      <c r="J725" s="42"/>
      <c r="K725" s="42"/>
      <c r="L725" s="42"/>
      <c r="M725" s="42"/>
      <c r="N725" s="42"/>
      <c r="O725" s="42"/>
      <c r="P725" s="42"/>
      <c r="Q725" s="42"/>
      <c r="R725" s="42"/>
      <c r="S725" s="42"/>
      <c r="T725" s="42"/>
      <c r="U725" s="42"/>
      <c r="V725" s="42"/>
      <c r="W725" s="42"/>
      <c r="X725" s="42"/>
      <c r="Y725" s="42"/>
      <c r="Z725" s="42"/>
      <c r="AA725" s="42"/>
      <c r="AB725" s="42"/>
      <c r="AC725" s="42"/>
    </row>
    <row r="726" spans="1:29" ht="18.75" customHeight="1" x14ac:dyDescent="0.25">
      <c r="A726" s="40"/>
      <c r="B726" s="40"/>
      <c r="C726" s="40"/>
      <c r="D726" s="40"/>
      <c r="E726" s="40"/>
      <c r="F726" s="40"/>
      <c r="G726" s="40"/>
      <c r="H726" s="40"/>
      <c r="I726" s="40"/>
      <c r="J726" s="42"/>
      <c r="K726" s="42"/>
      <c r="L726" s="42"/>
      <c r="M726" s="42"/>
      <c r="N726" s="42"/>
      <c r="O726" s="42"/>
      <c r="P726" s="42"/>
      <c r="Q726" s="42"/>
      <c r="R726" s="42"/>
      <c r="S726" s="42"/>
      <c r="T726" s="42"/>
      <c r="U726" s="42"/>
      <c r="V726" s="42"/>
      <c r="W726" s="42"/>
      <c r="X726" s="42"/>
      <c r="Y726" s="42"/>
      <c r="Z726" s="42"/>
      <c r="AA726" s="42"/>
      <c r="AB726" s="42"/>
      <c r="AC726" s="42"/>
    </row>
    <row r="727" spans="1:29" ht="18.75" customHeight="1" x14ac:dyDescent="0.25">
      <c r="A727" s="40"/>
      <c r="B727" s="40"/>
      <c r="C727" s="40"/>
      <c r="D727" s="40"/>
      <c r="E727" s="40"/>
      <c r="F727" s="40"/>
      <c r="G727" s="40"/>
      <c r="H727" s="40"/>
      <c r="I727" s="40"/>
      <c r="J727" s="42"/>
      <c r="K727" s="42"/>
      <c r="L727" s="42"/>
      <c r="M727" s="42"/>
      <c r="N727" s="42"/>
      <c r="O727" s="42"/>
      <c r="P727" s="42"/>
      <c r="Q727" s="42"/>
      <c r="R727" s="42"/>
      <c r="S727" s="42"/>
      <c r="T727" s="42"/>
      <c r="U727" s="42"/>
      <c r="V727" s="42"/>
      <c r="W727" s="42"/>
      <c r="X727" s="42"/>
      <c r="Y727" s="42"/>
      <c r="Z727" s="42"/>
      <c r="AA727" s="42"/>
      <c r="AB727" s="42"/>
      <c r="AC727" s="42"/>
    </row>
    <row r="728" spans="1:29" ht="18.75" customHeight="1" x14ac:dyDescent="0.25">
      <c r="A728" s="40"/>
      <c r="B728" s="40"/>
      <c r="C728" s="40"/>
      <c r="D728" s="40"/>
      <c r="E728" s="40"/>
      <c r="F728" s="40"/>
      <c r="G728" s="40"/>
      <c r="H728" s="40"/>
      <c r="I728" s="40"/>
      <c r="J728" s="42"/>
      <c r="K728" s="42"/>
      <c r="L728" s="42"/>
      <c r="M728" s="42"/>
      <c r="N728" s="42"/>
      <c r="O728" s="42"/>
      <c r="P728" s="42"/>
      <c r="Q728" s="42"/>
      <c r="R728" s="42"/>
      <c r="S728" s="42"/>
      <c r="T728" s="42"/>
      <c r="U728" s="42"/>
      <c r="V728" s="42"/>
      <c r="W728" s="42"/>
      <c r="X728" s="42"/>
      <c r="Y728" s="42"/>
      <c r="Z728" s="42"/>
      <c r="AA728" s="42"/>
      <c r="AB728" s="42"/>
      <c r="AC728" s="42"/>
    </row>
    <row r="729" spans="1:29" ht="18.75" customHeight="1" x14ac:dyDescent="0.25">
      <c r="A729" s="40"/>
      <c r="B729" s="40"/>
      <c r="C729" s="40"/>
      <c r="D729" s="40"/>
      <c r="E729" s="40"/>
      <c r="F729" s="40"/>
      <c r="G729" s="40"/>
      <c r="H729" s="40"/>
      <c r="I729" s="40"/>
      <c r="J729" s="42"/>
      <c r="K729" s="42"/>
      <c r="L729" s="42"/>
      <c r="M729" s="42"/>
      <c r="N729" s="42"/>
      <c r="O729" s="42"/>
      <c r="P729" s="42"/>
      <c r="Q729" s="42"/>
      <c r="R729" s="42"/>
      <c r="S729" s="42"/>
      <c r="T729" s="42"/>
      <c r="U729" s="42"/>
      <c r="V729" s="42"/>
      <c r="W729" s="42"/>
      <c r="X729" s="42"/>
      <c r="Y729" s="42"/>
      <c r="Z729" s="42"/>
      <c r="AA729" s="42"/>
      <c r="AB729" s="42"/>
      <c r="AC729" s="42"/>
    </row>
    <row r="730" spans="1:29" ht="18.75" customHeight="1" x14ac:dyDescent="0.25">
      <c r="A730" s="40"/>
      <c r="B730" s="40"/>
      <c r="C730" s="40"/>
      <c r="D730" s="40"/>
      <c r="E730" s="40"/>
      <c r="F730" s="40"/>
      <c r="G730" s="40"/>
      <c r="H730" s="40"/>
      <c r="I730" s="40"/>
      <c r="J730" s="42"/>
      <c r="K730" s="42"/>
      <c r="L730" s="42"/>
      <c r="M730" s="42"/>
      <c r="N730" s="42"/>
      <c r="O730" s="42"/>
      <c r="P730" s="42"/>
      <c r="Q730" s="42"/>
      <c r="R730" s="42"/>
      <c r="S730" s="42"/>
      <c r="T730" s="42"/>
      <c r="U730" s="42"/>
      <c r="V730" s="42"/>
      <c r="W730" s="42"/>
      <c r="X730" s="42"/>
      <c r="Y730" s="42"/>
      <c r="Z730" s="42"/>
      <c r="AA730" s="42"/>
      <c r="AB730" s="42"/>
      <c r="AC730" s="42"/>
    </row>
    <row r="731" spans="1:29" ht="18.75" customHeight="1" x14ac:dyDescent="0.25">
      <c r="A731" s="40"/>
      <c r="B731" s="40"/>
      <c r="C731" s="40"/>
      <c r="D731" s="40"/>
      <c r="E731" s="40"/>
      <c r="F731" s="40"/>
      <c r="G731" s="40"/>
      <c r="H731" s="40"/>
      <c r="I731" s="40"/>
      <c r="J731" s="42"/>
      <c r="K731" s="42"/>
      <c r="L731" s="42"/>
      <c r="M731" s="42"/>
      <c r="N731" s="42"/>
      <c r="O731" s="42"/>
      <c r="P731" s="42"/>
      <c r="Q731" s="42"/>
      <c r="R731" s="42"/>
      <c r="S731" s="42"/>
      <c r="T731" s="42"/>
      <c r="U731" s="42"/>
      <c r="V731" s="42"/>
      <c r="W731" s="42"/>
      <c r="X731" s="42"/>
      <c r="Y731" s="42"/>
      <c r="Z731" s="42"/>
      <c r="AA731" s="42"/>
      <c r="AB731" s="42"/>
      <c r="AC731" s="42"/>
    </row>
    <row r="732" spans="1:29" ht="18.75" customHeight="1" x14ac:dyDescent="0.25">
      <c r="A732" s="40"/>
      <c r="B732" s="40"/>
      <c r="C732" s="40"/>
      <c r="D732" s="40"/>
      <c r="E732" s="40"/>
      <c r="F732" s="40"/>
      <c r="G732" s="40"/>
      <c r="H732" s="40"/>
      <c r="I732" s="40"/>
      <c r="J732" s="42"/>
      <c r="K732" s="42"/>
      <c r="L732" s="42"/>
      <c r="M732" s="42"/>
      <c r="N732" s="42"/>
      <c r="O732" s="42"/>
      <c r="P732" s="42"/>
      <c r="Q732" s="42"/>
      <c r="R732" s="42"/>
      <c r="S732" s="42"/>
      <c r="T732" s="42"/>
      <c r="U732" s="42"/>
      <c r="V732" s="42"/>
      <c r="W732" s="42"/>
      <c r="X732" s="42"/>
      <c r="Y732" s="42"/>
      <c r="Z732" s="42"/>
      <c r="AA732" s="42"/>
      <c r="AB732" s="42"/>
      <c r="AC732" s="42"/>
    </row>
    <row r="733" spans="1:29" ht="18.75" customHeight="1" x14ac:dyDescent="0.25">
      <c r="A733" s="40"/>
      <c r="B733" s="40"/>
      <c r="C733" s="40"/>
      <c r="D733" s="40"/>
      <c r="E733" s="40"/>
      <c r="F733" s="40"/>
      <c r="G733" s="40"/>
      <c r="H733" s="40"/>
      <c r="I733" s="40"/>
      <c r="J733" s="42"/>
      <c r="K733" s="42"/>
      <c r="L733" s="42"/>
      <c r="M733" s="42"/>
      <c r="N733" s="42"/>
      <c r="O733" s="42"/>
      <c r="P733" s="42"/>
      <c r="Q733" s="42"/>
      <c r="R733" s="42"/>
      <c r="S733" s="42"/>
      <c r="T733" s="42"/>
      <c r="U733" s="42"/>
      <c r="V733" s="42"/>
      <c r="W733" s="42"/>
      <c r="X733" s="42"/>
      <c r="Y733" s="42"/>
      <c r="Z733" s="42"/>
      <c r="AA733" s="42"/>
      <c r="AB733" s="42"/>
      <c r="AC733" s="42"/>
    </row>
    <row r="734" spans="1:29" ht="18.75" customHeight="1" x14ac:dyDescent="0.25">
      <c r="A734" s="40"/>
      <c r="B734" s="40"/>
      <c r="C734" s="40"/>
      <c r="D734" s="40"/>
      <c r="E734" s="40"/>
      <c r="F734" s="40"/>
      <c r="G734" s="40"/>
      <c r="H734" s="40"/>
      <c r="I734" s="40"/>
      <c r="J734" s="42"/>
      <c r="K734" s="42"/>
      <c r="L734" s="42"/>
      <c r="M734" s="42"/>
      <c r="N734" s="42"/>
      <c r="O734" s="42"/>
      <c r="P734" s="42"/>
      <c r="Q734" s="42"/>
      <c r="R734" s="42"/>
      <c r="S734" s="42"/>
      <c r="T734" s="42"/>
      <c r="U734" s="42"/>
      <c r="V734" s="42"/>
      <c r="W734" s="42"/>
      <c r="X734" s="42"/>
      <c r="Y734" s="42"/>
      <c r="Z734" s="42"/>
      <c r="AA734" s="42"/>
      <c r="AB734" s="42"/>
      <c r="AC734" s="42"/>
    </row>
    <row r="735" spans="1:29" ht="18.75" customHeight="1" x14ac:dyDescent="0.25">
      <c r="A735" s="40"/>
      <c r="B735" s="40"/>
      <c r="C735" s="40"/>
      <c r="D735" s="40"/>
      <c r="E735" s="40"/>
      <c r="F735" s="40"/>
      <c r="G735" s="40"/>
      <c r="H735" s="40"/>
      <c r="I735" s="40"/>
      <c r="J735" s="42"/>
      <c r="K735" s="42"/>
      <c r="L735" s="42"/>
      <c r="M735" s="42"/>
      <c r="N735" s="42"/>
      <c r="O735" s="42"/>
      <c r="P735" s="42"/>
      <c r="Q735" s="42"/>
      <c r="R735" s="42"/>
      <c r="S735" s="42"/>
      <c r="T735" s="42"/>
      <c r="U735" s="42"/>
      <c r="V735" s="42"/>
      <c r="W735" s="42"/>
      <c r="X735" s="42"/>
      <c r="Y735" s="42"/>
      <c r="Z735" s="42"/>
      <c r="AA735" s="42"/>
      <c r="AB735" s="42"/>
      <c r="AC735" s="42"/>
    </row>
    <row r="736" spans="1:29" ht="18.75" customHeight="1" x14ac:dyDescent="0.25">
      <c r="A736" s="40"/>
      <c r="B736" s="40"/>
      <c r="C736" s="40"/>
      <c r="D736" s="40"/>
      <c r="E736" s="40"/>
      <c r="F736" s="40"/>
      <c r="G736" s="40"/>
      <c r="H736" s="40"/>
      <c r="I736" s="40"/>
      <c r="J736" s="42"/>
      <c r="K736" s="42"/>
      <c r="L736" s="42"/>
      <c r="M736" s="42"/>
      <c r="N736" s="42"/>
      <c r="O736" s="42"/>
      <c r="P736" s="42"/>
      <c r="Q736" s="42"/>
      <c r="R736" s="42"/>
      <c r="S736" s="42"/>
      <c r="T736" s="42"/>
      <c r="U736" s="42"/>
      <c r="V736" s="42"/>
      <c r="W736" s="42"/>
      <c r="X736" s="42"/>
      <c r="Y736" s="42"/>
      <c r="Z736" s="42"/>
      <c r="AA736" s="42"/>
      <c r="AB736" s="42"/>
      <c r="AC736" s="42"/>
    </row>
    <row r="737" spans="1:29" ht="18.75" customHeight="1" x14ac:dyDescent="0.25">
      <c r="A737" s="40"/>
      <c r="B737" s="40"/>
      <c r="C737" s="40"/>
      <c r="D737" s="40"/>
      <c r="E737" s="40"/>
      <c r="F737" s="40"/>
      <c r="G737" s="40"/>
      <c r="H737" s="40"/>
      <c r="I737" s="40"/>
      <c r="J737" s="42"/>
      <c r="K737" s="42"/>
      <c r="L737" s="42"/>
      <c r="M737" s="42"/>
      <c r="N737" s="42"/>
      <c r="O737" s="42"/>
      <c r="P737" s="42"/>
      <c r="Q737" s="42"/>
      <c r="R737" s="42"/>
      <c r="S737" s="42"/>
      <c r="T737" s="42"/>
      <c r="U737" s="42"/>
      <c r="V737" s="42"/>
      <c r="W737" s="42"/>
      <c r="X737" s="42"/>
      <c r="Y737" s="42"/>
      <c r="Z737" s="42"/>
      <c r="AA737" s="42"/>
      <c r="AB737" s="42"/>
      <c r="AC737" s="42"/>
    </row>
    <row r="738" spans="1:29" ht="18.75" customHeight="1" x14ac:dyDescent="0.25">
      <c r="A738" s="40"/>
      <c r="B738" s="40"/>
      <c r="C738" s="40"/>
      <c r="D738" s="40"/>
      <c r="E738" s="40"/>
      <c r="F738" s="40"/>
      <c r="G738" s="40"/>
      <c r="H738" s="40"/>
      <c r="I738" s="40"/>
      <c r="J738" s="42"/>
      <c r="K738" s="42"/>
      <c r="L738" s="42"/>
      <c r="M738" s="42"/>
      <c r="N738" s="42"/>
      <c r="O738" s="42"/>
      <c r="P738" s="42"/>
      <c r="Q738" s="42"/>
      <c r="R738" s="42"/>
      <c r="S738" s="42"/>
      <c r="T738" s="42"/>
      <c r="U738" s="42"/>
      <c r="V738" s="42"/>
      <c r="W738" s="42"/>
      <c r="X738" s="42"/>
      <c r="Y738" s="42"/>
      <c r="Z738" s="42"/>
      <c r="AA738" s="42"/>
      <c r="AB738" s="42"/>
      <c r="AC738" s="42"/>
    </row>
    <row r="739" spans="1:29" ht="18.75" customHeight="1" x14ac:dyDescent="0.25">
      <c r="A739" s="40"/>
      <c r="B739" s="40"/>
      <c r="C739" s="40"/>
      <c r="D739" s="40"/>
      <c r="E739" s="40"/>
      <c r="F739" s="40"/>
      <c r="G739" s="40"/>
      <c r="H739" s="40"/>
      <c r="I739" s="40"/>
      <c r="J739" s="42"/>
      <c r="K739" s="42"/>
      <c r="L739" s="42"/>
      <c r="M739" s="42"/>
      <c r="N739" s="42"/>
      <c r="O739" s="42"/>
      <c r="P739" s="42"/>
      <c r="Q739" s="42"/>
      <c r="R739" s="42"/>
      <c r="S739" s="42"/>
      <c r="T739" s="42"/>
      <c r="U739" s="42"/>
      <c r="V739" s="42"/>
      <c r="W739" s="42"/>
      <c r="X739" s="42"/>
      <c r="Y739" s="42"/>
      <c r="Z739" s="42"/>
      <c r="AA739" s="42"/>
      <c r="AB739" s="42"/>
      <c r="AC739" s="42"/>
    </row>
    <row r="740" spans="1:29" ht="18.75" customHeight="1" x14ac:dyDescent="0.25">
      <c r="A740" s="40"/>
      <c r="B740" s="40"/>
      <c r="C740" s="40"/>
      <c r="D740" s="40"/>
      <c r="E740" s="40"/>
      <c r="F740" s="40"/>
      <c r="G740" s="40"/>
      <c r="H740" s="40"/>
      <c r="I740" s="40"/>
      <c r="J740" s="42"/>
      <c r="K740" s="42"/>
      <c r="L740" s="42"/>
      <c r="M740" s="42"/>
      <c r="N740" s="42"/>
      <c r="O740" s="42"/>
      <c r="P740" s="42"/>
      <c r="Q740" s="42"/>
      <c r="R740" s="42"/>
      <c r="S740" s="42"/>
      <c r="T740" s="42"/>
      <c r="U740" s="42"/>
      <c r="V740" s="42"/>
      <c r="W740" s="42"/>
      <c r="X740" s="42"/>
      <c r="Y740" s="42"/>
      <c r="Z740" s="42"/>
      <c r="AA740" s="42"/>
      <c r="AB740" s="42"/>
      <c r="AC740" s="42"/>
    </row>
    <row r="741" spans="1:29" ht="18.75" customHeight="1" x14ac:dyDescent="0.25">
      <c r="A741" s="40"/>
      <c r="B741" s="40"/>
      <c r="C741" s="40"/>
      <c r="D741" s="40"/>
      <c r="E741" s="40"/>
      <c r="F741" s="40"/>
      <c r="G741" s="40"/>
      <c r="H741" s="40"/>
      <c r="I741" s="40"/>
      <c r="J741" s="42"/>
      <c r="K741" s="42"/>
      <c r="L741" s="42"/>
      <c r="M741" s="42"/>
      <c r="N741" s="42"/>
      <c r="O741" s="42"/>
      <c r="P741" s="42"/>
      <c r="Q741" s="42"/>
      <c r="R741" s="42"/>
      <c r="S741" s="42"/>
      <c r="T741" s="42"/>
      <c r="U741" s="42"/>
      <c r="V741" s="42"/>
      <c r="W741" s="42"/>
      <c r="X741" s="42"/>
      <c r="Y741" s="42"/>
      <c r="Z741" s="42"/>
      <c r="AA741" s="42"/>
      <c r="AB741" s="42"/>
      <c r="AC741" s="42"/>
    </row>
    <row r="742" spans="1:29" ht="18.75" customHeight="1" x14ac:dyDescent="0.25">
      <c r="A742" s="40"/>
      <c r="B742" s="40"/>
      <c r="C742" s="40"/>
      <c r="D742" s="40"/>
      <c r="E742" s="40"/>
      <c r="F742" s="40"/>
      <c r="G742" s="40"/>
      <c r="H742" s="40"/>
      <c r="I742" s="40"/>
      <c r="J742" s="42"/>
      <c r="K742" s="42"/>
      <c r="L742" s="42"/>
      <c r="M742" s="42"/>
      <c r="N742" s="42"/>
      <c r="O742" s="42"/>
      <c r="P742" s="42"/>
      <c r="Q742" s="42"/>
      <c r="R742" s="42"/>
      <c r="S742" s="42"/>
      <c r="T742" s="42"/>
      <c r="U742" s="42"/>
      <c r="V742" s="42"/>
      <c r="W742" s="42"/>
      <c r="X742" s="42"/>
      <c r="Y742" s="42"/>
      <c r="Z742" s="42"/>
      <c r="AA742" s="42"/>
      <c r="AB742" s="42"/>
      <c r="AC742" s="42"/>
    </row>
    <row r="743" spans="1:29" ht="18.75" customHeight="1" x14ac:dyDescent="0.25">
      <c r="A743" s="40"/>
      <c r="B743" s="40"/>
      <c r="C743" s="40"/>
      <c r="D743" s="40"/>
      <c r="E743" s="40"/>
      <c r="F743" s="40"/>
      <c r="G743" s="40"/>
      <c r="H743" s="40"/>
      <c r="I743" s="40"/>
      <c r="J743" s="42"/>
      <c r="K743" s="42"/>
      <c r="L743" s="42"/>
      <c r="M743" s="42"/>
      <c r="N743" s="42"/>
      <c r="O743" s="42"/>
      <c r="P743" s="42"/>
      <c r="Q743" s="42"/>
      <c r="R743" s="42"/>
      <c r="S743" s="42"/>
      <c r="T743" s="42"/>
      <c r="U743" s="42"/>
      <c r="V743" s="42"/>
      <c r="W743" s="42"/>
      <c r="X743" s="42"/>
      <c r="Y743" s="42"/>
      <c r="Z743" s="42"/>
      <c r="AA743" s="42"/>
      <c r="AB743" s="42"/>
      <c r="AC743" s="42"/>
    </row>
    <row r="744" spans="1:29" ht="18.75" customHeight="1" x14ac:dyDescent="0.25">
      <c r="A744" s="40"/>
      <c r="B744" s="40"/>
      <c r="C744" s="40"/>
      <c r="D744" s="40"/>
      <c r="E744" s="40"/>
      <c r="F744" s="40"/>
      <c r="G744" s="40"/>
      <c r="H744" s="40"/>
      <c r="I744" s="40"/>
      <c r="J744" s="42"/>
      <c r="K744" s="42"/>
      <c r="L744" s="42"/>
      <c r="M744" s="42"/>
      <c r="N744" s="42"/>
      <c r="O744" s="42"/>
      <c r="P744" s="42"/>
      <c r="Q744" s="42"/>
      <c r="R744" s="42"/>
      <c r="S744" s="42"/>
      <c r="T744" s="42"/>
      <c r="U744" s="42"/>
      <c r="V744" s="42"/>
      <c r="W744" s="42"/>
      <c r="X744" s="42"/>
      <c r="Y744" s="42"/>
      <c r="Z744" s="42"/>
      <c r="AA744" s="42"/>
      <c r="AB744" s="42"/>
      <c r="AC744" s="42"/>
    </row>
    <row r="745" spans="1:29" ht="18.75" customHeight="1" x14ac:dyDescent="0.25">
      <c r="A745" s="40"/>
      <c r="B745" s="40"/>
      <c r="C745" s="40"/>
      <c r="D745" s="40"/>
      <c r="E745" s="40"/>
      <c r="F745" s="40"/>
      <c r="G745" s="40"/>
      <c r="H745" s="40"/>
      <c r="I745" s="40"/>
      <c r="J745" s="42"/>
      <c r="K745" s="42"/>
      <c r="L745" s="42"/>
      <c r="M745" s="42"/>
      <c r="N745" s="42"/>
      <c r="O745" s="42"/>
      <c r="P745" s="42"/>
      <c r="Q745" s="42"/>
      <c r="R745" s="42"/>
      <c r="S745" s="42"/>
      <c r="T745" s="42"/>
      <c r="U745" s="42"/>
      <c r="V745" s="42"/>
      <c r="W745" s="42"/>
      <c r="X745" s="42"/>
      <c r="Y745" s="42"/>
      <c r="Z745" s="42"/>
      <c r="AA745" s="42"/>
      <c r="AB745" s="42"/>
      <c r="AC745" s="42"/>
    </row>
    <row r="746" spans="1:29" ht="18.75" customHeight="1" x14ac:dyDescent="0.25">
      <c r="A746" s="40"/>
      <c r="B746" s="40"/>
      <c r="C746" s="40"/>
      <c r="D746" s="40"/>
      <c r="E746" s="40"/>
      <c r="F746" s="40"/>
      <c r="G746" s="40"/>
      <c r="H746" s="40"/>
      <c r="I746" s="40"/>
      <c r="J746" s="42"/>
      <c r="K746" s="42"/>
      <c r="L746" s="42"/>
      <c r="M746" s="42"/>
      <c r="N746" s="42"/>
      <c r="O746" s="42"/>
      <c r="P746" s="42"/>
      <c r="Q746" s="42"/>
      <c r="R746" s="42"/>
      <c r="S746" s="42"/>
      <c r="T746" s="42"/>
      <c r="U746" s="42"/>
      <c r="V746" s="42"/>
      <c r="W746" s="42"/>
      <c r="X746" s="42"/>
      <c r="Y746" s="42"/>
      <c r="Z746" s="42"/>
      <c r="AA746" s="42"/>
      <c r="AB746" s="42"/>
      <c r="AC746" s="42"/>
    </row>
    <row r="747" spans="1:29" ht="18.75" customHeight="1" x14ac:dyDescent="0.25">
      <c r="A747" s="40"/>
      <c r="B747" s="40"/>
      <c r="C747" s="40"/>
      <c r="D747" s="40"/>
      <c r="E747" s="40"/>
      <c r="F747" s="40"/>
      <c r="G747" s="40"/>
      <c r="H747" s="40"/>
      <c r="I747" s="40"/>
      <c r="J747" s="42"/>
      <c r="K747" s="42"/>
      <c r="L747" s="42"/>
      <c r="M747" s="42"/>
      <c r="N747" s="42"/>
      <c r="O747" s="42"/>
      <c r="P747" s="42"/>
      <c r="Q747" s="42"/>
      <c r="R747" s="42"/>
      <c r="S747" s="42"/>
      <c r="T747" s="42"/>
      <c r="U747" s="42"/>
      <c r="V747" s="42"/>
      <c r="W747" s="42"/>
      <c r="X747" s="42"/>
      <c r="Y747" s="42"/>
      <c r="Z747" s="42"/>
      <c r="AA747" s="42"/>
      <c r="AB747" s="42"/>
      <c r="AC747" s="42"/>
    </row>
    <row r="748" spans="1:29" ht="18.75" customHeight="1" x14ac:dyDescent="0.25">
      <c r="A748" s="40"/>
      <c r="B748" s="40"/>
      <c r="C748" s="40"/>
      <c r="D748" s="40"/>
      <c r="E748" s="40"/>
      <c r="F748" s="40"/>
      <c r="G748" s="40"/>
      <c r="H748" s="40"/>
      <c r="I748" s="40"/>
      <c r="J748" s="42"/>
      <c r="K748" s="42"/>
      <c r="L748" s="42"/>
      <c r="M748" s="42"/>
      <c r="N748" s="42"/>
      <c r="O748" s="42"/>
      <c r="P748" s="42"/>
      <c r="Q748" s="42"/>
      <c r="R748" s="42"/>
      <c r="S748" s="42"/>
      <c r="T748" s="42"/>
      <c r="U748" s="42"/>
      <c r="V748" s="42"/>
      <c r="W748" s="42"/>
      <c r="X748" s="42"/>
      <c r="Y748" s="42"/>
      <c r="Z748" s="42"/>
      <c r="AA748" s="42"/>
      <c r="AB748" s="42"/>
      <c r="AC748" s="42"/>
    </row>
    <row r="749" spans="1:29" ht="18.75" customHeight="1" x14ac:dyDescent="0.25">
      <c r="A749" s="40"/>
      <c r="B749" s="40"/>
      <c r="C749" s="40"/>
      <c r="D749" s="40"/>
      <c r="E749" s="40"/>
      <c r="F749" s="40"/>
      <c r="G749" s="40"/>
      <c r="H749" s="40"/>
      <c r="I749" s="40"/>
      <c r="J749" s="42"/>
      <c r="K749" s="42"/>
      <c r="L749" s="42"/>
      <c r="M749" s="42"/>
      <c r="N749" s="42"/>
      <c r="O749" s="42"/>
      <c r="P749" s="42"/>
      <c r="Q749" s="42"/>
      <c r="R749" s="42"/>
      <c r="S749" s="42"/>
      <c r="T749" s="42"/>
      <c r="U749" s="42"/>
      <c r="V749" s="42"/>
      <c r="W749" s="42"/>
      <c r="X749" s="42"/>
      <c r="Y749" s="42"/>
      <c r="Z749" s="42"/>
      <c r="AA749" s="42"/>
      <c r="AB749" s="42"/>
      <c r="AC749" s="42"/>
    </row>
    <row r="750" spans="1:29" ht="18.75" customHeight="1" x14ac:dyDescent="0.25">
      <c r="A750" s="40"/>
      <c r="B750" s="40"/>
      <c r="C750" s="40"/>
      <c r="D750" s="40"/>
      <c r="E750" s="40"/>
      <c r="F750" s="40"/>
      <c r="G750" s="40"/>
      <c r="H750" s="40"/>
      <c r="I750" s="40"/>
      <c r="J750" s="42"/>
      <c r="K750" s="42"/>
      <c r="L750" s="42"/>
      <c r="M750" s="42"/>
      <c r="N750" s="42"/>
      <c r="O750" s="42"/>
      <c r="P750" s="42"/>
      <c r="Q750" s="42"/>
      <c r="R750" s="42"/>
      <c r="S750" s="42"/>
      <c r="T750" s="42"/>
      <c r="U750" s="42"/>
      <c r="V750" s="42"/>
      <c r="W750" s="42"/>
      <c r="X750" s="42"/>
      <c r="Y750" s="42"/>
      <c r="Z750" s="42"/>
      <c r="AA750" s="42"/>
      <c r="AB750" s="42"/>
      <c r="AC750" s="42"/>
    </row>
    <row r="751" spans="1:29" ht="18.75" customHeight="1" x14ac:dyDescent="0.25">
      <c r="A751" s="40"/>
      <c r="B751" s="40"/>
      <c r="C751" s="40"/>
      <c r="D751" s="40"/>
      <c r="E751" s="40"/>
      <c r="F751" s="40"/>
      <c r="G751" s="40"/>
      <c r="H751" s="40"/>
      <c r="I751" s="40"/>
      <c r="J751" s="42"/>
      <c r="K751" s="42"/>
      <c r="L751" s="42"/>
      <c r="M751" s="42"/>
      <c r="N751" s="42"/>
      <c r="O751" s="42"/>
      <c r="P751" s="42"/>
      <c r="Q751" s="42"/>
      <c r="R751" s="42"/>
      <c r="S751" s="42"/>
      <c r="T751" s="42"/>
      <c r="U751" s="42"/>
      <c r="V751" s="42"/>
      <c r="W751" s="42"/>
      <c r="X751" s="42"/>
      <c r="Y751" s="42"/>
      <c r="Z751" s="42"/>
      <c r="AA751" s="42"/>
      <c r="AB751" s="42"/>
      <c r="AC751" s="42"/>
    </row>
    <row r="752" spans="1:29" ht="18.75" customHeight="1" x14ac:dyDescent="0.25">
      <c r="A752" s="40"/>
      <c r="B752" s="40"/>
      <c r="C752" s="40"/>
      <c r="D752" s="40"/>
      <c r="E752" s="40"/>
      <c r="F752" s="40"/>
      <c r="G752" s="40"/>
      <c r="H752" s="40"/>
      <c r="I752" s="40"/>
      <c r="J752" s="42"/>
      <c r="K752" s="42"/>
      <c r="L752" s="42"/>
      <c r="M752" s="42"/>
      <c r="N752" s="42"/>
      <c r="O752" s="42"/>
      <c r="P752" s="42"/>
      <c r="Q752" s="42"/>
      <c r="R752" s="42"/>
      <c r="S752" s="42"/>
      <c r="T752" s="42"/>
      <c r="U752" s="42"/>
      <c r="V752" s="42"/>
      <c r="W752" s="42"/>
      <c r="X752" s="42"/>
      <c r="Y752" s="42"/>
      <c r="Z752" s="42"/>
      <c r="AA752" s="42"/>
      <c r="AB752" s="42"/>
      <c r="AC752" s="42"/>
    </row>
    <row r="753" spans="1:29" ht="18.75" customHeight="1" x14ac:dyDescent="0.25">
      <c r="A753" s="40"/>
      <c r="B753" s="40"/>
      <c r="C753" s="40"/>
      <c r="D753" s="40"/>
      <c r="E753" s="40"/>
      <c r="F753" s="40"/>
      <c r="G753" s="40"/>
      <c r="H753" s="40"/>
      <c r="I753" s="40"/>
      <c r="J753" s="42"/>
      <c r="K753" s="42"/>
      <c r="L753" s="42"/>
      <c r="M753" s="42"/>
      <c r="N753" s="42"/>
      <c r="O753" s="42"/>
      <c r="P753" s="42"/>
      <c r="Q753" s="42"/>
      <c r="R753" s="42"/>
      <c r="S753" s="42"/>
      <c r="T753" s="42"/>
      <c r="U753" s="42"/>
      <c r="V753" s="42"/>
      <c r="W753" s="42"/>
      <c r="X753" s="42"/>
      <c r="Y753" s="42"/>
      <c r="Z753" s="42"/>
      <c r="AA753" s="42"/>
      <c r="AB753" s="42"/>
      <c r="AC753" s="42"/>
    </row>
    <row r="754" spans="1:29" ht="18.75" customHeight="1" x14ac:dyDescent="0.25">
      <c r="A754" s="40"/>
      <c r="B754" s="40"/>
      <c r="C754" s="40"/>
      <c r="D754" s="40"/>
      <c r="E754" s="40"/>
      <c r="F754" s="40"/>
      <c r="G754" s="40"/>
      <c r="H754" s="40"/>
      <c r="I754" s="40"/>
      <c r="J754" s="42"/>
      <c r="K754" s="42"/>
      <c r="L754" s="42"/>
      <c r="M754" s="42"/>
      <c r="N754" s="42"/>
      <c r="O754" s="42"/>
      <c r="P754" s="42"/>
      <c r="Q754" s="42"/>
      <c r="R754" s="42"/>
      <c r="S754" s="42"/>
      <c r="T754" s="42"/>
      <c r="U754" s="42"/>
      <c r="V754" s="42"/>
      <c r="W754" s="42"/>
      <c r="X754" s="42"/>
      <c r="Y754" s="42"/>
      <c r="Z754" s="42"/>
      <c r="AA754" s="42"/>
      <c r="AB754" s="42"/>
      <c r="AC754" s="42"/>
    </row>
    <row r="755" spans="1:29" ht="18.75" customHeight="1" x14ac:dyDescent="0.25">
      <c r="A755" s="40"/>
      <c r="B755" s="40"/>
      <c r="C755" s="40"/>
      <c r="D755" s="40"/>
      <c r="E755" s="40"/>
      <c r="F755" s="40"/>
      <c r="G755" s="40"/>
      <c r="H755" s="40"/>
      <c r="I755" s="40"/>
      <c r="J755" s="42"/>
      <c r="K755" s="42"/>
      <c r="L755" s="42"/>
      <c r="M755" s="42"/>
      <c r="N755" s="42"/>
      <c r="O755" s="42"/>
      <c r="P755" s="42"/>
      <c r="Q755" s="42"/>
      <c r="R755" s="42"/>
      <c r="S755" s="42"/>
      <c r="T755" s="42"/>
      <c r="U755" s="42"/>
      <c r="V755" s="42"/>
      <c r="W755" s="42"/>
      <c r="X755" s="42"/>
      <c r="Y755" s="42"/>
      <c r="Z755" s="42"/>
      <c r="AA755" s="42"/>
      <c r="AB755" s="42"/>
      <c r="AC755" s="42"/>
    </row>
    <row r="756" spans="1:29" ht="18.75" customHeight="1" x14ac:dyDescent="0.25">
      <c r="A756" s="40"/>
      <c r="B756" s="40"/>
      <c r="C756" s="40"/>
      <c r="D756" s="40"/>
      <c r="E756" s="40"/>
      <c r="F756" s="40"/>
      <c r="G756" s="40"/>
      <c r="H756" s="40"/>
      <c r="I756" s="40"/>
      <c r="J756" s="42"/>
      <c r="K756" s="42"/>
      <c r="L756" s="42"/>
      <c r="M756" s="42"/>
      <c r="N756" s="42"/>
      <c r="O756" s="42"/>
      <c r="P756" s="42"/>
      <c r="Q756" s="42"/>
      <c r="R756" s="42"/>
      <c r="S756" s="42"/>
      <c r="T756" s="42"/>
      <c r="U756" s="42"/>
      <c r="V756" s="42"/>
      <c r="W756" s="42"/>
      <c r="X756" s="42"/>
      <c r="Y756" s="42"/>
      <c r="Z756" s="42"/>
      <c r="AA756" s="42"/>
      <c r="AB756" s="42"/>
      <c r="AC756" s="42"/>
    </row>
    <row r="757" spans="1:29" ht="18.75" customHeight="1" x14ac:dyDescent="0.25">
      <c r="A757" s="40"/>
      <c r="B757" s="40"/>
      <c r="C757" s="40"/>
      <c r="D757" s="40"/>
      <c r="E757" s="40"/>
      <c r="F757" s="40"/>
      <c r="G757" s="40"/>
      <c r="H757" s="40"/>
      <c r="I757" s="40"/>
      <c r="J757" s="42"/>
      <c r="K757" s="42"/>
      <c r="L757" s="42"/>
      <c r="M757" s="42"/>
      <c r="N757" s="42"/>
      <c r="O757" s="42"/>
      <c r="P757" s="42"/>
      <c r="Q757" s="42"/>
      <c r="R757" s="42"/>
      <c r="S757" s="42"/>
      <c r="T757" s="42"/>
      <c r="U757" s="42"/>
      <c r="V757" s="42"/>
      <c r="W757" s="42"/>
      <c r="X757" s="42"/>
      <c r="Y757" s="42"/>
      <c r="Z757" s="42"/>
      <c r="AA757" s="42"/>
      <c r="AB757" s="42"/>
      <c r="AC757" s="42"/>
    </row>
    <row r="758" spans="1:29" ht="18.75" customHeight="1" x14ac:dyDescent="0.25">
      <c r="A758" s="40"/>
      <c r="B758" s="40"/>
      <c r="C758" s="40"/>
      <c r="D758" s="40"/>
      <c r="E758" s="40"/>
      <c r="F758" s="40"/>
      <c r="G758" s="40"/>
      <c r="H758" s="40"/>
      <c r="I758" s="40"/>
      <c r="J758" s="42"/>
      <c r="K758" s="42"/>
      <c r="L758" s="42"/>
      <c r="M758" s="42"/>
      <c r="N758" s="42"/>
      <c r="O758" s="42"/>
      <c r="P758" s="42"/>
      <c r="Q758" s="42"/>
      <c r="R758" s="42"/>
      <c r="S758" s="42"/>
      <c r="T758" s="42"/>
      <c r="U758" s="42"/>
      <c r="V758" s="42"/>
      <c r="W758" s="42"/>
      <c r="X758" s="42"/>
      <c r="Y758" s="42"/>
      <c r="Z758" s="42"/>
      <c r="AA758" s="42"/>
      <c r="AB758" s="42"/>
      <c r="AC758" s="42"/>
    </row>
    <row r="759" spans="1:29" ht="18.75" customHeight="1" x14ac:dyDescent="0.25">
      <c r="A759" s="40"/>
      <c r="B759" s="40"/>
      <c r="C759" s="40"/>
      <c r="D759" s="40"/>
      <c r="E759" s="40"/>
      <c r="F759" s="40"/>
      <c r="G759" s="40"/>
      <c r="H759" s="40"/>
      <c r="I759" s="40"/>
      <c r="J759" s="42"/>
      <c r="K759" s="42"/>
      <c r="L759" s="42"/>
      <c r="M759" s="42"/>
      <c r="N759" s="42"/>
      <c r="O759" s="42"/>
      <c r="P759" s="42"/>
      <c r="Q759" s="42"/>
      <c r="R759" s="42"/>
      <c r="S759" s="42"/>
      <c r="T759" s="42"/>
      <c r="U759" s="42"/>
      <c r="V759" s="42"/>
      <c r="W759" s="42"/>
      <c r="X759" s="42"/>
      <c r="Y759" s="42"/>
      <c r="Z759" s="42"/>
      <c r="AA759" s="42"/>
      <c r="AB759" s="42"/>
      <c r="AC759" s="42"/>
    </row>
    <row r="760" spans="1:29" ht="18.75" customHeight="1" x14ac:dyDescent="0.25">
      <c r="A760" s="40"/>
      <c r="B760" s="40"/>
      <c r="C760" s="40"/>
      <c r="D760" s="40"/>
      <c r="E760" s="40"/>
      <c r="F760" s="40"/>
      <c r="G760" s="40"/>
      <c r="H760" s="40"/>
      <c r="I760" s="40"/>
      <c r="J760" s="42"/>
      <c r="K760" s="42"/>
      <c r="L760" s="42"/>
      <c r="M760" s="42"/>
      <c r="N760" s="42"/>
      <c r="O760" s="42"/>
      <c r="P760" s="42"/>
      <c r="Q760" s="42"/>
      <c r="R760" s="42"/>
      <c r="S760" s="42"/>
      <c r="T760" s="42"/>
      <c r="U760" s="42"/>
      <c r="V760" s="42"/>
      <c r="W760" s="42"/>
      <c r="X760" s="42"/>
      <c r="Y760" s="42"/>
      <c r="Z760" s="42"/>
      <c r="AA760" s="42"/>
      <c r="AB760" s="42"/>
      <c r="AC760" s="42"/>
    </row>
    <row r="761" spans="1:29" ht="18.75" customHeight="1" x14ac:dyDescent="0.25">
      <c r="A761" s="40"/>
      <c r="B761" s="40"/>
      <c r="C761" s="40"/>
      <c r="D761" s="40"/>
      <c r="E761" s="40"/>
      <c r="F761" s="40"/>
      <c r="G761" s="40"/>
      <c r="H761" s="40"/>
      <c r="I761" s="40"/>
      <c r="J761" s="42"/>
      <c r="K761" s="42"/>
      <c r="L761" s="42"/>
      <c r="M761" s="42"/>
      <c r="N761" s="42"/>
      <c r="O761" s="42"/>
      <c r="P761" s="42"/>
      <c r="Q761" s="42"/>
      <c r="R761" s="42"/>
      <c r="S761" s="42"/>
      <c r="T761" s="42"/>
      <c r="U761" s="42"/>
      <c r="V761" s="42"/>
      <c r="W761" s="42"/>
      <c r="X761" s="42"/>
      <c r="Y761" s="42"/>
      <c r="Z761" s="42"/>
      <c r="AA761" s="42"/>
      <c r="AB761" s="42"/>
      <c r="AC761" s="42"/>
    </row>
    <row r="762" spans="1:29" ht="18.75" customHeight="1" x14ac:dyDescent="0.25">
      <c r="A762" s="40"/>
      <c r="B762" s="40"/>
      <c r="C762" s="40"/>
      <c r="D762" s="40"/>
      <c r="E762" s="40"/>
      <c r="F762" s="40"/>
      <c r="G762" s="40"/>
      <c r="H762" s="40"/>
      <c r="I762" s="40"/>
      <c r="J762" s="42"/>
      <c r="K762" s="42"/>
      <c r="L762" s="42"/>
      <c r="M762" s="42"/>
      <c r="N762" s="42"/>
      <c r="O762" s="42"/>
      <c r="P762" s="42"/>
      <c r="Q762" s="42"/>
      <c r="R762" s="42"/>
      <c r="S762" s="42"/>
      <c r="T762" s="42"/>
      <c r="U762" s="42"/>
      <c r="V762" s="42"/>
      <c r="W762" s="42"/>
      <c r="X762" s="42"/>
      <c r="Y762" s="42"/>
      <c r="Z762" s="42"/>
      <c r="AA762" s="42"/>
      <c r="AB762" s="42"/>
      <c r="AC762" s="42"/>
    </row>
    <row r="763" spans="1:29" ht="18.75" customHeight="1" x14ac:dyDescent="0.25">
      <c r="A763" s="40"/>
      <c r="B763" s="40"/>
      <c r="C763" s="40"/>
      <c r="D763" s="40"/>
      <c r="E763" s="40"/>
      <c r="F763" s="40"/>
      <c r="G763" s="40"/>
      <c r="H763" s="40"/>
      <c r="I763" s="40"/>
      <c r="J763" s="42"/>
      <c r="K763" s="42"/>
      <c r="L763" s="42"/>
      <c r="M763" s="42"/>
      <c r="N763" s="42"/>
      <c r="O763" s="42"/>
      <c r="P763" s="42"/>
      <c r="Q763" s="42"/>
      <c r="R763" s="42"/>
      <c r="S763" s="42"/>
      <c r="T763" s="42"/>
      <c r="U763" s="42"/>
      <c r="V763" s="42"/>
      <c r="W763" s="42"/>
      <c r="X763" s="42"/>
      <c r="Y763" s="42"/>
      <c r="Z763" s="42"/>
      <c r="AA763" s="42"/>
      <c r="AB763" s="42"/>
      <c r="AC763" s="42"/>
    </row>
    <row r="764" spans="1:29" ht="18.75" customHeight="1" x14ac:dyDescent="0.25">
      <c r="A764" s="40"/>
      <c r="B764" s="40"/>
      <c r="C764" s="40"/>
      <c r="D764" s="40"/>
      <c r="E764" s="40"/>
      <c r="F764" s="40"/>
      <c r="G764" s="40"/>
      <c r="H764" s="40"/>
      <c r="I764" s="40"/>
      <c r="J764" s="42"/>
      <c r="K764" s="42"/>
      <c r="L764" s="42"/>
      <c r="M764" s="42"/>
      <c r="N764" s="42"/>
      <c r="O764" s="42"/>
      <c r="P764" s="42"/>
      <c r="Q764" s="42"/>
      <c r="R764" s="42"/>
      <c r="S764" s="42"/>
      <c r="T764" s="42"/>
      <c r="U764" s="42"/>
      <c r="V764" s="42"/>
      <c r="W764" s="42"/>
      <c r="X764" s="42"/>
      <c r="Y764" s="42"/>
      <c r="Z764" s="42"/>
      <c r="AA764" s="42"/>
      <c r="AB764" s="42"/>
      <c r="AC764" s="42"/>
    </row>
    <row r="765" spans="1:29" ht="18.75" customHeight="1" x14ac:dyDescent="0.25">
      <c r="A765" s="40"/>
      <c r="B765" s="40"/>
      <c r="C765" s="40"/>
      <c r="D765" s="40"/>
      <c r="E765" s="40"/>
      <c r="F765" s="40"/>
      <c r="G765" s="40"/>
      <c r="H765" s="40"/>
      <c r="I765" s="40"/>
      <c r="J765" s="42"/>
      <c r="K765" s="42"/>
      <c r="L765" s="42"/>
      <c r="M765" s="42"/>
      <c r="N765" s="42"/>
      <c r="O765" s="42"/>
      <c r="P765" s="42"/>
      <c r="Q765" s="42"/>
      <c r="R765" s="42"/>
      <c r="S765" s="42"/>
      <c r="T765" s="42"/>
      <c r="U765" s="42"/>
      <c r="V765" s="42"/>
      <c r="W765" s="42"/>
      <c r="X765" s="42"/>
      <c r="Y765" s="42"/>
      <c r="Z765" s="42"/>
      <c r="AA765" s="42"/>
      <c r="AB765" s="42"/>
      <c r="AC765" s="42"/>
    </row>
    <row r="766" spans="1:29" ht="18.75" customHeight="1" x14ac:dyDescent="0.25">
      <c r="A766" s="40"/>
      <c r="B766" s="40"/>
      <c r="C766" s="40"/>
      <c r="D766" s="40"/>
      <c r="E766" s="40"/>
      <c r="F766" s="40"/>
      <c r="G766" s="40"/>
      <c r="H766" s="40"/>
      <c r="I766" s="40"/>
      <c r="J766" s="42"/>
      <c r="K766" s="42"/>
      <c r="L766" s="42"/>
      <c r="M766" s="42"/>
      <c r="N766" s="42"/>
      <c r="O766" s="42"/>
      <c r="P766" s="42"/>
      <c r="Q766" s="42"/>
      <c r="R766" s="42"/>
      <c r="S766" s="42"/>
      <c r="T766" s="42"/>
      <c r="U766" s="42"/>
      <c r="V766" s="42"/>
      <c r="W766" s="42"/>
      <c r="X766" s="42"/>
      <c r="Y766" s="42"/>
      <c r="Z766" s="42"/>
      <c r="AA766" s="42"/>
      <c r="AB766" s="42"/>
      <c r="AC766" s="42"/>
    </row>
    <row r="767" spans="1:29" ht="18.75" customHeight="1" x14ac:dyDescent="0.25">
      <c r="A767" s="40"/>
      <c r="B767" s="40"/>
      <c r="C767" s="40"/>
      <c r="D767" s="40"/>
      <c r="E767" s="40"/>
      <c r="F767" s="40"/>
      <c r="G767" s="40"/>
      <c r="H767" s="40"/>
      <c r="I767" s="40"/>
      <c r="J767" s="42"/>
      <c r="K767" s="42"/>
      <c r="L767" s="42"/>
      <c r="M767" s="42"/>
      <c r="N767" s="42"/>
      <c r="O767" s="42"/>
      <c r="P767" s="42"/>
      <c r="Q767" s="42"/>
      <c r="R767" s="42"/>
      <c r="S767" s="42"/>
      <c r="T767" s="42"/>
      <c r="U767" s="42"/>
      <c r="V767" s="42"/>
      <c r="W767" s="42"/>
      <c r="X767" s="42"/>
      <c r="Y767" s="42"/>
      <c r="Z767" s="42"/>
      <c r="AA767" s="42"/>
      <c r="AB767" s="42"/>
      <c r="AC767" s="42"/>
    </row>
    <row r="768" spans="1:29" ht="18.75" customHeight="1" x14ac:dyDescent="0.25">
      <c r="A768" s="40"/>
      <c r="B768" s="40"/>
      <c r="C768" s="40"/>
      <c r="D768" s="40"/>
      <c r="E768" s="40"/>
      <c r="F768" s="40"/>
      <c r="G768" s="40"/>
      <c r="H768" s="40"/>
      <c r="I768" s="40"/>
      <c r="J768" s="42"/>
      <c r="K768" s="42"/>
      <c r="L768" s="42"/>
      <c r="M768" s="42"/>
      <c r="N768" s="42"/>
      <c r="O768" s="42"/>
      <c r="P768" s="42"/>
      <c r="Q768" s="42"/>
      <c r="R768" s="42"/>
      <c r="S768" s="42"/>
      <c r="T768" s="42"/>
      <c r="U768" s="42"/>
      <c r="V768" s="42"/>
      <c r="W768" s="42"/>
      <c r="X768" s="42"/>
      <c r="Y768" s="42"/>
      <c r="Z768" s="42"/>
      <c r="AA768" s="42"/>
      <c r="AB768" s="42"/>
      <c r="AC768" s="42"/>
    </row>
    <row r="769" spans="1:29" ht="18.75" customHeight="1" x14ac:dyDescent="0.25">
      <c r="A769" s="40"/>
      <c r="B769" s="40"/>
      <c r="C769" s="40"/>
      <c r="D769" s="40"/>
      <c r="E769" s="40"/>
      <c r="F769" s="40"/>
      <c r="G769" s="40"/>
      <c r="H769" s="40"/>
      <c r="I769" s="40"/>
      <c r="J769" s="42"/>
      <c r="K769" s="42"/>
      <c r="L769" s="42"/>
      <c r="M769" s="42"/>
      <c r="N769" s="42"/>
      <c r="O769" s="42"/>
      <c r="P769" s="42"/>
      <c r="Q769" s="42"/>
      <c r="R769" s="42"/>
      <c r="S769" s="42"/>
      <c r="T769" s="42"/>
      <c r="U769" s="42"/>
      <c r="V769" s="42"/>
      <c r="W769" s="42"/>
      <c r="X769" s="42"/>
      <c r="Y769" s="42"/>
      <c r="Z769" s="42"/>
      <c r="AA769" s="42"/>
      <c r="AB769" s="42"/>
      <c r="AC769" s="42"/>
    </row>
    <row r="770" spans="1:29" ht="18.75" customHeight="1" x14ac:dyDescent="0.25">
      <c r="A770" s="40"/>
      <c r="B770" s="40"/>
      <c r="C770" s="40"/>
      <c r="D770" s="40"/>
      <c r="E770" s="40"/>
      <c r="F770" s="40"/>
      <c r="G770" s="40"/>
      <c r="H770" s="40"/>
      <c r="I770" s="40"/>
      <c r="J770" s="42"/>
      <c r="K770" s="42"/>
      <c r="L770" s="42"/>
      <c r="M770" s="42"/>
      <c r="N770" s="42"/>
      <c r="O770" s="42"/>
      <c r="P770" s="42"/>
      <c r="Q770" s="42"/>
      <c r="R770" s="42"/>
      <c r="S770" s="42"/>
      <c r="T770" s="42"/>
      <c r="U770" s="42"/>
      <c r="V770" s="42"/>
      <c r="W770" s="42"/>
      <c r="X770" s="42"/>
      <c r="Y770" s="42"/>
      <c r="Z770" s="42"/>
      <c r="AA770" s="42"/>
      <c r="AB770" s="42"/>
      <c r="AC770" s="42"/>
    </row>
    <row r="771" spans="1:29" ht="18.75" customHeight="1" x14ac:dyDescent="0.25">
      <c r="A771" s="40"/>
      <c r="B771" s="40"/>
      <c r="C771" s="40"/>
      <c r="D771" s="40"/>
      <c r="E771" s="40"/>
      <c r="F771" s="40"/>
      <c r="G771" s="40"/>
      <c r="H771" s="40"/>
      <c r="I771" s="40"/>
      <c r="J771" s="42"/>
      <c r="K771" s="42"/>
      <c r="L771" s="42"/>
      <c r="M771" s="42"/>
      <c r="N771" s="42"/>
      <c r="O771" s="42"/>
      <c r="P771" s="42"/>
      <c r="Q771" s="42"/>
      <c r="R771" s="42"/>
      <c r="S771" s="42"/>
      <c r="T771" s="42"/>
      <c r="U771" s="42"/>
      <c r="V771" s="42"/>
      <c r="W771" s="42"/>
      <c r="X771" s="42"/>
      <c r="Y771" s="42"/>
      <c r="Z771" s="42"/>
      <c r="AA771" s="42"/>
      <c r="AB771" s="42"/>
      <c r="AC771" s="42"/>
    </row>
    <row r="772" spans="1:29" ht="18.75" customHeight="1" x14ac:dyDescent="0.25">
      <c r="A772" s="40"/>
      <c r="B772" s="40"/>
      <c r="C772" s="40"/>
      <c r="D772" s="40"/>
      <c r="E772" s="40"/>
      <c r="F772" s="40"/>
      <c r="G772" s="40"/>
      <c r="H772" s="40"/>
      <c r="I772" s="40"/>
      <c r="J772" s="42"/>
      <c r="K772" s="42"/>
      <c r="L772" s="42"/>
      <c r="M772" s="42"/>
      <c r="N772" s="42"/>
      <c r="O772" s="42"/>
      <c r="P772" s="42"/>
      <c r="Q772" s="42"/>
      <c r="R772" s="42"/>
      <c r="S772" s="42"/>
      <c r="T772" s="42"/>
      <c r="U772" s="42"/>
      <c r="V772" s="42"/>
      <c r="W772" s="42"/>
      <c r="X772" s="42"/>
      <c r="Y772" s="42"/>
      <c r="Z772" s="42"/>
      <c r="AA772" s="42"/>
      <c r="AB772" s="42"/>
      <c r="AC772" s="42"/>
    </row>
    <row r="773" spans="1:29" ht="18.75" customHeight="1" x14ac:dyDescent="0.25">
      <c r="A773" s="40"/>
      <c r="B773" s="40"/>
      <c r="C773" s="40"/>
      <c r="D773" s="40"/>
      <c r="E773" s="40"/>
      <c r="F773" s="40"/>
      <c r="G773" s="40"/>
      <c r="H773" s="40"/>
      <c r="I773" s="40"/>
      <c r="J773" s="42"/>
      <c r="K773" s="42"/>
      <c r="L773" s="42"/>
      <c r="M773" s="42"/>
      <c r="N773" s="42"/>
      <c r="O773" s="42"/>
      <c r="P773" s="42"/>
      <c r="Q773" s="42"/>
      <c r="R773" s="42"/>
      <c r="S773" s="42"/>
      <c r="T773" s="42"/>
      <c r="U773" s="42"/>
      <c r="V773" s="42"/>
      <c r="W773" s="42"/>
      <c r="X773" s="42"/>
      <c r="Y773" s="42"/>
      <c r="Z773" s="42"/>
      <c r="AA773" s="42"/>
      <c r="AB773" s="42"/>
      <c r="AC773" s="42"/>
    </row>
    <row r="774" spans="1:29" ht="18.75" customHeight="1" x14ac:dyDescent="0.25">
      <c r="A774" s="40"/>
      <c r="B774" s="40"/>
      <c r="C774" s="40"/>
      <c r="D774" s="40"/>
      <c r="E774" s="40"/>
      <c r="F774" s="40"/>
      <c r="G774" s="40"/>
      <c r="H774" s="40"/>
      <c r="I774" s="40"/>
      <c r="J774" s="42"/>
      <c r="K774" s="42"/>
      <c r="L774" s="42"/>
      <c r="M774" s="42"/>
      <c r="N774" s="42"/>
      <c r="O774" s="42"/>
      <c r="P774" s="42"/>
      <c r="Q774" s="42"/>
      <c r="R774" s="42"/>
      <c r="S774" s="42"/>
      <c r="T774" s="42"/>
      <c r="U774" s="42"/>
      <c r="V774" s="42"/>
      <c r="W774" s="42"/>
      <c r="X774" s="42"/>
      <c r="Y774" s="42"/>
      <c r="Z774" s="42"/>
      <c r="AA774" s="42"/>
      <c r="AB774" s="42"/>
      <c r="AC774" s="42"/>
    </row>
    <row r="775" spans="1:29" ht="18.75" customHeight="1" x14ac:dyDescent="0.25">
      <c r="A775" s="40"/>
      <c r="B775" s="40"/>
      <c r="C775" s="40"/>
      <c r="D775" s="40"/>
      <c r="E775" s="40"/>
      <c r="F775" s="40"/>
      <c r="G775" s="40"/>
      <c r="H775" s="40"/>
      <c r="I775" s="40"/>
      <c r="J775" s="42"/>
      <c r="K775" s="42"/>
      <c r="L775" s="42"/>
      <c r="M775" s="42"/>
      <c r="N775" s="42"/>
      <c r="O775" s="42"/>
      <c r="P775" s="42"/>
      <c r="Q775" s="42"/>
      <c r="R775" s="42"/>
      <c r="S775" s="42"/>
      <c r="T775" s="42"/>
      <c r="U775" s="42"/>
      <c r="V775" s="42"/>
      <c r="W775" s="42"/>
      <c r="X775" s="42"/>
      <c r="Y775" s="42"/>
      <c r="Z775" s="42"/>
      <c r="AA775" s="42"/>
      <c r="AB775" s="42"/>
      <c r="AC775" s="42"/>
    </row>
    <row r="776" spans="1:29" ht="18.75" customHeight="1" x14ac:dyDescent="0.25">
      <c r="A776" s="40"/>
      <c r="B776" s="40"/>
      <c r="C776" s="40"/>
      <c r="D776" s="40"/>
      <c r="E776" s="40"/>
      <c r="F776" s="40"/>
      <c r="G776" s="40"/>
      <c r="H776" s="40"/>
      <c r="I776" s="40"/>
      <c r="J776" s="42"/>
      <c r="K776" s="42"/>
      <c r="L776" s="42"/>
      <c r="M776" s="42"/>
      <c r="N776" s="42"/>
      <c r="O776" s="42"/>
      <c r="P776" s="42"/>
      <c r="Q776" s="42"/>
      <c r="R776" s="42"/>
      <c r="S776" s="42"/>
      <c r="T776" s="42"/>
      <c r="U776" s="42"/>
      <c r="V776" s="42"/>
      <c r="W776" s="42"/>
      <c r="X776" s="42"/>
      <c r="Y776" s="42"/>
      <c r="Z776" s="42"/>
      <c r="AA776" s="42"/>
      <c r="AB776" s="42"/>
      <c r="AC776" s="42"/>
    </row>
    <row r="777" spans="1:29" ht="18.75" customHeight="1" x14ac:dyDescent="0.25">
      <c r="A777" s="40"/>
      <c r="B777" s="40"/>
      <c r="C777" s="40"/>
      <c r="D777" s="40"/>
      <c r="E777" s="40"/>
      <c r="F777" s="40"/>
      <c r="G777" s="40"/>
      <c r="H777" s="40"/>
      <c r="I777" s="40"/>
      <c r="J777" s="42"/>
      <c r="K777" s="42"/>
      <c r="L777" s="42"/>
      <c r="M777" s="42"/>
      <c r="N777" s="42"/>
      <c r="O777" s="42"/>
      <c r="P777" s="42"/>
      <c r="Q777" s="42"/>
      <c r="R777" s="42"/>
      <c r="S777" s="42"/>
      <c r="T777" s="42"/>
      <c r="U777" s="42"/>
      <c r="V777" s="42"/>
      <c r="W777" s="42"/>
      <c r="X777" s="42"/>
      <c r="Y777" s="42"/>
      <c r="Z777" s="42"/>
      <c r="AA777" s="42"/>
      <c r="AB777" s="42"/>
      <c r="AC777" s="42"/>
    </row>
    <row r="778" spans="1:29" ht="18.75" customHeight="1" x14ac:dyDescent="0.25">
      <c r="A778" s="40"/>
      <c r="B778" s="40"/>
      <c r="C778" s="40"/>
      <c r="D778" s="40"/>
      <c r="E778" s="40"/>
      <c r="F778" s="40"/>
      <c r="G778" s="40"/>
      <c r="H778" s="40"/>
      <c r="I778" s="40"/>
      <c r="J778" s="42"/>
      <c r="K778" s="42"/>
      <c r="L778" s="42"/>
      <c r="M778" s="42"/>
      <c r="N778" s="42"/>
      <c r="O778" s="42"/>
      <c r="P778" s="42"/>
      <c r="Q778" s="42"/>
      <c r="R778" s="42"/>
      <c r="S778" s="42"/>
      <c r="T778" s="42"/>
      <c r="U778" s="42"/>
      <c r="V778" s="42"/>
      <c r="W778" s="42"/>
      <c r="X778" s="42"/>
      <c r="Y778" s="42"/>
      <c r="Z778" s="42"/>
      <c r="AA778" s="42"/>
      <c r="AB778" s="42"/>
      <c r="AC778" s="42"/>
    </row>
    <row r="779" spans="1:29" ht="18.75" customHeight="1" x14ac:dyDescent="0.25">
      <c r="A779" s="40"/>
      <c r="B779" s="40"/>
      <c r="C779" s="40"/>
      <c r="D779" s="40"/>
      <c r="E779" s="40"/>
      <c r="F779" s="40"/>
      <c r="G779" s="40"/>
      <c r="H779" s="40"/>
      <c r="I779" s="40"/>
      <c r="J779" s="42"/>
      <c r="K779" s="42"/>
      <c r="L779" s="42"/>
      <c r="M779" s="42"/>
      <c r="N779" s="42"/>
      <c r="O779" s="42"/>
      <c r="P779" s="42"/>
      <c r="Q779" s="42"/>
      <c r="R779" s="42"/>
      <c r="S779" s="42"/>
      <c r="T779" s="42"/>
      <c r="U779" s="42"/>
      <c r="V779" s="42"/>
      <c r="W779" s="42"/>
      <c r="X779" s="42"/>
      <c r="Y779" s="42"/>
      <c r="Z779" s="42"/>
      <c r="AA779" s="42"/>
      <c r="AB779" s="42"/>
      <c r="AC779" s="42"/>
    </row>
    <row r="780" spans="1:29" ht="18.75" customHeight="1" x14ac:dyDescent="0.25">
      <c r="A780" s="40"/>
      <c r="B780" s="40"/>
      <c r="C780" s="40"/>
      <c r="D780" s="40"/>
      <c r="E780" s="40"/>
      <c r="F780" s="40"/>
      <c r="G780" s="40"/>
      <c r="H780" s="40"/>
      <c r="I780" s="40"/>
      <c r="J780" s="42"/>
      <c r="K780" s="42"/>
      <c r="L780" s="42"/>
      <c r="M780" s="42"/>
      <c r="N780" s="42"/>
      <c r="O780" s="42"/>
      <c r="P780" s="42"/>
      <c r="Q780" s="42"/>
      <c r="R780" s="42"/>
      <c r="S780" s="42"/>
      <c r="T780" s="42"/>
      <c r="U780" s="42"/>
      <c r="V780" s="42"/>
      <c r="W780" s="42"/>
      <c r="X780" s="42"/>
      <c r="Y780" s="42"/>
      <c r="Z780" s="42"/>
      <c r="AA780" s="42"/>
      <c r="AB780" s="42"/>
      <c r="AC780" s="42"/>
    </row>
    <row r="781" spans="1:29" ht="18.75" customHeight="1" x14ac:dyDescent="0.25">
      <c r="A781" s="40"/>
      <c r="B781" s="40"/>
      <c r="C781" s="40"/>
      <c r="D781" s="40"/>
      <c r="E781" s="40"/>
      <c r="F781" s="40"/>
      <c r="G781" s="40"/>
      <c r="H781" s="40"/>
      <c r="I781" s="40"/>
      <c r="J781" s="42"/>
      <c r="K781" s="42"/>
      <c r="L781" s="42"/>
      <c r="M781" s="42"/>
      <c r="N781" s="42"/>
      <c r="O781" s="42"/>
      <c r="P781" s="42"/>
      <c r="Q781" s="42"/>
      <c r="R781" s="42"/>
      <c r="S781" s="42"/>
      <c r="T781" s="42"/>
      <c r="U781" s="42"/>
      <c r="V781" s="42"/>
      <c r="W781" s="42"/>
      <c r="X781" s="42"/>
      <c r="Y781" s="42"/>
      <c r="Z781" s="42"/>
      <c r="AA781" s="42"/>
      <c r="AB781" s="42"/>
      <c r="AC781" s="42"/>
    </row>
    <row r="782" spans="1:29" ht="18.75" customHeight="1" x14ac:dyDescent="0.25">
      <c r="A782" s="40"/>
      <c r="B782" s="40"/>
      <c r="C782" s="40"/>
      <c r="D782" s="40"/>
      <c r="E782" s="40"/>
      <c r="F782" s="40"/>
      <c r="G782" s="40"/>
      <c r="H782" s="40"/>
      <c r="I782" s="40"/>
      <c r="J782" s="42"/>
      <c r="K782" s="42"/>
      <c r="L782" s="42"/>
      <c r="M782" s="42"/>
      <c r="N782" s="42"/>
      <c r="O782" s="42"/>
      <c r="P782" s="42"/>
      <c r="Q782" s="42"/>
      <c r="R782" s="42"/>
      <c r="S782" s="42"/>
      <c r="T782" s="42"/>
      <c r="U782" s="42"/>
      <c r="V782" s="42"/>
      <c r="W782" s="42"/>
      <c r="X782" s="42"/>
      <c r="Y782" s="42"/>
      <c r="Z782" s="42"/>
      <c r="AA782" s="42"/>
      <c r="AB782" s="42"/>
      <c r="AC782" s="42"/>
    </row>
    <row r="783" spans="1:29" ht="18.75" customHeight="1" x14ac:dyDescent="0.25">
      <c r="A783" s="40"/>
      <c r="B783" s="40"/>
      <c r="C783" s="40"/>
      <c r="D783" s="40"/>
      <c r="E783" s="40"/>
      <c r="F783" s="40"/>
      <c r="G783" s="40"/>
      <c r="H783" s="40"/>
      <c r="I783" s="40"/>
      <c r="J783" s="42"/>
      <c r="K783" s="42"/>
      <c r="L783" s="42"/>
      <c r="M783" s="42"/>
      <c r="N783" s="42"/>
      <c r="O783" s="42"/>
      <c r="P783" s="42"/>
      <c r="Q783" s="42"/>
      <c r="R783" s="42"/>
      <c r="S783" s="42"/>
      <c r="T783" s="42"/>
      <c r="U783" s="42"/>
      <c r="V783" s="42"/>
      <c r="W783" s="42"/>
      <c r="X783" s="42"/>
      <c r="Y783" s="42"/>
      <c r="Z783" s="42"/>
      <c r="AA783" s="42"/>
      <c r="AB783" s="42"/>
      <c r="AC783" s="42"/>
    </row>
    <row r="784" spans="1:29" ht="18.75" customHeight="1" x14ac:dyDescent="0.25">
      <c r="A784" s="40"/>
      <c r="B784" s="40"/>
      <c r="C784" s="40"/>
      <c r="D784" s="40"/>
      <c r="E784" s="40"/>
      <c r="F784" s="40"/>
      <c r="G784" s="40"/>
      <c r="H784" s="40"/>
      <c r="I784" s="40"/>
      <c r="J784" s="42"/>
      <c r="K784" s="42"/>
      <c r="L784" s="42"/>
      <c r="M784" s="42"/>
      <c r="N784" s="42"/>
      <c r="O784" s="42"/>
      <c r="P784" s="42"/>
      <c r="Q784" s="42"/>
      <c r="R784" s="42"/>
      <c r="S784" s="42"/>
      <c r="T784" s="42"/>
      <c r="U784" s="42"/>
      <c r="V784" s="42"/>
      <c r="W784" s="42"/>
      <c r="X784" s="42"/>
      <c r="Y784" s="42"/>
      <c r="Z784" s="42"/>
      <c r="AA784" s="42"/>
      <c r="AB784" s="42"/>
      <c r="AC784" s="42"/>
    </row>
    <row r="785" spans="1:29" ht="18.75" customHeight="1" x14ac:dyDescent="0.25">
      <c r="A785" s="40"/>
      <c r="B785" s="40"/>
      <c r="C785" s="40"/>
      <c r="D785" s="40"/>
      <c r="E785" s="40"/>
      <c r="F785" s="40"/>
      <c r="G785" s="40"/>
      <c r="H785" s="40"/>
      <c r="I785" s="40"/>
      <c r="J785" s="42"/>
      <c r="K785" s="42"/>
      <c r="L785" s="42"/>
      <c r="M785" s="42"/>
      <c r="N785" s="42"/>
      <c r="O785" s="42"/>
      <c r="P785" s="42"/>
      <c r="Q785" s="42"/>
      <c r="R785" s="42"/>
      <c r="S785" s="42"/>
      <c r="T785" s="42"/>
      <c r="U785" s="42"/>
      <c r="V785" s="42"/>
      <c r="W785" s="42"/>
      <c r="X785" s="42"/>
      <c r="Y785" s="42"/>
      <c r="Z785" s="42"/>
      <c r="AA785" s="42"/>
      <c r="AB785" s="42"/>
      <c r="AC785" s="42"/>
    </row>
    <row r="786" spans="1:29" ht="18.75" customHeight="1" x14ac:dyDescent="0.25">
      <c r="A786" s="40"/>
      <c r="B786" s="40"/>
      <c r="C786" s="40"/>
      <c r="D786" s="40"/>
      <c r="E786" s="40"/>
      <c r="F786" s="40"/>
      <c r="G786" s="40"/>
      <c r="H786" s="40"/>
      <c r="I786" s="40"/>
      <c r="J786" s="42"/>
      <c r="K786" s="42"/>
      <c r="L786" s="42"/>
      <c r="M786" s="42"/>
      <c r="N786" s="42"/>
      <c r="O786" s="42"/>
      <c r="P786" s="42"/>
      <c r="Q786" s="42"/>
      <c r="R786" s="42"/>
      <c r="S786" s="42"/>
      <c r="T786" s="42"/>
      <c r="U786" s="42"/>
      <c r="V786" s="42"/>
      <c r="W786" s="42"/>
      <c r="X786" s="42"/>
      <c r="Y786" s="42"/>
      <c r="Z786" s="42"/>
      <c r="AA786" s="42"/>
      <c r="AB786" s="42"/>
      <c r="AC786" s="42"/>
    </row>
    <row r="787" spans="1:29" ht="18.75" customHeight="1" x14ac:dyDescent="0.25">
      <c r="A787" s="40"/>
      <c r="B787" s="40"/>
      <c r="C787" s="40"/>
      <c r="D787" s="40"/>
      <c r="E787" s="40"/>
      <c r="F787" s="40"/>
      <c r="G787" s="40"/>
      <c r="H787" s="40"/>
      <c r="I787" s="40"/>
      <c r="J787" s="42"/>
      <c r="K787" s="42"/>
      <c r="L787" s="42"/>
      <c r="M787" s="42"/>
      <c r="N787" s="42"/>
      <c r="O787" s="42"/>
      <c r="P787" s="42"/>
      <c r="Q787" s="42"/>
      <c r="R787" s="42"/>
      <c r="S787" s="42"/>
      <c r="T787" s="42"/>
      <c r="U787" s="42"/>
      <c r="V787" s="42"/>
      <c r="W787" s="42"/>
      <c r="X787" s="42"/>
      <c r="Y787" s="42"/>
      <c r="Z787" s="42"/>
      <c r="AA787" s="42"/>
      <c r="AB787" s="42"/>
      <c r="AC787" s="42"/>
    </row>
    <row r="788" spans="1:29" ht="18.75" customHeight="1" x14ac:dyDescent="0.25">
      <c r="A788" s="40"/>
      <c r="B788" s="40"/>
      <c r="C788" s="40"/>
      <c r="D788" s="40"/>
      <c r="E788" s="40"/>
      <c r="F788" s="40"/>
      <c r="G788" s="40"/>
      <c r="H788" s="40"/>
      <c r="I788" s="40"/>
      <c r="J788" s="42"/>
      <c r="K788" s="42"/>
      <c r="L788" s="42"/>
      <c r="M788" s="42"/>
      <c r="N788" s="42"/>
      <c r="O788" s="42"/>
      <c r="P788" s="42"/>
      <c r="Q788" s="42"/>
      <c r="R788" s="42"/>
      <c r="S788" s="42"/>
      <c r="T788" s="42"/>
      <c r="U788" s="42"/>
      <c r="V788" s="42"/>
      <c r="W788" s="42"/>
      <c r="X788" s="42"/>
      <c r="Y788" s="42"/>
      <c r="Z788" s="42"/>
      <c r="AA788" s="42"/>
      <c r="AB788" s="42"/>
      <c r="AC788" s="42"/>
    </row>
    <row r="789" spans="1:29" ht="18.75" customHeight="1" x14ac:dyDescent="0.25">
      <c r="A789" s="40"/>
      <c r="B789" s="40"/>
      <c r="C789" s="40"/>
      <c r="D789" s="40"/>
      <c r="E789" s="40"/>
      <c r="F789" s="40"/>
      <c r="G789" s="40"/>
      <c r="H789" s="40"/>
      <c r="I789" s="40"/>
      <c r="J789" s="42"/>
      <c r="K789" s="42"/>
      <c r="L789" s="42"/>
      <c r="M789" s="42"/>
      <c r="N789" s="42"/>
      <c r="O789" s="42"/>
      <c r="P789" s="42"/>
      <c r="Q789" s="42"/>
      <c r="R789" s="42"/>
      <c r="S789" s="42"/>
      <c r="T789" s="42"/>
      <c r="U789" s="42"/>
      <c r="V789" s="42"/>
      <c r="W789" s="42"/>
      <c r="X789" s="42"/>
      <c r="Y789" s="42"/>
      <c r="Z789" s="42"/>
      <c r="AA789" s="42"/>
      <c r="AB789" s="42"/>
      <c r="AC789" s="42"/>
    </row>
    <row r="790" spans="1:29" ht="18.75" customHeight="1" x14ac:dyDescent="0.25">
      <c r="A790" s="40"/>
      <c r="B790" s="40"/>
      <c r="C790" s="40"/>
      <c r="D790" s="40"/>
      <c r="E790" s="40"/>
      <c r="F790" s="40"/>
      <c r="G790" s="40"/>
      <c r="H790" s="40"/>
      <c r="I790" s="40"/>
      <c r="J790" s="42"/>
      <c r="K790" s="42"/>
      <c r="L790" s="42"/>
      <c r="M790" s="42"/>
      <c r="N790" s="42"/>
      <c r="O790" s="42"/>
      <c r="P790" s="42"/>
      <c r="Q790" s="42"/>
      <c r="R790" s="42"/>
      <c r="S790" s="42"/>
      <c r="T790" s="42"/>
      <c r="U790" s="42"/>
      <c r="V790" s="42"/>
      <c r="W790" s="42"/>
      <c r="X790" s="42"/>
      <c r="Y790" s="42"/>
      <c r="Z790" s="42"/>
      <c r="AA790" s="42"/>
      <c r="AB790" s="42"/>
      <c r="AC790" s="42"/>
    </row>
    <row r="791" spans="1:29" ht="18.75" customHeight="1" x14ac:dyDescent="0.25">
      <c r="A791" s="40"/>
      <c r="B791" s="40"/>
      <c r="C791" s="40"/>
      <c r="D791" s="40"/>
      <c r="E791" s="40"/>
      <c r="F791" s="40"/>
      <c r="G791" s="40"/>
      <c r="H791" s="40"/>
      <c r="I791" s="40"/>
      <c r="J791" s="42"/>
      <c r="K791" s="42"/>
      <c r="L791" s="42"/>
      <c r="M791" s="42"/>
      <c r="N791" s="42"/>
      <c r="O791" s="42"/>
      <c r="P791" s="42"/>
      <c r="Q791" s="42"/>
      <c r="R791" s="42"/>
      <c r="S791" s="42"/>
      <c r="T791" s="42"/>
      <c r="U791" s="42"/>
      <c r="V791" s="42"/>
      <c r="W791" s="42"/>
      <c r="X791" s="42"/>
      <c r="Y791" s="42"/>
      <c r="Z791" s="42"/>
      <c r="AA791" s="42"/>
      <c r="AB791" s="42"/>
      <c r="AC791" s="42"/>
    </row>
    <row r="792" spans="1:29" ht="18.75" customHeight="1" x14ac:dyDescent="0.25">
      <c r="A792" s="40"/>
      <c r="B792" s="40"/>
      <c r="C792" s="40"/>
      <c r="D792" s="40"/>
      <c r="E792" s="40"/>
      <c r="F792" s="40"/>
      <c r="G792" s="40"/>
      <c r="H792" s="40"/>
      <c r="I792" s="40"/>
      <c r="J792" s="42"/>
      <c r="K792" s="42"/>
      <c r="L792" s="42"/>
      <c r="M792" s="42"/>
      <c r="N792" s="42"/>
      <c r="O792" s="42"/>
      <c r="P792" s="42"/>
      <c r="Q792" s="42"/>
      <c r="R792" s="42"/>
      <c r="S792" s="42"/>
      <c r="T792" s="42"/>
      <c r="U792" s="42"/>
      <c r="V792" s="42"/>
      <c r="W792" s="42"/>
      <c r="X792" s="42"/>
      <c r="Y792" s="42"/>
      <c r="Z792" s="42"/>
      <c r="AA792" s="42"/>
      <c r="AB792" s="42"/>
      <c r="AC792" s="42"/>
    </row>
    <row r="793" spans="1:29" ht="18.75" customHeight="1" x14ac:dyDescent="0.25">
      <c r="A793" s="40"/>
      <c r="B793" s="40"/>
      <c r="C793" s="40"/>
      <c r="D793" s="40"/>
      <c r="E793" s="40"/>
      <c r="F793" s="40"/>
      <c r="G793" s="40"/>
      <c r="H793" s="40"/>
      <c r="I793" s="40"/>
      <c r="J793" s="42"/>
      <c r="K793" s="42"/>
      <c r="L793" s="42"/>
      <c r="M793" s="42"/>
      <c r="N793" s="42"/>
      <c r="O793" s="42"/>
      <c r="P793" s="42"/>
      <c r="Q793" s="42"/>
      <c r="R793" s="42"/>
      <c r="S793" s="42"/>
      <c r="T793" s="42"/>
      <c r="U793" s="42"/>
      <c r="V793" s="42"/>
      <c r="W793" s="42"/>
      <c r="X793" s="42"/>
      <c r="Y793" s="42"/>
      <c r="Z793" s="42"/>
      <c r="AA793" s="42"/>
      <c r="AB793" s="42"/>
      <c r="AC793" s="42"/>
    </row>
    <row r="794" spans="1:29" ht="18.75" customHeight="1" x14ac:dyDescent="0.25">
      <c r="A794" s="40"/>
      <c r="B794" s="40"/>
      <c r="C794" s="40"/>
      <c r="D794" s="40"/>
      <c r="E794" s="40"/>
      <c r="F794" s="40"/>
      <c r="G794" s="40"/>
      <c r="H794" s="40"/>
      <c r="I794" s="40"/>
      <c r="J794" s="42"/>
      <c r="K794" s="42"/>
      <c r="L794" s="42"/>
      <c r="M794" s="42"/>
      <c r="N794" s="42"/>
      <c r="O794" s="42"/>
      <c r="P794" s="42"/>
      <c r="Q794" s="42"/>
      <c r="R794" s="42"/>
      <c r="S794" s="42"/>
      <c r="T794" s="42"/>
      <c r="U794" s="42"/>
      <c r="V794" s="42"/>
      <c r="W794" s="42"/>
      <c r="X794" s="42"/>
      <c r="Y794" s="42"/>
      <c r="Z794" s="42"/>
      <c r="AA794" s="42"/>
      <c r="AB794" s="42"/>
      <c r="AC794" s="42"/>
    </row>
    <row r="795" spans="1:29" ht="18.75" customHeight="1" x14ac:dyDescent="0.25">
      <c r="A795" s="40"/>
      <c r="B795" s="40"/>
      <c r="C795" s="40"/>
      <c r="D795" s="40"/>
      <c r="E795" s="40"/>
      <c r="F795" s="40"/>
      <c r="G795" s="40"/>
      <c r="H795" s="40"/>
      <c r="I795" s="40"/>
      <c r="J795" s="42"/>
      <c r="K795" s="42"/>
      <c r="L795" s="42"/>
      <c r="M795" s="42"/>
      <c r="N795" s="42"/>
      <c r="O795" s="42"/>
      <c r="P795" s="42"/>
      <c r="Q795" s="42"/>
      <c r="R795" s="42"/>
      <c r="S795" s="42"/>
      <c r="T795" s="42"/>
      <c r="U795" s="42"/>
      <c r="V795" s="42"/>
      <c r="W795" s="42"/>
      <c r="X795" s="42"/>
      <c r="Y795" s="42"/>
      <c r="Z795" s="42"/>
      <c r="AA795" s="42"/>
      <c r="AB795" s="42"/>
      <c r="AC795" s="42"/>
    </row>
    <row r="796" spans="1:29" ht="18.75" customHeight="1" x14ac:dyDescent="0.25">
      <c r="A796" s="40"/>
      <c r="B796" s="40"/>
      <c r="C796" s="40"/>
      <c r="D796" s="40"/>
      <c r="E796" s="40"/>
      <c r="F796" s="40"/>
      <c r="G796" s="40"/>
      <c r="H796" s="40"/>
      <c r="I796" s="40"/>
      <c r="J796" s="42"/>
      <c r="K796" s="42"/>
      <c r="L796" s="42"/>
      <c r="M796" s="42"/>
      <c r="N796" s="42"/>
      <c r="O796" s="42"/>
      <c r="P796" s="42"/>
      <c r="Q796" s="42"/>
      <c r="R796" s="42"/>
      <c r="S796" s="42"/>
      <c r="T796" s="42"/>
      <c r="U796" s="42"/>
      <c r="V796" s="42"/>
      <c r="W796" s="42"/>
      <c r="X796" s="42"/>
      <c r="Y796" s="42"/>
      <c r="Z796" s="42"/>
      <c r="AA796" s="42"/>
      <c r="AB796" s="42"/>
      <c r="AC796" s="42"/>
    </row>
    <row r="797" spans="1:29" ht="18.75" customHeight="1" x14ac:dyDescent="0.25">
      <c r="A797" s="40"/>
      <c r="B797" s="40"/>
      <c r="C797" s="40"/>
      <c r="D797" s="40"/>
      <c r="E797" s="40"/>
      <c r="F797" s="40"/>
      <c r="G797" s="40"/>
      <c r="H797" s="40"/>
      <c r="I797" s="40"/>
      <c r="J797" s="42"/>
      <c r="K797" s="42"/>
      <c r="L797" s="42"/>
      <c r="M797" s="42"/>
      <c r="N797" s="42"/>
      <c r="O797" s="42"/>
      <c r="P797" s="42"/>
      <c r="Q797" s="42"/>
      <c r="R797" s="42"/>
      <c r="S797" s="42"/>
      <c r="T797" s="42"/>
      <c r="U797" s="42"/>
      <c r="V797" s="42"/>
      <c r="W797" s="42"/>
      <c r="X797" s="42"/>
      <c r="Y797" s="42"/>
      <c r="Z797" s="42"/>
      <c r="AA797" s="42"/>
      <c r="AB797" s="42"/>
      <c r="AC797" s="42"/>
    </row>
    <row r="798" spans="1:29" ht="18.75" customHeight="1" x14ac:dyDescent="0.25">
      <c r="A798" s="40"/>
      <c r="B798" s="40"/>
      <c r="C798" s="40"/>
      <c r="D798" s="40"/>
      <c r="E798" s="40"/>
      <c r="F798" s="40"/>
      <c r="G798" s="40"/>
      <c r="H798" s="40"/>
      <c r="I798" s="40"/>
      <c r="J798" s="42"/>
      <c r="K798" s="42"/>
      <c r="L798" s="42"/>
      <c r="M798" s="42"/>
      <c r="N798" s="42"/>
      <c r="O798" s="42"/>
      <c r="P798" s="42"/>
      <c r="Q798" s="42"/>
      <c r="R798" s="42"/>
      <c r="S798" s="42"/>
      <c r="T798" s="42"/>
      <c r="U798" s="42"/>
      <c r="V798" s="42"/>
      <c r="W798" s="42"/>
      <c r="X798" s="42"/>
      <c r="Y798" s="42"/>
      <c r="Z798" s="42"/>
      <c r="AA798" s="42"/>
      <c r="AB798" s="42"/>
      <c r="AC798" s="42"/>
    </row>
    <row r="799" spans="1:29" ht="18.75" customHeight="1" x14ac:dyDescent="0.25">
      <c r="A799" s="40"/>
      <c r="B799" s="40"/>
      <c r="C799" s="40"/>
      <c r="D799" s="40"/>
      <c r="E799" s="40"/>
      <c r="F799" s="40"/>
      <c r="G799" s="40"/>
      <c r="H799" s="40"/>
      <c r="I799" s="40"/>
      <c r="J799" s="42"/>
      <c r="K799" s="42"/>
      <c r="L799" s="42"/>
      <c r="M799" s="42"/>
      <c r="N799" s="42"/>
      <c r="O799" s="42"/>
      <c r="P799" s="42"/>
      <c r="Q799" s="42"/>
      <c r="R799" s="42"/>
      <c r="S799" s="42"/>
      <c r="T799" s="42"/>
      <c r="U799" s="42"/>
      <c r="V799" s="42"/>
      <c r="W799" s="42"/>
      <c r="X799" s="42"/>
      <c r="Y799" s="42"/>
      <c r="Z799" s="42"/>
      <c r="AA799" s="42"/>
      <c r="AB799" s="42"/>
      <c r="AC799" s="42"/>
    </row>
    <row r="800" spans="1:29" ht="18.75" customHeight="1" x14ac:dyDescent="0.25">
      <c r="A800" s="40"/>
      <c r="B800" s="40"/>
      <c r="C800" s="40"/>
      <c r="D800" s="40"/>
      <c r="E800" s="40"/>
      <c r="F800" s="40"/>
      <c r="G800" s="40"/>
      <c r="H800" s="40"/>
      <c r="I800" s="40"/>
      <c r="J800" s="42"/>
      <c r="K800" s="42"/>
      <c r="L800" s="42"/>
      <c r="M800" s="42"/>
      <c r="N800" s="42"/>
      <c r="O800" s="42"/>
      <c r="P800" s="42"/>
      <c r="Q800" s="42"/>
      <c r="R800" s="42"/>
      <c r="S800" s="42"/>
      <c r="T800" s="42"/>
      <c r="U800" s="42"/>
      <c r="V800" s="42"/>
      <c r="W800" s="42"/>
      <c r="X800" s="42"/>
      <c r="Y800" s="42"/>
      <c r="Z800" s="42"/>
      <c r="AA800" s="42"/>
      <c r="AB800" s="42"/>
      <c r="AC800" s="42"/>
    </row>
    <row r="801" spans="1:29" ht="18.75" customHeight="1" x14ac:dyDescent="0.25">
      <c r="A801" s="40"/>
      <c r="B801" s="40"/>
      <c r="C801" s="40"/>
      <c r="D801" s="40"/>
      <c r="E801" s="40"/>
      <c r="F801" s="40"/>
      <c r="G801" s="40"/>
      <c r="H801" s="40"/>
      <c r="I801" s="40"/>
      <c r="J801" s="42"/>
      <c r="K801" s="42"/>
      <c r="L801" s="42"/>
      <c r="M801" s="42"/>
      <c r="N801" s="42"/>
      <c r="O801" s="42"/>
      <c r="P801" s="42"/>
      <c r="Q801" s="42"/>
      <c r="R801" s="42"/>
      <c r="S801" s="42"/>
      <c r="T801" s="42"/>
      <c r="U801" s="42"/>
      <c r="V801" s="42"/>
      <c r="W801" s="42"/>
      <c r="X801" s="42"/>
      <c r="Y801" s="42"/>
      <c r="Z801" s="42"/>
      <c r="AA801" s="42"/>
      <c r="AB801" s="42"/>
      <c r="AC801" s="42"/>
    </row>
    <row r="802" spans="1:29" ht="18.75" customHeight="1" x14ac:dyDescent="0.25">
      <c r="A802" s="40"/>
      <c r="B802" s="40"/>
      <c r="C802" s="40"/>
      <c r="D802" s="40"/>
      <c r="E802" s="40"/>
      <c r="F802" s="40"/>
      <c r="G802" s="40"/>
      <c r="H802" s="40"/>
      <c r="I802" s="40"/>
      <c r="J802" s="42"/>
      <c r="K802" s="42"/>
      <c r="L802" s="42"/>
      <c r="M802" s="42"/>
      <c r="N802" s="42"/>
      <c r="O802" s="42"/>
      <c r="P802" s="42"/>
      <c r="Q802" s="42"/>
      <c r="R802" s="42"/>
      <c r="S802" s="42"/>
      <c r="T802" s="42"/>
      <c r="U802" s="42"/>
      <c r="V802" s="42"/>
      <c r="W802" s="42"/>
      <c r="X802" s="42"/>
      <c r="Y802" s="42"/>
      <c r="Z802" s="42"/>
      <c r="AA802" s="42"/>
      <c r="AB802" s="42"/>
      <c r="AC802" s="42"/>
    </row>
    <row r="803" spans="1:29" ht="18.75" customHeight="1" x14ac:dyDescent="0.25">
      <c r="A803" s="40"/>
      <c r="B803" s="40"/>
      <c r="C803" s="40"/>
      <c r="D803" s="40"/>
      <c r="E803" s="40"/>
      <c r="F803" s="40"/>
      <c r="G803" s="40"/>
      <c r="H803" s="40"/>
      <c r="I803" s="40"/>
      <c r="J803" s="42"/>
      <c r="K803" s="42"/>
      <c r="L803" s="42"/>
      <c r="M803" s="42"/>
      <c r="N803" s="42"/>
      <c r="O803" s="42"/>
      <c r="P803" s="42"/>
      <c r="Q803" s="42"/>
      <c r="R803" s="42"/>
      <c r="S803" s="42"/>
      <c r="T803" s="42"/>
      <c r="U803" s="42"/>
      <c r="V803" s="42"/>
      <c r="W803" s="42"/>
      <c r="X803" s="42"/>
      <c r="Y803" s="42"/>
      <c r="Z803" s="42"/>
      <c r="AA803" s="42"/>
      <c r="AB803" s="42"/>
      <c r="AC803" s="42"/>
    </row>
    <row r="804" spans="1:29" ht="18.75" customHeight="1" x14ac:dyDescent="0.25">
      <c r="A804" s="40"/>
      <c r="B804" s="40"/>
      <c r="C804" s="40"/>
      <c r="D804" s="40"/>
      <c r="E804" s="40"/>
      <c r="F804" s="40"/>
      <c r="G804" s="40"/>
      <c r="H804" s="40"/>
      <c r="I804" s="40"/>
      <c r="J804" s="42"/>
      <c r="K804" s="42"/>
      <c r="L804" s="42"/>
      <c r="M804" s="42"/>
      <c r="N804" s="42"/>
      <c r="O804" s="42"/>
      <c r="P804" s="42"/>
      <c r="Q804" s="42"/>
      <c r="R804" s="42"/>
      <c r="S804" s="42"/>
      <c r="T804" s="42"/>
      <c r="U804" s="42"/>
      <c r="V804" s="42"/>
      <c r="W804" s="42"/>
      <c r="X804" s="42"/>
      <c r="Y804" s="42"/>
      <c r="Z804" s="42"/>
      <c r="AA804" s="42"/>
      <c r="AB804" s="42"/>
      <c r="AC804" s="42"/>
    </row>
    <row r="805" spans="1:29" ht="18.75" customHeight="1" x14ac:dyDescent="0.25">
      <c r="A805" s="40"/>
      <c r="B805" s="40"/>
      <c r="C805" s="40"/>
      <c r="D805" s="40"/>
      <c r="E805" s="40"/>
      <c r="F805" s="40"/>
      <c r="G805" s="40"/>
      <c r="H805" s="40"/>
      <c r="I805" s="40"/>
      <c r="J805" s="42"/>
      <c r="K805" s="42"/>
      <c r="L805" s="42"/>
      <c r="M805" s="42"/>
      <c r="N805" s="42"/>
      <c r="O805" s="42"/>
      <c r="P805" s="42"/>
      <c r="Q805" s="42"/>
      <c r="R805" s="42"/>
      <c r="S805" s="42"/>
      <c r="T805" s="42"/>
      <c r="U805" s="42"/>
      <c r="V805" s="42"/>
      <c r="W805" s="42"/>
      <c r="X805" s="42"/>
      <c r="Y805" s="42"/>
      <c r="Z805" s="42"/>
      <c r="AA805" s="42"/>
      <c r="AB805" s="42"/>
      <c r="AC805" s="42"/>
    </row>
    <row r="806" spans="1:29" ht="18.75" customHeight="1" x14ac:dyDescent="0.25">
      <c r="A806" s="40"/>
      <c r="B806" s="40"/>
      <c r="C806" s="40"/>
      <c r="D806" s="40"/>
      <c r="E806" s="40"/>
      <c r="F806" s="40"/>
      <c r="G806" s="40"/>
      <c r="H806" s="40"/>
      <c r="I806" s="40"/>
      <c r="J806" s="42"/>
      <c r="K806" s="42"/>
      <c r="L806" s="42"/>
      <c r="M806" s="42"/>
      <c r="N806" s="42"/>
      <c r="O806" s="42"/>
      <c r="P806" s="42"/>
      <c r="Q806" s="42"/>
      <c r="R806" s="42"/>
      <c r="S806" s="42"/>
      <c r="T806" s="42"/>
      <c r="U806" s="42"/>
      <c r="V806" s="42"/>
      <c r="W806" s="42"/>
      <c r="X806" s="42"/>
      <c r="Y806" s="42"/>
      <c r="Z806" s="42"/>
      <c r="AA806" s="42"/>
      <c r="AB806" s="42"/>
      <c r="AC806" s="42"/>
    </row>
    <row r="807" spans="1:29" ht="18.75" customHeight="1" x14ac:dyDescent="0.25">
      <c r="A807" s="40"/>
      <c r="B807" s="40"/>
      <c r="C807" s="40"/>
      <c r="D807" s="40"/>
      <c r="E807" s="40"/>
      <c r="F807" s="40"/>
      <c r="G807" s="40"/>
      <c r="H807" s="40"/>
      <c r="I807" s="40"/>
      <c r="J807" s="42"/>
      <c r="K807" s="42"/>
      <c r="L807" s="42"/>
      <c r="M807" s="42"/>
      <c r="N807" s="42"/>
      <c r="O807" s="42"/>
      <c r="P807" s="42"/>
      <c r="Q807" s="42"/>
      <c r="R807" s="42"/>
      <c r="S807" s="42"/>
      <c r="T807" s="42"/>
      <c r="U807" s="42"/>
      <c r="V807" s="42"/>
      <c r="W807" s="42"/>
      <c r="X807" s="42"/>
      <c r="Y807" s="42"/>
      <c r="Z807" s="42"/>
      <c r="AA807" s="42"/>
      <c r="AB807" s="42"/>
      <c r="AC807" s="42"/>
    </row>
    <row r="808" spans="1:29" ht="18.75" customHeight="1" x14ac:dyDescent="0.25">
      <c r="A808" s="40"/>
      <c r="B808" s="40"/>
      <c r="C808" s="40"/>
      <c r="D808" s="40"/>
      <c r="E808" s="40"/>
      <c r="F808" s="40"/>
      <c r="G808" s="40"/>
      <c r="H808" s="40"/>
      <c r="I808" s="40"/>
      <c r="J808" s="42"/>
      <c r="K808" s="42"/>
      <c r="L808" s="42"/>
      <c r="M808" s="42"/>
      <c r="N808" s="42"/>
      <c r="O808" s="42"/>
      <c r="P808" s="42"/>
      <c r="Q808" s="42"/>
      <c r="R808" s="42"/>
      <c r="S808" s="42"/>
      <c r="T808" s="42"/>
      <c r="U808" s="42"/>
      <c r="V808" s="42"/>
      <c r="W808" s="42"/>
      <c r="X808" s="42"/>
      <c r="Y808" s="42"/>
      <c r="Z808" s="42"/>
      <c r="AA808" s="42"/>
      <c r="AB808" s="42"/>
      <c r="AC808" s="42"/>
    </row>
    <row r="809" spans="1:29" ht="18.75" customHeight="1" x14ac:dyDescent="0.25">
      <c r="A809" s="40"/>
      <c r="B809" s="40"/>
      <c r="C809" s="40"/>
      <c r="D809" s="40"/>
      <c r="E809" s="40"/>
      <c r="F809" s="40"/>
      <c r="G809" s="40"/>
      <c r="H809" s="40"/>
      <c r="I809" s="40"/>
      <c r="J809" s="42"/>
      <c r="K809" s="42"/>
      <c r="L809" s="42"/>
      <c r="M809" s="42"/>
      <c r="N809" s="42"/>
      <c r="O809" s="42"/>
      <c r="P809" s="42"/>
      <c r="Q809" s="42"/>
      <c r="R809" s="42"/>
      <c r="S809" s="42"/>
      <c r="T809" s="42"/>
      <c r="U809" s="42"/>
      <c r="V809" s="42"/>
      <c r="W809" s="42"/>
      <c r="X809" s="42"/>
      <c r="Y809" s="42"/>
      <c r="Z809" s="42"/>
      <c r="AA809" s="42"/>
      <c r="AB809" s="42"/>
      <c r="AC809" s="42"/>
    </row>
    <row r="810" spans="1:29" ht="18.75" customHeight="1" x14ac:dyDescent="0.25">
      <c r="A810" s="40"/>
      <c r="B810" s="40"/>
      <c r="C810" s="40"/>
      <c r="D810" s="40"/>
      <c r="E810" s="40"/>
      <c r="F810" s="40"/>
      <c r="G810" s="40"/>
      <c r="H810" s="40"/>
      <c r="I810" s="40"/>
      <c r="J810" s="42"/>
      <c r="K810" s="42"/>
      <c r="L810" s="42"/>
      <c r="M810" s="42"/>
      <c r="N810" s="42"/>
      <c r="O810" s="42"/>
      <c r="P810" s="42"/>
      <c r="Q810" s="42"/>
      <c r="R810" s="42"/>
      <c r="S810" s="42"/>
      <c r="T810" s="42"/>
      <c r="U810" s="42"/>
      <c r="V810" s="42"/>
      <c r="W810" s="42"/>
      <c r="X810" s="42"/>
      <c r="Y810" s="42"/>
      <c r="Z810" s="42"/>
      <c r="AA810" s="42"/>
      <c r="AB810" s="42"/>
      <c r="AC810" s="42"/>
    </row>
    <row r="811" spans="1:29" ht="18.75" customHeight="1" x14ac:dyDescent="0.25">
      <c r="A811" s="40"/>
      <c r="B811" s="40"/>
      <c r="C811" s="40"/>
      <c r="D811" s="40"/>
      <c r="E811" s="40"/>
      <c r="F811" s="40"/>
      <c r="G811" s="40"/>
      <c r="H811" s="40"/>
      <c r="I811" s="40"/>
      <c r="J811" s="42"/>
      <c r="K811" s="42"/>
      <c r="L811" s="42"/>
      <c r="M811" s="42"/>
      <c r="N811" s="42"/>
      <c r="O811" s="42"/>
      <c r="P811" s="42"/>
      <c r="Q811" s="42"/>
      <c r="R811" s="42"/>
      <c r="S811" s="42"/>
      <c r="T811" s="42"/>
      <c r="U811" s="42"/>
      <c r="V811" s="42"/>
      <c r="W811" s="42"/>
      <c r="X811" s="42"/>
      <c r="Y811" s="42"/>
      <c r="Z811" s="42"/>
      <c r="AA811" s="42"/>
      <c r="AB811" s="42"/>
      <c r="AC811" s="42"/>
    </row>
    <row r="812" spans="1:29" ht="18.75" customHeight="1" x14ac:dyDescent="0.25">
      <c r="A812" s="40"/>
      <c r="B812" s="40"/>
      <c r="C812" s="40"/>
      <c r="D812" s="40"/>
      <c r="E812" s="40"/>
      <c r="F812" s="40"/>
      <c r="G812" s="40"/>
      <c r="H812" s="40"/>
      <c r="I812" s="40"/>
      <c r="J812" s="42"/>
      <c r="K812" s="42"/>
      <c r="L812" s="42"/>
      <c r="M812" s="42"/>
      <c r="N812" s="42"/>
      <c r="O812" s="42"/>
      <c r="P812" s="42"/>
      <c r="Q812" s="42"/>
      <c r="R812" s="42"/>
      <c r="S812" s="42"/>
      <c r="T812" s="42"/>
      <c r="U812" s="42"/>
      <c r="V812" s="42"/>
      <c r="W812" s="42"/>
      <c r="X812" s="42"/>
      <c r="Y812" s="42"/>
      <c r="Z812" s="42"/>
      <c r="AA812" s="42"/>
      <c r="AB812" s="42"/>
      <c r="AC812" s="42"/>
    </row>
    <row r="813" spans="1:29" ht="18.75" customHeight="1" x14ac:dyDescent="0.25">
      <c r="A813" s="40"/>
      <c r="B813" s="40"/>
      <c r="C813" s="40"/>
      <c r="D813" s="40"/>
      <c r="E813" s="40"/>
      <c r="F813" s="40"/>
      <c r="G813" s="40"/>
      <c r="H813" s="40"/>
      <c r="I813" s="40"/>
      <c r="J813" s="42"/>
      <c r="K813" s="42"/>
      <c r="L813" s="42"/>
      <c r="M813" s="42"/>
      <c r="N813" s="42"/>
      <c r="O813" s="42"/>
      <c r="P813" s="42"/>
      <c r="Q813" s="42"/>
      <c r="R813" s="42"/>
      <c r="S813" s="42"/>
      <c r="T813" s="42"/>
      <c r="U813" s="42"/>
      <c r="V813" s="42"/>
      <c r="W813" s="42"/>
      <c r="X813" s="42"/>
      <c r="Y813" s="42"/>
      <c r="Z813" s="42"/>
      <c r="AA813" s="42"/>
      <c r="AB813" s="42"/>
      <c r="AC813" s="42"/>
    </row>
    <row r="814" spans="1:29" ht="18.75" customHeight="1" x14ac:dyDescent="0.25">
      <c r="A814" s="40"/>
      <c r="B814" s="40"/>
      <c r="C814" s="40"/>
      <c r="D814" s="40"/>
      <c r="E814" s="40"/>
      <c r="F814" s="40"/>
      <c r="G814" s="40"/>
      <c r="H814" s="40"/>
      <c r="I814" s="40"/>
      <c r="J814" s="42"/>
      <c r="K814" s="42"/>
      <c r="L814" s="42"/>
      <c r="M814" s="42"/>
      <c r="N814" s="42"/>
      <c r="O814" s="42"/>
      <c r="P814" s="42"/>
      <c r="Q814" s="42"/>
      <c r="R814" s="42"/>
      <c r="S814" s="42"/>
      <c r="T814" s="42"/>
      <c r="U814" s="42"/>
      <c r="V814" s="42"/>
      <c r="W814" s="42"/>
      <c r="X814" s="42"/>
      <c r="Y814" s="42"/>
      <c r="Z814" s="42"/>
      <c r="AA814" s="42"/>
      <c r="AB814" s="42"/>
      <c r="AC814" s="42"/>
    </row>
    <row r="815" spans="1:29" ht="18.75" customHeight="1" x14ac:dyDescent="0.25">
      <c r="A815" s="40"/>
      <c r="B815" s="40"/>
      <c r="C815" s="40"/>
      <c r="D815" s="40"/>
      <c r="E815" s="40"/>
      <c r="F815" s="40"/>
      <c r="G815" s="40"/>
      <c r="H815" s="40"/>
      <c r="I815" s="40"/>
      <c r="J815" s="42"/>
      <c r="K815" s="42"/>
      <c r="L815" s="42"/>
      <c r="M815" s="42"/>
      <c r="N815" s="42"/>
      <c r="O815" s="42"/>
      <c r="P815" s="42"/>
      <c r="Q815" s="42"/>
      <c r="R815" s="42"/>
      <c r="S815" s="42"/>
      <c r="T815" s="42"/>
      <c r="U815" s="42"/>
      <c r="V815" s="42"/>
      <c r="W815" s="42"/>
      <c r="X815" s="42"/>
      <c r="Y815" s="42"/>
      <c r="Z815" s="42"/>
      <c r="AA815" s="42"/>
      <c r="AB815" s="42"/>
      <c r="AC815" s="42"/>
    </row>
    <row r="816" spans="1:29" ht="18.75" customHeight="1" x14ac:dyDescent="0.25">
      <c r="A816" s="40"/>
      <c r="B816" s="40"/>
      <c r="C816" s="40"/>
      <c r="D816" s="40"/>
      <c r="E816" s="40"/>
      <c r="F816" s="40"/>
      <c r="G816" s="40"/>
      <c r="H816" s="40"/>
      <c r="I816" s="40"/>
      <c r="J816" s="42"/>
      <c r="K816" s="42"/>
      <c r="L816" s="42"/>
      <c r="M816" s="42"/>
      <c r="N816" s="42"/>
      <c r="O816" s="42"/>
      <c r="P816" s="42"/>
      <c r="Q816" s="42"/>
      <c r="R816" s="42"/>
      <c r="S816" s="42"/>
      <c r="T816" s="42"/>
      <c r="U816" s="42"/>
      <c r="V816" s="42"/>
      <c r="W816" s="42"/>
      <c r="X816" s="42"/>
      <c r="Y816" s="42"/>
      <c r="Z816" s="42"/>
      <c r="AA816" s="42"/>
      <c r="AB816" s="42"/>
      <c r="AC816" s="42"/>
    </row>
    <row r="817" spans="1:29" ht="18.75" customHeight="1" x14ac:dyDescent="0.25">
      <c r="A817" s="40"/>
      <c r="B817" s="40"/>
      <c r="C817" s="40"/>
      <c r="D817" s="40"/>
      <c r="E817" s="40"/>
      <c r="F817" s="40"/>
      <c r="G817" s="40"/>
      <c r="H817" s="40"/>
      <c r="I817" s="40"/>
      <c r="J817" s="42"/>
      <c r="K817" s="42"/>
      <c r="L817" s="42"/>
      <c r="M817" s="42"/>
      <c r="N817" s="42"/>
      <c r="O817" s="42"/>
      <c r="P817" s="42"/>
      <c r="Q817" s="42"/>
      <c r="R817" s="42"/>
      <c r="S817" s="42"/>
      <c r="T817" s="42"/>
      <c r="U817" s="42"/>
      <c r="V817" s="42"/>
      <c r="W817" s="42"/>
      <c r="X817" s="42"/>
      <c r="Y817" s="42"/>
      <c r="Z817" s="42"/>
      <c r="AA817" s="42"/>
      <c r="AB817" s="42"/>
      <c r="AC817" s="42"/>
    </row>
    <row r="818" spans="1:29" ht="18.75" customHeight="1" x14ac:dyDescent="0.25">
      <c r="A818" s="40"/>
      <c r="B818" s="40"/>
      <c r="C818" s="40"/>
      <c r="D818" s="40"/>
      <c r="E818" s="40"/>
      <c r="F818" s="40"/>
      <c r="G818" s="40"/>
      <c r="H818" s="40"/>
      <c r="I818" s="40"/>
      <c r="J818" s="42"/>
      <c r="K818" s="42"/>
      <c r="L818" s="42"/>
      <c r="M818" s="42"/>
      <c r="N818" s="42"/>
      <c r="O818" s="42"/>
      <c r="P818" s="42"/>
      <c r="Q818" s="42"/>
      <c r="R818" s="42"/>
      <c r="S818" s="42"/>
      <c r="T818" s="42"/>
      <c r="U818" s="42"/>
      <c r="V818" s="42"/>
      <c r="W818" s="42"/>
      <c r="X818" s="42"/>
      <c r="Y818" s="42"/>
      <c r="Z818" s="42"/>
      <c r="AA818" s="42"/>
      <c r="AB818" s="42"/>
      <c r="AC818" s="42"/>
    </row>
    <row r="819" spans="1:29" ht="18.75" customHeight="1" x14ac:dyDescent="0.25">
      <c r="A819" s="40"/>
      <c r="B819" s="40"/>
      <c r="C819" s="40"/>
      <c r="D819" s="40"/>
      <c r="E819" s="40"/>
      <c r="F819" s="40"/>
      <c r="G819" s="40"/>
      <c r="H819" s="40"/>
      <c r="I819" s="40"/>
      <c r="J819" s="42"/>
      <c r="K819" s="42"/>
      <c r="L819" s="42"/>
      <c r="M819" s="42"/>
      <c r="N819" s="42"/>
      <c r="O819" s="42"/>
      <c r="P819" s="42"/>
      <c r="Q819" s="42"/>
      <c r="R819" s="42"/>
      <c r="S819" s="42"/>
      <c r="T819" s="42"/>
      <c r="U819" s="42"/>
      <c r="V819" s="42"/>
      <c r="W819" s="42"/>
      <c r="X819" s="42"/>
      <c r="Y819" s="42"/>
      <c r="Z819" s="42"/>
      <c r="AA819" s="42"/>
      <c r="AB819" s="42"/>
      <c r="AC819" s="42"/>
    </row>
    <row r="820" spans="1:29" ht="18.75" customHeight="1" x14ac:dyDescent="0.25">
      <c r="A820" s="40"/>
      <c r="B820" s="40"/>
      <c r="C820" s="40"/>
      <c r="D820" s="40"/>
      <c r="E820" s="40"/>
      <c r="F820" s="40"/>
      <c r="G820" s="40"/>
      <c r="H820" s="40"/>
      <c r="I820" s="40"/>
      <c r="J820" s="42"/>
      <c r="K820" s="42"/>
      <c r="L820" s="42"/>
      <c r="M820" s="42"/>
      <c r="N820" s="42"/>
      <c r="O820" s="42"/>
      <c r="P820" s="42"/>
      <c r="Q820" s="42"/>
      <c r="R820" s="42"/>
      <c r="S820" s="42"/>
      <c r="T820" s="42"/>
      <c r="U820" s="42"/>
      <c r="V820" s="42"/>
      <c r="W820" s="42"/>
      <c r="X820" s="42"/>
      <c r="Y820" s="42"/>
      <c r="Z820" s="42"/>
      <c r="AA820" s="42"/>
      <c r="AB820" s="42"/>
      <c r="AC820" s="42"/>
    </row>
    <row r="821" spans="1:29" ht="18.75" customHeight="1" x14ac:dyDescent="0.25">
      <c r="A821" s="40"/>
      <c r="B821" s="40"/>
      <c r="C821" s="40"/>
      <c r="D821" s="40"/>
      <c r="E821" s="40"/>
      <c r="F821" s="40"/>
      <c r="G821" s="40"/>
      <c r="H821" s="40"/>
      <c r="I821" s="40"/>
      <c r="J821" s="42"/>
      <c r="K821" s="42"/>
      <c r="L821" s="42"/>
      <c r="M821" s="42"/>
      <c r="N821" s="42"/>
      <c r="O821" s="42"/>
      <c r="P821" s="42"/>
      <c r="Q821" s="42"/>
      <c r="R821" s="42"/>
      <c r="S821" s="42"/>
      <c r="T821" s="42"/>
      <c r="U821" s="42"/>
      <c r="V821" s="42"/>
      <c r="W821" s="42"/>
      <c r="X821" s="42"/>
      <c r="Y821" s="42"/>
      <c r="Z821" s="42"/>
      <c r="AA821" s="42"/>
      <c r="AB821" s="42"/>
      <c r="AC821" s="42"/>
    </row>
    <row r="822" spans="1:29" ht="18.75" customHeight="1" x14ac:dyDescent="0.25">
      <c r="A822" s="40"/>
      <c r="B822" s="40"/>
      <c r="C822" s="40"/>
      <c r="D822" s="40"/>
      <c r="E822" s="40"/>
      <c r="F822" s="40"/>
      <c r="G822" s="40"/>
      <c r="H822" s="40"/>
      <c r="I822" s="40"/>
      <c r="J822" s="42"/>
      <c r="K822" s="42"/>
      <c r="L822" s="42"/>
      <c r="M822" s="42"/>
      <c r="N822" s="42"/>
      <c r="O822" s="42"/>
      <c r="P822" s="42"/>
      <c r="Q822" s="42"/>
      <c r="R822" s="42"/>
      <c r="S822" s="42"/>
      <c r="T822" s="42"/>
      <c r="U822" s="42"/>
      <c r="V822" s="42"/>
      <c r="W822" s="42"/>
      <c r="X822" s="42"/>
      <c r="Y822" s="42"/>
      <c r="Z822" s="42"/>
      <c r="AA822" s="42"/>
      <c r="AB822" s="42"/>
      <c r="AC822" s="42"/>
    </row>
    <row r="823" spans="1:29" ht="18.75" customHeight="1" x14ac:dyDescent="0.25">
      <c r="A823" s="40"/>
      <c r="B823" s="40"/>
      <c r="C823" s="40"/>
      <c r="D823" s="40"/>
      <c r="E823" s="40"/>
      <c r="F823" s="40"/>
      <c r="G823" s="40"/>
      <c r="H823" s="40"/>
      <c r="I823" s="40"/>
      <c r="J823" s="42"/>
      <c r="K823" s="42"/>
      <c r="L823" s="42"/>
      <c r="M823" s="42"/>
      <c r="N823" s="42"/>
      <c r="O823" s="42"/>
      <c r="P823" s="42"/>
      <c r="Q823" s="42"/>
      <c r="R823" s="42"/>
      <c r="S823" s="42"/>
      <c r="T823" s="42"/>
      <c r="U823" s="42"/>
      <c r="V823" s="42"/>
      <c r="W823" s="42"/>
      <c r="X823" s="42"/>
      <c r="Y823" s="42"/>
      <c r="Z823" s="42"/>
      <c r="AA823" s="42"/>
      <c r="AB823" s="42"/>
      <c r="AC823" s="42"/>
    </row>
    <row r="824" spans="1:29" ht="18.75" customHeight="1" x14ac:dyDescent="0.25">
      <c r="A824" s="40"/>
      <c r="B824" s="40"/>
      <c r="C824" s="40"/>
      <c r="D824" s="40"/>
      <c r="E824" s="40"/>
      <c r="F824" s="40"/>
      <c r="G824" s="40"/>
      <c r="H824" s="40"/>
      <c r="I824" s="40"/>
      <c r="J824" s="42"/>
      <c r="K824" s="42"/>
      <c r="L824" s="42"/>
      <c r="M824" s="42"/>
      <c r="N824" s="42"/>
      <c r="O824" s="42"/>
      <c r="P824" s="42"/>
      <c r="Q824" s="42"/>
      <c r="R824" s="42"/>
      <c r="S824" s="42"/>
      <c r="T824" s="42"/>
      <c r="U824" s="42"/>
      <c r="V824" s="42"/>
      <c r="W824" s="42"/>
      <c r="X824" s="42"/>
      <c r="Y824" s="42"/>
      <c r="Z824" s="42"/>
      <c r="AA824" s="42"/>
      <c r="AB824" s="42"/>
      <c r="AC824" s="42"/>
    </row>
    <row r="825" spans="1:29" ht="18.75" customHeight="1" x14ac:dyDescent="0.25">
      <c r="A825" s="40"/>
      <c r="B825" s="40"/>
      <c r="C825" s="40"/>
      <c r="D825" s="40"/>
      <c r="E825" s="40"/>
      <c r="F825" s="40"/>
      <c r="G825" s="40"/>
      <c r="H825" s="40"/>
      <c r="I825" s="40"/>
      <c r="J825" s="42"/>
      <c r="K825" s="42"/>
      <c r="L825" s="42"/>
      <c r="M825" s="42"/>
      <c r="N825" s="42"/>
      <c r="O825" s="42"/>
      <c r="P825" s="42"/>
      <c r="Q825" s="42"/>
      <c r="R825" s="42"/>
      <c r="S825" s="42"/>
      <c r="T825" s="42"/>
      <c r="U825" s="42"/>
      <c r="V825" s="42"/>
      <c r="W825" s="42"/>
      <c r="X825" s="42"/>
      <c r="Y825" s="42"/>
      <c r="Z825" s="42"/>
      <c r="AA825" s="42"/>
      <c r="AB825" s="42"/>
      <c r="AC825" s="42"/>
    </row>
    <row r="826" spans="1:29" ht="18.75" customHeight="1" x14ac:dyDescent="0.25">
      <c r="A826" s="40"/>
      <c r="B826" s="40"/>
      <c r="C826" s="40"/>
      <c r="D826" s="40"/>
      <c r="E826" s="40"/>
      <c r="F826" s="40"/>
      <c r="G826" s="40"/>
      <c r="H826" s="40"/>
      <c r="I826" s="40"/>
      <c r="J826" s="42"/>
      <c r="K826" s="42"/>
      <c r="L826" s="42"/>
      <c r="M826" s="42"/>
      <c r="N826" s="42"/>
      <c r="O826" s="42"/>
      <c r="P826" s="42"/>
      <c r="Q826" s="42"/>
      <c r="R826" s="42"/>
      <c r="S826" s="42"/>
      <c r="T826" s="42"/>
      <c r="U826" s="42"/>
      <c r="V826" s="42"/>
      <c r="W826" s="42"/>
      <c r="X826" s="42"/>
      <c r="Y826" s="42"/>
      <c r="Z826" s="42"/>
      <c r="AA826" s="42"/>
      <c r="AB826" s="42"/>
      <c r="AC826" s="42"/>
    </row>
    <row r="827" spans="1:29" ht="18.75" customHeight="1" x14ac:dyDescent="0.25">
      <c r="A827" s="40"/>
      <c r="B827" s="40"/>
      <c r="C827" s="40"/>
      <c r="D827" s="40"/>
      <c r="E827" s="40"/>
      <c r="F827" s="40"/>
      <c r="G827" s="40"/>
      <c r="H827" s="40"/>
      <c r="I827" s="40"/>
      <c r="J827" s="42"/>
      <c r="K827" s="42"/>
      <c r="L827" s="42"/>
      <c r="M827" s="42"/>
      <c r="N827" s="42"/>
      <c r="O827" s="42"/>
      <c r="P827" s="42"/>
      <c r="Q827" s="42"/>
      <c r="R827" s="42"/>
      <c r="S827" s="42"/>
      <c r="T827" s="42"/>
      <c r="U827" s="42"/>
      <c r="V827" s="42"/>
      <c r="W827" s="42"/>
      <c r="X827" s="42"/>
      <c r="Y827" s="42"/>
      <c r="Z827" s="42"/>
      <c r="AA827" s="42"/>
      <c r="AB827" s="42"/>
      <c r="AC827" s="42"/>
    </row>
    <row r="828" spans="1:29" ht="18.75" customHeight="1" x14ac:dyDescent="0.25">
      <c r="A828" s="40"/>
      <c r="B828" s="40"/>
      <c r="C828" s="40"/>
      <c r="D828" s="40"/>
      <c r="E828" s="40"/>
      <c r="F828" s="40"/>
      <c r="G828" s="40"/>
      <c r="H828" s="40"/>
      <c r="I828" s="40"/>
      <c r="J828" s="42"/>
      <c r="K828" s="42"/>
      <c r="L828" s="42"/>
      <c r="M828" s="42"/>
      <c r="N828" s="42"/>
      <c r="O828" s="42"/>
      <c r="P828" s="42"/>
      <c r="Q828" s="42"/>
      <c r="R828" s="42"/>
      <c r="S828" s="42"/>
      <c r="T828" s="42"/>
      <c r="U828" s="42"/>
      <c r="V828" s="42"/>
      <c r="W828" s="42"/>
      <c r="X828" s="42"/>
      <c r="Y828" s="42"/>
      <c r="Z828" s="42"/>
      <c r="AA828" s="42"/>
      <c r="AB828" s="42"/>
      <c r="AC828" s="42"/>
    </row>
    <row r="829" spans="1:29" ht="18.75" customHeight="1" x14ac:dyDescent="0.25">
      <c r="A829" s="40"/>
      <c r="B829" s="40"/>
      <c r="C829" s="40"/>
      <c r="D829" s="40"/>
      <c r="E829" s="40"/>
      <c r="F829" s="40"/>
      <c r="G829" s="40"/>
      <c r="H829" s="40"/>
      <c r="I829" s="40"/>
      <c r="J829" s="42"/>
      <c r="K829" s="42"/>
      <c r="L829" s="42"/>
      <c r="M829" s="42"/>
      <c r="N829" s="42"/>
      <c r="O829" s="42"/>
      <c r="P829" s="42"/>
      <c r="Q829" s="42"/>
      <c r="R829" s="42"/>
      <c r="S829" s="42"/>
      <c r="T829" s="42"/>
      <c r="U829" s="42"/>
      <c r="V829" s="42"/>
      <c r="W829" s="42"/>
      <c r="X829" s="42"/>
      <c r="Y829" s="42"/>
      <c r="Z829" s="42"/>
      <c r="AA829" s="42"/>
      <c r="AB829" s="42"/>
      <c r="AC829" s="42"/>
    </row>
    <row r="830" spans="1:29" ht="18.75" customHeight="1" x14ac:dyDescent="0.25">
      <c r="A830" s="40"/>
      <c r="B830" s="40"/>
      <c r="C830" s="40"/>
      <c r="D830" s="40"/>
      <c r="E830" s="40"/>
      <c r="F830" s="40"/>
      <c r="G830" s="40"/>
      <c r="H830" s="40"/>
      <c r="I830" s="40"/>
      <c r="J830" s="42"/>
      <c r="K830" s="42"/>
      <c r="L830" s="42"/>
      <c r="M830" s="42"/>
      <c r="N830" s="42"/>
      <c r="O830" s="42"/>
      <c r="P830" s="42"/>
      <c r="Q830" s="42"/>
      <c r="R830" s="42"/>
      <c r="S830" s="42"/>
      <c r="T830" s="42"/>
      <c r="U830" s="42"/>
      <c r="V830" s="42"/>
      <c r="W830" s="42"/>
      <c r="X830" s="42"/>
      <c r="Y830" s="42"/>
      <c r="Z830" s="42"/>
      <c r="AA830" s="42"/>
      <c r="AB830" s="42"/>
      <c r="AC830" s="42"/>
    </row>
    <row r="831" spans="1:29" ht="18.75" customHeight="1" x14ac:dyDescent="0.25">
      <c r="A831" s="40"/>
      <c r="B831" s="40"/>
      <c r="C831" s="40"/>
      <c r="D831" s="40"/>
      <c r="E831" s="40"/>
      <c r="F831" s="40"/>
      <c r="G831" s="40"/>
      <c r="H831" s="40"/>
      <c r="I831" s="40"/>
      <c r="J831" s="42"/>
      <c r="K831" s="42"/>
      <c r="L831" s="42"/>
      <c r="M831" s="42"/>
      <c r="N831" s="42"/>
      <c r="O831" s="42"/>
      <c r="P831" s="42"/>
      <c r="Q831" s="42"/>
      <c r="R831" s="42"/>
      <c r="S831" s="42"/>
      <c r="T831" s="42"/>
      <c r="U831" s="42"/>
      <c r="V831" s="42"/>
      <c r="W831" s="42"/>
      <c r="X831" s="42"/>
      <c r="Y831" s="42"/>
      <c r="Z831" s="42"/>
      <c r="AA831" s="42"/>
      <c r="AB831" s="42"/>
      <c r="AC831" s="42"/>
    </row>
    <row r="832" spans="1:29" ht="18.75" customHeight="1" x14ac:dyDescent="0.25">
      <c r="A832" s="40"/>
      <c r="B832" s="40"/>
      <c r="C832" s="40"/>
      <c r="D832" s="40"/>
      <c r="E832" s="40"/>
      <c r="F832" s="40"/>
      <c r="G832" s="40"/>
      <c r="H832" s="40"/>
      <c r="I832" s="40"/>
      <c r="J832" s="42"/>
      <c r="K832" s="42"/>
      <c r="L832" s="42"/>
      <c r="M832" s="42"/>
      <c r="N832" s="42"/>
      <c r="O832" s="42"/>
      <c r="P832" s="42"/>
      <c r="Q832" s="42"/>
      <c r="R832" s="42"/>
      <c r="S832" s="42"/>
      <c r="T832" s="42"/>
      <c r="U832" s="42"/>
      <c r="V832" s="42"/>
      <c r="W832" s="42"/>
      <c r="X832" s="42"/>
      <c r="Y832" s="42"/>
      <c r="Z832" s="42"/>
      <c r="AA832" s="42"/>
      <c r="AB832" s="42"/>
      <c r="AC832" s="42"/>
    </row>
    <row r="833" spans="1:29" ht="18.75" customHeight="1" x14ac:dyDescent="0.25">
      <c r="A833" s="40"/>
      <c r="B833" s="40"/>
      <c r="C833" s="40"/>
      <c r="D833" s="40"/>
      <c r="E833" s="40"/>
      <c r="F833" s="40"/>
      <c r="G833" s="40"/>
      <c r="H833" s="40"/>
      <c r="I833" s="40"/>
      <c r="J833" s="42"/>
      <c r="K833" s="42"/>
      <c r="L833" s="42"/>
      <c r="M833" s="42"/>
      <c r="N833" s="42"/>
      <c r="O833" s="42"/>
      <c r="P833" s="42"/>
      <c r="Q833" s="42"/>
      <c r="R833" s="42"/>
      <c r="S833" s="42"/>
      <c r="T833" s="42"/>
      <c r="U833" s="42"/>
      <c r="V833" s="42"/>
      <c r="W833" s="42"/>
      <c r="X833" s="42"/>
      <c r="Y833" s="42"/>
      <c r="Z833" s="42"/>
      <c r="AA833" s="42"/>
      <c r="AB833" s="42"/>
      <c r="AC833" s="42"/>
    </row>
    <row r="834" spans="1:29" ht="18.75" customHeight="1" x14ac:dyDescent="0.25">
      <c r="A834" s="40"/>
      <c r="B834" s="40"/>
      <c r="C834" s="40"/>
      <c r="D834" s="40"/>
      <c r="E834" s="40"/>
      <c r="F834" s="40"/>
      <c r="G834" s="40"/>
      <c r="H834" s="40"/>
      <c r="I834" s="40"/>
      <c r="J834" s="42"/>
      <c r="K834" s="42"/>
      <c r="L834" s="42"/>
      <c r="M834" s="42"/>
      <c r="N834" s="42"/>
      <c r="O834" s="42"/>
      <c r="P834" s="42"/>
      <c r="Q834" s="42"/>
      <c r="R834" s="42"/>
      <c r="S834" s="42"/>
      <c r="T834" s="42"/>
      <c r="U834" s="42"/>
      <c r="V834" s="42"/>
      <c r="W834" s="42"/>
      <c r="X834" s="42"/>
      <c r="Y834" s="42"/>
      <c r="Z834" s="42"/>
      <c r="AA834" s="42"/>
      <c r="AB834" s="42"/>
      <c r="AC834" s="42"/>
    </row>
    <row r="835" spans="1:29" ht="18.75" customHeight="1" x14ac:dyDescent="0.25">
      <c r="A835" s="40"/>
      <c r="B835" s="40"/>
      <c r="C835" s="40"/>
      <c r="D835" s="40"/>
      <c r="E835" s="40"/>
      <c r="F835" s="40"/>
      <c r="G835" s="40"/>
      <c r="H835" s="40"/>
      <c r="I835" s="40"/>
      <c r="J835" s="42"/>
      <c r="K835" s="42"/>
      <c r="L835" s="42"/>
      <c r="M835" s="42"/>
      <c r="N835" s="42"/>
      <c r="O835" s="42"/>
      <c r="P835" s="42"/>
      <c r="Q835" s="42"/>
      <c r="R835" s="42"/>
      <c r="S835" s="42"/>
      <c r="T835" s="42"/>
      <c r="U835" s="42"/>
      <c r="V835" s="42"/>
      <c r="W835" s="42"/>
      <c r="X835" s="42"/>
      <c r="Y835" s="42"/>
      <c r="Z835" s="42"/>
      <c r="AA835" s="42"/>
      <c r="AB835" s="42"/>
      <c r="AC835" s="42"/>
    </row>
    <row r="836" spans="1:29" ht="18.75" customHeight="1" x14ac:dyDescent="0.25">
      <c r="A836" s="40"/>
      <c r="B836" s="40"/>
      <c r="C836" s="40"/>
      <c r="D836" s="40"/>
      <c r="E836" s="40"/>
      <c r="F836" s="40"/>
      <c r="G836" s="40"/>
      <c r="H836" s="40"/>
      <c r="I836" s="40"/>
      <c r="J836" s="42"/>
      <c r="K836" s="42"/>
      <c r="L836" s="42"/>
      <c r="M836" s="42"/>
      <c r="N836" s="42"/>
      <c r="O836" s="42"/>
      <c r="P836" s="42"/>
      <c r="Q836" s="42"/>
      <c r="R836" s="42"/>
      <c r="S836" s="42"/>
      <c r="T836" s="42"/>
      <c r="U836" s="42"/>
      <c r="V836" s="42"/>
      <c r="W836" s="42"/>
      <c r="X836" s="42"/>
      <c r="Y836" s="42"/>
      <c r="Z836" s="42"/>
      <c r="AA836" s="42"/>
      <c r="AB836" s="42"/>
      <c r="AC836" s="42"/>
    </row>
    <row r="837" spans="1:29" ht="18.75" customHeight="1" x14ac:dyDescent="0.25">
      <c r="A837" s="40"/>
      <c r="B837" s="40"/>
      <c r="C837" s="40"/>
      <c r="D837" s="40"/>
      <c r="E837" s="40"/>
      <c r="F837" s="40"/>
      <c r="G837" s="40"/>
      <c r="H837" s="40"/>
      <c r="I837" s="40"/>
      <c r="J837" s="42"/>
      <c r="K837" s="42"/>
      <c r="L837" s="42"/>
      <c r="M837" s="42"/>
      <c r="N837" s="42"/>
      <c r="O837" s="42"/>
      <c r="P837" s="42"/>
      <c r="Q837" s="42"/>
      <c r="R837" s="42"/>
      <c r="S837" s="42"/>
      <c r="T837" s="42"/>
      <c r="U837" s="42"/>
      <c r="V837" s="42"/>
      <c r="W837" s="42"/>
      <c r="X837" s="42"/>
      <c r="Y837" s="42"/>
      <c r="Z837" s="42"/>
      <c r="AA837" s="42"/>
      <c r="AB837" s="42"/>
      <c r="AC837" s="42"/>
    </row>
    <row r="838" spans="1:29" ht="18.75" customHeight="1" x14ac:dyDescent="0.25">
      <c r="A838" s="40"/>
      <c r="B838" s="40"/>
      <c r="C838" s="40"/>
      <c r="D838" s="40"/>
      <c r="E838" s="40"/>
      <c r="F838" s="40"/>
      <c r="G838" s="40"/>
      <c r="H838" s="40"/>
      <c r="I838" s="40"/>
      <c r="J838" s="42"/>
      <c r="K838" s="42"/>
      <c r="L838" s="42"/>
      <c r="M838" s="42"/>
      <c r="N838" s="42"/>
      <c r="O838" s="42"/>
      <c r="P838" s="42"/>
      <c r="Q838" s="42"/>
      <c r="R838" s="42"/>
      <c r="S838" s="42"/>
      <c r="T838" s="42"/>
      <c r="U838" s="42"/>
      <c r="V838" s="42"/>
      <c r="W838" s="42"/>
      <c r="X838" s="42"/>
      <c r="Y838" s="42"/>
      <c r="Z838" s="42"/>
      <c r="AA838" s="42"/>
      <c r="AB838" s="42"/>
      <c r="AC838" s="42"/>
    </row>
    <row r="839" spans="1:29" ht="18.75" customHeight="1" x14ac:dyDescent="0.25">
      <c r="A839" s="40"/>
      <c r="B839" s="40"/>
      <c r="C839" s="40"/>
      <c r="D839" s="40"/>
      <c r="E839" s="40"/>
      <c r="F839" s="40"/>
      <c r="G839" s="40"/>
      <c r="H839" s="40"/>
      <c r="I839" s="40"/>
      <c r="J839" s="42"/>
      <c r="K839" s="42"/>
      <c r="L839" s="42"/>
      <c r="M839" s="42"/>
      <c r="N839" s="42"/>
      <c r="O839" s="42"/>
      <c r="P839" s="42"/>
      <c r="Q839" s="42"/>
      <c r="R839" s="42"/>
      <c r="S839" s="42"/>
      <c r="T839" s="42"/>
      <c r="U839" s="42"/>
      <c r="V839" s="42"/>
      <c r="W839" s="42"/>
      <c r="X839" s="42"/>
      <c r="Y839" s="42"/>
      <c r="Z839" s="42"/>
      <c r="AA839" s="42"/>
      <c r="AB839" s="42"/>
      <c r="AC839" s="42"/>
    </row>
    <row r="840" spans="1:29" ht="18.75" customHeight="1" x14ac:dyDescent="0.25">
      <c r="A840" s="40"/>
      <c r="B840" s="40"/>
      <c r="C840" s="40"/>
      <c r="D840" s="40"/>
      <c r="E840" s="40"/>
      <c r="F840" s="40"/>
      <c r="G840" s="40"/>
      <c r="H840" s="40"/>
      <c r="I840" s="40"/>
      <c r="J840" s="42"/>
      <c r="K840" s="42"/>
      <c r="L840" s="42"/>
      <c r="M840" s="42"/>
      <c r="N840" s="42"/>
      <c r="O840" s="42"/>
      <c r="P840" s="42"/>
      <c r="Q840" s="42"/>
      <c r="R840" s="42"/>
      <c r="S840" s="42"/>
      <c r="T840" s="42"/>
      <c r="U840" s="42"/>
      <c r="V840" s="42"/>
      <c r="W840" s="42"/>
      <c r="X840" s="42"/>
      <c r="Y840" s="42"/>
      <c r="Z840" s="42"/>
      <c r="AA840" s="42"/>
      <c r="AB840" s="42"/>
      <c r="AC840" s="42"/>
    </row>
    <row r="841" spans="1:29" ht="18.75" customHeight="1" x14ac:dyDescent="0.25">
      <c r="A841" s="40"/>
      <c r="B841" s="40"/>
      <c r="C841" s="40"/>
      <c r="D841" s="40"/>
      <c r="E841" s="40"/>
      <c r="F841" s="40"/>
      <c r="G841" s="40"/>
      <c r="H841" s="40"/>
      <c r="I841" s="40"/>
      <c r="J841" s="42"/>
      <c r="K841" s="42"/>
      <c r="L841" s="42"/>
      <c r="M841" s="42"/>
      <c r="N841" s="42"/>
      <c r="O841" s="42"/>
      <c r="P841" s="42"/>
      <c r="Q841" s="42"/>
      <c r="R841" s="42"/>
      <c r="S841" s="42"/>
      <c r="T841" s="42"/>
      <c r="U841" s="42"/>
      <c r="V841" s="42"/>
      <c r="W841" s="42"/>
      <c r="X841" s="42"/>
      <c r="Y841" s="42"/>
      <c r="Z841" s="42"/>
      <c r="AA841" s="42"/>
      <c r="AB841" s="42"/>
      <c r="AC841" s="42"/>
    </row>
    <row r="842" spans="1:29" ht="18.75" customHeight="1" x14ac:dyDescent="0.25">
      <c r="A842" s="40"/>
      <c r="B842" s="40"/>
      <c r="C842" s="40"/>
      <c r="D842" s="40"/>
      <c r="E842" s="40"/>
      <c r="F842" s="40"/>
      <c r="G842" s="40"/>
      <c r="H842" s="40"/>
      <c r="I842" s="40"/>
      <c r="J842" s="42"/>
      <c r="K842" s="42"/>
      <c r="L842" s="42"/>
      <c r="M842" s="42"/>
      <c r="N842" s="42"/>
      <c r="O842" s="42"/>
      <c r="P842" s="42"/>
      <c r="Q842" s="42"/>
      <c r="R842" s="42"/>
      <c r="S842" s="42"/>
      <c r="T842" s="42"/>
      <c r="U842" s="42"/>
      <c r="V842" s="42"/>
      <c r="W842" s="42"/>
      <c r="X842" s="42"/>
      <c r="Y842" s="42"/>
      <c r="Z842" s="42"/>
      <c r="AA842" s="42"/>
      <c r="AB842" s="42"/>
      <c r="AC842" s="42"/>
    </row>
    <row r="843" spans="1:29" ht="18.75" customHeight="1" x14ac:dyDescent="0.25">
      <c r="A843" s="40"/>
      <c r="B843" s="40"/>
      <c r="C843" s="40"/>
      <c r="D843" s="40"/>
      <c r="E843" s="40"/>
      <c r="F843" s="40"/>
      <c r="G843" s="40"/>
      <c r="H843" s="40"/>
      <c r="I843" s="40"/>
      <c r="J843" s="42"/>
      <c r="K843" s="42"/>
      <c r="L843" s="42"/>
      <c r="M843" s="42"/>
      <c r="N843" s="42"/>
      <c r="O843" s="42"/>
      <c r="P843" s="42"/>
      <c r="Q843" s="42"/>
      <c r="R843" s="42"/>
      <c r="S843" s="42"/>
      <c r="T843" s="42"/>
      <c r="U843" s="42"/>
      <c r="V843" s="42"/>
      <c r="W843" s="42"/>
      <c r="X843" s="42"/>
      <c r="Y843" s="42"/>
      <c r="Z843" s="42"/>
      <c r="AA843" s="42"/>
      <c r="AB843" s="42"/>
      <c r="AC843" s="42"/>
    </row>
    <row r="844" spans="1:29" ht="18.75" customHeight="1" x14ac:dyDescent="0.25">
      <c r="A844" s="40"/>
      <c r="B844" s="40"/>
      <c r="C844" s="40"/>
      <c r="D844" s="40"/>
      <c r="E844" s="40"/>
      <c r="F844" s="40"/>
      <c r="G844" s="40"/>
      <c r="H844" s="40"/>
      <c r="I844" s="40"/>
      <c r="J844" s="42"/>
      <c r="K844" s="42"/>
      <c r="L844" s="42"/>
      <c r="M844" s="42"/>
      <c r="N844" s="42"/>
      <c r="O844" s="42"/>
      <c r="P844" s="42"/>
      <c r="Q844" s="42"/>
      <c r="R844" s="42"/>
      <c r="S844" s="42"/>
      <c r="T844" s="42"/>
      <c r="U844" s="42"/>
      <c r="V844" s="42"/>
      <c r="W844" s="42"/>
      <c r="X844" s="42"/>
      <c r="Y844" s="42"/>
      <c r="Z844" s="42"/>
      <c r="AA844" s="42"/>
      <c r="AB844" s="42"/>
      <c r="AC844" s="42"/>
    </row>
    <row r="845" spans="1:29" ht="18.75" customHeight="1" x14ac:dyDescent="0.25">
      <c r="A845" s="40"/>
      <c r="B845" s="40"/>
      <c r="C845" s="40"/>
      <c r="D845" s="40"/>
      <c r="E845" s="40"/>
      <c r="F845" s="40"/>
      <c r="G845" s="40"/>
      <c r="H845" s="40"/>
      <c r="I845" s="40"/>
      <c r="J845" s="42"/>
      <c r="K845" s="42"/>
      <c r="L845" s="42"/>
      <c r="M845" s="42"/>
      <c r="N845" s="42"/>
      <c r="O845" s="42"/>
      <c r="P845" s="42"/>
      <c r="Q845" s="42"/>
      <c r="R845" s="42"/>
      <c r="S845" s="42"/>
      <c r="T845" s="42"/>
      <c r="U845" s="42"/>
      <c r="V845" s="42"/>
      <c r="W845" s="42"/>
      <c r="X845" s="42"/>
      <c r="Y845" s="42"/>
      <c r="Z845" s="42"/>
      <c r="AA845" s="42"/>
      <c r="AB845" s="42"/>
      <c r="AC845" s="42"/>
    </row>
    <row r="846" spans="1:29" ht="18.75" customHeight="1" x14ac:dyDescent="0.25">
      <c r="A846" s="40"/>
      <c r="B846" s="40"/>
      <c r="C846" s="40"/>
      <c r="D846" s="40"/>
      <c r="E846" s="40"/>
      <c r="F846" s="40"/>
      <c r="G846" s="40"/>
      <c r="H846" s="40"/>
      <c r="I846" s="40"/>
      <c r="J846" s="42"/>
      <c r="K846" s="42"/>
      <c r="L846" s="42"/>
      <c r="M846" s="42"/>
      <c r="N846" s="42"/>
      <c r="O846" s="42"/>
      <c r="P846" s="42"/>
      <c r="Q846" s="42"/>
      <c r="R846" s="42"/>
      <c r="S846" s="42"/>
      <c r="T846" s="42"/>
      <c r="U846" s="42"/>
      <c r="V846" s="42"/>
      <c r="W846" s="42"/>
      <c r="X846" s="42"/>
      <c r="Y846" s="42"/>
      <c r="Z846" s="42"/>
      <c r="AA846" s="42"/>
      <c r="AB846" s="42"/>
      <c r="AC846" s="42"/>
    </row>
    <row r="847" spans="1:29" ht="18.75" customHeight="1" x14ac:dyDescent="0.25">
      <c r="A847" s="40"/>
      <c r="B847" s="40"/>
      <c r="C847" s="40"/>
      <c r="D847" s="40"/>
      <c r="E847" s="40"/>
      <c r="F847" s="40"/>
      <c r="G847" s="40"/>
      <c r="H847" s="40"/>
      <c r="I847" s="40"/>
      <c r="J847" s="42"/>
      <c r="K847" s="42"/>
      <c r="L847" s="42"/>
      <c r="M847" s="42"/>
      <c r="N847" s="42"/>
      <c r="O847" s="42"/>
      <c r="P847" s="42"/>
      <c r="Q847" s="42"/>
      <c r="R847" s="42"/>
      <c r="S847" s="42"/>
      <c r="T847" s="42"/>
      <c r="U847" s="42"/>
      <c r="V847" s="42"/>
      <c r="W847" s="42"/>
      <c r="X847" s="42"/>
      <c r="Y847" s="42"/>
      <c r="Z847" s="42"/>
      <c r="AA847" s="42"/>
      <c r="AB847" s="42"/>
      <c r="AC847" s="42"/>
    </row>
    <row r="848" spans="1:29" ht="18.75" customHeight="1" x14ac:dyDescent="0.25">
      <c r="A848" s="40"/>
      <c r="B848" s="40"/>
      <c r="C848" s="40"/>
      <c r="D848" s="40"/>
      <c r="E848" s="40"/>
      <c r="F848" s="40"/>
      <c r="G848" s="40"/>
      <c r="H848" s="40"/>
      <c r="I848" s="40"/>
      <c r="J848" s="42"/>
      <c r="K848" s="42"/>
      <c r="L848" s="42"/>
      <c r="M848" s="42"/>
      <c r="N848" s="42"/>
      <c r="O848" s="42"/>
      <c r="P848" s="42"/>
      <c r="Q848" s="42"/>
      <c r="R848" s="42"/>
      <c r="S848" s="42"/>
      <c r="T848" s="42"/>
      <c r="U848" s="42"/>
      <c r="V848" s="42"/>
      <c r="W848" s="42"/>
      <c r="X848" s="42"/>
      <c r="Y848" s="42"/>
      <c r="Z848" s="42"/>
      <c r="AA848" s="42"/>
      <c r="AB848" s="42"/>
      <c r="AC848" s="42"/>
    </row>
    <row r="849" spans="1:29" ht="18.75" customHeight="1" x14ac:dyDescent="0.25">
      <c r="A849" s="40"/>
      <c r="B849" s="40"/>
      <c r="C849" s="40"/>
      <c r="D849" s="40"/>
      <c r="E849" s="40"/>
      <c r="F849" s="40"/>
      <c r="G849" s="40"/>
      <c r="H849" s="40"/>
      <c r="I849" s="40"/>
      <c r="J849" s="42"/>
      <c r="K849" s="42"/>
      <c r="L849" s="42"/>
      <c r="M849" s="42"/>
      <c r="N849" s="42"/>
      <c r="O849" s="42"/>
      <c r="P849" s="42"/>
      <c r="Q849" s="42"/>
      <c r="R849" s="42"/>
      <c r="S849" s="42"/>
      <c r="T849" s="42"/>
      <c r="U849" s="42"/>
      <c r="V849" s="42"/>
      <c r="W849" s="42"/>
      <c r="X849" s="42"/>
      <c r="Y849" s="42"/>
      <c r="Z849" s="42"/>
      <c r="AA849" s="42"/>
      <c r="AB849" s="42"/>
      <c r="AC849" s="42"/>
    </row>
    <row r="850" spans="1:29" ht="18.75" customHeight="1" x14ac:dyDescent="0.25">
      <c r="A850" s="40"/>
      <c r="B850" s="40"/>
      <c r="C850" s="40"/>
      <c r="D850" s="40"/>
      <c r="E850" s="40"/>
      <c r="F850" s="40"/>
      <c r="G850" s="40"/>
      <c r="H850" s="40"/>
      <c r="I850" s="40"/>
      <c r="J850" s="42"/>
      <c r="K850" s="42"/>
      <c r="L850" s="42"/>
      <c r="M850" s="42"/>
      <c r="N850" s="42"/>
      <c r="O850" s="42"/>
      <c r="P850" s="42"/>
      <c r="Q850" s="42"/>
      <c r="R850" s="42"/>
      <c r="S850" s="42"/>
      <c r="T850" s="42"/>
      <c r="U850" s="42"/>
      <c r="V850" s="42"/>
      <c r="W850" s="42"/>
      <c r="X850" s="42"/>
      <c r="Y850" s="42"/>
      <c r="Z850" s="42"/>
      <c r="AA850" s="42"/>
      <c r="AB850" s="42"/>
      <c r="AC850" s="42"/>
    </row>
    <row r="851" spans="1:29" ht="18.75" customHeight="1" x14ac:dyDescent="0.25">
      <c r="A851" s="40"/>
      <c r="B851" s="40"/>
      <c r="C851" s="40"/>
      <c r="D851" s="40"/>
      <c r="E851" s="40"/>
      <c r="F851" s="40"/>
      <c r="G851" s="40"/>
      <c r="H851" s="40"/>
      <c r="I851" s="40"/>
      <c r="J851" s="42"/>
      <c r="K851" s="42"/>
      <c r="L851" s="42"/>
      <c r="M851" s="42"/>
      <c r="N851" s="42"/>
      <c r="O851" s="42"/>
      <c r="P851" s="42"/>
      <c r="Q851" s="42"/>
      <c r="R851" s="42"/>
      <c r="S851" s="42"/>
      <c r="T851" s="42"/>
      <c r="U851" s="42"/>
      <c r="V851" s="42"/>
      <c r="W851" s="42"/>
      <c r="X851" s="42"/>
      <c r="Y851" s="42"/>
      <c r="Z851" s="42"/>
      <c r="AA851" s="42"/>
      <c r="AB851" s="42"/>
      <c r="AC851" s="42"/>
    </row>
    <row r="852" spans="1:29" ht="18.75" customHeight="1" x14ac:dyDescent="0.25">
      <c r="A852" s="40"/>
      <c r="B852" s="40"/>
      <c r="C852" s="40"/>
      <c r="D852" s="40"/>
      <c r="E852" s="40"/>
      <c r="F852" s="40"/>
      <c r="G852" s="40"/>
      <c r="H852" s="40"/>
      <c r="I852" s="40"/>
      <c r="J852" s="42"/>
      <c r="K852" s="42"/>
      <c r="L852" s="42"/>
      <c r="M852" s="42"/>
      <c r="N852" s="42"/>
      <c r="O852" s="42"/>
      <c r="P852" s="42"/>
      <c r="Q852" s="42"/>
      <c r="R852" s="42"/>
      <c r="S852" s="42"/>
      <c r="T852" s="42"/>
      <c r="U852" s="42"/>
      <c r="V852" s="42"/>
      <c r="W852" s="42"/>
      <c r="X852" s="42"/>
      <c r="Y852" s="42"/>
      <c r="Z852" s="42"/>
      <c r="AA852" s="42"/>
      <c r="AB852" s="42"/>
      <c r="AC852" s="42"/>
    </row>
    <row r="853" spans="1:29" ht="18.75" customHeight="1" x14ac:dyDescent="0.25">
      <c r="A853" s="40"/>
      <c r="B853" s="40"/>
      <c r="C853" s="40"/>
      <c r="D853" s="40"/>
      <c r="E853" s="40"/>
      <c r="F853" s="40"/>
      <c r="G853" s="40"/>
      <c r="H853" s="40"/>
      <c r="I853" s="40"/>
      <c r="J853" s="42"/>
      <c r="K853" s="42"/>
      <c r="L853" s="42"/>
      <c r="M853" s="42"/>
      <c r="N853" s="42"/>
      <c r="O853" s="42"/>
      <c r="P853" s="42"/>
      <c r="Q853" s="42"/>
      <c r="R853" s="42"/>
      <c r="S853" s="42"/>
      <c r="T853" s="42"/>
      <c r="U853" s="42"/>
      <c r="V853" s="42"/>
      <c r="W853" s="42"/>
      <c r="X853" s="42"/>
      <c r="Y853" s="42"/>
      <c r="Z853" s="42"/>
      <c r="AA853" s="42"/>
      <c r="AB853" s="42"/>
      <c r="AC853" s="42"/>
    </row>
    <row r="854" spans="1:29" ht="18.75" customHeight="1" x14ac:dyDescent="0.25">
      <c r="A854" s="40"/>
      <c r="B854" s="40"/>
      <c r="C854" s="40"/>
      <c r="D854" s="40"/>
      <c r="E854" s="40"/>
      <c r="F854" s="40"/>
      <c r="G854" s="40"/>
      <c r="H854" s="40"/>
      <c r="I854" s="40"/>
      <c r="J854" s="42"/>
      <c r="K854" s="42"/>
      <c r="L854" s="42"/>
      <c r="M854" s="42"/>
      <c r="N854" s="42"/>
      <c r="O854" s="42"/>
      <c r="P854" s="42"/>
      <c r="Q854" s="42"/>
      <c r="R854" s="42"/>
      <c r="S854" s="42"/>
      <c r="T854" s="42"/>
      <c r="U854" s="42"/>
      <c r="V854" s="42"/>
      <c r="W854" s="42"/>
      <c r="X854" s="42"/>
      <c r="Y854" s="42"/>
      <c r="Z854" s="42"/>
      <c r="AA854" s="42"/>
      <c r="AB854" s="42"/>
      <c r="AC854" s="42"/>
    </row>
    <row r="855" spans="1:29" ht="18.75" customHeight="1" x14ac:dyDescent="0.25">
      <c r="A855" s="40"/>
      <c r="B855" s="40"/>
      <c r="C855" s="40"/>
      <c r="D855" s="40"/>
      <c r="E855" s="40"/>
      <c r="F855" s="40"/>
      <c r="G855" s="40"/>
      <c r="H855" s="40"/>
      <c r="I855" s="40"/>
      <c r="J855" s="42"/>
      <c r="K855" s="42"/>
      <c r="L855" s="42"/>
      <c r="M855" s="42"/>
      <c r="N855" s="42"/>
      <c r="O855" s="42"/>
      <c r="P855" s="42"/>
      <c r="Q855" s="42"/>
      <c r="R855" s="42"/>
      <c r="S855" s="42"/>
      <c r="T855" s="42"/>
      <c r="U855" s="42"/>
      <c r="V855" s="42"/>
      <c r="W855" s="42"/>
      <c r="X855" s="42"/>
      <c r="Y855" s="42"/>
      <c r="Z855" s="42"/>
      <c r="AA855" s="42"/>
      <c r="AB855" s="42"/>
      <c r="AC855" s="42"/>
    </row>
    <row r="856" spans="1:29" ht="18.75" customHeight="1" x14ac:dyDescent="0.25">
      <c r="A856" s="40"/>
      <c r="B856" s="40"/>
      <c r="C856" s="40"/>
      <c r="D856" s="40"/>
      <c r="E856" s="40"/>
      <c r="F856" s="40"/>
      <c r="G856" s="40"/>
      <c r="H856" s="40"/>
      <c r="I856" s="40"/>
      <c r="J856" s="42"/>
      <c r="K856" s="42"/>
      <c r="L856" s="42"/>
      <c r="M856" s="42"/>
      <c r="N856" s="42"/>
      <c r="O856" s="42"/>
      <c r="P856" s="42"/>
      <c r="Q856" s="42"/>
      <c r="R856" s="42"/>
      <c r="S856" s="42"/>
      <c r="T856" s="42"/>
      <c r="U856" s="42"/>
      <c r="V856" s="42"/>
      <c r="W856" s="42"/>
      <c r="X856" s="42"/>
      <c r="Y856" s="42"/>
      <c r="Z856" s="42"/>
      <c r="AA856" s="42"/>
      <c r="AB856" s="42"/>
      <c r="AC856" s="42"/>
    </row>
    <row r="857" spans="1:29" ht="18.75" customHeight="1" x14ac:dyDescent="0.25">
      <c r="A857" s="40"/>
      <c r="B857" s="40"/>
      <c r="C857" s="40"/>
      <c r="D857" s="40"/>
      <c r="E857" s="40"/>
      <c r="F857" s="40"/>
      <c r="G857" s="40"/>
      <c r="H857" s="40"/>
      <c r="I857" s="40"/>
      <c r="J857" s="42"/>
      <c r="K857" s="42"/>
      <c r="L857" s="42"/>
      <c r="M857" s="42"/>
      <c r="N857" s="42"/>
      <c r="O857" s="42"/>
      <c r="P857" s="42"/>
      <c r="Q857" s="42"/>
      <c r="R857" s="42"/>
      <c r="S857" s="42"/>
      <c r="T857" s="42"/>
      <c r="U857" s="42"/>
      <c r="V857" s="42"/>
      <c r="W857" s="42"/>
      <c r="X857" s="42"/>
      <c r="Y857" s="42"/>
      <c r="Z857" s="42"/>
      <c r="AA857" s="42"/>
      <c r="AB857" s="42"/>
      <c r="AC857" s="42"/>
    </row>
    <row r="858" spans="1:29" ht="18.75" customHeight="1" x14ac:dyDescent="0.25">
      <c r="A858" s="40"/>
      <c r="B858" s="40"/>
      <c r="C858" s="40"/>
      <c r="D858" s="40"/>
      <c r="E858" s="40"/>
      <c r="F858" s="40"/>
      <c r="G858" s="40"/>
      <c r="H858" s="40"/>
      <c r="I858" s="40"/>
      <c r="J858" s="42"/>
      <c r="K858" s="42"/>
      <c r="L858" s="42"/>
      <c r="M858" s="42"/>
      <c r="N858" s="42"/>
      <c r="O858" s="42"/>
      <c r="P858" s="42"/>
      <c r="Q858" s="42"/>
      <c r="R858" s="42"/>
      <c r="S858" s="42"/>
      <c r="T858" s="42"/>
      <c r="U858" s="42"/>
      <c r="V858" s="42"/>
      <c r="W858" s="42"/>
      <c r="X858" s="42"/>
      <c r="Y858" s="42"/>
      <c r="Z858" s="42"/>
      <c r="AA858" s="42"/>
      <c r="AB858" s="42"/>
      <c r="AC858" s="42"/>
    </row>
    <row r="859" spans="1:29" ht="18.75" customHeight="1" x14ac:dyDescent="0.25">
      <c r="A859" s="40"/>
      <c r="B859" s="40"/>
      <c r="C859" s="40"/>
      <c r="D859" s="40"/>
      <c r="E859" s="40"/>
      <c r="F859" s="40"/>
      <c r="G859" s="40"/>
      <c r="H859" s="40"/>
      <c r="I859" s="40"/>
      <c r="J859" s="42"/>
      <c r="K859" s="42"/>
      <c r="L859" s="42"/>
      <c r="M859" s="42"/>
      <c r="N859" s="42"/>
      <c r="O859" s="42"/>
      <c r="P859" s="42"/>
      <c r="Q859" s="42"/>
      <c r="R859" s="42"/>
      <c r="S859" s="42"/>
      <c r="T859" s="42"/>
      <c r="U859" s="42"/>
      <c r="V859" s="42"/>
      <c r="W859" s="42"/>
      <c r="X859" s="42"/>
      <c r="Y859" s="42"/>
      <c r="Z859" s="42"/>
      <c r="AA859" s="42"/>
      <c r="AB859" s="42"/>
      <c r="AC859" s="42"/>
    </row>
    <row r="860" spans="1:29" ht="18.75" customHeight="1" x14ac:dyDescent="0.25">
      <c r="A860" s="40"/>
      <c r="B860" s="40"/>
      <c r="C860" s="40"/>
      <c r="D860" s="40"/>
      <c r="E860" s="40"/>
      <c r="F860" s="40"/>
      <c r="G860" s="40"/>
      <c r="H860" s="40"/>
      <c r="I860" s="40"/>
      <c r="J860" s="42"/>
      <c r="K860" s="42"/>
      <c r="L860" s="42"/>
      <c r="M860" s="42"/>
      <c r="N860" s="42"/>
      <c r="O860" s="42"/>
      <c r="P860" s="42"/>
      <c r="Q860" s="42"/>
      <c r="R860" s="42"/>
      <c r="S860" s="42"/>
      <c r="T860" s="42"/>
      <c r="U860" s="42"/>
      <c r="V860" s="42"/>
      <c r="W860" s="42"/>
      <c r="X860" s="42"/>
      <c r="Y860" s="42"/>
      <c r="Z860" s="42"/>
      <c r="AA860" s="42"/>
      <c r="AB860" s="42"/>
      <c r="AC860" s="42"/>
    </row>
    <row r="861" spans="1:29" ht="18.75" customHeight="1" x14ac:dyDescent="0.25">
      <c r="A861" s="40"/>
      <c r="B861" s="40"/>
      <c r="C861" s="40"/>
      <c r="D861" s="40"/>
      <c r="E861" s="40"/>
      <c r="F861" s="40"/>
      <c r="G861" s="40"/>
      <c r="H861" s="40"/>
      <c r="I861" s="40"/>
      <c r="J861" s="42"/>
      <c r="K861" s="42"/>
      <c r="L861" s="42"/>
      <c r="M861" s="42"/>
      <c r="N861" s="42"/>
      <c r="O861" s="42"/>
      <c r="P861" s="42"/>
      <c r="Q861" s="42"/>
      <c r="R861" s="42"/>
      <c r="S861" s="42"/>
      <c r="T861" s="42"/>
      <c r="U861" s="42"/>
      <c r="V861" s="42"/>
      <c r="W861" s="42"/>
      <c r="X861" s="42"/>
      <c r="Y861" s="42"/>
      <c r="Z861" s="42"/>
      <c r="AA861" s="42"/>
      <c r="AB861" s="42"/>
      <c r="AC861" s="42"/>
    </row>
    <row r="862" spans="1:29" ht="18.75" customHeight="1" x14ac:dyDescent="0.25">
      <c r="A862" s="40"/>
      <c r="B862" s="40"/>
      <c r="C862" s="40"/>
      <c r="D862" s="40"/>
      <c r="E862" s="40"/>
      <c r="F862" s="40"/>
      <c r="G862" s="40"/>
      <c r="H862" s="40"/>
      <c r="I862" s="40"/>
      <c r="J862" s="42"/>
      <c r="K862" s="42"/>
      <c r="L862" s="42"/>
      <c r="M862" s="42"/>
      <c r="N862" s="42"/>
      <c r="O862" s="42"/>
      <c r="P862" s="42"/>
      <c r="Q862" s="42"/>
      <c r="R862" s="42"/>
      <c r="S862" s="42"/>
      <c r="T862" s="42"/>
      <c r="U862" s="42"/>
      <c r="V862" s="42"/>
      <c r="W862" s="42"/>
      <c r="X862" s="42"/>
      <c r="Y862" s="42"/>
      <c r="Z862" s="42"/>
      <c r="AA862" s="42"/>
      <c r="AB862" s="42"/>
      <c r="AC862" s="42"/>
    </row>
    <row r="863" spans="1:29" ht="18.75" customHeight="1" x14ac:dyDescent="0.25">
      <c r="A863" s="40"/>
      <c r="B863" s="40"/>
      <c r="C863" s="40"/>
      <c r="D863" s="40"/>
      <c r="E863" s="40"/>
      <c r="F863" s="40"/>
      <c r="G863" s="40"/>
      <c r="H863" s="40"/>
      <c r="I863" s="40"/>
      <c r="J863" s="42"/>
      <c r="K863" s="42"/>
      <c r="L863" s="42"/>
      <c r="M863" s="42"/>
      <c r="N863" s="42"/>
      <c r="O863" s="42"/>
      <c r="P863" s="42"/>
      <c r="Q863" s="42"/>
      <c r="R863" s="42"/>
      <c r="S863" s="42"/>
      <c r="T863" s="42"/>
      <c r="U863" s="42"/>
      <c r="V863" s="42"/>
      <c r="W863" s="42"/>
      <c r="X863" s="42"/>
      <c r="Y863" s="42"/>
      <c r="Z863" s="42"/>
      <c r="AA863" s="42"/>
      <c r="AB863" s="42"/>
      <c r="AC863" s="42"/>
    </row>
    <row r="864" spans="1:29" ht="18.75" customHeight="1" x14ac:dyDescent="0.25">
      <c r="A864" s="40"/>
      <c r="B864" s="40"/>
      <c r="C864" s="40"/>
      <c r="D864" s="40"/>
      <c r="E864" s="40"/>
      <c r="F864" s="40"/>
      <c r="G864" s="40"/>
      <c r="H864" s="40"/>
      <c r="I864" s="40"/>
      <c r="J864" s="42"/>
      <c r="K864" s="42"/>
      <c r="L864" s="42"/>
      <c r="M864" s="42"/>
      <c r="N864" s="42"/>
      <c r="O864" s="42"/>
      <c r="P864" s="42"/>
      <c r="Q864" s="42"/>
      <c r="R864" s="42"/>
      <c r="S864" s="42"/>
      <c r="T864" s="42"/>
      <c r="U864" s="42"/>
      <c r="V864" s="42"/>
      <c r="W864" s="42"/>
      <c r="X864" s="42"/>
      <c r="Y864" s="42"/>
      <c r="Z864" s="42"/>
      <c r="AA864" s="42"/>
      <c r="AB864" s="42"/>
      <c r="AC864" s="42"/>
    </row>
    <row r="865" spans="1:29" ht="18.75" customHeight="1" x14ac:dyDescent="0.25">
      <c r="A865" s="40"/>
      <c r="B865" s="40"/>
      <c r="C865" s="40"/>
      <c r="D865" s="40"/>
      <c r="E865" s="40"/>
      <c r="F865" s="40"/>
      <c r="G865" s="40"/>
      <c r="H865" s="40"/>
      <c r="I865" s="40"/>
      <c r="J865" s="42"/>
      <c r="K865" s="42"/>
      <c r="L865" s="42"/>
      <c r="M865" s="42"/>
      <c r="N865" s="42"/>
      <c r="O865" s="42"/>
      <c r="P865" s="42"/>
      <c r="Q865" s="42"/>
      <c r="R865" s="42"/>
      <c r="S865" s="42"/>
      <c r="T865" s="42"/>
      <c r="U865" s="42"/>
      <c r="V865" s="42"/>
      <c r="W865" s="42"/>
      <c r="X865" s="42"/>
      <c r="Y865" s="42"/>
      <c r="Z865" s="42"/>
      <c r="AA865" s="42"/>
      <c r="AB865" s="42"/>
      <c r="AC865" s="42"/>
    </row>
    <row r="866" spans="1:29" ht="18.75" customHeight="1" x14ac:dyDescent="0.25">
      <c r="A866" s="40"/>
      <c r="B866" s="40"/>
      <c r="C866" s="40"/>
      <c r="D866" s="40"/>
      <c r="E866" s="40"/>
      <c r="F866" s="40"/>
      <c r="G866" s="40"/>
      <c r="H866" s="40"/>
      <c r="I866" s="40"/>
      <c r="J866" s="42"/>
      <c r="K866" s="42"/>
      <c r="L866" s="42"/>
      <c r="M866" s="42"/>
      <c r="N866" s="42"/>
      <c r="O866" s="42"/>
      <c r="P866" s="42"/>
      <c r="Q866" s="42"/>
      <c r="R866" s="42"/>
      <c r="S866" s="42"/>
      <c r="T866" s="42"/>
      <c r="U866" s="42"/>
      <c r="V866" s="42"/>
      <c r="W866" s="42"/>
      <c r="X866" s="42"/>
      <c r="Y866" s="42"/>
      <c r="Z866" s="42"/>
      <c r="AA866" s="42"/>
      <c r="AB866" s="42"/>
      <c r="AC866" s="42"/>
    </row>
    <row r="867" spans="1:29" ht="18.75" customHeight="1" x14ac:dyDescent="0.25">
      <c r="A867" s="40"/>
      <c r="B867" s="40"/>
      <c r="C867" s="40"/>
      <c r="D867" s="40"/>
      <c r="E867" s="40"/>
      <c r="F867" s="40"/>
      <c r="G867" s="40"/>
      <c r="H867" s="40"/>
      <c r="I867" s="40"/>
      <c r="J867" s="42"/>
      <c r="K867" s="42"/>
      <c r="L867" s="42"/>
      <c r="M867" s="42"/>
      <c r="N867" s="42"/>
      <c r="O867" s="42"/>
      <c r="P867" s="42"/>
      <c r="Q867" s="42"/>
      <c r="R867" s="42"/>
      <c r="S867" s="42"/>
      <c r="T867" s="42"/>
      <c r="U867" s="42"/>
      <c r="V867" s="42"/>
      <c r="W867" s="42"/>
      <c r="X867" s="42"/>
      <c r="Y867" s="42"/>
      <c r="Z867" s="42"/>
      <c r="AA867" s="42"/>
      <c r="AB867" s="42"/>
      <c r="AC867" s="42"/>
    </row>
    <row r="868" spans="1:29" ht="18.75" customHeight="1" x14ac:dyDescent="0.25">
      <c r="A868" s="40"/>
      <c r="B868" s="40"/>
      <c r="C868" s="40"/>
      <c r="D868" s="40"/>
      <c r="E868" s="40"/>
      <c r="F868" s="40"/>
      <c r="G868" s="40"/>
      <c r="H868" s="40"/>
      <c r="I868" s="40"/>
      <c r="J868" s="42"/>
      <c r="K868" s="42"/>
      <c r="L868" s="42"/>
      <c r="M868" s="42"/>
      <c r="N868" s="42"/>
      <c r="O868" s="42"/>
      <c r="P868" s="42"/>
      <c r="Q868" s="42"/>
      <c r="R868" s="42"/>
      <c r="S868" s="42"/>
      <c r="T868" s="42"/>
      <c r="U868" s="42"/>
      <c r="V868" s="42"/>
      <c r="W868" s="42"/>
      <c r="X868" s="42"/>
      <c r="Y868" s="42"/>
      <c r="Z868" s="42"/>
      <c r="AA868" s="42"/>
      <c r="AB868" s="42"/>
      <c r="AC868" s="42"/>
    </row>
    <row r="869" spans="1:29" ht="18.75" customHeight="1" x14ac:dyDescent="0.25">
      <c r="A869" s="40"/>
      <c r="B869" s="40"/>
      <c r="C869" s="40"/>
      <c r="D869" s="40"/>
      <c r="E869" s="40"/>
      <c r="F869" s="40"/>
      <c r="G869" s="40"/>
      <c r="H869" s="40"/>
      <c r="I869" s="40"/>
      <c r="J869" s="42"/>
      <c r="K869" s="42"/>
      <c r="L869" s="42"/>
      <c r="M869" s="42"/>
      <c r="N869" s="42"/>
      <c r="O869" s="42"/>
      <c r="P869" s="42"/>
      <c r="Q869" s="42"/>
      <c r="R869" s="42"/>
      <c r="S869" s="42"/>
      <c r="T869" s="42"/>
      <c r="U869" s="42"/>
      <c r="V869" s="42"/>
      <c r="W869" s="42"/>
      <c r="X869" s="42"/>
      <c r="Y869" s="42"/>
      <c r="Z869" s="42"/>
      <c r="AA869" s="42"/>
      <c r="AB869" s="42"/>
      <c r="AC869" s="42"/>
    </row>
    <row r="870" spans="1:29" ht="18.75" customHeight="1" x14ac:dyDescent="0.25">
      <c r="A870" s="40"/>
      <c r="B870" s="40"/>
      <c r="C870" s="40"/>
      <c r="D870" s="40"/>
      <c r="E870" s="40"/>
      <c r="F870" s="40"/>
      <c r="G870" s="40"/>
      <c r="H870" s="40"/>
      <c r="I870" s="40"/>
      <c r="J870" s="42"/>
      <c r="K870" s="42"/>
      <c r="L870" s="42"/>
      <c r="M870" s="42"/>
      <c r="N870" s="42"/>
      <c r="O870" s="42"/>
      <c r="P870" s="42"/>
      <c r="Q870" s="42"/>
      <c r="R870" s="42"/>
      <c r="S870" s="42"/>
      <c r="T870" s="42"/>
      <c r="U870" s="42"/>
      <c r="V870" s="42"/>
      <c r="W870" s="42"/>
      <c r="X870" s="42"/>
      <c r="Y870" s="42"/>
      <c r="Z870" s="42"/>
      <c r="AA870" s="42"/>
      <c r="AB870" s="42"/>
      <c r="AC870" s="42"/>
    </row>
    <row r="871" spans="1:29" ht="18.75" customHeight="1" x14ac:dyDescent="0.25">
      <c r="A871" s="40"/>
      <c r="B871" s="40"/>
      <c r="C871" s="40"/>
      <c r="D871" s="40"/>
      <c r="E871" s="40"/>
      <c r="F871" s="40"/>
      <c r="G871" s="40"/>
      <c r="H871" s="40"/>
      <c r="I871" s="40"/>
      <c r="J871" s="42"/>
      <c r="K871" s="42"/>
      <c r="L871" s="42"/>
      <c r="M871" s="42"/>
      <c r="N871" s="42"/>
      <c r="O871" s="42"/>
      <c r="P871" s="42"/>
      <c r="Q871" s="42"/>
      <c r="R871" s="42"/>
      <c r="S871" s="42"/>
      <c r="T871" s="42"/>
      <c r="U871" s="42"/>
      <c r="V871" s="42"/>
      <c r="W871" s="42"/>
      <c r="X871" s="42"/>
      <c r="Y871" s="42"/>
      <c r="Z871" s="42"/>
      <c r="AA871" s="42"/>
      <c r="AB871" s="42"/>
      <c r="AC871" s="42"/>
    </row>
    <row r="872" spans="1:29" ht="18.75" customHeight="1" x14ac:dyDescent="0.25">
      <c r="A872" s="40"/>
      <c r="B872" s="40"/>
      <c r="C872" s="40"/>
      <c r="D872" s="40"/>
      <c r="E872" s="40"/>
      <c r="F872" s="40"/>
      <c r="G872" s="40"/>
      <c r="H872" s="40"/>
      <c r="I872" s="40"/>
      <c r="J872" s="42"/>
      <c r="K872" s="42"/>
      <c r="L872" s="42"/>
      <c r="M872" s="42"/>
      <c r="N872" s="42"/>
      <c r="O872" s="42"/>
      <c r="P872" s="42"/>
      <c r="Q872" s="42"/>
      <c r="R872" s="42"/>
      <c r="S872" s="42"/>
      <c r="T872" s="42"/>
      <c r="U872" s="42"/>
      <c r="V872" s="42"/>
      <c r="W872" s="42"/>
      <c r="X872" s="42"/>
      <c r="Y872" s="42"/>
      <c r="Z872" s="42"/>
      <c r="AA872" s="42"/>
      <c r="AB872" s="42"/>
      <c r="AC872" s="42"/>
    </row>
    <row r="873" spans="1:29" ht="18.75" customHeight="1" x14ac:dyDescent="0.25">
      <c r="A873" s="40"/>
      <c r="B873" s="40"/>
      <c r="C873" s="40"/>
      <c r="D873" s="40"/>
      <c r="E873" s="40"/>
      <c r="F873" s="40"/>
      <c r="G873" s="40"/>
      <c r="H873" s="40"/>
      <c r="I873" s="40"/>
      <c r="J873" s="42"/>
      <c r="K873" s="42"/>
      <c r="L873" s="42"/>
      <c r="M873" s="42"/>
      <c r="N873" s="42"/>
      <c r="O873" s="42"/>
      <c r="P873" s="42"/>
      <c r="Q873" s="42"/>
      <c r="R873" s="42"/>
      <c r="S873" s="42"/>
      <c r="T873" s="42"/>
      <c r="U873" s="42"/>
      <c r="V873" s="42"/>
      <c r="W873" s="42"/>
      <c r="X873" s="42"/>
      <c r="Y873" s="42"/>
      <c r="Z873" s="42"/>
      <c r="AA873" s="42"/>
      <c r="AB873" s="42"/>
      <c r="AC873" s="42"/>
    </row>
    <row r="874" spans="1:29" ht="18.75" customHeight="1" x14ac:dyDescent="0.25">
      <c r="A874" s="40"/>
      <c r="B874" s="40"/>
      <c r="C874" s="40"/>
      <c r="D874" s="40"/>
      <c r="E874" s="40"/>
      <c r="F874" s="40"/>
      <c r="G874" s="40"/>
      <c r="H874" s="40"/>
      <c r="I874" s="40"/>
      <c r="J874" s="42"/>
      <c r="K874" s="42"/>
      <c r="L874" s="42"/>
      <c r="M874" s="42"/>
      <c r="N874" s="42"/>
      <c r="O874" s="42"/>
      <c r="P874" s="42"/>
      <c r="Q874" s="42"/>
      <c r="R874" s="42"/>
      <c r="S874" s="42"/>
      <c r="T874" s="42"/>
      <c r="U874" s="42"/>
      <c r="V874" s="42"/>
      <c r="W874" s="42"/>
      <c r="X874" s="42"/>
      <c r="Y874" s="42"/>
      <c r="Z874" s="42"/>
      <c r="AA874" s="42"/>
      <c r="AB874" s="42"/>
      <c r="AC874" s="42"/>
    </row>
    <row r="875" spans="1:29" ht="18.75" customHeight="1" x14ac:dyDescent="0.25">
      <c r="A875" s="40"/>
      <c r="B875" s="40"/>
      <c r="C875" s="40"/>
      <c r="D875" s="40"/>
      <c r="E875" s="40"/>
      <c r="F875" s="40"/>
      <c r="G875" s="40"/>
      <c r="H875" s="40"/>
      <c r="I875" s="40"/>
      <c r="J875" s="42"/>
      <c r="K875" s="42"/>
      <c r="L875" s="42"/>
      <c r="M875" s="42"/>
      <c r="N875" s="42"/>
      <c r="O875" s="42"/>
      <c r="P875" s="42"/>
      <c r="Q875" s="42"/>
      <c r="R875" s="42"/>
      <c r="S875" s="42"/>
      <c r="T875" s="42"/>
      <c r="U875" s="42"/>
      <c r="V875" s="42"/>
      <c r="W875" s="42"/>
      <c r="X875" s="42"/>
      <c r="Y875" s="42"/>
      <c r="Z875" s="42"/>
      <c r="AA875" s="42"/>
      <c r="AB875" s="42"/>
      <c r="AC875" s="42"/>
    </row>
    <row r="876" spans="1:29" ht="18.75" customHeight="1" x14ac:dyDescent="0.25">
      <c r="A876" s="40"/>
      <c r="B876" s="40"/>
      <c r="C876" s="40"/>
      <c r="D876" s="40"/>
      <c r="E876" s="40"/>
      <c r="F876" s="40"/>
      <c r="G876" s="40"/>
      <c r="H876" s="40"/>
      <c r="I876" s="40"/>
      <c r="J876" s="42"/>
      <c r="K876" s="42"/>
      <c r="L876" s="42"/>
      <c r="M876" s="42"/>
      <c r="N876" s="42"/>
      <c r="O876" s="42"/>
      <c r="P876" s="42"/>
      <c r="Q876" s="42"/>
      <c r="R876" s="42"/>
      <c r="S876" s="42"/>
      <c r="T876" s="42"/>
      <c r="U876" s="42"/>
      <c r="V876" s="42"/>
      <c r="W876" s="42"/>
      <c r="X876" s="42"/>
      <c r="Y876" s="42"/>
      <c r="Z876" s="42"/>
      <c r="AA876" s="42"/>
      <c r="AB876" s="42"/>
      <c r="AC876" s="42"/>
    </row>
    <row r="877" spans="1:29" ht="18.75" customHeight="1" x14ac:dyDescent="0.25">
      <c r="A877" s="40"/>
      <c r="B877" s="40"/>
      <c r="C877" s="40"/>
      <c r="D877" s="40"/>
      <c r="E877" s="40"/>
      <c r="F877" s="40"/>
      <c r="G877" s="40"/>
      <c r="H877" s="40"/>
      <c r="I877" s="40"/>
      <c r="J877" s="42"/>
      <c r="K877" s="42"/>
      <c r="L877" s="42"/>
      <c r="M877" s="42"/>
      <c r="N877" s="42"/>
      <c r="O877" s="42"/>
      <c r="P877" s="42"/>
      <c r="Q877" s="42"/>
      <c r="R877" s="42"/>
      <c r="S877" s="42"/>
      <c r="T877" s="42"/>
      <c r="U877" s="42"/>
      <c r="V877" s="42"/>
      <c r="W877" s="42"/>
      <c r="X877" s="42"/>
      <c r="Y877" s="42"/>
      <c r="Z877" s="42"/>
      <c r="AA877" s="42"/>
      <c r="AB877" s="42"/>
      <c r="AC877" s="42"/>
    </row>
    <row r="878" spans="1:29" ht="18.75" customHeight="1" x14ac:dyDescent="0.25">
      <c r="A878" s="40"/>
      <c r="B878" s="40"/>
      <c r="C878" s="40"/>
      <c r="D878" s="40"/>
      <c r="E878" s="40"/>
      <c r="F878" s="40"/>
      <c r="G878" s="40"/>
      <c r="H878" s="40"/>
      <c r="I878" s="40"/>
      <c r="J878" s="42"/>
      <c r="K878" s="42"/>
      <c r="L878" s="42"/>
      <c r="M878" s="42"/>
      <c r="N878" s="42"/>
      <c r="O878" s="42"/>
      <c r="P878" s="42"/>
      <c r="Q878" s="42"/>
      <c r="R878" s="42"/>
      <c r="S878" s="42"/>
      <c r="T878" s="42"/>
      <c r="U878" s="42"/>
      <c r="V878" s="42"/>
      <c r="W878" s="42"/>
      <c r="X878" s="42"/>
      <c r="Y878" s="42"/>
      <c r="Z878" s="42"/>
      <c r="AA878" s="42"/>
      <c r="AB878" s="42"/>
      <c r="AC878" s="42"/>
    </row>
    <row r="879" spans="1:29" ht="18.75" customHeight="1" x14ac:dyDescent="0.25">
      <c r="A879" s="40"/>
      <c r="B879" s="40"/>
      <c r="C879" s="40"/>
      <c r="D879" s="40"/>
      <c r="E879" s="40"/>
      <c r="F879" s="40"/>
      <c r="G879" s="40"/>
      <c r="H879" s="40"/>
      <c r="I879" s="40"/>
      <c r="J879" s="42"/>
      <c r="K879" s="42"/>
      <c r="L879" s="42"/>
      <c r="M879" s="42"/>
      <c r="N879" s="42"/>
      <c r="O879" s="42"/>
      <c r="P879" s="42"/>
      <c r="Q879" s="42"/>
      <c r="R879" s="42"/>
      <c r="S879" s="42"/>
      <c r="T879" s="42"/>
      <c r="U879" s="42"/>
      <c r="V879" s="42"/>
      <c r="W879" s="42"/>
      <c r="X879" s="42"/>
      <c r="Y879" s="42"/>
      <c r="Z879" s="42"/>
      <c r="AA879" s="42"/>
      <c r="AB879" s="42"/>
      <c r="AC879" s="42"/>
    </row>
    <row r="880" spans="1:29" ht="18.75" customHeight="1" x14ac:dyDescent="0.25">
      <c r="A880" s="40"/>
      <c r="B880" s="40"/>
      <c r="C880" s="40"/>
      <c r="D880" s="40"/>
      <c r="E880" s="40"/>
      <c r="F880" s="40"/>
      <c r="G880" s="40"/>
      <c r="H880" s="40"/>
      <c r="I880" s="40"/>
      <c r="J880" s="42"/>
      <c r="K880" s="42"/>
      <c r="L880" s="42"/>
      <c r="M880" s="42"/>
      <c r="N880" s="42"/>
      <c r="O880" s="42"/>
      <c r="P880" s="42"/>
      <c r="Q880" s="42"/>
      <c r="R880" s="42"/>
      <c r="S880" s="42"/>
      <c r="T880" s="42"/>
      <c r="U880" s="42"/>
      <c r="V880" s="42"/>
      <c r="W880" s="42"/>
      <c r="X880" s="42"/>
      <c r="Y880" s="42"/>
      <c r="Z880" s="42"/>
      <c r="AA880" s="42"/>
      <c r="AB880" s="42"/>
      <c r="AC880" s="42"/>
    </row>
    <row r="881" spans="1:29" ht="18.75" customHeight="1" x14ac:dyDescent="0.25">
      <c r="A881" s="40"/>
      <c r="B881" s="40"/>
      <c r="C881" s="40"/>
      <c r="D881" s="40"/>
      <c r="E881" s="40"/>
      <c r="F881" s="40"/>
      <c r="G881" s="40"/>
      <c r="H881" s="40"/>
      <c r="I881" s="40"/>
      <c r="J881" s="42"/>
      <c r="K881" s="42"/>
      <c r="L881" s="42"/>
      <c r="M881" s="42"/>
      <c r="N881" s="42"/>
      <c r="O881" s="42"/>
      <c r="P881" s="42"/>
      <c r="Q881" s="42"/>
      <c r="R881" s="42"/>
      <c r="S881" s="42"/>
      <c r="T881" s="42"/>
      <c r="U881" s="42"/>
      <c r="V881" s="42"/>
      <c r="W881" s="42"/>
      <c r="X881" s="42"/>
      <c r="Y881" s="42"/>
      <c r="Z881" s="42"/>
      <c r="AA881" s="42"/>
      <c r="AB881" s="42"/>
      <c r="AC881" s="42"/>
    </row>
    <row r="882" spans="1:29" ht="18.75" customHeight="1" x14ac:dyDescent="0.25">
      <c r="A882" s="40"/>
      <c r="B882" s="40"/>
      <c r="C882" s="40"/>
      <c r="D882" s="40"/>
      <c r="E882" s="40"/>
      <c r="F882" s="40"/>
      <c r="G882" s="40"/>
      <c r="H882" s="40"/>
      <c r="I882" s="40"/>
      <c r="J882" s="42"/>
      <c r="K882" s="42"/>
      <c r="L882" s="42"/>
      <c r="M882" s="42"/>
      <c r="N882" s="42"/>
      <c r="O882" s="42"/>
      <c r="P882" s="42"/>
      <c r="Q882" s="42"/>
      <c r="R882" s="42"/>
      <c r="S882" s="42"/>
      <c r="T882" s="42"/>
      <c r="U882" s="42"/>
      <c r="V882" s="42"/>
      <c r="W882" s="42"/>
      <c r="X882" s="42"/>
      <c r="Y882" s="42"/>
      <c r="Z882" s="42"/>
      <c r="AA882" s="42"/>
      <c r="AB882" s="42"/>
      <c r="AC882" s="42"/>
    </row>
    <row r="883" spans="1:29" ht="18.75" customHeight="1" x14ac:dyDescent="0.25">
      <c r="A883" s="40"/>
      <c r="B883" s="40"/>
      <c r="C883" s="40"/>
      <c r="D883" s="40"/>
      <c r="E883" s="40"/>
      <c r="F883" s="40"/>
      <c r="G883" s="40"/>
      <c r="H883" s="40"/>
      <c r="I883" s="40"/>
      <c r="J883" s="42"/>
      <c r="K883" s="42"/>
      <c r="L883" s="42"/>
      <c r="M883" s="42"/>
      <c r="N883" s="42"/>
      <c r="O883" s="42"/>
      <c r="P883" s="42"/>
      <c r="Q883" s="42"/>
      <c r="R883" s="42"/>
      <c r="S883" s="42"/>
      <c r="T883" s="42"/>
      <c r="U883" s="42"/>
      <c r="V883" s="42"/>
      <c r="W883" s="42"/>
      <c r="X883" s="42"/>
      <c r="Y883" s="42"/>
      <c r="Z883" s="42"/>
      <c r="AA883" s="42"/>
      <c r="AB883" s="42"/>
      <c r="AC883" s="42"/>
    </row>
    <row r="884" spans="1:29" ht="18.75" customHeight="1" x14ac:dyDescent="0.25">
      <c r="A884" s="40"/>
      <c r="B884" s="40"/>
      <c r="C884" s="40"/>
      <c r="D884" s="40"/>
      <c r="E884" s="40"/>
      <c r="F884" s="40"/>
      <c r="G884" s="40"/>
      <c r="H884" s="40"/>
      <c r="I884" s="40"/>
      <c r="J884" s="42"/>
      <c r="K884" s="42"/>
      <c r="L884" s="42"/>
      <c r="M884" s="42"/>
      <c r="N884" s="42"/>
      <c r="O884" s="42"/>
      <c r="P884" s="42"/>
      <c r="Q884" s="42"/>
      <c r="R884" s="42"/>
      <c r="S884" s="42"/>
      <c r="T884" s="42"/>
      <c r="U884" s="42"/>
      <c r="V884" s="42"/>
      <c r="W884" s="42"/>
      <c r="X884" s="42"/>
      <c r="Y884" s="42"/>
      <c r="Z884" s="42"/>
      <c r="AA884" s="42"/>
      <c r="AB884" s="42"/>
      <c r="AC884" s="42"/>
    </row>
    <row r="885" spans="1:29" ht="18.75" customHeight="1" x14ac:dyDescent="0.25">
      <c r="A885" s="40"/>
      <c r="B885" s="40"/>
      <c r="C885" s="40"/>
      <c r="D885" s="40"/>
      <c r="E885" s="40"/>
      <c r="F885" s="40"/>
      <c r="G885" s="40"/>
      <c r="H885" s="40"/>
      <c r="I885" s="40"/>
      <c r="J885" s="42"/>
      <c r="K885" s="42"/>
      <c r="L885" s="42"/>
      <c r="M885" s="42"/>
      <c r="N885" s="42"/>
      <c r="O885" s="42"/>
      <c r="P885" s="42"/>
      <c r="Q885" s="42"/>
      <c r="R885" s="42"/>
      <c r="S885" s="42"/>
      <c r="T885" s="42"/>
      <c r="U885" s="42"/>
      <c r="V885" s="42"/>
      <c r="W885" s="42"/>
      <c r="X885" s="42"/>
      <c r="Y885" s="42"/>
      <c r="Z885" s="42"/>
      <c r="AA885" s="42"/>
      <c r="AB885" s="42"/>
      <c r="AC885" s="42"/>
    </row>
    <row r="886" spans="1:29" ht="18.75" customHeight="1" x14ac:dyDescent="0.25">
      <c r="A886" s="40"/>
      <c r="B886" s="40"/>
      <c r="C886" s="40"/>
      <c r="D886" s="40"/>
      <c r="E886" s="40"/>
      <c r="F886" s="40"/>
      <c r="G886" s="40"/>
      <c r="H886" s="40"/>
      <c r="I886" s="40"/>
      <c r="J886" s="42"/>
      <c r="K886" s="42"/>
      <c r="L886" s="42"/>
      <c r="M886" s="42"/>
      <c r="N886" s="42"/>
      <c r="O886" s="42"/>
      <c r="P886" s="42"/>
      <c r="Q886" s="42"/>
      <c r="R886" s="42"/>
      <c r="S886" s="42"/>
      <c r="T886" s="42"/>
      <c r="U886" s="42"/>
      <c r="V886" s="42"/>
      <c r="W886" s="42"/>
      <c r="X886" s="42"/>
      <c r="Y886" s="42"/>
      <c r="Z886" s="42"/>
      <c r="AA886" s="42"/>
      <c r="AB886" s="42"/>
      <c r="AC886" s="42"/>
    </row>
    <row r="887" spans="1:29" ht="18.75" customHeight="1" x14ac:dyDescent="0.25">
      <c r="A887" s="40"/>
      <c r="B887" s="40"/>
      <c r="C887" s="40"/>
      <c r="D887" s="40"/>
      <c r="E887" s="40"/>
      <c r="F887" s="40"/>
      <c r="G887" s="40"/>
      <c r="H887" s="40"/>
      <c r="I887" s="40"/>
      <c r="J887" s="42"/>
      <c r="K887" s="42"/>
      <c r="L887" s="42"/>
      <c r="M887" s="42"/>
      <c r="N887" s="42"/>
      <c r="O887" s="42"/>
      <c r="P887" s="42"/>
      <c r="Q887" s="42"/>
      <c r="R887" s="42"/>
      <c r="S887" s="42"/>
      <c r="T887" s="42"/>
      <c r="U887" s="42"/>
      <c r="V887" s="42"/>
      <c r="W887" s="42"/>
      <c r="X887" s="42"/>
      <c r="Y887" s="42"/>
      <c r="Z887" s="42"/>
      <c r="AA887" s="42"/>
      <c r="AB887" s="42"/>
      <c r="AC887" s="42"/>
    </row>
    <row r="888" spans="1:29" ht="18.75" customHeight="1" x14ac:dyDescent="0.25">
      <c r="A888" s="40"/>
      <c r="B888" s="40"/>
      <c r="C888" s="40"/>
      <c r="D888" s="40"/>
      <c r="E888" s="40"/>
      <c r="F888" s="40"/>
      <c r="G888" s="40"/>
      <c r="H888" s="40"/>
      <c r="I888" s="40"/>
      <c r="J888" s="42"/>
      <c r="K888" s="42"/>
      <c r="L888" s="42"/>
      <c r="M888" s="42"/>
      <c r="N888" s="42"/>
      <c r="O888" s="42"/>
      <c r="P888" s="42"/>
      <c r="Q888" s="42"/>
      <c r="R888" s="42"/>
      <c r="S888" s="42"/>
      <c r="T888" s="42"/>
      <c r="U888" s="42"/>
      <c r="V888" s="42"/>
      <c r="W888" s="42"/>
      <c r="X888" s="42"/>
      <c r="Y888" s="42"/>
      <c r="Z888" s="42"/>
      <c r="AA888" s="42"/>
      <c r="AB888" s="42"/>
      <c r="AC888" s="42"/>
    </row>
    <row r="889" spans="1:29" ht="18.75" customHeight="1" x14ac:dyDescent="0.25">
      <c r="A889" s="40"/>
      <c r="B889" s="40"/>
      <c r="C889" s="40"/>
      <c r="D889" s="40"/>
      <c r="E889" s="40"/>
      <c r="F889" s="40"/>
      <c r="G889" s="40"/>
      <c r="H889" s="40"/>
      <c r="I889" s="40"/>
      <c r="J889" s="42"/>
      <c r="K889" s="42"/>
      <c r="L889" s="42"/>
      <c r="M889" s="42"/>
      <c r="N889" s="42"/>
      <c r="O889" s="42"/>
      <c r="P889" s="42"/>
      <c r="Q889" s="42"/>
      <c r="R889" s="42"/>
      <c r="S889" s="42"/>
      <c r="T889" s="42"/>
      <c r="U889" s="42"/>
      <c r="V889" s="42"/>
      <c r="W889" s="42"/>
      <c r="X889" s="42"/>
      <c r="Y889" s="42"/>
      <c r="Z889" s="42"/>
      <c r="AA889" s="42"/>
      <c r="AB889" s="42"/>
      <c r="AC889" s="42"/>
    </row>
    <row r="890" spans="1:29" ht="18.75" customHeight="1" x14ac:dyDescent="0.25">
      <c r="A890" s="40"/>
      <c r="B890" s="40"/>
      <c r="C890" s="40"/>
      <c r="D890" s="40"/>
      <c r="E890" s="40"/>
      <c r="F890" s="40"/>
      <c r="G890" s="40"/>
      <c r="H890" s="40"/>
      <c r="I890" s="40"/>
      <c r="J890" s="42"/>
      <c r="K890" s="42"/>
      <c r="L890" s="42"/>
      <c r="M890" s="42"/>
      <c r="N890" s="42"/>
      <c r="O890" s="42"/>
      <c r="P890" s="42"/>
      <c r="Q890" s="42"/>
      <c r="R890" s="42"/>
      <c r="S890" s="42"/>
      <c r="T890" s="42"/>
      <c r="U890" s="42"/>
      <c r="V890" s="42"/>
      <c r="W890" s="42"/>
      <c r="X890" s="42"/>
      <c r="Y890" s="42"/>
      <c r="Z890" s="42"/>
      <c r="AA890" s="42"/>
      <c r="AB890" s="42"/>
      <c r="AC890" s="42"/>
    </row>
    <row r="891" spans="1:29" ht="18.75" customHeight="1" x14ac:dyDescent="0.25">
      <c r="A891" s="40"/>
      <c r="B891" s="40"/>
      <c r="C891" s="40"/>
      <c r="D891" s="40"/>
      <c r="E891" s="40"/>
      <c r="F891" s="40"/>
      <c r="G891" s="40"/>
      <c r="H891" s="40"/>
      <c r="I891" s="40"/>
      <c r="J891" s="42"/>
      <c r="K891" s="42"/>
      <c r="L891" s="42"/>
      <c r="M891" s="42"/>
      <c r="N891" s="42"/>
      <c r="O891" s="42"/>
      <c r="P891" s="42"/>
      <c r="Q891" s="42"/>
      <c r="R891" s="42"/>
      <c r="S891" s="42"/>
      <c r="T891" s="42"/>
      <c r="U891" s="42"/>
      <c r="V891" s="42"/>
      <c r="W891" s="42"/>
      <c r="X891" s="42"/>
      <c r="Y891" s="42"/>
      <c r="Z891" s="42"/>
      <c r="AA891" s="42"/>
      <c r="AB891" s="42"/>
      <c r="AC891" s="42"/>
    </row>
    <row r="892" spans="1:29" ht="18.75" customHeight="1" x14ac:dyDescent="0.25">
      <c r="A892" s="40"/>
      <c r="B892" s="40"/>
      <c r="C892" s="40"/>
      <c r="D892" s="40"/>
      <c r="E892" s="40"/>
      <c r="F892" s="40"/>
      <c r="G892" s="40"/>
      <c r="H892" s="40"/>
      <c r="I892" s="40"/>
      <c r="J892" s="42"/>
      <c r="K892" s="42"/>
      <c r="L892" s="42"/>
      <c r="M892" s="42"/>
      <c r="N892" s="42"/>
      <c r="O892" s="42"/>
      <c r="P892" s="42"/>
      <c r="Q892" s="42"/>
      <c r="R892" s="42"/>
      <c r="S892" s="42"/>
      <c r="T892" s="42"/>
      <c r="U892" s="42"/>
      <c r="V892" s="42"/>
      <c r="W892" s="42"/>
      <c r="X892" s="42"/>
      <c r="Y892" s="42"/>
      <c r="Z892" s="42"/>
      <c r="AA892" s="42"/>
      <c r="AB892" s="42"/>
      <c r="AC892" s="42"/>
    </row>
    <row r="893" spans="1:29" ht="18.75" customHeight="1" x14ac:dyDescent="0.25">
      <c r="A893" s="40"/>
      <c r="B893" s="40"/>
      <c r="C893" s="40"/>
      <c r="D893" s="40"/>
      <c r="E893" s="40"/>
      <c r="F893" s="40"/>
      <c r="G893" s="40"/>
      <c r="H893" s="40"/>
      <c r="I893" s="40"/>
      <c r="J893" s="42"/>
      <c r="K893" s="42"/>
      <c r="L893" s="42"/>
      <c r="M893" s="42"/>
      <c r="N893" s="42"/>
      <c r="O893" s="42"/>
      <c r="P893" s="42"/>
      <c r="Q893" s="42"/>
      <c r="R893" s="42"/>
      <c r="S893" s="42"/>
      <c r="T893" s="42"/>
      <c r="U893" s="42"/>
      <c r="V893" s="42"/>
      <c r="W893" s="42"/>
      <c r="X893" s="42"/>
      <c r="Y893" s="42"/>
      <c r="Z893" s="42"/>
      <c r="AA893" s="42"/>
      <c r="AB893" s="42"/>
      <c r="AC893" s="42"/>
    </row>
    <row r="894" spans="1:29" ht="18.75" customHeight="1" x14ac:dyDescent="0.25">
      <c r="A894" s="40"/>
      <c r="B894" s="40"/>
      <c r="C894" s="40"/>
      <c r="D894" s="40"/>
      <c r="E894" s="40"/>
      <c r="F894" s="40"/>
      <c r="G894" s="40"/>
      <c r="H894" s="40"/>
      <c r="I894" s="40"/>
      <c r="J894" s="42"/>
      <c r="K894" s="42"/>
      <c r="L894" s="42"/>
      <c r="M894" s="42"/>
      <c r="N894" s="42"/>
      <c r="O894" s="42"/>
      <c r="P894" s="42"/>
      <c r="Q894" s="42"/>
      <c r="R894" s="42"/>
      <c r="S894" s="42"/>
      <c r="T894" s="42"/>
      <c r="U894" s="42"/>
      <c r="V894" s="42"/>
      <c r="W894" s="42"/>
      <c r="X894" s="42"/>
      <c r="Y894" s="42"/>
      <c r="Z894" s="42"/>
      <c r="AA894" s="42"/>
      <c r="AB894" s="42"/>
      <c r="AC894" s="42"/>
    </row>
    <row r="895" spans="1:29" ht="18.75" customHeight="1" x14ac:dyDescent="0.25">
      <c r="A895" s="40"/>
      <c r="B895" s="40"/>
      <c r="C895" s="40"/>
      <c r="D895" s="40"/>
      <c r="E895" s="40"/>
      <c r="F895" s="40"/>
      <c r="G895" s="40"/>
      <c r="H895" s="40"/>
      <c r="I895" s="40"/>
      <c r="J895" s="42"/>
      <c r="K895" s="42"/>
      <c r="L895" s="42"/>
      <c r="M895" s="42"/>
      <c r="N895" s="42"/>
      <c r="O895" s="42"/>
      <c r="P895" s="42"/>
      <c r="Q895" s="42"/>
      <c r="R895" s="42"/>
      <c r="S895" s="42"/>
      <c r="T895" s="42"/>
      <c r="U895" s="42"/>
      <c r="V895" s="42"/>
      <c r="W895" s="42"/>
      <c r="X895" s="42"/>
      <c r="Y895" s="42"/>
      <c r="Z895" s="42"/>
      <c r="AA895" s="42"/>
      <c r="AB895" s="42"/>
      <c r="AC895" s="42"/>
    </row>
    <row r="896" spans="1:29" ht="18.75" customHeight="1" x14ac:dyDescent="0.25">
      <c r="A896" s="40"/>
      <c r="B896" s="40"/>
      <c r="C896" s="40"/>
      <c r="D896" s="40"/>
      <c r="E896" s="40"/>
      <c r="F896" s="40"/>
      <c r="G896" s="40"/>
      <c r="H896" s="40"/>
      <c r="I896" s="40"/>
      <c r="J896" s="42"/>
      <c r="K896" s="42"/>
      <c r="L896" s="42"/>
      <c r="M896" s="42"/>
      <c r="N896" s="42"/>
      <c r="O896" s="42"/>
      <c r="P896" s="42"/>
      <c r="Q896" s="42"/>
      <c r="R896" s="42"/>
      <c r="S896" s="42"/>
      <c r="T896" s="42"/>
      <c r="U896" s="42"/>
      <c r="V896" s="42"/>
      <c r="W896" s="42"/>
      <c r="X896" s="42"/>
      <c r="Y896" s="42"/>
      <c r="Z896" s="42"/>
      <c r="AA896" s="42"/>
      <c r="AB896" s="42"/>
      <c r="AC896" s="42"/>
    </row>
    <row r="897" spans="1:29" ht="18.75" customHeight="1" x14ac:dyDescent="0.25">
      <c r="A897" s="40"/>
      <c r="B897" s="40"/>
      <c r="C897" s="40"/>
      <c r="D897" s="40"/>
      <c r="E897" s="40"/>
      <c r="F897" s="40"/>
      <c r="G897" s="40"/>
      <c r="H897" s="40"/>
      <c r="I897" s="40"/>
      <c r="J897" s="42"/>
      <c r="K897" s="42"/>
      <c r="L897" s="42"/>
      <c r="M897" s="42"/>
      <c r="N897" s="42"/>
      <c r="O897" s="42"/>
      <c r="P897" s="42"/>
      <c r="Q897" s="42"/>
      <c r="R897" s="42"/>
      <c r="S897" s="42"/>
      <c r="T897" s="42"/>
      <c r="U897" s="42"/>
      <c r="V897" s="42"/>
      <c r="W897" s="42"/>
      <c r="X897" s="42"/>
      <c r="Y897" s="42"/>
      <c r="Z897" s="42"/>
      <c r="AA897" s="42"/>
      <c r="AB897" s="42"/>
      <c r="AC897" s="42"/>
    </row>
    <row r="898" spans="1:29" ht="18.75" customHeight="1" x14ac:dyDescent="0.25">
      <c r="A898" s="40"/>
      <c r="B898" s="40"/>
      <c r="C898" s="40"/>
      <c r="D898" s="40"/>
      <c r="E898" s="40"/>
      <c r="F898" s="40"/>
      <c r="G898" s="40"/>
      <c r="H898" s="40"/>
      <c r="I898" s="40"/>
      <c r="J898" s="42"/>
      <c r="K898" s="42"/>
      <c r="L898" s="42"/>
      <c r="M898" s="42"/>
      <c r="N898" s="42"/>
      <c r="O898" s="42"/>
      <c r="P898" s="42"/>
      <c r="Q898" s="42"/>
      <c r="R898" s="42"/>
      <c r="S898" s="42"/>
      <c r="T898" s="42"/>
      <c r="U898" s="42"/>
      <c r="V898" s="42"/>
      <c r="W898" s="42"/>
      <c r="X898" s="42"/>
      <c r="Y898" s="42"/>
      <c r="Z898" s="42"/>
      <c r="AA898" s="42"/>
      <c r="AB898" s="42"/>
      <c r="AC898" s="42"/>
    </row>
    <row r="899" spans="1:29" ht="18.75" customHeight="1" x14ac:dyDescent="0.25">
      <c r="A899" s="40"/>
      <c r="B899" s="40"/>
      <c r="C899" s="40"/>
      <c r="D899" s="40"/>
      <c r="E899" s="40"/>
      <c r="F899" s="40"/>
      <c r="G899" s="40"/>
      <c r="H899" s="40"/>
      <c r="I899" s="40"/>
      <c r="J899" s="42"/>
      <c r="K899" s="42"/>
      <c r="L899" s="42"/>
      <c r="M899" s="42"/>
      <c r="N899" s="42"/>
      <c r="O899" s="42"/>
      <c r="P899" s="42"/>
      <c r="Q899" s="42"/>
      <c r="R899" s="42"/>
      <c r="S899" s="42"/>
      <c r="T899" s="42"/>
      <c r="U899" s="42"/>
      <c r="V899" s="42"/>
      <c r="W899" s="42"/>
      <c r="X899" s="42"/>
      <c r="Y899" s="42"/>
      <c r="Z899" s="42"/>
      <c r="AA899" s="42"/>
      <c r="AB899" s="42"/>
      <c r="AC899" s="42"/>
    </row>
    <row r="900" spans="1:29" ht="18.75" customHeight="1" x14ac:dyDescent="0.25">
      <c r="A900" s="40"/>
      <c r="B900" s="40"/>
      <c r="C900" s="40"/>
      <c r="D900" s="40"/>
      <c r="E900" s="40"/>
      <c r="F900" s="40"/>
      <c r="G900" s="40"/>
      <c r="H900" s="40"/>
      <c r="I900" s="40"/>
      <c r="J900" s="42"/>
      <c r="K900" s="42"/>
      <c r="L900" s="42"/>
      <c r="M900" s="42"/>
      <c r="N900" s="42"/>
      <c r="O900" s="42"/>
      <c r="P900" s="42"/>
      <c r="Q900" s="42"/>
      <c r="R900" s="42"/>
      <c r="S900" s="42"/>
      <c r="T900" s="42"/>
      <c r="U900" s="42"/>
      <c r="V900" s="42"/>
      <c r="W900" s="42"/>
      <c r="X900" s="42"/>
      <c r="Y900" s="42"/>
      <c r="Z900" s="42"/>
      <c r="AA900" s="42"/>
      <c r="AB900" s="42"/>
      <c r="AC900" s="42"/>
    </row>
    <row r="901" spans="1:29" ht="18.75" customHeight="1" x14ac:dyDescent="0.25">
      <c r="A901" s="40"/>
      <c r="B901" s="40"/>
      <c r="C901" s="40"/>
      <c r="D901" s="40"/>
      <c r="E901" s="40"/>
      <c r="F901" s="40"/>
      <c r="G901" s="40"/>
      <c r="H901" s="40"/>
      <c r="I901" s="40"/>
      <c r="J901" s="42"/>
      <c r="K901" s="42"/>
      <c r="L901" s="42"/>
      <c r="M901" s="42"/>
      <c r="N901" s="42"/>
      <c r="O901" s="42"/>
      <c r="P901" s="42"/>
      <c r="Q901" s="42"/>
      <c r="R901" s="42"/>
      <c r="S901" s="42"/>
      <c r="T901" s="42"/>
      <c r="U901" s="42"/>
      <c r="V901" s="42"/>
      <c r="W901" s="42"/>
      <c r="X901" s="42"/>
      <c r="Y901" s="42"/>
      <c r="Z901" s="42"/>
      <c r="AA901" s="42"/>
      <c r="AB901" s="42"/>
      <c r="AC901" s="42"/>
    </row>
    <row r="902" spans="1:29" ht="18.75" customHeight="1" x14ac:dyDescent="0.25">
      <c r="A902" s="40"/>
      <c r="B902" s="40"/>
      <c r="C902" s="40"/>
      <c r="D902" s="40"/>
      <c r="E902" s="40"/>
      <c r="F902" s="40"/>
      <c r="G902" s="40"/>
      <c r="H902" s="40"/>
      <c r="I902" s="40"/>
      <c r="J902" s="42"/>
      <c r="K902" s="42"/>
      <c r="L902" s="42"/>
      <c r="M902" s="42"/>
      <c r="N902" s="42"/>
      <c r="O902" s="42"/>
      <c r="P902" s="42"/>
      <c r="Q902" s="42"/>
      <c r="R902" s="42"/>
      <c r="S902" s="42"/>
      <c r="T902" s="42"/>
      <c r="U902" s="42"/>
      <c r="V902" s="42"/>
      <c r="W902" s="42"/>
      <c r="X902" s="42"/>
      <c r="Y902" s="42"/>
      <c r="Z902" s="42"/>
      <c r="AA902" s="42"/>
      <c r="AB902" s="42"/>
      <c r="AC902" s="42"/>
    </row>
    <row r="903" spans="1:29" ht="18.75" customHeight="1" x14ac:dyDescent="0.25">
      <c r="A903" s="40"/>
      <c r="B903" s="40"/>
      <c r="C903" s="40"/>
      <c r="D903" s="40"/>
      <c r="E903" s="40"/>
      <c r="F903" s="40"/>
      <c r="G903" s="40"/>
      <c r="H903" s="40"/>
      <c r="I903" s="40"/>
      <c r="J903" s="42"/>
      <c r="K903" s="42"/>
      <c r="L903" s="42"/>
      <c r="M903" s="42"/>
      <c r="N903" s="42"/>
      <c r="O903" s="42"/>
      <c r="P903" s="42"/>
      <c r="Q903" s="42"/>
      <c r="R903" s="42"/>
      <c r="S903" s="42"/>
      <c r="T903" s="42"/>
      <c r="U903" s="42"/>
      <c r="V903" s="42"/>
      <c r="W903" s="42"/>
      <c r="X903" s="42"/>
      <c r="Y903" s="42"/>
      <c r="Z903" s="42"/>
      <c r="AA903" s="42"/>
      <c r="AB903" s="42"/>
      <c r="AC903" s="42"/>
    </row>
    <row r="904" spans="1:29" ht="18.75" customHeight="1" x14ac:dyDescent="0.25">
      <c r="A904" s="40"/>
      <c r="B904" s="40"/>
      <c r="C904" s="40"/>
      <c r="D904" s="40"/>
      <c r="E904" s="40"/>
      <c r="F904" s="40"/>
      <c r="G904" s="40"/>
      <c r="H904" s="40"/>
      <c r="I904" s="40"/>
      <c r="J904" s="42"/>
      <c r="K904" s="42"/>
      <c r="L904" s="42"/>
      <c r="M904" s="42"/>
      <c r="N904" s="42"/>
      <c r="O904" s="42"/>
      <c r="P904" s="42"/>
      <c r="Q904" s="42"/>
      <c r="R904" s="42"/>
      <c r="S904" s="42"/>
      <c r="T904" s="42"/>
      <c r="U904" s="42"/>
      <c r="V904" s="42"/>
      <c r="W904" s="42"/>
      <c r="X904" s="42"/>
      <c r="Y904" s="42"/>
      <c r="Z904" s="42"/>
      <c r="AA904" s="42"/>
      <c r="AB904" s="42"/>
      <c r="AC904" s="42"/>
    </row>
    <row r="905" spans="1:29" ht="18.75" customHeight="1" x14ac:dyDescent="0.25">
      <c r="A905" s="40"/>
      <c r="B905" s="40"/>
      <c r="C905" s="40"/>
      <c r="D905" s="40"/>
      <c r="E905" s="40"/>
      <c r="F905" s="40"/>
      <c r="G905" s="40"/>
      <c r="H905" s="40"/>
      <c r="I905" s="40"/>
      <c r="J905" s="42"/>
      <c r="K905" s="42"/>
      <c r="L905" s="42"/>
      <c r="M905" s="42"/>
      <c r="N905" s="42"/>
      <c r="O905" s="42"/>
      <c r="P905" s="42"/>
      <c r="Q905" s="42"/>
      <c r="R905" s="42"/>
      <c r="S905" s="42"/>
      <c r="T905" s="42"/>
      <c r="U905" s="42"/>
      <c r="V905" s="42"/>
      <c r="W905" s="42"/>
      <c r="X905" s="42"/>
      <c r="Y905" s="42"/>
      <c r="Z905" s="42"/>
      <c r="AA905" s="42"/>
      <c r="AB905" s="42"/>
      <c r="AC905" s="42"/>
    </row>
    <row r="906" spans="1:29" ht="18.75" customHeight="1" x14ac:dyDescent="0.25">
      <c r="A906" s="40"/>
      <c r="B906" s="40"/>
      <c r="C906" s="40"/>
      <c r="D906" s="40"/>
      <c r="E906" s="40"/>
      <c r="F906" s="40"/>
      <c r="G906" s="40"/>
      <c r="H906" s="40"/>
      <c r="I906" s="40"/>
      <c r="J906" s="42"/>
      <c r="K906" s="42"/>
      <c r="L906" s="42"/>
      <c r="M906" s="42"/>
      <c r="N906" s="42"/>
      <c r="O906" s="42"/>
      <c r="P906" s="42"/>
      <c r="Q906" s="42"/>
      <c r="R906" s="42"/>
      <c r="S906" s="42"/>
      <c r="T906" s="42"/>
      <c r="U906" s="42"/>
      <c r="V906" s="42"/>
      <c r="W906" s="42"/>
      <c r="X906" s="42"/>
      <c r="Y906" s="42"/>
      <c r="Z906" s="42"/>
      <c r="AA906" s="42"/>
      <c r="AB906" s="42"/>
      <c r="AC906" s="42"/>
    </row>
    <row r="907" spans="1:29" ht="18.75" customHeight="1" x14ac:dyDescent="0.25">
      <c r="A907" s="40"/>
      <c r="B907" s="40"/>
      <c r="C907" s="40"/>
      <c r="D907" s="40"/>
      <c r="E907" s="40"/>
      <c r="F907" s="40"/>
      <c r="G907" s="40"/>
      <c r="H907" s="40"/>
      <c r="I907" s="40"/>
      <c r="J907" s="42"/>
      <c r="K907" s="42"/>
      <c r="L907" s="42"/>
      <c r="M907" s="42"/>
      <c r="N907" s="42"/>
      <c r="O907" s="42"/>
      <c r="P907" s="42"/>
      <c r="Q907" s="42"/>
      <c r="R907" s="42"/>
      <c r="S907" s="42"/>
      <c r="T907" s="42"/>
      <c r="U907" s="42"/>
      <c r="V907" s="42"/>
      <c r="W907" s="42"/>
      <c r="X907" s="42"/>
      <c r="Y907" s="42"/>
      <c r="Z907" s="42"/>
      <c r="AA907" s="42"/>
      <c r="AB907" s="42"/>
      <c r="AC907" s="42"/>
    </row>
    <row r="908" spans="1:29" ht="18.75" customHeight="1" x14ac:dyDescent="0.25">
      <c r="A908" s="40"/>
      <c r="B908" s="40"/>
      <c r="C908" s="40"/>
      <c r="D908" s="40"/>
      <c r="E908" s="40"/>
      <c r="F908" s="40"/>
      <c r="G908" s="40"/>
      <c r="H908" s="40"/>
      <c r="I908" s="40"/>
      <c r="J908" s="42"/>
      <c r="K908" s="42"/>
      <c r="L908" s="42"/>
      <c r="M908" s="42"/>
      <c r="N908" s="42"/>
      <c r="O908" s="42"/>
      <c r="P908" s="42"/>
      <c r="Q908" s="42"/>
      <c r="R908" s="42"/>
      <c r="S908" s="42"/>
      <c r="T908" s="42"/>
      <c r="U908" s="42"/>
      <c r="V908" s="42"/>
      <c r="W908" s="42"/>
      <c r="X908" s="42"/>
      <c r="Y908" s="42"/>
      <c r="Z908" s="42"/>
      <c r="AA908" s="42"/>
      <c r="AB908" s="42"/>
      <c r="AC908" s="42"/>
    </row>
    <row r="909" spans="1:29" ht="18.75" customHeight="1" x14ac:dyDescent="0.25">
      <c r="A909" s="40"/>
      <c r="B909" s="40"/>
      <c r="C909" s="40"/>
      <c r="D909" s="40"/>
      <c r="E909" s="40"/>
      <c r="F909" s="40"/>
      <c r="G909" s="40"/>
      <c r="H909" s="40"/>
      <c r="I909" s="40"/>
      <c r="J909" s="42"/>
      <c r="K909" s="42"/>
      <c r="L909" s="42"/>
      <c r="M909" s="42"/>
      <c r="N909" s="42"/>
      <c r="O909" s="42"/>
      <c r="P909" s="42"/>
      <c r="Q909" s="42"/>
      <c r="R909" s="42"/>
      <c r="S909" s="42"/>
      <c r="T909" s="42"/>
      <c r="U909" s="42"/>
      <c r="V909" s="42"/>
      <c r="W909" s="42"/>
      <c r="X909" s="42"/>
      <c r="Y909" s="42"/>
      <c r="Z909" s="42"/>
      <c r="AA909" s="42"/>
      <c r="AB909" s="42"/>
      <c r="AC909" s="42"/>
    </row>
    <row r="910" spans="1:29" ht="18.75" customHeight="1" x14ac:dyDescent="0.25">
      <c r="A910" s="40"/>
      <c r="B910" s="40"/>
      <c r="C910" s="40"/>
      <c r="D910" s="40"/>
      <c r="E910" s="40"/>
      <c r="F910" s="40"/>
      <c r="G910" s="40"/>
      <c r="H910" s="40"/>
      <c r="I910" s="40"/>
      <c r="J910" s="42"/>
      <c r="K910" s="42"/>
      <c r="L910" s="42"/>
      <c r="M910" s="42"/>
      <c r="N910" s="42"/>
      <c r="O910" s="42"/>
      <c r="P910" s="42"/>
      <c r="Q910" s="42"/>
      <c r="R910" s="42"/>
      <c r="S910" s="42"/>
      <c r="T910" s="42"/>
      <c r="U910" s="42"/>
      <c r="V910" s="42"/>
      <c r="W910" s="42"/>
      <c r="X910" s="42"/>
      <c r="Y910" s="42"/>
      <c r="Z910" s="42"/>
      <c r="AA910" s="42"/>
      <c r="AB910" s="42"/>
      <c r="AC910" s="42"/>
    </row>
    <row r="911" spans="1:29" ht="18.75" customHeight="1" x14ac:dyDescent="0.25">
      <c r="A911" s="40"/>
      <c r="B911" s="40"/>
      <c r="C911" s="40"/>
      <c r="D911" s="40"/>
      <c r="E911" s="40"/>
      <c r="F911" s="40"/>
      <c r="G911" s="40"/>
      <c r="H911" s="40"/>
      <c r="I911" s="40"/>
      <c r="J911" s="42"/>
      <c r="K911" s="42"/>
      <c r="L911" s="42"/>
      <c r="M911" s="42"/>
      <c r="N911" s="42"/>
      <c r="O911" s="42"/>
      <c r="P911" s="42"/>
      <c r="Q911" s="42"/>
      <c r="R911" s="42"/>
      <c r="S911" s="42"/>
      <c r="T911" s="42"/>
      <c r="U911" s="42"/>
      <c r="V911" s="42"/>
      <c r="W911" s="42"/>
      <c r="X911" s="42"/>
      <c r="Y911" s="42"/>
      <c r="Z911" s="42"/>
      <c r="AA911" s="42"/>
      <c r="AB911" s="42"/>
      <c r="AC911" s="42"/>
    </row>
    <row r="912" spans="1:29" ht="18.75" customHeight="1" x14ac:dyDescent="0.25">
      <c r="A912" s="40"/>
      <c r="B912" s="40"/>
      <c r="C912" s="40"/>
      <c r="D912" s="40"/>
      <c r="E912" s="40"/>
      <c r="F912" s="40"/>
      <c r="G912" s="40"/>
      <c r="H912" s="40"/>
      <c r="I912" s="40"/>
      <c r="J912" s="42"/>
      <c r="K912" s="42"/>
      <c r="L912" s="42"/>
      <c r="M912" s="42"/>
      <c r="N912" s="42"/>
      <c r="O912" s="42"/>
      <c r="P912" s="42"/>
      <c r="Q912" s="42"/>
      <c r="R912" s="42"/>
      <c r="S912" s="42"/>
      <c r="T912" s="42"/>
      <c r="U912" s="42"/>
      <c r="V912" s="42"/>
      <c r="W912" s="42"/>
      <c r="X912" s="42"/>
      <c r="Y912" s="42"/>
      <c r="Z912" s="42"/>
      <c r="AA912" s="42"/>
      <c r="AB912" s="42"/>
      <c r="AC912" s="42"/>
    </row>
    <row r="913" spans="1:29" ht="18.75" customHeight="1" x14ac:dyDescent="0.25">
      <c r="A913" s="40"/>
      <c r="B913" s="40"/>
      <c r="C913" s="40"/>
      <c r="D913" s="40"/>
      <c r="E913" s="40"/>
      <c r="F913" s="40"/>
      <c r="G913" s="40"/>
      <c r="H913" s="40"/>
      <c r="I913" s="40"/>
      <c r="J913" s="42"/>
      <c r="K913" s="42"/>
      <c r="L913" s="42"/>
      <c r="M913" s="42"/>
      <c r="N913" s="42"/>
      <c r="O913" s="42"/>
      <c r="P913" s="42"/>
      <c r="Q913" s="42"/>
      <c r="R913" s="42"/>
      <c r="S913" s="42"/>
      <c r="T913" s="42"/>
      <c r="U913" s="42"/>
      <c r="V913" s="42"/>
      <c r="W913" s="42"/>
      <c r="X913" s="42"/>
      <c r="Y913" s="42"/>
      <c r="Z913" s="42"/>
      <c r="AA913" s="42"/>
      <c r="AB913" s="42"/>
      <c r="AC913" s="42"/>
    </row>
    <row r="914" spans="1:29" ht="18.75" customHeight="1" x14ac:dyDescent="0.25">
      <c r="A914" s="40"/>
      <c r="B914" s="40"/>
      <c r="C914" s="40"/>
      <c r="D914" s="40"/>
      <c r="E914" s="40"/>
      <c r="F914" s="40"/>
      <c r="G914" s="40"/>
      <c r="H914" s="40"/>
      <c r="I914" s="40"/>
      <c r="J914" s="42"/>
      <c r="K914" s="42"/>
      <c r="L914" s="42"/>
      <c r="M914" s="42"/>
      <c r="N914" s="42"/>
      <c r="O914" s="42"/>
      <c r="P914" s="42"/>
      <c r="Q914" s="42"/>
      <c r="R914" s="42"/>
      <c r="S914" s="42"/>
      <c r="T914" s="42"/>
      <c r="U914" s="42"/>
      <c r="V914" s="42"/>
      <c r="W914" s="42"/>
      <c r="X914" s="42"/>
      <c r="Y914" s="42"/>
      <c r="Z914" s="42"/>
      <c r="AA914" s="42"/>
      <c r="AB914" s="42"/>
      <c r="AC914" s="42"/>
    </row>
    <row r="915" spans="1:29" ht="18.75" customHeight="1" x14ac:dyDescent="0.25">
      <c r="A915" s="40"/>
      <c r="B915" s="40"/>
      <c r="C915" s="40"/>
      <c r="D915" s="40"/>
      <c r="E915" s="40"/>
      <c r="F915" s="40"/>
      <c r="G915" s="40"/>
      <c r="H915" s="40"/>
      <c r="I915" s="40"/>
      <c r="J915" s="42"/>
      <c r="K915" s="42"/>
      <c r="L915" s="42"/>
      <c r="M915" s="42"/>
      <c r="N915" s="42"/>
      <c r="O915" s="42"/>
      <c r="P915" s="42"/>
      <c r="Q915" s="42"/>
      <c r="R915" s="42"/>
      <c r="S915" s="42"/>
      <c r="T915" s="42"/>
      <c r="U915" s="42"/>
      <c r="V915" s="42"/>
      <c r="W915" s="42"/>
      <c r="X915" s="42"/>
      <c r="Y915" s="42"/>
      <c r="Z915" s="42"/>
      <c r="AA915" s="42"/>
      <c r="AB915" s="42"/>
      <c r="AC915" s="42"/>
    </row>
    <row r="916" spans="1:29" ht="18.75" customHeight="1" x14ac:dyDescent="0.25">
      <c r="A916" s="40"/>
      <c r="B916" s="40"/>
      <c r="C916" s="40"/>
      <c r="D916" s="40"/>
      <c r="E916" s="40"/>
      <c r="F916" s="40"/>
      <c r="G916" s="40"/>
      <c r="H916" s="40"/>
      <c r="I916" s="40"/>
      <c r="J916" s="42"/>
      <c r="K916" s="42"/>
      <c r="L916" s="42"/>
      <c r="M916" s="42"/>
      <c r="N916" s="42"/>
      <c r="O916" s="42"/>
      <c r="P916" s="42"/>
      <c r="Q916" s="42"/>
      <c r="R916" s="42"/>
      <c r="S916" s="42"/>
      <c r="T916" s="42"/>
      <c r="U916" s="42"/>
      <c r="V916" s="42"/>
      <c r="W916" s="42"/>
      <c r="X916" s="42"/>
      <c r="Y916" s="42"/>
      <c r="Z916" s="42"/>
      <c r="AA916" s="42"/>
      <c r="AB916" s="42"/>
      <c r="AC916" s="42"/>
    </row>
    <row r="917" spans="1:29" ht="18.75" customHeight="1" x14ac:dyDescent="0.25">
      <c r="A917" s="40"/>
      <c r="B917" s="40"/>
      <c r="C917" s="40"/>
      <c r="D917" s="40"/>
      <c r="E917" s="40"/>
      <c r="F917" s="40"/>
      <c r="G917" s="40"/>
      <c r="H917" s="40"/>
      <c r="I917" s="40"/>
      <c r="J917" s="42"/>
      <c r="K917" s="42"/>
      <c r="L917" s="42"/>
      <c r="M917" s="42"/>
      <c r="N917" s="42"/>
      <c r="O917" s="42"/>
      <c r="P917" s="42"/>
      <c r="Q917" s="42"/>
      <c r="R917" s="42"/>
      <c r="S917" s="42"/>
      <c r="T917" s="42"/>
      <c r="U917" s="42"/>
      <c r="V917" s="42"/>
      <c r="W917" s="42"/>
      <c r="X917" s="42"/>
      <c r="Y917" s="42"/>
      <c r="Z917" s="42"/>
      <c r="AA917" s="42"/>
      <c r="AB917" s="42"/>
      <c r="AC917" s="42"/>
    </row>
    <row r="918" spans="1:29" ht="18.75" customHeight="1" x14ac:dyDescent="0.25">
      <c r="A918" s="40"/>
      <c r="B918" s="40"/>
      <c r="C918" s="40"/>
      <c r="D918" s="40"/>
      <c r="E918" s="40"/>
      <c r="F918" s="40"/>
      <c r="G918" s="40"/>
      <c r="H918" s="40"/>
      <c r="I918" s="40"/>
      <c r="J918" s="42"/>
      <c r="K918" s="42"/>
      <c r="L918" s="42"/>
      <c r="M918" s="42"/>
      <c r="N918" s="42"/>
      <c r="O918" s="42"/>
      <c r="P918" s="42"/>
      <c r="Q918" s="42"/>
      <c r="R918" s="42"/>
      <c r="S918" s="42"/>
      <c r="T918" s="42"/>
      <c r="U918" s="42"/>
      <c r="V918" s="42"/>
      <c r="W918" s="42"/>
      <c r="X918" s="42"/>
      <c r="Y918" s="42"/>
      <c r="Z918" s="42"/>
      <c r="AA918" s="42"/>
      <c r="AB918" s="42"/>
      <c r="AC918" s="42"/>
    </row>
    <row r="919" spans="1:29" ht="18.75" customHeight="1" x14ac:dyDescent="0.25">
      <c r="A919" s="40"/>
      <c r="B919" s="40"/>
      <c r="C919" s="40"/>
      <c r="D919" s="40"/>
      <c r="E919" s="40"/>
      <c r="F919" s="40"/>
      <c r="G919" s="40"/>
      <c r="H919" s="40"/>
      <c r="I919" s="40"/>
      <c r="J919" s="42"/>
      <c r="K919" s="42"/>
      <c r="L919" s="42"/>
      <c r="M919" s="42"/>
      <c r="N919" s="42"/>
      <c r="O919" s="42"/>
      <c r="P919" s="42"/>
      <c r="Q919" s="42"/>
      <c r="R919" s="42"/>
      <c r="S919" s="42"/>
      <c r="T919" s="42"/>
      <c r="U919" s="42"/>
      <c r="V919" s="42"/>
      <c r="W919" s="42"/>
      <c r="X919" s="42"/>
      <c r="Y919" s="42"/>
      <c r="Z919" s="42"/>
      <c r="AA919" s="42"/>
      <c r="AB919" s="42"/>
      <c r="AC919" s="42"/>
    </row>
    <row r="920" spans="1:29" ht="18.75" customHeight="1" x14ac:dyDescent="0.25">
      <c r="A920" s="40"/>
      <c r="B920" s="40"/>
      <c r="C920" s="40"/>
      <c r="D920" s="40"/>
      <c r="E920" s="40"/>
      <c r="F920" s="40"/>
      <c r="G920" s="40"/>
      <c r="H920" s="40"/>
      <c r="I920" s="40"/>
      <c r="J920" s="42"/>
      <c r="K920" s="42"/>
      <c r="L920" s="42"/>
      <c r="M920" s="42"/>
      <c r="N920" s="42"/>
      <c r="O920" s="42"/>
      <c r="P920" s="42"/>
      <c r="Q920" s="42"/>
      <c r="R920" s="42"/>
      <c r="S920" s="42"/>
      <c r="T920" s="42"/>
      <c r="U920" s="42"/>
      <c r="V920" s="42"/>
      <c r="W920" s="42"/>
      <c r="X920" s="42"/>
      <c r="Y920" s="42"/>
      <c r="Z920" s="42"/>
      <c r="AA920" s="42"/>
      <c r="AB920" s="42"/>
      <c r="AC920" s="42"/>
    </row>
    <row r="921" spans="1:29" ht="18.75" customHeight="1" x14ac:dyDescent="0.25">
      <c r="A921" s="40"/>
      <c r="B921" s="40"/>
      <c r="C921" s="40"/>
      <c r="D921" s="40"/>
      <c r="E921" s="40"/>
      <c r="F921" s="40"/>
      <c r="G921" s="40"/>
      <c r="H921" s="40"/>
      <c r="I921" s="40"/>
      <c r="J921" s="42"/>
      <c r="K921" s="42"/>
      <c r="L921" s="42"/>
      <c r="M921" s="42"/>
      <c r="N921" s="42"/>
      <c r="O921" s="42"/>
      <c r="P921" s="42"/>
      <c r="Q921" s="42"/>
      <c r="R921" s="42"/>
      <c r="S921" s="42"/>
      <c r="T921" s="42"/>
      <c r="U921" s="42"/>
      <c r="V921" s="42"/>
      <c r="W921" s="42"/>
      <c r="X921" s="42"/>
      <c r="Y921" s="42"/>
      <c r="Z921" s="42"/>
      <c r="AA921" s="42"/>
      <c r="AB921" s="42"/>
      <c r="AC921" s="42"/>
    </row>
    <row r="922" spans="1:29" ht="18.75" customHeight="1" x14ac:dyDescent="0.25">
      <c r="A922" s="40"/>
      <c r="B922" s="40"/>
      <c r="C922" s="40"/>
      <c r="D922" s="40"/>
      <c r="E922" s="40"/>
      <c r="F922" s="40"/>
      <c r="G922" s="40"/>
      <c r="H922" s="40"/>
      <c r="I922" s="40"/>
      <c r="J922" s="42"/>
      <c r="K922" s="42"/>
      <c r="L922" s="42"/>
      <c r="M922" s="42"/>
      <c r="N922" s="42"/>
      <c r="O922" s="42"/>
      <c r="P922" s="42"/>
      <c r="Q922" s="42"/>
      <c r="R922" s="42"/>
      <c r="S922" s="42"/>
      <c r="T922" s="42"/>
      <c r="U922" s="42"/>
      <c r="V922" s="42"/>
      <c r="W922" s="42"/>
      <c r="X922" s="42"/>
      <c r="Y922" s="42"/>
      <c r="Z922" s="42"/>
      <c r="AA922" s="42"/>
      <c r="AB922" s="42"/>
      <c r="AC922" s="42"/>
    </row>
    <row r="923" spans="1:29" ht="18.75" customHeight="1" x14ac:dyDescent="0.25">
      <c r="A923" s="40"/>
      <c r="B923" s="40"/>
      <c r="C923" s="40"/>
      <c r="D923" s="40"/>
      <c r="E923" s="40"/>
      <c r="F923" s="40"/>
      <c r="G923" s="40"/>
      <c r="H923" s="40"/>
      <c r="I923" s="40"/>
      <c r="J923" s="42"/>
      <c r="K923" s="42"/>
      <c r="L923" s="42"/>
      <c r="M923" s="42"/>
      <c r="N923" s="42"/>
      <c r="O923" s="42"/>
      <c r="P923" s="42"/>
      <c r="Q923" s="42"/>
      <c r="R923" s="42"/>
      <c r="S923" s="42"/>
      <c r="T923" s="42"/>
      <c r="U923" s="42"/>
      <c r="V923" s="42"/>
      <c r="W923" s="42"/>
      <c r="X923" s="42"/>
      <c r="Y923" s="42"/>
      <c r="Z923" s="42"/>
      <c r="AA923" s="42"/>
      <c r="AB923" s="42"/>
      <c r="AC923" s="42"/>
    </row>
    <row r="924" spans="1:29" ht="18.75" customHeight="1" x14ac:dyDescent="0.25">
      <c r="A924" s="40"/>
      <c r="B924" s="40"/>
      <c r="C924" s="40"/>
      <c r="D924" s="40"/>
      <c r="E924" s="40"/>
      <c r="F924" s="40"/>
      <c r="G924" s="40"/>
      <c r="H924" s="40"/>
      <c r="I924" s="40"/>
      <c r="J924" s="42"/>
      <c r="K924" s="42"/>
      <c r="L924" s="42"/>
      <c r="M924" s="42"/>
      <c r="N924" s="42"/>
      <c r="O924" s="42"/>
      <c r="P924" s="42"/>
      <c r="Q924" s="42"/>
      <c r="R924" s="42"/>
      <c r="S924" s="42"/>
      <c r="T924" s="42"/>
      <c r="U924" s="42"/>
      <c r="V924" s="42"/>
      <c r="W924" s="42"/>
      <c r="X924" s="42"/>
      <c r="Y924" s="42"/>
      <c r="Z924" s="42"/>
      <c r="AA924" s="42"/>
      <c r="AB924" s="42"/>
      <c r="AC924" s="42"/>
    </row>
    <row r="925" spans="1:29" ht="18.75" customHeight="1" x14ac:dyDescent="0.25">
      <c r="A925" s="40"/>
      <c r="B925" s="40"/>
      <c r="C925" s="40"/>
      <c r="D925" s="40"/>
      <c r="E925" s="40"/>
      <c r="F925" s="40"/>
      <c r="G925" s="40"/>
      <c r="H925" s="40"/>
      <c r="I925" s="40"/>
      <c r="J925" s="42"/>
      <c r="K925" s="42"/>
      <c r="L925" s="42"/>
      <c r="M925" s="42"/>
      <c r="N925" s="42"/>
      <c r="O925" s="42"/>
      <c r="P925" s="42"/>
      <c r="Q925" s="42"/>
      <c r="R925" s="42"/>
      <c r="S925" s="42"/>
      <c r="T925" s="42"/>
      <c r="U925" s="42"/>
      <c r="V925" s="42"/>
      <c r="W925" s="42"/>
      <c r="X925" s="42"/>
      <c r="Y925" s="42"/>
      <c r="Z925" s="42"/>
      <c r="AA925" s="42"/>
      <c r="AB925" s="42"/>
      <c r="AC925" s="42"/>
    </row>
    <row r="926" spans="1:29" ht="18.75" customHeight="1" x14ac:dyDescent="0.25">
      <c r="A926" s="40"/>
      <c r="B926" s="40"/>
      <c r="C926" s="40"/>
      <c r="D926" s="40"/>
      <c r="E926" s="40"/>
      <c r="F926" s="40"/>
      <c r="G926" s="40"/>
      <c r="H926" s="40"/>
      <c r="I926" s="40"/>
      <c r="J926" s="42"/>
      <c r="K926" s="42"/>
      <c r="L926" s="42"/>
      <c r="M926" s="42"/>
      <c r="N926" s="42"/>
      <c r="O926" s="42"/>
      <c r="P926" s="42"/>
      <c r="Q926" s="42"/>
      <c r="R926" s="42"/>
      <c r="S926" s="42"/>
      <c r="T926" s="42"/>
      <c r="U926" s="42"/>
      <c r="V926" s="42"/>
      <c r="W926" s="42"/>
      <c r="X926" s="42"/>
      <c r="Y926" s="42"/>
      <c r="Z926" s="42"/>
      <c r="AA926" s="42"/>
      <c r="AB926" s="42"/>
      <c r="AC926" s="42"/>
    </row>
    <row r="927" spans="1:29" ht="18.75" customHeight="1" x14ac:dyDescent="0.25">
      <c r="A927" s="40"/>
      <c r="B927" s="40"/>
      <c r="C927" s="40"/>
      <c r="D927" s="40"/>
      <c r="E927" s="40"/>
      <c r="F927" s="40"/>
      <c r="G927" s="40"/>
      <c r="H927" s="40"/>
      <c r="I927" s="40"/>
      <c r="J927" s="42"/>
      <c r="K927" s="42"/>
      <c r="L927" s="42"/>
      <c r="M927" s="42"/>
      <c r="N927" s="42"/>
      <c r="O927" s="42"/>
      <c r="P927" s="42"/>
      <c r="Q927" s="42"/>
      <c r="R927" s="42"/>
      <c r="S927" s="42"/>
      <c r="T927" s="42"/>
      <c r="U927" s="42"/>
      <c r="V927" s="42"/>
      <c r="W927" s="42"/>
      <c r="X927" s="42"/>
      <c r="Y927" s="42"/>
      <c r="Z927" s="42"/>
      <c r="AA927" s="42"/>
      <c r="AB927" s="42"/>
      <c r="AC927" s="42"/>
    </row>
    <row r="928" spans="1:29" ht="18.75" customHeight="1" x14ac:dyDescent="0.25">
      <c r="A928" s="40"/>
      <c r="B928" s="40"/>
      <c r="C928" s="40"/>
      <c r="D928" s="40"/>
      <c r="E928" s="40"/>
      <c r="F928" s="40"/>
      <c r="G928" s="40"/>
      <c r="H928" s="40"/>
      <c r="I928" s="40"/>
      <c r="J928" s="42"/>
      <c r="K928" s="42"/>
      <c r="L928" s="42"/>
      <c r="M928" s="42"/>
      <c r="N928" s="42"/>
      <c r="O928" s="42"/>
      <c r="P928" s="42"/>
      <c r="Q928" s="42"/>
      <c r="R928" s="42"/>
      <c r="S928" s="42"/>
      <c r="T928" s="42"/>
      <c r="U928" s="42"/>
      <c r="V928" s="42"/>
      <c r="W928" s="42"/>
      <c r="X928" s="42"/>
      <c r="Y928" s="42"/>
      <c r="Z928" s="42"/>
      <c r="AA928" s="42"/>
      <c r="AB928" s="42"/>
      <c r="AC928" s="42"/>
    </row>
    <row r="929" spans="1:29" ht="18.75" customHeight="1" x14ac:dyDescent="0.25">
      <c r="A929" s="40"/>
      <c r="B929" s="40"/>
      <c r="C929" s="40"/>
      <c r="D929" s="40"/>
      <c r="E929" s="40"/>
      <c r="F929" s="40"/>
      <c r="G929" s="40"/>
      <c r="H929" s="40"/>
      <c r="I929" s="40"/>
      <c r="J929" s="42"/>
      <c r="K929" s="42"/>
      <c r="L929" s="42"/>
      <c r="M929" s="42"/>
      <c r="N929" s="42"/>
      <c r="O929" s="42"/>
      <c r="P929" s="42"/>
      <c r="Q929" s="42"/>
      <c r="R929" s="42"/>
      <c r="S929" s="42"/>
      <c r="T929" s="42"/>
      <c r="U929" s="42"/>
      <c r="V929" s="42"/>
      <c r="W929" s="42"/>
      <c r="X929" s="42"/>
      <c r="Y929" s="42"/>
      <c r="Z929" s="42"/>
      <c r="AA929" s="42"/>
      <c r="AB929" s="42"/>
      <c r="AC929" s="42"/>
    </row>
    <row r="930" spans="1:29" ht="18.75" customHeight="1" x14ac:dyDescent="0.25">
      <c r="A930" s="40"/>
      <c r="B930" s="40"/>
      <c r="C930" s="40"/>
      <c r="D930" s="40"/>
      <c r="E930" s="40"/>
      <c r="F930" s="40"/>
      <c r="G930" s="40"/>
      <c r="H930" s="40"/>
      <c r="I930" s="40"/>
      <c r="J930" s="42"/>
      <c r="K930" s="42"/>
      <c r="L930" s="42"/>
      <c r="M930" s="42"/>
      <c r="N930" s="42"/>
      <c r="O930" s="42"/>
      <c r="P930" s="42"/>
      <c r="Q930" s="42"/>
      <c r="R930" s="42"/>
      <c r="S930" s="42"/>
      <c r="T930" s="42"/>
      <c r="U930" s="42"/>
      <c r="V930" s="42"/>
      <c r="W930" s="42"/>
      <c r="X930" s="42"/>
      <c r="Y930" s="42"/>
      <c r="Z930" s="42"/>
      <c r="AA930" s="42"/>
      <c r="AB930" s="42"/>
      <c r="AC930" s="42"/>
    </row>
    <row r="931" spans="1:29" ht="18.75" customHeight="1" x14ac:dyDescent="0.25">
      <c r="A931" s="40"/>
      <c r="B931" s="40"/>
      <c r="C931" s="40"/>
      <c r="D931" s="40"/>
      <c r="E931" s="40"/>
      <c r="F931" s="40"/>
      <c r="G931" s="40"/>
      <c r="H931" s="40"/>
      <c r="I931" s="40"/>
      <c r="J931" s="42"/>
      <c r="K931" s="42"/>
      <c r="L931" s="42"/>
      <c r="M931" s="42"/>
      <c r="N931" s="42"/>
      <c r="O931" s="42"/>
      <c r="P931" s="42"/>
      <c r="Q931" s="42"/>
      <c r="R931" s="42"/>
      <c r="S931" s="42"/>
      <c r="T931" s="42"/>
      <c r="U931" s="42"/>
      <c r="V931" s="42"/>
      <c r="W931" s="42"/>
      <c r="X931" s="42"/>
      <c r="Y931" s="42"/>
      <c r="Z931" s="42"/>
      <c r="AA931" s="42"/>
      <c r="AB931" s="42"/>
      <c r="AC931" s="42"/>
    </row>
    <row r="932" spans="1:29" ht="18.75" customHeight="1" x14ac:dyDescent="0.25">
      <c r="A932" s="40"/>
      <c r="B932" s="40"/>
      <c r="C932" s="40"/>
      <c r="D932" s="40"/>
      <c r="E932" s="40"/>
      <c r="F932" s="40"/>
      <c r="G932" s="40"/>
      <c r="H932" s="40"/>
      <c r="I932" s="40"/>
      <c r="J932" s="42"/>
      <c r="K932" s="42"/>
      <c r="L932" s="42"/>
      <c r="M932" s="42"/>
      <c r="N932" s="42"/>
      <c r="O932" s="42"/>
      <c r="P932" s="42"/>
      <c r="Q932" s="42"/>
      <c r="R932" s="42"/>
      <c r="S932" s="42"/>
      <c r="T932" s="42"/>
      <c r="U932" s="42"/>
      <c r="V932" s="42"/>
      <c r="W932" s="42"/>
      <c r="X932" s="42"/>
      <c r="Y932" s="42"/>
      <c r="Z932" s="42"/>
      <c r="AA932" s="42"/>
      <c r="AB932" s="42"/>
      <c r="AC932" s="42"/>
    </row>
    <row r="933" spans="1:29" ht="18.75" customHeight="1" x14ac:dyDescent="0.25">
      <c r="A933" s="40"/>
      <c r="B933" s="40"/>
      <c r="C933" s="40"/>
      <c r="D933" s="40"/>
      <c r="E933" s="40"/>
      <c r="F933" s="40"/>
      <c r="G933" s="40"/>
      <c r="H933" s="40"/>
      <c r="I933" s="40"/>
      <c r="J933" s="42"/>
      <c r="K933" s="42"/>
      <c r="L933" s="42"/>
      <c r="M933" s="42"/>
      <c r="N933" s="42"/>
      <c r="O933" s="42"/>
      <c r="P933" s="42"/>
      <c r="Q933" s="42"/>
      <c r="R933" s="42"/>
      <c r="S933" s="42"/>
      <c r="T933" s="42"/>
      <c r="U933" s="42"/>
      <c r="V933" s="42"/>
      <c r="W933" s="42"/>
      <c r="X933" s="42"/>
      <c r="Y933" s="42"/>
      <c r="Z933" s="42"/>
      <c r="AA933" s="42"/>
      <c r="AB933" s="42"/>
      <c r="AC933" s="42"/>
    </row>
    <row r="934" spans="1:29" ht="18.75" customHeight="1" x14ac:dyDescent="0.25">
      <c r="A934" s="40"/>
      <c r="B934" s="40"/>
      <c r="C934" s="40"/>
      <c r="D934" s="40"/>
      <c r="E934" s="40"/>
      <c r="F934" s="40"/>
      <c r="G934" s="40"/>
      <c r="H934" s="40"/>
      <c r="I934" s="40"/>
      <c r="J934" s="42"/>
      <c r="K934" s="42"/>
      <c r="L934" s="42"/>
      <c r="M934" s="42"/>
      <c r="N934" s="42"/>
      <c r="O934" s="42"/>
      <c r="P934" s="42"/>
      <c r="Q934" s="42"/>
      <c r="R934" s="42"/>
      <c r="S934" s="42"/>
      <c r="T934" s="42"/>
      <c r="U934" s="42"/>
      <c r="V934" s="42"/>
      <c r="W934" s="42"/>
      <c r="X934" s="42"/>
      <c r="Y934" s="42"/>
      <c r="Z934" s="42"/>
      <c r="AA934" s="42"/>
      <c r="AB934" s="42"/>
      <c r="AC934" s="42"/>
    </row>
    <row r="935" spans="1:29" ht="18.75" customHeight="1" x14ac:dyDescent="0.25">
      <c r="A935" s="40"/>
      <c r="B935" s="40"/>
      <c r="C935" s="40"/>
      <c r="D935" s="40"/>
      <c r="E935" s="40"/>
      <c r="F935" s="40"/>
      <c r="G935" s="40"/>
      <c r="H935" s="40"/>
      <c r="I935" s="40"/>
      <c r="J935" s="42"/>
      <c r="K935" s="42"/>
      <c r="L935" s="42"/>
      <c r="M935" s="42"/>
      <c r="N935" s="42"/>
      <c r="O935" s="42"/>
      <c r="P935" s="42"/>
      <c r="Q935" s="42"/>
      <c r="R935" s="42"/>
      <c r="S935" s="42"/>
      <c r="T935" s="42"/>
      <c r="U935" s="42"/>
      <c r="V935" s="42"/>
      <c r="W935" s="42"/>
      <c r="X935" s="42"/>
      <c r="Y935" s="42"/>
      <c r="Z935" s="42"/>
      <c r="AA935" s="42"/>
      <c r="AB935" s="42"/>
      <c r="AC935" s="42"/>
    </row>
    <row r="936" spans="1:29" ht="18.75" customHeight="1" x14ac:dyDescent="0.25">
      <c r="A936" s="40"/>
      <c r="B936" s="40"/>
      <c r="C936" s="40"/>
      <c r="D936" s="40"/>
      <c r="E936" s="40"/>
      <c r="F936" s="40"/>
      <c r="G936" s="40"/>
      <c r="H936" s="40"/>
      <c r="I936" s="40"/>
      <c r="J936" s="42"/>
      <c r="K936" s="42"/>
      <c r="L936" s="42"/>
      <c r="M936" s="42"/>
      <c r="N936" s="42"/>
      <c r="O936" s="42"/>
      <c r="P936" s="42"/>
      <c r="Q936" s="42"/>
      <c r="R936" s="42"/>
      <c r="S936" s="42"/>
      <c r="T936" s="42"/>
      <c r="U936" s="42"/>
      <c r="V936" s="42"/>
      <c r="W936" s="42"/>
      <c r="X936" s="42"/>
      <c r="Y936" s="42"/>
      <c r="Z936" s="42"/>
      <c r="AA936" s="42"/>
      <c r="AB936" s="42"/>
      <c r="AC936" s="42"/>
    </row>
    <row r="937" spans="1:29" ht="18.75" customHeight="1" x14ac:dyDescent="0.25">
      <c r="A937" s="40"/>
      <c r="B937" s="40"/>
      <c r="C937" s="40"/>
      <c r="D937" s="40"/>
      <c r="E937" s="40"/>
      <c r="F937" s="40"/>
      <c r="G937" s="40"/>
      <c r="H937" s="40"/>
      <c r="I937" s="40"/>
      <c r="J937" s="42"/>
      <c r="K937" s="42"/>
      <c r="L937" s="42"/>
      <c r="M937" s="42"/>
      <c r="N937" s="42"/>
      <c r="O937" s="42"/>
      <c r="P937" s="42"/>
      <c r="Q937" s="42"/>
      <c r="R937" s="42"/>
      <c r="S937" s="42"/>
      <c r="T937" s="42"/>
      <c r="U937" s="42"/>
      <c r="V937" s="42"/>
      <c r="W937" s="42"/>
      <c r="X937" s="42"/>
      <c r="Y937" s="42"/>
      <c r="Z937" s="42"/>
      <c r="AA937" s="42"/>
      <c r="AB937" s="42"/>
      <c r="AC937" s="42"/>
    </row>
    <row r="938" spans="1:29" ht="18.75" customHeight="1" x14ac:dyDescent="0.25">
      <c r="A938" s="40"/>
      <c r="B938" s="40"/>
      <c r="C938" s="40"/>
      <c r="D938" s="40"/>
      <c r="E938" s="40"/>
      <c r="F938" s="40"/>
      <c r="G938" s="40"/>
      <c r="H938" s="40"/>
      <c r="I938" s="40"/>
      <c r="J938" s="42"/>
      <c r="K938" s="42"/>
      <c r="L938" s="42"/>
      <c r="M938" s="42"/>
      <c r="N938" s="42"/>
      <c r="O938" s="42"/>
      <c r="P938" s="42"/>
      <c r="Q938" s="42"/>
      <c r="R938" s="42"/>
      <c r="S938" s="42"/>
      <c r="T938" s="42"/>
      <c r="U938" s="42"/>
      <c r="V938" s="42"/>
      <c r="W938" s="42"/>
      <c r="X938" s="42"/>
      <c r="Y938" s="42"/>
      <c r="Z938" s="42"/>
      <c r="AA938" s="42"/>
      <c r="AB938" s="42"/>
      <c r="AC938" s="42"/>
    </row>
    <row r="939" spans="1:29" ht="18.75" customHeight="1" x14ac:dyDescent="0.25">
      <c r="A939" s="40"/>
      <c r="B939" s="40"/>
      <c r="C939" s="40"/>
      <c r="D939" s="40"/>
      <c r="E939" s="40"/>
      <c r="F939" s="40"/>
      <c r="G939" s="40"/>
      <c r="H939" s="40"/>
      <c r="I939" s="40"/>
      <c r="J939" s="42"/>
      <c r="K939" s="42"/>
      <c r="L939" s="42"/>
      <c r="M939" s="42"/>
      <c r="N939" s="42"/>
      <c r="O939" s="42"/>
      <c r="P939" s="42"/>
      <c r="Q939" s="42"/>
      <c r="R939" s="42"/>
      <c r="S939" s="42"/>
      <c r="T939" s="42"/>
      <c r="U939" s="42"/>
      <c r="V939" s="42"/>
      <c r="W939" s="42"/>
      <c r="X939" s="42"/>
      <c r="Y939" s="42"/>
      <c r="Z939" s="42"/>
      <c r="AA939" s="42"/>
      <c r="AB939" s="42"/>
      <c r="AC939" s="42"/>
    </row>
    <row r="940" spans="1:29" ht="18.75" customHeight="1" x14ac:dyDescent="0.25">
      <c r="A940" s="40"/>
      <c r="B940" s="40"/>
      <c r="C940" s="40"/>
      <c r="D940" s="40"/>
      <c r="E940" s="40"/>
      <c r="F940" s="40"/>
      <c r="G940" s="40"/>
      <c r="H940" s="40"/>
      <c r="I940" s="40"/>
      <c r="J940" s="42"/>
      <c r="K940" s="42"/>
      <c r="L940" s="42"/>
      <c r="M940" s="42"/>
      <c r="N940" s="42"/>
      <c r="O940" s="42"/>
      <c r="P940" s="42"/>
      <c r="Q940" s="42"/>
      <c r="R940" s="42"/>
      <c r="S940" s="42"/>
      <c r="T940" s="42"/>
      <c r="U940" s="42"/>
      <c r="V940" s="42"/>
      <c r="W940" s="42"/>
      <c r="X940" s="42"/>
      <c r="Y940" s="42"/>
      <c r="Z940" s="42"/>
      <c r="AA940" s="42"/>
      <c r="AB940" s="42"/>
      <c r="AC940" s="42"/>
    </row>
    <row r="941" spans="1:29" ht="18.75" customHeight="1" x14ac:dyDescent="0.25">
      <c r="A941" s="40"/>
      <c r="B941" s="40"/>
      <c r="C941" s="40"/>
      <c r="D941" s="40"/>
      <c r="E941" s="40"/>
      <c r="F941" s="40"/>
      <c r="G941" s="40"/>
      <c r="H941" s="40"/>
      <c r="I941" s="40"/>
      <c r="J941" s="42"/>
      <c r="K941" s="42"/>
      <c r="L941" s="42"/>
      <c r="M941" s="42"/>
      <c r="N941" s="42"/>
      <c r="O941" s="42"/>
      <c r="P941" s="42"/>
      <c r="Q941" s="42"/>
      <c r="R941" s="42"/>
      <c r="S941" s="42"/>
      <c r="T941" s="42"/>
      <c r="U941" s="42"/>
      <c r="V941" s="42"/>
      <c r="W941" s="42"/>
      <c r="X941" s="42"/>
      <c r="Y941" s="42"/>
      <c r="Z941" s="42"/>
      <c r="AA941" s="42"/>
      <c r="AB941" s="42"/>
      <c r="AC941" s="42"/>
    </row>
    <row r="942" spans="1:29" ht="18.75" customHeight="1" x14ac:dyDescent="0.25">
      <c r="A942" s="40"/>
      <c r="B942" s="40"/>
      <c r="C942" s="40"/>
      <c r="D942" s="40"/>
      <c r="E942" s="40"/>
      <c r="F942" s="40"/>
      <c r="G942" s="40"/>
      <c r="H942" s="40"/>
      <c r="I942" s="40"/>
      <c r="J942" s="42"/>
      <c r="K942" s="42"/>
      <c r="L942" s="42"/>
      <c r="M942" s="42"/>
      <c r="N942" s="42"/>
      <c r="O942" s="42"/>
      <c r="P942" s="42"/>
      <c r="Q942" s="42"/>
      <c r="R942" s="42"/>
      <c r="S942" s="42"/>
      <c r="T942" s="42"/>
      <c r="U942" s="42"/>
      <c r="V942" s="42"/>
      <c r="W942" s="42"/>
      <c r="X942" s="42"/>
      <c r="Y942" s="42"/>
      <c r="Z942" s="42"/>
      <c r="AA942" s="42"/>
      <c r="AB942" s="42"/>
      <c r="AC942" s="42"/>
    </row>
    <row r="943" spans="1:29" ht="18.75" customHeight="1" x14ac:dyDescent="0.25">
      <c r="A943" s="40"/>
      <c r="B943" s="40"/>
      <c r="C943" s="40"/>
      <c r="D943" s="40"/>
      <c r="E943" s="40"/>
      <c r="F943" s="40"/>
      <c r="G943" s="40"/>
      <c r="H943" s="40"/>
      <c r="I943" s="40"/>
      <c r="J943" s="42"/>
      <c r="K943" s="42"/>
      <c r="L943" s="42"/>
      <c r="M943" s="42"/>
      <c r="N943" s="42"/>
      <c r="O943" s="42"/>
      <c r="P943" s="42"/>
      <c r="Q943" s="42"/>
      <c r="R943" s="42"/>
      <c r="S943" s="42"/>
      <c r="T943" s="42"/>
      <c r="U943" s="42"/>
      <c r="V943" s="42"/>
      <c r="W943" s="42"/>
      <c r="X943" s="42"/>
      <c r="Y943" s="42"/>
      <c r="Z943" s="42"/>
      <c r="AA943" s="42"/>
      <c r="AB943" s="42"/>
      <c r="AC943" s="42"/>
    </row>
    <row r="944" spans="1:29" ht="18.75" customHeight="1" x14ac:dyDescent="0.25">
      <c r="A944" s="40"/>
      <c r="B944" s="40"/>
      <c r="C944" s="40"/>
      <c r="D944" s="40"/>
      <c r="E944" s="40"/>
      <c r="F944" s="40"/>
      <c r="G944" s="40"/>
      <c r="H944" s="40"/>
      <c r="I944" s="40"/>
      <c r="J944" s="42"/>
      <c r="K944" s="42"/>
      <c r="L944" s="42"/>
      <c r="M944" s="42"/>
      <c r="N944" s="42"/>
      <c r="O944" s="42"/>
      <c r="P944" s="42"/>
      <c r="Q944" s="42"/>
      <c r="R944" s="42"/>
      <c r="S944" s="42"/>
      <c r="T944" s="42"/>
      <c r="U944" s="42"/>
      <c r="V944" s="42"/>
      <c r="W944" s="42"/>
      <c r="X944" s="42"/>
      <c r="Y944" s="42"/>
      <c r="Z944" s="42"/>
      <c r="AA944" s="42"/>
      <c r="AB944" s="42"/>
      <c r="AC944" s="42"/>
    </row>
    <row r="945" spans="1:29" ht="18.75" customHeight="1" x14ac:dyDescent="0.25">
      <c r="A945" s="40"/>
      <c r="B945" s="40"/>
      <c r="C945" s="40"/>
      <c r="D945" s="40"/>
      <c r="E945" s="40"/>
      <c r="F945" s="40"/>
      <c r="G945" s="40"/>
      <c r="H945" s="40"/>
      <c r="I945" s="40"/>
      <c r="J945" s="42"/>
      <c r="K945" s="42"/>
      <c r="L945" s="42"/>
      <c r="M945" s="42"/>
      <c r="N945" s="42"/>
      <c r="O945" s="42"/>
      <c r="P945" s="42"/>
      <c r="Q945" s="42"/>
      <c r="R945" s="42"/>
      <c r="S945" s="42"/>
      <c r="T945" s="42"/>
      <c r="U945" s="42"/>
      <c r="V945" s="42"/>
      <c r="W945" s="42"/>
      <c r="X945" s="42"/>
      <c r="Y945" s="42"/>
      <c r="Z945" s="42"/>
      <c r="AA945" s="42"/>
      <c r="AB945" s="42"/>
      <c r="AC945" s="42"/>
    </row>
    <row r="946" spans="1:29" ht="18.75" customHeight="1" x14ac:dyDescent="0.25">
      <c r="A946" s="40"/>
      <c r="B946" s="40"/>
      <c r="C946" s="40"/>
      <c r="D946" s="40"/>
      <c r="E946" s="40"/>
      <c r="F946" s="40"/>
      <c r="G946" s="40"/>
      <c r="H946" s="40"/>
      <c r="I946" s="40"/>
      <c r="J946" s="42"/>
      <c r="K946" s="42"/>
      <c r="L946" s="42"/>
      <c r="M946" s="42"/>
      <c r="N946" s="42"/>
      <c r="O946" s="42"/>
      <c r="P946" s="42"/>
      <c r="Q946" s="42"/>
      <c r="R946" s="42"/>
      <c r="S946" s="42"/>
      <c r="T946" s="42"/>
      <c r="U946" s="42"/>
      <c r="V946" s="42"/>
      <c r="W946" s="42"/>
      <c r="X946" s="42"/>
      <c r="Y946" s="42"/>
      <c r="Z946" s="42"/>
      <c r="AA946" s="42"/>
      <c r="AB946" s="42"/>
      <c r="AC946" s="42"/>
    </row>
    <row r="947" spans="1:29" ht="18.75" customHeight="1" x14ac:dyDescent="0.25">
      <c r="A947" s="40"/>
      <c r="B947" s="40"/>
      <c r="C947" s="40"/>
      <c r="D947" s="40"/>
      <c r="E947" s="40"/>
      <c r="F947" s="40"/>
      <c r="G947" s="40"/>
      <c r="H947" s="40"/>
      <c r="I947" s="40"/>
      <c r="J947" s="42"/>
      <c r="K947" s="42"/>
      <c r="L947" s="42"/>
      <c r="M947" s="42"/>
      <c r="N947" s="42"/>
      <c r="O947" s="42"/>
      <c r="P947" s="42"/>
      <c r="Q947" s="42"/>
      <c r="R947" s="42"/>
      <c r="S947" s="42"/>
      <c r="T947" s="42"/>
      <c r="U947" s="42"/>
      <c r="V947" s="42"/>
      <c r="W947" s="42"/>
      <c r="X947" s="42"/>
      <c r="Y947" s="42"/>
      <c r="Z947" s="42"/>
      <c r="AA947" s="42"/>
      <c r="AB947" s="42"/>
      <c r="AC947" s="42"/>
    </row>
    <row r="948" spans="1:29" ht="18.75" customHeight="1" x14ac:dyDescent="0.25">
      <c r="A948" s="40"/>
      <c r="B948" s="40"/>
      <c r="C948" s="40"/>
      <c r="D948" s="40"/>
      <c r="E948" s="40"/>
      <c r="F948" s="40"/>
      <c r="G948" s="40"/>
      <c r="H948" s="40"/>
      <c r="I948" s="40"/>
      <c r="J948" s="42"/>
      <c r="K948" s="42"/>
      <c r="L948" s="42"/>
      <c r="M948" s="42"/>
      <c r="N948" s="42"/>
      <c r="O948" s="42"/>
      <c r="P948" s="42"/>
      <c r="Q948" s="42"/>
      <c r="R948" s="42"/>
      <c r="S948" s="42"/>
      <c r="T948" s="42"/>
      <c r="U948" s="42"/>
      <c r="V948" s="42"/>
      <c r="W948" s="42"/>
      <c r="X948" s="42"/>
      <c r="Y948" s="42"/>
      <c r="Z948" s="42"/>
      <c r="AA948" s="42"/>
      <c r="AB948" s="42"/>
      <c r="AC948" s="42"/>
    </row>
    <row r="949" spans="1:29" ht="18.75" customHeight="1" x14ac:dyDescent="0.25">
      <c r="A949" s="40"/>
      <c r="B949" s="40"/>
      <c r="C949" s="40"/>
      <c r="D949" s="40"/>
      <c r="E949" s="40"/>
      <c r="F949" s="40"/>
      <c r="G949" s="40"/>
      <c r="H949" s="40"/>
      <c r="I949" s="40"/>
      <c r="J949" s="42"/>
      <c r="K949" s="42"/>
      <c r="L949" s="42"/>
      <c r="M949" s="42"/>
      <c r="N949" s="42"/>
      <c r="O949" s="42"/>
      <c r="P949" s="42"/>
      <c r="Q949" s="42"/>
      <c r="R949" s="42"/>
      <c r="S949" s="42"/>
      <c r="T949" s="42"/>
      <c r="U949" s="42"/>
      <c r="V949" s="42"/>
      <c r="W949" s="42"/>
      <c r="X949" s="42"/>
      <c r="Y949" s="42"/>
      <c r="Z949" s="42"/>
      <c r="AA949" s="42"/>
      <c r="AB949" s="42"/>
      <c r="AC949" s="42"/>
    </row>
    <row r="950" spans="1:29" ht="18.75" customHeight="1" x14ac:dyDescent="0.25">
      <c r="A950" s="40"/>
      <c r="B950" s="40"/>
      <c r="C950" s="40"/>
      <c r="D950" s="40"/>
      <c r="E950" s="40"/>
      <c r="F950" s="40"/>
      <c r="G950" s="40"/>
      <c r="H950" s="40"/>
      <c r="I950" s="40"/>
      <c r="J950" s="42"/>
      <c r="K950" s="42"/>
      <c r="L950" s="42"/>
      <c r="M950" s="42"/>
      <c r="N950" s="42"/>
      <c r="O950" s="42"/>
      <c r="P950" s="42"/>
      <c r="Q950" s="42"/>
      <c r="R950" s="42"/>
      <c r="S950" s="42"/>
      <c r="T950" s="42"/>
      <c r="U950" s="42"/>
      <c r="V950" s="42"/>
      <c r="W950" s="42"/>
      <c r="X950" s="42"/>
      <c r="Y950" s="42"/>
      <c r="Z950" s="42"/>
      <c r="AA950" s="42"/>
      <c r="AB950" s="42"/>
      <c r="AC950" s="42"/>
    </row>
    <row r="951" spans="1:29" ht="18.75" customHeight="1" x14ac:dyDescent="0.25">
      <c r="A951" s="40"/>
      <c r="B951" s="40"/>
      <c r="C951" s="40"/>
      <c r="D951" s="40"/>
      <c r="E951" s="40"/>
      <c r="F951" s="40"/>
      <c r="G951" s="40"/>
      <c r="H951" s="40"/>
      <c r="I951" s="40"/>
      <c r="J951" s="42"/>
      <c r="K951" s="42"/>
      <c r="L951" s="42"/>
      <c r="M951" s="42"/>
      <c r="N951" s="42"/>
      <c r="O951" s="42"/>
      <c r="P951" s="42"/>
      <c r="Q951" s="42"/>
      <c r="R951" s="42"/>
      <c r="S951" s="42"/>
      <c r="T951" s="42"/>
      <c r="U951" s="42"/>
      <c r="V951" s="42"/>
      <c r="W951" s="42"/>
      <c r="X951" s="42"/>
      <c r="Y951" s="42"/>
      <c r="Z951" s="42"/>
      <c r="AA951" s="42"/>
      <c r="AB951" s="42"/>
      <c r="AC951" s="42"/>
    </row>
    <row r="952" spans="1:29" ht="18.75" customHeight="1" x14ac:dyDescent="0.25">
      <c r="A952" s="40"/>
      <c r="B952" s="40"/>
      <c r="C952" s="40"/>
      <c r="D952" s="40"/>
      <c r="E952" s="40"/>
      <c r="F952" s="40"/>
      <c r="G952" s="40"/>
      <c r="H952" s="40"/>
      <c r="I952" s="40"/>
      <c r="J952" s="42"/>
      <c r="K952" s="42"/>
      <c r="L952" s="42"/>
      <c r="M952" s="42"/>
      <c r="N952" s="42"/>
      <c r="O952" s="42"/>
      <c r="P952" s="42"/>
      <c r="Q952" s="42"/>
      <c r="R952" s="42"/>
      <c r="S952" s="42"/>
      <c r="T952" s="42"/>
      <c r="U952" s="42"/>
      <c r="V952" s="42"/>
      <c r="W952" s="42"/>
      <c r="X952" s="42"/>
      <c r="Y952" s="42"/>
      <c r="Z952" s="42"/>
      <c r="AA952" s="42"/>
      <c r="AB952" s="42"/>
      <c r="AC952" s="42"/>
    </row>
    <row r="953" spans="1:29" ht="18.75" customHeight="1" x14ac:dyDescent="0.25">
      <c r="A953" s="40"/>
      <c r="B953" s="40"/>
      <c r="C953" s="40"/>
      <c r="D953" s="40"/>
      <c r="E953" s="40"/>
      <c r="F953" s="40"/>
      <c r="G953" s="40"/>
      <c r="H953" s="40"/>
      <c r="I953" s="40"/>
      <c r="J953" s="42"/>
      <c r="K953" s="42"/>
      <c r="L953" s="42"/>
      <c r="M953" s="42"/>
      <c r="N953" s="42"/>
      <c r="O953" s="42"/>
      <c r="P953" s="42"/>
      <c r="Q953" s="42"/>
      <c r="R953" s="42"/>
      <c r="S953" s="42"/>
      <c r="T953" s="42"/>
      <c r="U953" s="42"/>
      <c r="V953" s="42"/>
      <c r="W953" s="42"/>
      <c r="X953" s="42"/>
      <c r="Y953" s="42"/>
      <c r="Z953" s="42"/>
      <c r="AA953" s="42"/>
      <c r="AB953" s="42"/>
      <c r="AC953" s="42"/>
    </row>
    <row r="954" spans="1:29" ht="18.75" customHeight="1" x14ac:dyDescent="0.25">
      <c r="A954" s="40"/>
      <c r="B954" s="40"/>
      <c r="C954" s="40"/>
      <c r="D954" s="40"/>
      <c r="E954" s="40"/>
      <c r="F954" s="40"/>
      <c r="G954" s="40"/>
      <c r="H954" s="40"/>
      <c r="I954" s="40"/>
      <c r="J954" s="42"/>
      <c r="K954" s="42"/>
      <c r="L954" s="42"/>
      <c r="M954" s="42"/>
      <c r="N954" s="42"/>
      <c r="O954" s="42"/>
      <c r="P954" s="42"/>
      <c r="Q954" s="42"/>
      <c r="R954" s="42"/>
      <c r="S954" s="42"/>
      <c r="T954" s="42"/>
      <c r="U954" s="42"/>
      <c r="V954" s="42"/>
      <c r="W954" s="42"/>
      <c r="X954" s="42"/>
      <c r="Y954" s="42"/>
      <c r="Z954" s="42"/>
      <c r="AA954" s="42"/>
      <c r="AB954" s="42"/>
      <c r="AC954" s="42"/>
    </row>
    <row r="955" spans="1:29" ht="18.75" customHeight="1" x14ac:dyDescent="0.25">
      <c r="A955" s="40"/>
      <c r="B955" s="40"/>
      <c r="C955" s="40"/>
      <c r="D955" s="40"/>
      <c r="E955" s="40"/>
      <c r="F955" s="40"/>
      <c r="G955" s="40"/>
      <c r="H955" s="40"/>
      <c r="I955" s="40"/>
      <c r="J955" s="42"/>
      <c r="K955" s="42"/>
      <c r="L955" s="42"/>
      <c r="M955" s="42"/>
      <c r="N955" s="42"/>
      <c r="O955" s="42"/>
      <c r="P955" s="42"/>
      <c r="Q955" s="42"/>
      <c r="R955" s="42"/>
      <c r="S955" s="42"/>
      <c r="T955" s="42"/>
      <c r="U955" s="42"/>
      <c r="V955" s="42"/>
      <c r="W955" s="42"/>
      <c r="X955" s="42"/>
      <c r="Y955" s="42"/>
      <c r="Z955" s="42"/>
      <c r="AA955" s="42"/>
      <c r="AB955" s="42"/>
      <c r="AC955" s="42"/>
    </row>
    <row r="956" spans="1:29" ht="18.75" customHeight="1" x14ac:dyDescent="0.25">
      <c r="A956" s="40"/>
      <c r="B956" s="40"/>
      <c r="C956" s="40"/>
      <c r="D956" s="40"/>
      <c r="E956" s="40"/>
      <c r="F956" s="40"/>
      <c r="G956" s="40"/>
      <c r="H956" s="40"/>
      <c r="I956" s="40"/>
      <c r="J956" s="42"/>
      <c r="K956" s="42"/>
      <c r="L956" s="42"/>
      <c r="M956" s="42"/>
      <c r="N956" s="42"/>
      <c r="O956" s="42"/>
      <c r="P956" s="42"/>
      <c r="Q956" s="42"/>
      <c r="R956" s="42"/>
      <c r="S956" s="42"/>
      <c r="T956" s="42"/>
      <c r="U956" s="42"/>
      <c r="V956" s="42"/>
      <c r="W956" s="42"/>
      <c r="X956" s="42"/>
      <c r="Y956" s="42"/>
      <c r="Z956" s="42"/>
      <c r="AA956" s="42"/>
      <c r="AB956" s="42"/>
      <c r="AC956" s="42"/>
    </row>
    <row r="957" spans="1:29" ht="18.75" customHeight="1" x14ac:dyDescent="0.25">
      <c r="A957" s="40"/>
      <c r="B957" s="40"/>
      <c r="C957" s="40"/>
      <c r="D957" s="40"/>
      <c r="E957" s="40"/>
      <c r="F957" s="40"/>
      <c r="G957" s="40"/>
      <c r="H957" s="40"/>
      <c r="I957" s="40"/>
      <c r="J957" s="42"/>
      <c r="K957" s="42"/>
      <c r="L957" s="42"/>
      <c r="M957" s="42"/>
      <c r="N957" s="42"/>
      <c r="O957" s="42"/>
      <c r="P957" s="42"/>
      <c r="Q957" s="42"/>
      <c r="R957" s="42"/>
      <c r="S957" s="42"/>
      <c r="T957" s="42"/>
      <c r="U957" s="42"/>
      <c r="V957" s="42"/>
      <c r="W957" s="42"/>
      <c r="X957" s="42"/>
      <c r="Y957" s="42"/>
      <c r="Z957" s="42"/>
      <c r="AA957" s="42"/>
      <c r="AB957" s="42"/>
      <c r="AC957" s="42"/>
    </row>
    <row r="958" spans="1:29" ht="18.75" customHeight="1" x14ac:dyDescent="0.25">
      <c r="A958" s="40"/>
      <c r="B958" s="40"/>
      <c r="C958" s="40"/>
      <c r="D958" s="40"/>
      <c r="E958" s="40"/>
      <c r="F958" s="40"/>
      <c r="G958" s="40"/>
      <c r="H958" s="40"/>
      <c r="I958" s="40"/>
      <c r="J958" s="42"/>
      <c r="K958" s="42"/>
      <c r="L958" s="42"/>
      <c r="M958" s="42"/>
      <c r="N958" s="42"/>
      <c r="O958" s="42"/>
      <c r="P958" s="42"/>
      <c r="Q958" s="42"/>
      <c r="R958" s="42"/>
      <c r="S958" s="42"/>
      <c r="T958" s="42"/>
      <c r="U958" s="42"/>
      <c r="V958" s="42"/>
      <c r="W958" s="42"/>
      <c r="X958" s="42"/>
      <c r="Y958" s="42"/>
      <c r="Z958" s="42"/>
      <c r="AA958" s="42"/>
      <c r="AB958" s="42"/>
      <c r="AC958" s="42"/>
    </row>
    <row r="959" spans="1:29" ht="18.75" customHeight="1" x14ac:dyDescent="0.25">
      <c r="A959" s="40"/>
      <c r="B959" s="40"/>
      <c r="C959" s="40"/>
      <c r="D959" s="40"/>
      <c r="E959" s="40"/>
      <c r="F959" s="40"/>
      <c r="G959" s="40"/>
      <c r="H959" s="40"/>
      <c r="I959" s="40"/>
      <c r="J959" s="42"/>
      <c r="K959" s="42"/>
      <c r="L959" s="42"/>
      <c r="M959" s="42"/>
      <c r="N959" s="42"/>
      <c r="O959" s="42"/>
      <c r="P959" s="42"/>
      <c r="Q959" s="42"/>
      <c r="R959" s="42"/>
      <c r="S959" s="42"/>
      <c r="T959" s="42"/>
      <c r="U959" s="42"/>
      <c r="V959" s="42"/>
      <c r="W959" s="42"/>
      <c r="X959" s="42"/>
      <c r="Y959" s="42"/>
      <c r="Z959" s="42"/>
      <c r="AA959" s="42"/>
      <c r="AB959" s="42"/>
      <c r="AC959" s="42"/>
    </row>
    <row r="960" spans="1:29" ht="18.75" customHeight="1" x14ac:dyDescent="0.25">
      <c r="A960" s="40"/>
      <c r="B960" s="40"/>
      <c r="C960" s="40"/>
      <c r="D960" s="40"/>
      <c r="E960" s="40"/>
      <c r="F960" s="40"/>
      <c r="G960" s="40"/>
      <c r="H960" s="40"/>
      <c r="I960" s="40"/>
      <c r="J960" s="42"/>
      <c r="K960" s="42"/>
      <c r="L960" s="42"/>
      <c r="M960" s="42"/>
      <c r="N960" s="42"/>
      <c r="O960" s="42"/>
      <c r="P960" s="42"/>
      <c r="Q960" s="42"/>
      <c r="R960" s="42"/>
      <c r="S960" s="42"/>
      <c r="T960" s="42"/>
      <c r="U960" s="42"/>
      <c r="V960" s="42"/>
      <c r="W960" s="42"/>
      <c r="X960" s="42"/>
      <c r="Y960" s="42"/>
      <c r="Z960" s="42"/>
      <c r="AA960" s="42"/>
      <c r="AB960" s="42"/>
      <c r="AC960" s="42"/>
    </row>
    <row r="961" spans="1:29" ht="18.75" customHeight="1" x14ac:dyDescent="0.25">
      <c r="A961" s="40"/>
      <c r="B961" s="40"/>
      <c r="C961" s="40"/>
      <c r="D961" s="40"/>
      <c r="E961" s="40"/>
      <c r="F961" s="40"/>
      <c r="G961" s="40"/>
      <c r="H961" s="40"/>
      <c r="I961" s="40"/>
      <c r="J961" s="42"/>
      <c r="K961" s="42"/>
      <c r="L961" s="42"/>
      <c r="M961" s="42"/>
      <c r="N961" s="42"/>
      <c r="O961" s="42"/>
      <c r="P961" s="42"/>
      <c r="Q961" s="42"/>
      <c r="R961" s="42"/>
      <c r="S961" s="42"/>
      <c r="T961" s="42"/>
      <c r="U961" s="42"/>
      <c r="V961" s="42"/>
      <c r="W961" s="42"/>
      <c r="X961" s="42"/>
      <c r="Y961" s="42"/>
      <c r="Z961" s="42"/>
      <c r="AA961" s="42"/>
      <c r="AB961" s="42"/>
      <c r="AC961" s="42"/>
    </row>
    <row r="962" spans="1:29" ht="18.75" customHeight="1" x14ac:dyDescent="0.25">
      <c r="A962" s="40"/>
      <c r="B962" s="40"/>
      <c r="C962" s="40"/>
      <c r="D962" s="40"/>
      <c r="E962" s="40"/>
      <c r="F962" s="40"/>
      <c r="G962" s="40"/>
      <c r="H962" s="40"/>
      <c r="I962" s="40"/>
      <c r="J962" s="42"/>
      <c r="K962" s="42"/>
      <c r="L962" s="42"/>
      <c r="M962" s="42"/>
      <c r="N962" s="42"/>
      <c r="O962" s="42"/>
      <c r="P962" s="42"/>
      <c r="Q962" s="42"/>
      <c r="R962" s="42"/>
      <c r="S962" s="42"/>
      <c r="T962" s="42"/>
      <c r="U962" s="42"/>
      <c r="V962" s="42"/>
      <c r="W962" s="42"/>
      <c r="X962" s="42"/>
      <c r="Y962" s="42"/>
      <c r="Z962" s="42"/>
      <c r="AA962" s="42"/>
      <c r="AB962" s="42"/>
      <c r="AC962" s="42"/>
    </row>
    <row r="963" spans="1:29" ht="18.75" customHeight="1" x14ac:dyDescent="0.25">
      <c r="A963" s="40"/>
      <c r="B963" s="40"/>
      <c r="C963" s="40"/>
      <c r="D963" s="40"/>
      <c r="E963" s="40"/>
      <c r="F963" s="40"/>
      <c r="G963" s="40"/>
      <c r="H963" s="40"/>
      <c r="I963" s="40"/>
      <c r="J963" s="42"/>
      <c r="K963" s="42"/>
      <c r="L963" s="42"/>
      <c r="M963" s="42"/>
      <c r="N963" s="42"/>
      <c r="O963" s="42"/>
      <c r="P963" s="42"/>
      <c r="Q963" s="42"/>
      <c r="R963" s="42"/>
      <c r="S963" s="42"/>
      <c r="T963" s="42"/>
      <c r="U963" s="42"/>
      <c r="V963" s="42"/>
      <c r="W963" s="42"/>
      <c r="X963" s="42"/>
      <c r="Y963" s="42"/>
      <c r="Z963" s="42"/>
      <c r="AA963" s="42"/>
      <c r="AB963" s="42"/>
      <c r="AC963" s="42"/>
    </row>
    <row r="964" spans="1:29" ht="18.75" customHeight="1" x14ac:dyDescent="0.25">
      <c r="A964" s="40"/>
      <c r="B964" s="40"/>
      <c r="C964" s="40"/>
      <c r="D964" s="40"/>
      <c r="E964" s="40"/>
      <c r="F964" s="40"/>
      <c r="G964" s="40"/>
      <c r="H964" s="40"/>
      <c r="I964" s="40"/>
      <c r="J964" s="42"/>
      <c r="K964" s="42"/>
      <c r="L964" s="42"/>
      <c r="M964" s="42"/>
      <c r="N964" s="42"/>
      <c r="O964" s="42"/>
      <c r="P964" s="42"/>
      <c r="Q964" s="42"/>
      <c r="R964" s="42"/>
      <c r="S964" s="42"/>
      <c r="T964" s="42"/>
      <c r="U964" s="42"/>
      <c r="V964" s="42"/>
      <c r="W964" s="42"/>
      <c r="X964" s="42"/>
      <c r="Y964" s="42"/>
      <c r="Z964" s="42"/>
      <c r="AA964" s="42"/>
      <c r="AB964" s="42"/>
      <c r="AC964" s="42"/>
    </row>
    <row r="965" spans="1:29" ht="18.75" customHeight="1" x14ac:dyDescent="0.25">
      <c r="A965" s="40"/>
      <c r="B965" s="40"/>
      <c r="C965" s="40"/>
      <c r="D965" s="40"/>
      <c r="E965" s="40"/>
      <c r="F965" s="40"/>
      <c r="G965" s="40"/>
      <c r="H965" s="40"/>
      <c r="I965" s="40"/>
      <c r="J965" s="42"/>
      <c r="K965" s="42"/>
      <c r="L965" s="42"/>
      <c r="M965" s="42"/>
      <c r="N965" s="42"/>
      <c r="O965" s="42"/>
      <c r="P965" s="42"/>
      <c r="Q965" s="42"/>
      <c r="R965" s="42"/>
      <c r="S965" s="42"/>
      <c r="T965" s="42"/>
      <c r="U965" s="42"/>
      <c r="V965" s="42"/>
      <c r="W965" s="42"/>
      <c r="X965" s="42"/>
      <c r="Y965" s="42"/>
      <c r="Z965" s="42"/>
      <c r="AA965" s="42"/>
      <c r="AB965" s="42"/>
      <c r="AC965" s="42"/>
    </row>
    <row r="966" spans="1:29" ht="18.75" customHeight="1" x14ac:dyDescent="0.25">
      <c r="A966" s="40"/>
      <c r="B966" s="40"/>
      <c r="C966" s="40"/>
      <c r="D966" s="40"/>
      <c r="E966" s="40"/>
      <c r="F966" s="40"/>
      <c r="G966" s="40"/>
      <c r="H966" s="40"/>
      <c r="I966" s="40"/>
      <c r="J966" s="42"/>
      <c r="K966" s="42"/>
      <c r="L966" s="42"/>
      <c r="M966" s="42"/>
      <c r="N966" s="42"/>
      <c r="O966" s="42"/>
      <c r="P966" s="42"/>
      <c r="Q966" s="42"/>
      <c r="R966" s="42"/>
      <c r="S966" s="42"/>
      <c r="T966" s="42"/>
      <c r="U966" s="42"/>
      <c r="V966" s="42"/>
      <c r="W966" s="42"/>
      <c r="X966" s="42"/>
      <c r="Y966" s="42"/>
      <c r="Z966" s="42"/>
      <c r="AA966" s="42"/>
      <c r="AB966" s="42"/>
      <c r="AC966" s="42"/>
    </row>
    <row r="967" spans="1:29" ht="18.75" customHeight="1" x14ac:dyDescent="0.25">
      <c r="A967" s="40"/>
      <c r="B967" s="40"/>
      <c r="C967" s="40"/>
      <c r="D967" s="40"/>
      <c r="E967" s="40"/>
      <c r="F967" s="40"/>
      <c r="G967" s="40"/>
      <c r="H967" s="40"/>
      <c r="I967" s="40"/>
      <c r="J967" s="42"/>
      <c r="K967" s="42"/>
      <c r="L967" s="42"/>
      <c r="M967" s="42"/>
      <c r="N967" s="42"/>
      <c r="O967" s="42"/>
      <c r="P967" s="42"/>
      <c r="Q967" s="42"/>
      <c r="R967" s="42"/>
      <c r="S967" s="42"/>
      <c r="T967" s="42"/>
      <c r="U967" s="42"/>
      <c r="V967" s="42"/>
      <c r="W967" s="42"/>
      <c r="X967" s="42"/>
      <c r="Y967" s="42"/>
      <c r="Z967" s="42"/>
      <c r="AA967" s="42"/>
      <c r="AB967" s="42"/>
      <c r="AC967" s="42"/>
    </row>
    <row r="968" spans="1:29" ht="18.75" customHeight="1" x14ac:dyDescent="0.25">
      <c r="A968" s="40"/>
      <c r="B968" s="40"/>
      <c r="C968" s="40"/>
      <c r="D968" s="40"/>
      <c r="E968" s="40"/>
      <c r="F968" s="40"/>
      <c r="G968" s="40"/>
      <c r="H968" s="40"/>
      <c r="I968" s="40"/>
      <c r="J968" s="42"/>
      <c r="K968" s="42"/>
      <c r="L968" s="42"/>
      <c r="M968" s="42"/>
      <c r="N968" s="42"/>
      <c r="O968" s="42"/>
      <c r="P968" s="42"/>
      <c r="Q968" s="42"/>
      <c r="R968" s="42"/>
      <c r="S968" s="42"/>
      <c r="T968" s="42"/>
      <c r="U968" s="42"/>
      <c r="V968" s="42"/>
      <c r="W968" s="42"/>
      <c r="X968" s="42"/>
      <c r="Y968" s="42"/>
      <c r="Z968" s="42"/>
      <c r="AA968" s="42"/>
      <c r="AB968" s="42"/>
      <c r="AC968" s="42"/>
    </row>
    <row r="969" spans="1:29" ht="18.75" customHeight="1" x14ac:dyDescent="0.25">
      <c r="A969" s="40"/>
      <c r="B969" s="40"/>
      <c r="C969" s="40"/>
      <c r="D969" s="40"/>
      <c r="E969" s="40"/>
      <c r="F969" s="40"/>
      <c r="G969" s="40"/>
      <c r="H969" s="40"/>
      <c r="I969" s="40"/>
      <c r="J969" s="42"/>
      <c r="K969" s="42"/>
      <c r="L969" s="42"/>
      <c r="M969" s="42"/>
      <c r="N969" s="42"/>
      <c r="O969" s="42"/>
      <c r="P969" s="42"/>
      <c r="Q969" s="42"/>
      <c r="R969" s="42"/>
      <c r="S969" s="42"/>
      <c r="T969" s="42"/>
      <c r="U969" s="42"/>
      <c r="V969" s="42"/>
      <c r="W969" s="42"/>
      <c r="X969" s="42"/>
      <c r="Y969" s="42"/>
      <c r="Z969" s="42"/>
      <c r="AA969" s="42"/>
      <c r="AB969" s="42"/>
      <c r="AC969" s="42"/>
    </row>
    <row r="970" spans="1:29" ht="18.75" customHeight="1" x14ac:dyDescent="0.25">
      <c r="A970" s="40"/>
      <c r="B970" s="40"/>
      <c r="C970" s="40"/>
      <c r="D970" s="40"/>
      <c r="E970" s="40"/>
      <c r="F970" s="40"/>
      <c r="G970" s="40"/>
      <c r="H970" s="40"/>
      <c r="I970" s="40"/>
      <c r="J970" s="42"/>
      <c r="K970" s="42"/>
      <c r="L970" s="42"/>
      <c r="M970" s="42"/>
      <c r="N970" s="42"/>
      <c r="O970" s="42"/>
      <c r="P970" s="42"/>
      <c r="Q970" s="42"/>
      <c r="R970" s="42"/>
      <c r="S970" s="42"/>
      <c r="T970" s="42"/>
      <c r="U970" s="42"/>
      <c r="V970" s="42"/>
      <c r="W970" s="42"/>
      <c r="X970" s="42"/>
      <c r="Y970" s="42"/>
      <c r="Z970" s="42"/>
      <c r="AA970" s="42"/>
      <c r="AB970" s="42"/>
      <c r="AC970" s="42"/>
    </row>
    <row r="971" spans="1:29" ht="18.75" customHeight="1" x14ac:dyDescent="0.25">
      <c r="A971" s="40"/>
      <c r="B971" s="40"/>
      <c r="C971" s="40"/>
      <c r="D971" s="40"/>
      <c r="E971" s="40"/>
      <c r="F971" s="40"/>
      <c r="G971" s="40"/>
      <c r="H971" s="40"/>
      <c r="I971" s="40"/>
      <c r="J971" s="42"/>
      <c r="K971" s="42"/>
      <c r="L971" s="42"/>
      <c r="M971" s="42"/>
      <c r="N971" s="42"/>
      <c r="O971" s="42"/>
      <c r="P971" s="42"/>
      <c r="Q971" s="42"/>
      <c r="R971" s="42"/>
      <c r="S971" s="42"/>
      <c r="T971" s="42"/>
      <c r="U971" s="42"/>
      <c r="V971" s="42"/>
      <c r="W971" s="42"/>
      <c r="X971" s="42"/>
      <c r="Y971" s="42"/>
      <c r="Z971" s="42"/>
      <c r="AA971" s="42"/>
      <c r="AB971" s="42"/>
      <c r="AC971" s="42"/>
    </row>
    <row r="972" spans="1:29" ht="18.75" customHeight="1" x14ac:dyDescent="0.25">
      <c r="A972" s="40"/>
      <c r="B972" s="40"/>
      <c r="C972" s="40"/>
      <c r="D972" s="40"/>
      <c r="E972" s="40"/>
      <c r="F972" s="40"/>
      <c r="G972" s="40"/>
      <c r="H972" s="40"/>
      <c r="I972" s="40"/>
      <c r="J972" s="42"/>
      <c r="K972" s="42"/>
      <c r="L972" s="42"/>
      <c r="M972" s="42"/>
      <c r="N972" s="42"/>
      <c r="O972" s="42"/>
      <c r="P972" s="42"/>
      <c r="Q972" s="42"/>
      <c r="R972" s="42"/>
      <c r="S972" s="42"/>
      <c r="T972" s="42"/>
      <c r="U972" s="42"/>
      <c r="V972" s="42"/>
      <c r="W972" s="42"/>
      <c r="X972" s="42"/>
      <c r="Y972" s="42"/>
      <c r="Z972" s="42"/>
      <c r="AA972" s="42"/>
      <c r="AB972" s="42"/>
      <c r="AC972" s="42"/>
    </row>
    <row r="973" spans="1:29" ht="18.75" customHeight="1" x14ac:dyDescent="0.25">
      <c r="A973" s="40"/>
      <c r="B973" s="40"/>
      <c r="C973" s="40"/>
      <c r="D973" s="40"/>
      <c r="E973" s="40"/>
      <c r="F973" s="40"/>
      <c r="G973" s="40"/>
      <c r="H973" s="40"/>
      <c r="I973" s="40"/>
      <c r="J973" s="42"/>
      <c r="K973" s="42"/>
      <c r="L973" s="42"/>
      <c r="M973" s="42"/>
      <c r="N973" s="42"/>
      <c r="O973" s="42"/>
      <c r="P973" s="42"/>
      <c r="Q973" s="42"/>
      <c r="R973" s="42"/>
      <c r="S973" s="42"/>
      <c r="T973" s="42"/>
      <c r="U973" s="42"/>
      <c r="V973" s="42"/>
      <c r="W973" s="42"/>
      <c r="X973" s="42"/>
      <c r="Y973" s="42"/>
      <c r="Z973" s="42"/>
      <c r="AA973" s="42"/>
      <c r="AB973" s="42"/>
      <c r="AC973" s="42"/>
    </row>
    <row r="974" spans="1:29" ht="18.75" customHeight="1" x14ac:dyDescent="0.25">
      <c r="A974" s="40"/>
      <c r="B974" s="40"/>
      <c r="C974" s="40"/>
      <c r="D974" s="40"/>
      <c r="E974" s="40"/>
      <c r="F974" s="40"/>
      <c r="G974" s="40"/>
      <c r="H974" s="40"/>
      <c r="I974" s="40"/>
      <c r="J974" s="42"/>
      <c r="K974" s="42"/>
      <c r="L974" s="42"/>
      <c r="M974" s="42"/>
      <c r="N974" s="42"/>
      <c r="O974" s="42"/>
      <c r="P974" s="42"/>
      <c r="Q974" s="42"/>
      <c r="R974" s="42"/>
      <c r="S974" s="42"/>
      <c r="T974" s="42"/>
      <c r="U974" s="42"/>
      <c r="V974" s="42"/>
      <c r="W974" s="42"/>
      <c r="X974" s="42"/>
      <c r="Y974" s="42"/>
      <c r="Z974" s="42"/>
      <c r="AA974" s="42"/>
      <c r="AB974" s="42"/>
      <c r="AC974" s="42"/>
    </row>
    <row r="975" spans="1:29" ht="18.75" customHeight="1" x14ac:dyDescent="0.25">
      <c r="A975" s="40"/>
      <c r="B975" s="40"/>
      <c r="C975" s="40"/>
      <c r="D975" s="40"/>
      <c r="E975" s="40"/>
      <c r="F975" s="40"/>
      <c r="G975" s="40"/>
      <c r="H975" s="40"/>
      <c r="I975" s="40"/>
      <c r="J975" s="42"/>
      <c r="K975" s="42"/>
      <c r="L975" s="42"/>
      <c r="M975" s="42"/>
      <c r="N975" s="42"/>
      <c r="O975" s="42"/>
      <c r="P975" s="42"/>
      <c r="Q975" s="42"/>
      <c r="R975" s="42"/>
      <c r="S975" s="42"/>
      <c r="T975" s="42"/>
      <c r="U975" s="42"/>
      <c r="V975" s="42"/>
      <c r="W975" s="42"/>
      <c r="X975" s="42"/>
      <c r="Y975" s="42"/>
      <c r="Z975" s="42"/>
      <c r="AA975" s="42"/>
      <c r="AB975" s="42"/>
      <c r="AC975" s="42"/>
    </row>
    <row r="976" spans="1:29" ht="18.75" customHeight="1" x14ac:dyDescent="0.25">
      <c r="A976" s="40"/>
      <c r="B976" s="40"/>
      <c r="C976" s="40"/>
      <c r="D976" s="40"/>
      <c r="E976" s="40"/>
      <c r="F976" s="40"/>
      <c r="G976" s="40"/>
      <c r="H976" s="40"/>
      <c r="I976" s="40"/>
      <c r="J976" s="42"/>
      <c r="K976" s="42"/>
      <c r="L976" s="42"/>
      <c r="M976" s="42"/>
      <c r="N976" s="42"/>
      <c r="O976" s="42"/>
      <c r="P976" s="42"/>
      <c r="Q976" s="42"/>
      <c r="R976" s="42"/>
      <c r="S976" s="42"/>
      <c r="T976" s="42"/>
      <c r="U976" s="42"/>
      <c r="V976" s="42"/>
      <c r="W976" s="42"/>
      <c r="X976" s="42"/>
      <c r="Y976" s="42"/>
      <c r="Z976" s="42"/>
      <c r="AA976" s="42"/>
      <c r="AB976" s="42"/>
      <c r="AC976" s="42"/>
    </row>
    <row r="977" spans="1:29" ht="18.75" customHeight="1" x14ac:dyDescent="0.25">
      <c r="A977" s="40"/>
      <c r="B977" s="40"/>
      <c r="C977" s="40"/>
      <c r="D977" s="40"/>
      <c r="E977" s="40"/>
      <c r="F977" s="40"/>
      <c r="G977" s="40"/>
      <c r="H977" s="40"/>
      <c r="I977" s="40"/>
      <c r="J977" s="42"/>
      <c r="K977" s="42"/>
      <c r="L977" s="42"/>
      <c r="M977" s="42"/>
      <c r="N977" s="42"/>
      <c r="O977" s="42"/>
      <c r="P977" s="42"/>
      <c r="Q977" s="42"/>
      <c r="R977" s="42"/>
      <c r="S977" s="42"/>
      <c r="T977" s="42"/>
      <c r="U977" s="42"/>
      <c r="V977" s="42"/>
      <c r="W977" s="42"/>
      <c r="X977" s="42"/>
      <c r="Y977" s="42"/>
      <c r="Z977" s="42"/>
      <c r="AA977" s="42"/>
      <c r="AB977" s="42"/>
      <c r="AC977" s="42"/>
    </row>
    <row r="978" spans="1:29" ht="18.75" customHeight="1" x14ac:dyDescent="0.25">
      <c r="A978" s="40"/>
      <c r="B978" s="40"/>
      <c r="C978" s="40"/>
      <c r="D978" s="40"/>
      <c r="E978" s="40"/>
      <c r="F978" s="40"/>
      <c r="G978" s="40"/>
      <c r="H978" s="40"/>
      <c r="I978" s="40"/>
      <c r="J978" s="42"/>
      <c r="K978" s="42"/>
      <c r="L978" s="42"/>
      <c r="M978" s="42"/>
      <c r="N978" s="42"/>
      <c r="O978" s="42"/>
      <c r="P978" s="42"/>
      <c r="Q978" s="42"/>
      <c r="R978" s="42"/>
      <c r="S978" s="42"/>
      <c r="T978" s="42"/>
      <c r="U978" s="42"/>
      <c r="V978" s="42"/>
      <c r="W978" s="42"/>
      <c r="X978" s="42"/>
      <c r="Y978" s="42"/>
      <c r="Z978" s="42"/>
      <c r="AA978" s="42"/>
      <c r="AB978" s="42"/>
      <c r="AC978" s="42"/>
    </row>
    <row r="979" spans="1:29" ht="18.75" customHeight="1" x14ac:dyDescent="0.25">
      <c r="A979" s="40"/>
      <c r="B979" s="40"/>
      <c r="C979" s="40"/>
      <c r="D979" s="40"/>
      <c r="E979" s="40"/>
      <c r="F979" s="40"/>
      <c r="G979" s="40"/>
      <c r="H979" s="40"/>
      <c r="I979" s="40"/>
      <c r="J979" s="42"/>
      <c r="K979" s="42"/>
      <c r="L979" s="42"/>
      <c r="M979" s="42"/>
      <c r="N979" s="42"/>
      <c r="O979" s="42"/>
      <c r="P979" s="42"/>
      <c r="Q979" s="42"/>
      <c r="R979" s="42"/>
      <c r="S979" s="42"/>
      <c r="T979" s="42"/>
      <c r="U979" s="42"/>
      <c r="V979" s="42"/>
      <c r="W979" s="42"/>
      <c r="X979" s="42"/>
      <c r="Y979" s="42"/>
      <c r="Z979" s="42"/>
      <c r="AA979" s="42"/>
      <c r="AB979" s="42"/>
      <c r="AC979" s="42"/>
    </row>
    <row r="980" spans="1:29" ht="18.75" customHeight="1" x14ac:dyDescent="0.25">
      <c r="A980" s="40"/>
      <c r="B980" s="40"/>
      <c r="C980" s="40"/>
      <c r="D980" s="40"/>
      <c r="E980" s="40"/>
      <c r="F980" s="40"/>
      <c r="G980" s="40"/>
      <c r="H980" s="40"/>
      <c r="I980" s="40"/>
      <c r="J980" s="42"/>
      <c r="K980" s="42"/>
      <c r="L980" s="42"/>
      <c r="M980" s="42"/>
      <c r="N980" s="42"/>
      <c r="O980" s="42"/>
      <c r="P980" s="42"/>
      <c r="Q980" s="42"/>
      <c r="R980" s="42"/>
      <c r="S980" s="42"/>
      <c r="T980" s="42"/>
      <c r="U980" s="42"/>
      <c r="V980" s="42"/>
      <c r="W980" s="42"/>
      <c r="X980" s="42"/>
      <c r="Y980" s="42"/>
      <c r="Z980" s="42"/>
      <c r="AA980" s="42"/>
      <c r="AB980" s="42"/>
      <c r="AC980" s="42"/>
    </row>
    <row r="981" spans="1:29" ht="18.75" customHeight="1" x14ac:dyDescent="0.25">
      <c r="A981" s="40"/>
      <c r="B981" s="40"/>
      <c r="C981" s="40"/>
      <c r="D981" s="40"/>
      <c r="E981" s="40"/>
      <c r="F981" s="40"/>
      <c r="G981" s="40"/>
      <c r="H981" s="40"/>
      <c r="I981" s="40"/>
      <c r="J981" s="42"/>
      <c r="K981" s="42"/>
      <c r="L981" s="42"/>
      <c r="M981" s="42"/>
      <c r="N981" s="42"/>
      <c r="O981" s="42"/>
      <c r="P981" s="42"/>
      <c r="Q981" s="42"/>
      <c r="R981" s="42"/>
      <c r="S981" s="42"/>
      <c r="T981" s="42"/>
      <c r="U981" s="42"/>
      <c r="V981" s="42"/>
      <c r="W981" s="42"/>
      <c r="X981" s="42"/>
      <c r="Y981" s="42"/>
      <c r="Z981" s="42"/>
      <c r="AA981" s="42"/>
      <c r="AB981" s="42"/>
      <c r="AC981" s="42"/>
    </row>
    <row r="982" spans="1:29" ht="18.75" customHeight="1" x14ac:dyDescent="0.25">
      <c r="A982" s="40"/>
      <c r="B982" s="40"/>
      <c r="C982" s="40"/>
      <c r="D982" s="40"/>
      <c r="E982" s="40"/>
      <c r="F982" s="40"/>
      <c r="G982" s="40"/>
      <c r="H982" s="40"/>
      <c r="I982" s="40"/>
      <c r="J982" s="42"/>
      <c r="K982" s="42"/>
      <c r="L982" s="42"/>
      <c r="M982" s="42"/>
      <c r="N982" s="42"/>
      <c r="O982" s="42"/>
      <c r="P982" s="42"/>
      <c r="Q982" s="42"/>
      <c r="R982" s="42"/>
      <c r="S982" s="42"/>
      <c r="T982" s="42"/>
      <c r="U982" s="42"/>
      <c r="V982" s="42"/>
      <c r="W982" s="42"/>
      <c r="X982" s="42"/>
      <c r="Y982" s="42"/>
      <c r="Z982" s="42"/>
      <c r="AA982" s="42"/>
      <c r="AB982" s="42"/>
      <c r="AC982" s="42"/>
    </row>
    <row r="983" spans="1:29" ht="18.75" customHeight="1" x14ac:dyDescent="0.25">
      <c r="A983" s="40"/>
      <c r="B983" s="40"/>
      <c r="C983" s="40"/>
      <c r="D983" s="40"/>
      <c r="E983" s="40"/>
      <c r="F983" s="40"/>
      <c r="G983" s="40"/>
      <c r="H983" s="40"/>
      <c r="I983" s="40"/>
      <c r="J983" s="42"/>
      <c r="K983" s="42"/>
      <c r="L983" s="42"/>
      <c r="M983" s="42"/>
      <c r="N983" s="42"/>
      <c r="O983" s="42"/>
      <c r="P983" s="42"/>
      <c r="Q983" s="42"/>
      <c r="R983" s="42"/>
      <c r="S983" s="42"/>
      <c r="T983" s="42"/>
      <c r="U983" s="42"/>
      <c r="V983" s="42"/>
      <c r="W983" s="42"/>
      <c r="X983" s="42"/>
      <c r="Y983" s="42"/>
      <c r="Z983" s="42"/>
      <c r="AA983" s="42"/>
      <c r="AB983" s="42"/>
      <c r="AC983" s="42"/>
    </row>
    <row r="984" spans="1:29" ht="18.75" customHeight="1" x14ac:dyDescent="0.25">
      <c r="A984" s="40"/>
      <c r="B984" s="40"/>
      <c r="C984" s="40"/>
      <c r="D984" s="40"/>
      <c r="E984" s="40"/>
      <c r="F984" s="40"/>
      <c r="G984" s="40"/>
      <c r="H984" s="40"/>
      <c r="I984" s="40"/>
      <c r="J984" s="42"/>
      <c r="K984" s="42"/>
      <c r="L984" s="42"/>
      <c r="M984" s="42"/>
      <c r="N984" s="42"/>
      <c r="O984" s="42"/>
      <c r="P984" s="42"/>
      <c r="Q984" s="42"/>
      <c r="R984" s="42"/>
      <c r="S984" s="42"/>
      <c r="T984" s="42"/>
      <c r="U984" s="42"/>
      <c r="V984" s="42"/>
      <c r="W984" s="42"/>
      <c r="X984" s="42"/>
      <c r="Y984" s="42"/>
      <c r="Z984" s="42"/>
      <c r="AA984" s="42"/>
      <c r="AB984" s="42"/>
      <c r="AC984" s="42"/>
    </row>
    <row r="985" spans="1:29" ht="18.75" customHeight="1" x14ac:dyDescent="0.25">
      <c r="A985" s="40"/>
      <c r="B985" s="40"/>
      <c r="C985" s="40"/>
      <c r="D985" s="40"/>
      <c r="E985" s="40"/>
      <c r="F985" s="40"/>
      <c r="G985" s="40"/>
      <c r="H985" s="40"/>
      <c r="I985" s="40"/>
      <c r="J985" s="42"/>
      <c r="K985" s="42"/>
      <c r="L985" s="42"/>
      <c r="M985" s="42"/>
      <c r="N985" s="42"/>
      <c r="O985" s="42"/>
      <c r="P985" s="42"/>
      <c r="Q985" s="42"/>
      <c r="R985" s="42"/>
      <c r="S985" s="42"/>
      <c r="T985" s="42"/>
      <c r="U985" s="42"/>
      <c r="V985" s="42"/>
      <c r="W985" s="42"/>
      <c r="X985" s="42"/>
      <c r="Y985" s="42"/>
      <c r="Z985" s="42"/>
      <c r="AA985" s="42"/>
      <c r="AB985" s="42"/>
      <c r="AC985" s="42"/>
    </row>
    <row r="986" spans="1:29" ht="18.75" customHeight="1" x14ac:dyDescent="0.25">
      <c r="A986" s="40"/>
      <c r="B986" s="40"/>
      <c r="C986" s="40"/>
      <c r="D986" s="40"/>
      <c r="E986" s="40"/>
      <c r="F986" s="40"/>
      <c r="G986" s="40"/>
      <c r="H986" s="40"/>
      <c r="I986" s="40"/>
      <c r="J986" s="42"/>
      <c r="K986" s="42"/>
      <c r="L986" s="42"/>
      <c r="M986" s="42"/>
      <c r="N986" s="42"/>
      <c r="O986" s="42"/>
      <c r="P986" s="42"/>
      <c r="Q986" s="42"/>
      <c r="R986" s="42"/>
      <c r="S986" s="42"/>
      <c r="T986" s="42"/>
      <c r="U986" s="42"/>
      <c r="V986" s="42"/>
      <c r="W986" s="42"/>
      <c r="X986" s="42"/>
      <c r="Y986" s="42"/>
      <c r="Z986" s="42"/>
      <c r="AA986" s="42"/>
      <c r="AB986" s="42"/>
      <c r="AC986" s="42"/>
    </row>
    <row r="987" spans="1:29" ht="18.75" customHeight="1" x14ac:dyDescent="0.25">
      <c r="A987" s="40"/>
      <c r="B987" s="40"/>
      <c r="C987" s="40"/>
      <c r="D987" s="40"/>
      <c r="E987" s="40"/>
      <c r="F987" s="40"/>
      <c r="G987" s="40"/>
      <c r="H987" s="40"/>
      <c r="I987" s="40"/>
      <c r="J987" s="42"/>
      <c r="K987" s="42"/>
      <c r="L987" s="42"/>
      <c r="M987" s="42"/>
      <c r="N987" s="42"/>
      <c r="O987" s="42"/>
      <c r="P987" s="42"/>
      <c r="Q987" s="42"/>
      <c r="R987" s="42"/>
      <c r="S987" s="42"/>
      <c r="T987" s="42"/>
      <c r="U987" s="42"/>
      <c r="V987" s="42"/>
      <c r="W987" s="42"/>
      <c r="X987" s="42"/>
      <c r="Y987" s="42"/>
      <c r="Z987" s="42"/>
      <c r="AA987" s="42"/>
      <c r="AB987" s="42"/>
      <c r="AC987" s="42"/>
    </row>
    <row r="988" spans="1:29" ht="18.75" customHeight="1" x14ac:dyDescent="0.25">
      <c r="A988" s="40"/>
      <c r="B988" s="40"/>
      <c r="C988" s="40"/>
      <c r="D988" s="40"/>
      <c r="E988" s="40"/>
      <c r="F988" s="40"/>
      <c r="G988" s="40"/>
      <c r="H988" s="40"/>
      <c r="I988" s="40"/>
      <c r="J988" s="42"/>
      <c r="K988" s="42"/>
      <c r="L988" s="42"/>
      <c r="M988" s="42"/>
      <c r="N988" s="42"/>
      <c r="O988" s="42"/>
      <c r="P988" s="42"/>
      <c r="Q988" s="42"/>
      <c r="R988" s="42"/>
      <c r="S988" s="42"/>
      <c r="T988" s="42"/>
      <c r="U988" s="42"/>
      <c r="V988" s="42"/>
      <c r="W988" s="42"/>
      <c r="X988" s="42"/>
      <c r="Y988" s="42"/>
      <c r="Z988" s="42"/>
      <c r="AA988" s="42"/>
      <c r="AB988" s="42"/>
      <c r="AC988" s="42"/>
    </row>
    <row r="989" spans="1:29" ht="18.75" customHeight="1" x14ac:dyDescent="0.25">
      <c r="A989" s="40"/>
      <c r="B989" s="40"/>
      <c r="C989" s="40"/>
      <c r="D989" s="40"/>
      <c r="E989" s="40"/>
      <c r="F989" s="40"/>
      <c r="G989" s="40"/>
      <c r="H989" s="40"/>
      <c r="I989" s="40"/>
      <c r="J989" s="42"/>
      <c r="K989" s="42"/>
      <c r="L989" s="42"/>
      <c r="M989" s="42"/>
      <c r="N989" s="42"/>
      <c r="O989" s="42"/>
      <c r="P989" s="42"/>
      <c r="Q989" s="42"/>
      <c r="R989" s="42"/>
      <c r="S989" s="42"/>
      <c r="T989" s="42"/>
      <c r="U989" s="42"/>
      <c r="V989" s="42"/>
      <c r="W989" s="42"/>
      <c r="X989" s="42"/>
      <c r="Y989" s="42"/>
      <c r="Z989" s="42"/>
      <c r="AA989" s="42"/>
      <c r="AB989" s="42"/>
      <c r="AC989" s="42"/>
    </row>
    <row r="990" spans="1:29" ht="18.75" customHeight="1" x14ac:dyDescent="0.25">
      <c r="A990" s="40"/>
      <c r="B990" s="40"/>
      <c r="C990" s="40"/>
      <c r="D990" s="40"/>
      <c r="E990" s="40"/>
      <c r="F990" s="40"/>
      <c r="G990" s="40"/>
      <c r="H990" s="40"/>
      <c r="I990" s="40"/>
      <c r="J990" s="42"/>
      <c r="K990" s="42"/>
      <c r="L990" s="42"/>
      <c r="M990" s="42"/>
      <c r="N990" s="42"/>
      <c r="O990" s="42"/>
      <c r="P990" s="42"/>
      <c r="Q990" s="42"/>
      <c r="R990" s="42"/>
      <c r="S990" s="42"/>
      <c r="T990" s="42"/>
      <c r="U990" s="42"/>
      <c r="V990" s="42"/>
      <c r="W990" s="42"/>
      <c r="X990" s="42"/>
      <c r="Y990" s="42"/>
      <c r="Z990" s="42"/>
      <c r="AA990" s="42"/>
      <c r="AB990" s="42"/>
      <c r="AC990" s="42"/>
    </row>
    <row r="991" spans="1:29" ht="18.75" customHeight="1" x14ac:dyDescent="0.25">
      <c r="A991" s="40"/>
      <c r="B991" s="40"/>
      <c r="C991" s="40"/>
      <c r="D991" s="40"/>
      <c r="E991" s="40"/>
      <c r="F991" s="40"/>
      <c r="G991" s="40"/>
      <c r="H991" s="40"/>
      <c r="I991" s="40"/>
      <c r="J991" s="42"/>
      <c r="K991" s="42"/>
      <c r="L991" s="42"/>
      <c r="M991" s="42"/>
      <c r="N991" s="42"/>
      <c r="O991" s="42"/>
      <c r="P991" s="42"/>
      <c r="Q991" s="42"/>
      <c r="R991" s="42"/>
      <c r="S991" s="42"/>
      <c r="T991" s="42"/>
      <c r="U991" s="42"/>
      <c r="V991" s="42"/>
      <c r="W991" s="42"/>
      <c r="X991" s="42"/>
      <c r="Y991" s="42"/>
      <c r="Z991" s="42"/>
      <c r="AA991" s="42"/>
      <c r="AB991" s="42"/>
      <c r="AC991" s="42"/>
    </row>
    <row r="992" spans="1:29" ht="18.75" customHeight="1" x14ac:dyDescent="0.25">
      <c r="A992" s="40"/>
      <c r="B992" s="40"/>
      <c r="C992" s="40"/>
      <c r="D992" s="40"/>
      <c r="E992" s="40"/>
      <c r="F992" s="40"/>
      <c r="G992" s="40"/>
      <c r="H992" s="40"/>
      <c r="I992" s="40"/>
      <c r="J992" s="42"/>
      <c r="K992" s="42"/>
      <c r="L992" s="42"/>
      <c r="M992" s="42"/>
      <c r="N992" s="42"/>
      <c r="O992" s="42"/>
      <c r="P992" s="42"/>
      <c r="Q992" s="42"/>
      <c r="R992" s="42"/>
      <c r="S992" s="42"/>
      <c r="T992" s="42"/>
      <c r="U992" s="42"/>
      <c r="V992" s="42"/>
      <c r="W992" s="42"/>
      <c r="X992" s="42"/>
      <c r="Y992" s="42"/>
      <c r="Z992" s="42"/>
      <c r="AA992" s="42"/>
      <c r="AB992" s="42"/>
      <c r="AC992" s="42"/>
    </row>
    <row r="993" spans="1:29" ht="18.75" customHeight="1" x14ac:dyDescent="0.25">
      <c r="A993" s="40"/>
      <c r="B993" s="40"/>
      <c r="C993" s="40"/>
      <c r="D993" s="40"/>
      <c r="E993" s="40"/>
      <c r="F993" s="40"/>
      <c r="G993" s="40"/>
      <c r="H993" s="40"/>
      <c r="I993" s="40"/>
      <c r="J993" s="42"/>
      <c r="K993" s="42"/>
      <c r="L993" s="42"/>
      <c r="M993" s="42"/>
      <c r="N993" s="42"/>
      <c r="O993" s="42"/>
      <c r="P993" s="42"/>
      <c r="Q993" s="42"/>
      <c r="R993" s="42"/>
      <c r="S993" s="42"/>
      <c r="T993" s="42"/>
      <c r="U993" s="42"/>
      <c r="V993" s="42"/>
      <c r="W993" s="42"/>
      <c r="X993" s="42"/>
      <c r="Y993" s="42"/>
      <c r="Z993" s="42"/>
      <c r="AA993" s="42"/>
      <c r="AB993" s="42"/>
      <c r="AC993" s="42"/>
    </row>
    <row r="994" spans="1:29" ht="18.75" customHeight="1" x14ac:dyDescent="0.25">
      <c r="A994" s="40"/>
      <c r="B994" s="40"/>
      <c r="C994" s="40"/>
      <c r="D994" s="40"/>
      <c r="E994" s="40"/>
      <c r="F994" s="40"/>
      <c r="G994" s="40"/>
      <c r="H994" s="40"/>
      <c r="I994" s="40"/>
      <c r="J994" s="42"/>
      <c r="K994" s="42"/>
      <c r="L994" s="42"/>
      <c r="M994" s="42"/>
      <c r="N994" s="42"/>
      <c r="O994" s="42"/>
      <c r="P994" s="42"/>
      <c r="Q994" s="42"/>
      <c r="R994" s="42"/>
      <c r="S994" s="42"/>
      <c r="T994" s="42"/>
      <c r="U994" s="42"/>
      <c r="V994" s="42"/>
      <c r="W994" s="42"/>
      <c r="X994" s="42"/>
      <c r="Y994" s="42"/>
      <c r="Z994" s="42"/>
      <c r="AA994" s="42"/>
      <c r="AB994" s="42"/>
      <c r="AC994" s="42"/>
    </row>
    <row r="995" spans="1:29" ht="18.75" customHeight="1" x14ac:dyDescent="0.25">
      <c r="A995" s="40"/>
      <c r="B995" s="40"/>
      <c r="C995" s="40"/>
      <c r="D995" s="40"/>
      <c r="E995" s="40"/>
      <c r="F995" s="40"/>
      <c r="G995" s="40"/>
      <c r="H995" s="40"/>
      <c r="I995" s="40"/>
      <c r="J995" s="42"/>
      <c r="K995" s="42"/>
      <c r="L995" s="42"/>
      <c r="M995" s="42"/>
      <c r="N995" s="42"/>
      <c r="O995" s="42"/>
      <c r="P995" s="42"/>
      <c r="Q995" s="42"/>
      <c r="R995" s="42"/>
      <c r="S995" s="42"/>
      <c r="T995" s="42"/>
      <c r="U995" s="42"/>
      <c r="V995" s="42"/>
      <c r="W995" s="42"/>
      <c r="X995" s="42"/>
      <c r="Y995" s="42"/>
      <c r="Z995" s="42"/>
      <c r="AA995" s="42"/>
      <c r="AB995" s="42"/>
      <c r="AC995" s="42"/>
    </row>
    <row r="996" spans="1:29" ht="18.75" customHeight="1" x14ac:dyDescent="0.25">
      <c r="A996" s="40"/>
      <c r="B996" s="40"/>
      <c r="C996" s="40"/>
      <c r="D996" s="40"/>
      <c r="E996" s="40"/>
      <c r="F996" s="40"/>
      <c r="G996" s="40"/>
      <c r="H996" s="40"/>
      <c r="I996" s="40"/>
      <c r="J996" s="42"/>
      <c r="K996" s="42"/>
      <c r="L996" s="42"/>
      <c r="M996" s="42"/>
      <c r="N996" s="42"/>
      <c r="O996" s="42"/>
      <c r="P996" s="42"/>
      <c r="Q996" s="42"/>
      <c r="R996" s="42"/>
      <c r="S996" s="42"/>
      <c r="T996" s="42"/>
      <c r="U996" s="42"/>
      <c r="V996" s="42"/>
      <c r="W996" s="42"/>
      <c r="X996" s="42"/>
      <c r="Y996" s="42"/>
      <c r="Z996" s="42"/>
      <c r="AA996" s="42"/>
      <c r="AB996" s="42"/>
      <c r="AC996" s="42"/>
    </row>
    <row r="997" spans="1:29" ht="18.75" customHeight="1" x14ac:dyDescent="0.25">
      <c r="A997" s="40"/>
      <c r="B997" s="40"/>
      <c r="C997" s="40"/>
      <c r="D997" s="40"/>
      <c r="E997" s="40"/>
      <c r="F997" s="40"/>
      <c r="G997" s="40"/>
      <c r="H997" s="40"/>
      <c r="I997" s="40"/>
      <c r="J997" s="42"/>
      <c r="K997" s="42"/>
      <c r="L997" s="42"/>
      <c r="M997" s="42"/>
      <c r="N997" s="42"/>
      <c r="O997" s="42"/>
      <c r="P997" s="42"/>
      <c r="Q997" s="42"/>
      <c r="R997" s="42"/>
      <c r="S997" s="42"/>
      <c r="T997" s="42"/>
      <c r="U997" s="42"/>
      <c r="V997" s="42"/>
      <c r="W997" s="42"/>
      <c r="X997" s="42"/>
      <c r="Y997" s="42"/>
      <c r="Z997" s="42"/>
      <c r="AA997" s="42"/>
      <c r="AB997" s="42"/>
      <c r="AC997" s="42"/>
    </row>
    <row r="998" spans="1:29" ht="18.75" customHeight="1" x14ac:dyDescent="0.25">
      <c r="A998" s="40"/>
      <c r="B998" s="40"/>
      <c r="C998" s="40"/>
      <c r="D998" s="40"/>
      <c r="E998" s="40"/>
      <c r="F998" s="40"/>
      <c r="G998" s="40"/>
      <c r="H998" s="40"/>
      <c r="I998" s="40"/>
      <c r="J998" s="42"/>
      <c r="K998" s="42"/>
      <c r="L998" s="42"/>
      <c r="M998" s="42"/>
      <c r="N998" s="42"/>
      <c r="O998" s="42"/>
      <c r="P998" s="42"/>
      <c r="Q998" s="42"/>
      <c r="R998" s="42"/>
      <c r="S998" s="42"/>
      <c r="T998" s="42"/>
      <c r="U998" s="42"/>
      <c r="V998" s="42"/>
      <c r="W998" s="42"/>
      <c r="X998" s="42"/>
      <c r="Y998" s="42"/>
      <c r="Z998" s="42"/>
      <c r="AA998" s="42"/>
      <c r="AB998" s="42"/>
      <c r="AC998" s="42"/>
    </row>
    <row r="999" spans="1:29" ht="18.75" customHeight="1" x14ac:dyDescent="0.25">
      <c r="A999" s="40"/>
      <c r="B999" s="40"/>
      <c r="C999" s="40"/>
      <c r="D999" s="40"/>
      <c r="E999" s="40"/>
      <c r="F999" s="40"/>
      <c r="G999" s="40"/>
      <c r="H999" s="40"/>
      <c r="I999" s="40"/>
      <c r="J999" s="42"/>
      <c r="K999" s="42"/>
      <c r="L999" s="42"/>
      <c r="M999" s="42"/>
      <c r="N999" s="42"/>
      <c r="O999" s="42"/>
      <c r="P999" s="42"/>
      <c r="Q999" s="42"/>
      <c r="R999" s="42"/>
      <c r="S999" s="42"/>
      <c r="T999" s="42"/>
      <c r="U999" s="42"/>
      <c r="V999" s="42"/>
      <c r="W999" s="42"/>
      <c r="X999" s="42"/>
      <c r="Y999" s="42"/>
      <c r="Z999" s="42"/>
      <c r="AA999" s="42"/>
      <c r="AB999" s="42"/>
      <c r="AC999" s="42"/>
    </row>
    <row r="1000" spans="1:29" ht="18.75" customHeight="1" x14ac:dyDescent="0.25">
      <c r="A1000" s="40"/>
      <c r="B1000" s="40"/>
      <c r="C1000" s="40"/>
      <c r="D1000" s="40"/>
      <c r="E1000" s="40"/>
      <c r="F1000" s="40"/>
      <c r="G1000" s="40"/>
      <c r="H1000" s="40"/>
      <c r="I1000" s="40"/>
      <c r="J1000" s="42"/>
      <c r="K1000" s="42"/>
      <c r="L1000" s="42"/>
      <c r="M1000" s="42"/>
      <c r="N1000" s="42"/>
      <c r="O1000" s="42"/>
      <c r="P1000" s="42"/>
      <c r="Q1000" s="42"/>
      <c r="R1000" s="42"/>
      <c r="S1000" s="42"/>
      <c r="T1000" s="42"/>
      <c r="U1000" s="42"/>
      <c r="V1000" s="42"/>
      <c r="W1000" s="42"/>
      <c r="X1000" s="42"/>
      <c r="Y1000" s="42"/>
      <c r="Z1000" s="42"/>
      <c r="AA1000" s="42"/>
      <c r="AB1000" s="42"/>
      <c r="AC1000" s="42"/>
    </row>
  </sheetData>
  <mergeCells count="711">
    <mergeCell ref="B25:C25"/>
    <mergeCell ref="D25:E25"/>
    <mergeCell ref="F25:G25"/>
    <mergeCell ref="H25:I25"/>
    <mergeCell ref="D26:E26"/>
    <mergeCell ref="F26:G26"/>
    <mergeCell ref="H26:I26"/>
    <mergeCell ref="B26:C26"/>
    <mergeCell ref="B27:C27"/>
    <mergeCell ref="D27:E27"/>
    <mergeCell ref="F27:G27"/>
    <mergeCell ref="H27:I27"/>
    <mergeCell ref="B28:C28"/>
    <mergeCell ref="D28:E28"/>
    <mergeCell ref="H28:I28"/>
    <mergeCell ref="A29:I29"/>
    <mergeCell ref="B30:D30"/>
    <mergeCell ref="F30:I30"/>
    <mergeCell ref="B31:I31"/>
    <mergeCell ref="B32:I32"/>
    <mergeCell ref="F33:I33"/>
    <mergeCell ref="E35:G35"/>
    <mergeCell ref="H35:I35"/>
    <mergeCell ref="B33:D33"/>
    <mergeCell ref="A34:B34"/>
    <mergeCell ref="C34:D34"/>
    <mergeCell ref="E34:G34"/>
    <mergeCell ref="H34:I34"/>
    <mergeCell ref="A35:B35"/>
    <mergeCell ref="C35:D35"/>
    <mergeCell ref="A36:I36"/>
    <mergeCell ref="B37:H37"/>
    <mergeCell ref="B38:H38"/>
    <mergeCell ref="B39:H39"/>
    <mergeCell ref="A41:I41"/>
    <mergeCell ref="A42:I42"/>
    <mergeCell ref="B40:H40"/>
    <mergeCell ref="A43:I43"/>
    <mergeCell ref="B44:E44"/>
    <mergeCell ref="F44:I44"/>
    <mergeCell ref="A45:I45"/>
    <mergeCell ref="A46:I46"/>
    <mergeCell ref="C47:D47"/>
    <mergeCell ref="E47:G47"/>
    <mergeCell ref="H51:H52"/>
    <mergeCell ref="I51:I52"/>
    <mergeCell ref="B48:D48"/>
    <mergeCell ref="E48:F48"/>
    <mergeCell ref="G48:I48"/>
    <mergeCell ref="B49:I49"/>
    <mergeCell ref="B50:I50"/>
    <mergeCell ref="E51:F52"/>
    <mergeCell ref="G51:G52"/>
    <mergeCell ref="A1:I1"/>
    <mergeCell ref="A2:I2"/>
    <mergeCell ref="A3:I3"/>
    <mergeCell ref="B4:E4"/>
    <mergeCell ref="F4:I4"/>
    <mergeCell ref="A5:I5"/>
    <mergeCell ref="A6:I6"/>
    <mergeCell ref="C7:D7"/>
    <mergeCell ref="E7:G7"/>
    <mergeCell ref="B8:D8"/>
    <mergeCell ref="E8:F8"/>
    <mergeCell ref="G8:I8"/>
    <mergeCell ref="B9:I9"/>
    <mergeCell ref="B10:I10"/>
    <mergeCell ref="E11:F12"/>
    <mergeCell ref="G11:G12"/>
    <mergeCell ref="H11:H12"/>
    <mergeCell ref="I11:I12"/>
    <mergeCell ref="E13:F13"/>
    <mergeCell ref="G13:I13"/>
    <mergeCell ref="A14:I14"/>
    <mergeCell ref="B15:C15"/>
    <mergeCell ref="E15:F15"/>
    <mergeCell ref="H15:I15"/>
    <mergeCell ref="B16:I16"/>
    <mergeCell ref="E17:F17"/>
    <mergeCell ref="B18:I18"/>
    <mergeCell ref="B19:D19"/>
    <mergeCell ref="E19:F19"/>
    <mergeCell ref="G19:I19"/>
    <mergeCell ref="A20:I20"/>
    <mergeCell ref="B21:I21"/>
    <mergeCell ref="D22:E22"/>
    <mergeCell ref="F22:G22"/>
    <mergeCell ref="H22:I22"/>
    <mergeCell ref="F24:G24"/>
    <mergeCell ref="H24:I24"/>
    <mergeCell ref="B22:C22"/>
    <mergeCell ref="B23:C23"/>
    <mergeCell ref="D23:E23"/>
    <mergeCell ref="F23:G23"/>
    <mergeCell ref="H23:I23"/>
    <mergeCell ref="B24:C24"/>
    <mergeCell ref="D24:E24"/>
    <mergeCell ref="E53:F53"/>
    <mergeCell ref="G53:I53"/>
    <mergeCell ref="A54:I54"/>
    <mergeCell ref="B55:C55"/>
    <mergeCell ref="E55:F55"/>
    <mergeCell ref="H55:I55"/>
    <mergeCell ref="B56:I56"/>
    <mergeCell ref="H68:I68"/>
    <mergeCell ref="A69:I69"/>
    <mergeCell ref="E57:F57"/>
    <mergeCell ref="B58:I58"/>
    <mergeCell ref="B59:D59"/>
    <mergeCell ref="F59:I59"/>
    <mergeCell ref="A60:I60"/>
    <mergeCell ref="B61:I61"/>
    <mergeCell ref="B62:C62"/>
    <mergeCell ref="H62:I62"/>
    <mergeCell ref="D64:E64"/>
    <mergeCell ref="F64:G64"/>
    <mergeCell ref="D62:E62"/>
    <mergeCell ref="F62:G62"/>
    <mergeCell ref="B63:C63"/>
    <mergeCell ref="D63:E63"/>
    <mergeCell ref="F63:G63"/>
    <mergeCell ref="B70:D70"/>
    <mergeCell ref="F70:I70"/>
    <mergeCell ref="B71:I71"/>
    <mergeCell ref="B72:I72"/>
    <mergeCell ref="F73:I73"/>
    <mergeCell ref="B73:D73"/>
    <mergeCell ref="A74:B74"/>
    <mergeCell ref="C74:D74"/>
    <mergeCell ref="E74:G74"/>
    <mergeCell ref="H74:I74"/>
    <mergeCell ref="A75:B75"/>
    <mergeCell ref="C75:D75"/>
    <mergeCell ref="A116:I116"/>
    <mergeCell ref="B117:H117"/>
    <mergeCell ref="B118:H118"/>
    <mergeCell ref="B119:H119"/>
    <mergeCell ref="A121:I121"/>
    <mergeCell ref="A122:I122"/>
    <mergeCell ref="B120:H120"/>
    <mergeCell ref="H107:I107"/>
    <mergeCell ref="B108:C108"/>
    <mergeCell ref="D108:E108"/>
    <mergeCell ref="F108:G108"/>
    <mergeCell ref="H108:I108"/>
    <mergeCell ref="A109:I109"/>
    <mergeCell ref="B110:D110"/>
    <mergeCell ref="F110:I110"/>
    <mergeCell ref="B111:I111"/>
    <mergeCell ref="B112:I112"/>
    <mergeCell ref="F113:I113"/>
    <mergeCell ref="E115:G115"/>
    <mergeCell ref="H115:I115"/>
    <mergeCell ref="B113:D113"/>
    <mergeCell ref="A114:B114"/>
    <mergeCell ref="A123:I123"/>
    <mergeCell ref="B124:E124"/>
    <mergeCell ref="F124:I124"/>
    <mergeCell ref="A125:I125"/>
    <mergeCell ref="A126:I126"/>
    <mergeCell ref="C127:D127"/>
    <mergeCell ref="E127:G127"/>
    <mergeCell ref="B103:C103"/>
    <mergeCell ref="D103:E103"/>
    <mergeCell ref="F103:G103"/>
    <mergeCell ref="H103:I103"/>
    <mergeCell ref="D104:E104"/>
    <mergeCell ref="F104:G104"/>
    <mergeCell ref="H104:I104"/>
    <mergeCell ref="B104:C104"/>
    <mergeCell ref="B105:C105"/>
    <mergeCell ref="D105:E105"/>
    <mergeCell ref="F105:G105"/>
    <mergeCell ref="H105:I105"/>
    <mergeCell ref="B106:C106"/>
    <mergeCell ref="D106:E106"/>
    <mergeCell ref="B107:C107"/>
    <mergeCell ref="D107:E107"/>
    <mergeCell ref="F107:G107"/>
    <mergeCell ref="E133:F133"/>
    <mergeCell ref="G133:I133"/>
    <mergeCell ref="A134:I134"/>
    <mergeCell ref="B135:C135"/>
    <mergeCell ref="E135:F135"/>
    <mergeCell ref="H135:I135"/>
    <mergeCell ref="H131:H132"/>
    <mergeCell ref="I131:I132"/>
    <mergeCell ref="B128:D128"/>
    <mergeCell ref="E128:F128"/>
    <mergeCell ref="G128:I128"/>
    <mergeCell ref="B129:I129"/>
    <mergeCell ref="B130:I130"/>
    <mergeCell ref="E131:F132"/>
    <mergeCell ref="G131:G132"/>
    <mergeCell ref="C114:D114"/>
    <mergeCell ref="E114:G114"/>
    <mergeCell ref="H114:I114"/>
    <mergeCell ref="A115:B115"/>
    <mergeCell ref="C115:D115"/>
    <mergeCell ref="A94:I94"/>
    <mergeCell ref="B95:C95"/>
    <mergeCell ref="H95:I95"/>
    <mergeCell ref="B96:I96"/>
    <mergeCell ref="B136:I136"/>
    <mergeCell ref="E75:G75"/>
    <mergeCell ref="H75:I75"/>
    <mergeCell ref="A76:I76"/>
    <mergeCell ref="B77:H77"/>
    <mergeCell ref="B78:H78"/>
    <mergeCell ref="B79:H79"/>
    <mergeCell ref="A81:I81"/>
    <mergeCell ref="B80:H80"/>
    <mergeCell ref="A82:I82"/>
    <mergeCell ref="A83:I83"/>
    <mergeCell ref="B84:E84"/>
    <mergeCell ref="F84:I84"/>
    <mergeCell ref="A85:I85"/>
    <mergeCell ref="A86:I86"/>
    <mergeCell ref="E87:G87"/>
    <mergeCell ref="G91:G92"/>
    <mergeCell ref="H91:H92"/>
    <mergeCell ref="C87:D87"/>
    <mergeCell ref="B88:D88"/>
    <mergeCell ref="E88:F88"/>
    <mergeCell ref="G88:I88"/>
    <mergeCell ref="B89:I89"/>
    <mergeCell ref="B90:I90"/>
    <mergeCell ref="H63:I63"/>
    <mergeCell ref="H64:I64"/>
    <mergeCell ref="F66:G66"/>
    <mergeCell ref="H66:I66"/>
    <mergeCell ref="B64:C64"/>
    <mergeCell ref="B65:C65"/>
    <mergeCell ref="D65:E65"/>
    <mergeCell ref="F65:G65"/>
    <mergeCell ref="H65:I65"/>
    <mergeCell ref="B66:C66"/>
    <mergeCell ref="D66:E66"/>
    <mergeCell ref="B67:C67"/>
    <mergeCell ref="D67:E67"/>
    <mergeCell ref="F67:G67"/>
    <mergeCell ref="H67:I67"/>
    <mergeCell ref="B68:C68"/>
    <mergeCell ref="D68:E68"/>
    <mergeCell ref="F68:G68"/>
    <mergeCell ref="F106:G106"/>
    <mergeCell ref="H106:I106"/>
    <mergeCell ref="F102:G102"/>
    <mergeCell ref="H102:I102"/>
    <mergeCell ref="B98:I98"/>
    <mergeCell ref="B99:D99"/>
    <mergeCell ref="F99:I99"/>
    <mergeCell ref="A100:I100"/>
    <mergeCell ref="B101:I101"/>
    <mergeCell ref="B102:C102"/>
    <mergeCell ref="D102:E102"/>
    <mergeCell ref="I91:I92"/>
    <mergeCell ref="E95:F95"/>
    <mergeCell ref="E97:F97"/>
    <mergeCell ref="E91:F92"/>
    <mergeCell ref="E93:F93"/>
    <mergeCell ref="G93:I93"/>
    <mergeCell ref="B160:H160"/>
    <mergeCell ref="H148:I148"/>
    <mergeCell ref="A149:I149"/>
    <mergeCell ref="B150:D150"/>
    <mergeCell ref="F150:I150"/>
    <mergeCell ref="B151:I151"/>
    <mergeCell ref="B152:I152"/>
    <mergeCell ref="F153:I153"/>
    <mergeCell ref="B153:D153"/>
    <mergeCell ref="A154:B154"/>
    <mergeCell ref="C154:D154"/>
    <mergeCell ref="E154:G154"/>
    <mergeCell ref="H154:I154"/>
    <mergeCell ref="E137:F137"/>
    <mergeCell ref="B138:I138"/>
    <mergeCell ref="B139:D139"/>
    <mergeCell ref="F139:I139"/>
    <mergeCell ref="A140:I140"/>
    <mergeCell ref="B141:I141"/>
    <mergeCell ref="B142:C142"/>
    <mergeCell ref="H142:I142"/>
    <mergeCell ref="D144:E144"/>
    <mergeCell ref="F144:G144"/>
    <mergeCell ref="D142:E142"/>
    <mergeCell ref="F142:G142"/>
    <mergeCell ref="B143:C143"/>
    <mergeCell ref="D143:E143"/>
    <mergeCell ref="F143:G143"/>
    <mergeCell ref="H143:I143"/>
    <mergeCell ref="H144:I144"/>
    <mergeCell ref="F146:G146"/>
    <mergeCell ref="H146:I146"/>
    <mergeCell ref="B144:C144"/>
    <mergeCell ref="B145:C145"/>
    <mergeCell ref="D145:E145"/>
    <mergeCell ref="F145:G145"/>
    <mergeCell ref="H145:I145"/>
    <mergeCell ref="B146:C146"/>
    <mergeCell ref="D146:E146"/>
    <mergeCell ref="B147:C147"/>
    <mergeCell ref="D147:E147"/>
    <mergeCell ref="F147:G147"/>
    <mergeCell ref="H147:I147"/>
    <mergeCell ref="B148:C148"/>
    <mergeCell ref="D148:E148"/>
    <mergeCell ref="F148:G148"/>
    <mergeCell ref="C167:D167"/>
    <mergeCell ref="E167:G167"/>
    <mergeCell ref="A161:I161"/>
    <mergeCell ref="A162:I162"/>
    <mergeCell ref="A163:I163"/>
    <mergeCell ref="B164:E164"/>
    <mergeCell ref="F164:I164"/>
    <mergeCell ref="A165:I165"/>
    <mergeCell ref="A166:I166"/>
    <mergeCell ref="A155:B155"/>
    <mergeCell ref="C155:D155"/>
    <mergeCell ref="E155:G155"/>
    <mergeCell ref="H155:I155"/>
    <mergeCell ref="A156:I156"/>
    <mergeCell ref="B157:H157"/>
    <mergeCell ref="B158:H158"/>
    <mergeCell ref="B159:H159"/>
    <mergeCell ref="B168:D168"/>
    <mergeCell ref="E168:F168"/>
    <mergeCell ref="G168:I168"/>
    <mergeCell ref="B169:I169"/>
    <mergeCell ref="B170:I170"/>
    <mergeCell ref="B187:C187"/>
    <mergeCell ref="D187:E187"/>
    <mergeCell ref="F187:G187"/>
    <mergeCell ref="H187:I187"/>
    <mergeCell ref="E171:F172"/>
    <mergeCell ref="G171:G172"/>
    <mergeCell ref="H171:H172"/>
    <mergeCell ref="I171:I172"/>
    <mergeCell ref="E173:F173"/>
    <mergeCell ref="G173:I173"/>
    <mergeCell ref="A174:I174"/>
    <mergeCell ref="B175:C175"/>
    <mergeCell ref="E175:F175"/>
    <mergeCell ref="H175:I175"/>
    <mergeCell ref="B176:I176"/>
    <mergeCell ref="E177:F177"/>
    <mergeCell ref="B178:I178"/>
    <mergeCell ref="B179:D179"/>
    <mergeCell ref="F179:I179"/>
    <mergeCell ref="B188:C188"/>
    <mergeCell ref="D188:E188"/>
    <mergeCell ref="F188:G188"/>
    <mergeCell ref="H188:I188"/>
    <mergeCell ref="A189:I189"/>
    <mergeCell ref="B190:D190"/>
    <mergeCell ref="F190:I190"/>
    <mergeCell ref="B191:I191"/>
    <mergeCell ref="B192:I192"/>
    <mergeCell ref="F193:I193"/>
    <mergeCell ref="E195:G195"/>
    <mergeCell ref="H195:I195"/>
    <mergeCell ref="B193:D193"/>
    <mergeCell ref="A194:B194"/>
    <mergeCell ref="C194:D194"/>
    <mergeCell ref="E194:G194"/>
    <mergeCell ref="H194:I194"/>
    <mergeCell ref="A195:B195"/>
    <mergeCell ref="C195:D195"/>
    <mergeCell ref="A196:I196"/>
    <mergeCell ref="B197:H197"/>
    <mergeCell ref="B198:H198"/>
    <mergeCell ref="B199:H199"/>
    <mergeCell ref="A201:I201"/>
    <mergeCell ref="A202:I202"/>
    <mergeCell ref="B200:H200"/>
    <mergeCell ref="A203:I203"/>
    <mergeCell ref="B204:E204"/>
    <mergeCell ref="F204:I204"/>
    <mergeCell ref="A205:I205"/>
    <mergeCell ref="A206:I206"/>
    <mergeCell ref="C207:D207"/>
    <mergeCell ref="E207:G207"/>
    <mergeCell ref="H211:H212"/>
    <mergeCell ref="I211:I212"/>
    <mergeCell ref="B208:D208"/>
    <mergeCell ref="E208:F208"/>
    <mergeCell ref="G208:I208"/>
    <mergeCell ref="B209:I209"/>
    <mergeCell ref="B210:I210"/>
    <mergeCell ref="E211:F212"/>
    <mergeCell ref="G211:G212"/>
    <mergeCell ref="A180:I180"/>
    <mergeCell ref="B181:I181"/>
    <mergeCell ref="B182:C182"/>
    <mergeCell ref="D182:E182"/>
    <mergeCell ref="F182:G182"/>
    <mergeCell ref="H182:I182"/>
    <mergeCell ref="B183:C183"/>
    <mergeCell ref="D183:E183"/>
    <mergeCell ref="F183:G183"/>
    <mergeCell ref="H183:I183"/>
    <mergeCell ref="D184:E184"/>
    <mergeCell ref="F184:G184"/>
    <mergeCell ref="H184:I184"/>
    <mergeCell ref="F186:G186"/>
    <mergeCell ref="H186:I186"/>
    <mergeCell ref="B184:C184"/>
    <mergeCell ref="B185:C185"/>
    <mergeCell ref="D185:E185"/>
    <mergeCell ref="F185:G185"/>
    <mergeCell ref="H185:I185"/>
    <mergeCell ref="B186:C186"/>
    <mergeCell ref="D186:E186"/>
    <mergeCell ref="E213:F213"/>
    <mergeCell ref="G213:I213"/>
    <mergeCell ref="A214:I214"/>
    <mergeCell ref="B215:C215"/>
    <mergeCell ref="E215:F215"/>
    <mergeCell ref="H215:I215"/>
    <mergeCell ref="B216:I216"/>
    <mergeCell ref="A276:I276"/>
    <mergeCell ref="B277:H277"/>
    <mergeCell ref="B263:C263"/>
    <mergeCell ref="D263:E263"/>
    <mergeCell ref="F263:G263"/>
    <mergeCell ref="H263:I263"/>
    <mergeCell ref="D264:E264"/>
    <mergeCell ref="F264:G264"/>
    <mergeCell ref="H264:I264"/>
    <mergeCell ref="F266:G266"/>
    <mergeCell ref="H266:I266"/>
    <mergeCell ref="B264:C264"/>
    <mergeCell ref="B265:C265"/>
    <mergeCell ref="D265:E265"/>
    <mergeCell ref="F265:G265"/>
    <mergeCell ref="H265:I265"/>
    <mergeCell ref="B266:C266"/>
    <mergeCell ref="B278:H278"/>
    <mergeCell ref="B279:H279"/>
    <mergeCell ref="A281:I281"/>
    <mergeCell ref="A282:I282"/>
    <mergeCell ref="B280:H280"/>
    <mergeCell ref="A283:I283"/>
    <mergeCell ref="B284:E284"/>
    <mergeCell ref="F284:I284"/>
    <mergeCell ref="A285:I285"/>
    <mergeCell ref="B268:C268"/>
    <mergeCell ref="D268:E268"/>
    <mergeCell ref="F268:G268"/>
    <mergeCell ref="H268:I268"/>
    <mergeCell ref="A286:I286"/>
    <mergeCell ref="C287:D287"/>
    <mergeCell ref="E287:G287"/>
    <mergeCell ref="E251:F252"/>
    <mergeCell ref="G251:G252"/>
    <mergeCell ref="H251:H252"/>
    <mergeCell ref="I251:I252"/>
    <mergeCell ref="E253:F253"/>
    <mergeCell ref="G253:I253"/>
    <mergeCell ref="A254:I254"/>
    <mergeCell ref="B255:C255"/>
    <mergeCell ref="E255:F255"/>
    <mergeCell ref="H255:I255"/>
    <mergeCell ref="B256:I256"/>
    <mergeCell ref="E257:F257"/>
    <mergeCell ref="B258:I258"/>
    <mergeCell ref="B259:D259"/>
    <mergeCell ref="F259:I259"/>
    <mergeCell ref="A260:I260"/>
    <mergeCell ref="B261:I261"/>
    <mergeCell ref="F313:I313"/>
    <mergeCell ref="B313:D313"/>
    <mergeCell ref="A314:B314"/>
    <mergeCell ref="C314:D314"/>
    <mergeCell ref="E314:G314"/>
    <mergeCell ref="H314:I314"/>
    <mergeCell ref="D266:E266"/>
    <mergeCell ref="E293:F293"/>
    <mergeCell ref="G293:I293"/>
    <mergeCell ref="A294:I294"/>
    <mergeCell ref="B295:C295"/>
    <mergeCell ref="E295:F295"/>
    <mergeCell ref="H295:I295"/>
    <mergeCell ref="B296:I296"/>
    <mergeCell ref="H308:I308"/>
    <mergeCell ref="F305:G305"/>
    <mergeCell ref="H305:I305"/>
    <mergeCell ref="B306:C306"/>
    <mergeCell ref="D306:E306"/>
    <mergeCell ref="B307:C307"/>
    <mergeCell ref="D307:E307"/>
    <mergeCell ref="F307:G307"/>
    <mergeCell ref="H307:I307"/>
    <mergeCell ref="B308:C308"/>
    <mergeCell ref="H306:I306"/>
    <mergeCell ref="B304:C304"/>
    <mergeCell ref="B305:C305"/>
    <mergeCell ref="D305:E305"/>
    <mergeCell ref="A309:I309"/>
    <mergeCell ref="B310:D310"/>
    <mergeCell ref="F310:I310"/>
    <mergeCell ref="B311:I311"/>
    <mergeCell ref="B312:I312"/>
    <mergeCell ref="D308:E308"/>
    <mergeCell ref="F308:G308"/>
    <mergeCell ref="E328:G328"/>
    <mergeCell ref="B329:D329"/>
    <mergeCell ref="E329:F329"/>
    <mergeCell ref="G329:I329"/>
    <mergeCell ref="A315:B315"/>
    <mergeCell ref="C315:D315"/>
    <mergeCell ref="E297:F297"/>
    <mergeCell ref="B298:I298"/>
    <mergeCell ref="B299:D299"/>
    <mergeCell ref="F299:I299"/>
    <mergeCell ref="A300:I300"/>
    <mergeCell ref="B301:I301"/>
    <mergeCell ref="B302:C302"/>
    <mergeCell ref="H302:I302"/>
    <mergeCell ref="D304:E304"/>
    <mergeCell ref="F304:G304"/>
    <mergeCell ref="D302:E302"/>
    <mergeCell ref="F302:G302"/>
    <mergeCell ref="B303:C303"/>
    <mergeCell ref="D303:E303"/>
    <mergeCell ref="F303:G303"/>
    <mergeCell ref="H303:I303"/>
    <mergeCell ref="H304:I304"/>
    <mergeCell ref="F306:G306"/>
    <mergeCell ref="H346:I346"/>
    <mergeCell ref="D347:E347"/>
    <mergeCell ref="F347:G347"/>
    <mergeCell ref="H347:I347"/>
    <mergeCell ref="E315:G315"/>
    <mergeCell ref="H315:I315"/>
    <mergeCell ref="A316:I316"/>
    <mergeCell ref="B317:H317"/>
    <mergeCell ref="B318:H318"/>
    <mergeCell ref="B319:H319"/>
    <mergeCell ref="B320:H320"/>
    <mergeCell ref="B343:C343"/>
    <mergeCell ref="B344:C344"/>
    <mergeCell ref="D344:E344"/>
    <mergeCell ref="F344:G344"/>
    <mergeCell ref="H344:I344"/>
    <mergeCell ref="A322:I322"/>
    <mergeCell ref="A323:I323"/>
    <mergeCell ref="A324:I324"/>
    <mergeCell ref="B325:E325"/>
    <mergeCell ref="F325:I325"/>
    <mergeCell ref="A326:I326"/>
    <mergeCell ref="A327:I327"/>
    <mergeCell ref="C328:D328"/>
    <mergeCell ref="E356:G356"/>
    <mergeCell ref="A357:I357"/>
    <mergeCell ref="B358:H358"/>
    <mergeCell ref="B359:H359"/>
    <mergeCell ref="B360:H360"/>
    <mergeCell ref="A355:B355"/>
    <mergeCell ref="C355:D355"/>
    <mergeCell ref="E355:G355"/>
    <mergeCell ref="H355:I355"/>
    <mergeCell ref="A356:B356"/>
    <mergeCell ref="C356:D356"/>
    <mergeCell ref="H356:I356"/>
    <mergeCell ref="B330:I330"/>
    <mergeCell ref="B331:I331"/>
    <mergeCell ref="E332:F333"/>
    <mergeCell ref="G332:G333"/>
    <mergeCell ref="H332:H333"/>
    <mergeCell ref="I332:I333"/>
    <mergeCell ref="E334:F334"/>
    <mergeCell ref="G334:I334"/>
    <mergeCell ref="A335:I335"/>
    <mergeCell ref="B336:C336"/>
    <mergeCell ref="E336:F336"/>
    <mergeCell ref="H336:I336"/>
    <mergeCell ref="B337:I337"/>
    <mergeCell ref="E338:F338"/>
    <mergeCell ref="B339:I339"/>
    <mergeCell ref="B340:D340"/>
    <mergeCell ref="E340:F340"/>
    <mergeCell ref="G340:I340"/>
    <mergeCell ref="A341:I341"/>
    <mergeCell ref="B342:I342"/>
    <mergeCell ref="D343:E343"/>
    <mergeCell ref="F343:G343"/>
    <mergeCell ref="H343:I343"/>
    <mergeCell ref="F345:G345"/>
    <mergeCell ref="H345:I345"/>
    <mergeCell ref="B349:C349"/>
    <mergeCell ref="B351:D351"/>
    <mergeCell ref="F351:I351"/>
    <mergeCell ref="F349:G349"/>
    <mergeCell ref="H349:I349"/>
    <mergeCell ref="B347:C347"/>
    <mergeCell ref="B348:C348"/>
    <mergeCell ref="D348:E348"/>
    <mergeCell ref="F348:G348"/>
    <mergeCell ref="H348:I348"/>
    <mergeCell ref="D349:E349"/>
    <mergeCell ref="A350:I350"/>
    <mergeCell ref="B345:C345"/>
    <mergeCell ref="D345:E345"/>
    <mergeCell ref="B346:C346"/>
    <mergeCell ref="D346:E346"/>
    <mergeCell ref="F346:G346"/>
    <mergeCell ref="B352:I352"/>
    <mergeCell ref="B353:I353"/>
    <mergeCell ref="B354:D354"/>
    <mergeCell ref="F354:I354"/>
    <mergeCell ref="H228:I228"/>
    <mergeCell ref="A229:I229"/>
    <mergeCell ref="B230:D230"/>
    <mergeCell ref="F230:I230"/>
    <mergeCell ref="B231:I231"/>
    <mergeCell ref="B232:I232"/>
    <mergeCell ref="F233:I233"/>
    <mergeCell ref="B233:D233"/>
    <mergeCell ref="A234:B234"/>
    <mergeCell ref="C234:D234"/>
    <mergeCell ref="E234:G234"/>
    <mergeCell ref="H234:I234"/>
    <mergeCell ref="A235:B235"/>
    <mergeCell ref="C235:D235"/>
    <mergeCell ref="E235:G235"/>
    <mergeCell ref="H235:I235"/>
    <mergeCell ref="A236:I236"/>
    <mergeCell ref="B237:H237"/>
    <mergeCell ref="B238:H238"/>
    <mergeCell ref="B239:H239"/>
    <mergeCell ref="E217:F217"/>
    <mergeCell ref="B218:I218"/>
    <mergeCell ref="B219:D219"/>
    <mergeCell ref="F219:I219"/>
    <mergeCell ref="A220:I220"/>
    <mergeCell ref="B221:I221"/>
    <mergeCell ref="B222:C222"/>
    <mergeCell ref="H222:I222"/>
    <mergeCell ref="D224:E224"/>
    <mergeCell ref="F224:G224"/>
    <mergeCell ref="D222:E222"/>
    <mergeCell ref="F222:G222"/>
    <mergeCell ref="B223:C223"/>
    <mergeCell ref="D223:E223"/>
    <mergeCell ref="F223:G223"/>
    <mergeCell ref="H223:I223"/>
    <mergeCell ref="H224:I224"/>
    <mergeCell ref="F226:G226"/>
    <mergeCell ref="H226:I226"/>
    <mergeCell ref="B224:C224"/>
    <mergeCell ref="B225:C225"/>
    <mergeCell ref="D225:E225"/>
    <mergeCell ref="F225:G225"/>
    <mergeCell ref="H225:I225"/>
    <mergeCell ref="B226:C226"/>
    <mergeCell ref="D226:E226"/>
    <mergeCell ref="B227:C227"/>
    <mergeCell ref="D227:E227"/>
    <mergeCell ref="F227:G227"/>
    <mergeCell ref="H227:I227"/>
    <mergeCell ref="B228:C228"/>
    <mergeCell ref="D228:E228"/>
    <mergeCell ref="F228:G228"/>
    <mergeCell ref="C247:D247"/>
    <mergeCell ref="E247:G247"/>
    <mergeCell ref="B240:H240"/>
    <mergeCell ref="A241:I241"/>
    <mergeCell ref="A242:I242"/>
    <mergeCell ref="A243:I243"/>
    <mergeCell ref="B244:E244"/>
    <mergeCell ref="F244:I244"/>
    <mergeCell ref="A245:I245"/>
    <mergeCell ref="A246:I246"/>
    <mergeCell ref="B248:D248"/>
    <mergeCell ref="E248:F248"/>
    <mergeCell ref="G248:I248"/>
    <mergeCell ref="B249:I249"/>
    <mergeCell ref="B250:I250"/>
    <mergeCell ref="B267:C267"/>
    <mergeCell ref="D267:E267"/>
    <mergeCell ref="F267:G267"/>
    <mergeCell ref="H267:I267"/>
    <mergeCell ref="B262:C262"/>
    <mergeCell ref="D262:E262"/>
    <mergeCell ref="F262:G262"/>
    <mergeCell ref="H262:I262"/>
    <mergeCell ref="A269:I269"/>
    <mergeCell ref="B270:D270"/>
    <mergeCell ref="F270:I270"/>
    <mergeCell ref="B271:I271"/>
    <mergeCell ref="B272:I272"/>
    <mergeCell ref="F273:I273"/>
    <mergeCell ref="E275:G275"/>
    <mergeCell ref="H275:I275"/>
    <mergeCell ref="B273:D273"/>
    <mergeCell ref="A274:B274"/>
    <mergeCell ref="C274:D274"/>
    <mergeCell ref="E274:G274"/>
    <mergeCell ref="H274:I274"/>
    <mergeCell ref="A275:B275"/>
    <mergeCell ref="C275:D275"/>
    <mergeCell ref="H291:H292"/>
    <mergeCell ref="I291:I292"/>
    <mergeCell ref="B288:D288"/>
    <mergeCell ref="E288:F288"/>
    <mergeCell ref="G288:I288"/>
    <mergeCell ref="B289:I289"/>
    <mergeCell ref="B290:I290"/>
    <mergeCell ref="E291:F292"/>
    <mergeCell ref="G291:G292"/>
  </mergeCells>
  <hyperlinks>
    <hyperlink ref="F351" r:id="rId1" xr:uid="{00000000-0004-0000-0100-000000000000}"/>
    <hyperlink ref="F354" r:id="rId2" xr:uid="{00000000-0004-0000-0100-000001000000}"/>
  </hyperlinks>
  <pageMargins left="0.7" right="0.7" top="0.75" bottom="0.75" header="0" footer="0"/>
  <pageSetup orientation="landscape"/>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000"/>
  <sheetViews>
    <sheetView showGridLines="0" topLeftCell="G1" workbookViewId="0">
      <selection activeCell="I26" sqref="I26:I29"/>
    </sheetView>
  </sheetViews>
  <sheetFormatPr baseColWidth="10" defaultColWidth="14.42578125" defaultRowHeight="15" customHeight="1" x14ac:dyDescent="0.25"/>
  <cols>
    <col min="1" max="1" width="6.42578125" customWidth="1"/>
    <col min="2" max="2" width="40.140625" customWidth="1"/>
    <col min="3" max="3" width="7.7109375" customWidth="1"/>
    <col min="4" max="4" width="40" customWidth="1"/>
    <col min="5" max="5" width="13.7109375" customWidth="1"/>
    <col min="6" max="6" width="7.140625" customWidth="1"/>
    <col min="7" max="7" width="64.5703125" customWidth="1"/>
    <col min="8" max="8" width="10.85546875" customWidth="1"/>
    <col min="9" max="11" width="11.5703125" customWidth="1"/>
    <col min="12" max="12" width="11.85546875" customWidth="1"/>
    <col min="13" max="14" width="10.7109375" customWidth="1"/>
    <col min="15" max="20" width="11.42578125" customWidth="1"/>
    <col min="21" max="26" width="12.28515625" hidden="1" customWidth="1"/>
    <col min="27" max="32" width="11.42578125" hidden="1" customWidth="1"/>
    <col min="33" max="34" width="11.42578125" customWidth="1"/>
    <col min="35" max="40" width="13.28515625" customWidth="1"/>
    <col min="41" max="44" width="11.42578125" customWidth="1"/>
  </cols>
  <sheetData>
    <row r="1" spans="1:44" ht="25.5" customHeight="1" x14ac:dyDescent="0.25">
      <c r="A1" s="65"/>
      <c r="B1" s="65"/>
      <c r="C1" s="65"/>
      <c r="D1" s="65"/>
      <c r="E1" s="40"/>
      <c r="F1" s="40"/>
      <c r="G1" s="40"/>
      <c r="H1" s="40"/>
      <c r="I1" s="65"/>
      <c r="J1" s="66"/>
      <c r="K1" s="67"/>
      <c r="L1" s="67"/>
      <c r="M1" s="67"/>
      <c r="N1" s="67"/>
      <c r="O1" s="66"/>
      <c r="P1" s="66"/>
      <c r="Q1" s="67"/>
      <c r="R1" s="68"/>
      <c r="S1" s="68"/>
      <c r="T1" s="68"/>
      <c r="U1" s="66"/>
      <c r="V1" s="66"/>
      <c r="W1" s="67"/>
      <c r="X1" s="67"/>
      <c r="Y1" s="67"/>
      <c r="Z1" s="67"/>
      <c r="AA1" s="66"/>
      <c r="AB1" s="51"/>
      <c r="AC1" s="69"/>
      <c r="AD1" s="69"/>
      <c r="AE1" s="69"/>
      <c r="AF1" s="69"/>
      <c r="AG1" s="65"/>
      <c r="AH1" s="65"/>
      <c r="AI1" s="490" t="s">
        <v>216</v>
      </c>
      <c r="AJ1" s="426"/>
      <c r="AK1" s="426"/>
      <c r="AL1" s="426"/>
      <c r="AM1" s="426"/>
      <c r="AN1" s="427"/>
      <c r="AO1" s="65"/>
      <c r="AP1" s="65"/>
      <c r="AQ1" s="65"/>
      <c r="AR1" s="40"/>
    </row>
    <row r="2" spans="1:44" ht="36" customHeight="1" x14ac:dyDescent="0.25">
      <c r="A2" s="70"/>
      <c r="B2" s="70"/>
      <c r="C2" s="485" t="s">
        <v>217</v>
      </c>
      <c r="D2" s="458"/>
      <c r="E2" s="461"/>
      <c r="F2" s="486" t="s">
        <v>218</v>
      </c>
      <c r="G2" s="404"/>
      <c r="H2" s="405"/>
      <c r="I2" s="487" t="s">
        <v>219</v>
      </c>
      <c r="J2" s="404"/>
      <c r="K2" s="404"/>
      <c r="L2" s="404"/>
      <c r="M2" s="404"/>
      <c r="N2" s="405"/>
      <c r="O2" s="487" t="s">
        <v>220</v>
      </c>
      <c r="P2" s="404"/>
      <c r="Q2" s="404"/>
      <c r="R2" s="404"/>
      <c r="S2" s="404"/>
      <c r="T2" s="405"/>
      <c r="U2" s="487" t="s">
        <v>221</v>
      </c>
      <c r="V2" s="404"/>
      <c r="W2" s="404"/>
      <c r="X2" s="404"/>
      <c r="Y2" s="404"/>
      <c r="Z2" s="405"/>
      <c r="AA2" s="487" t="s">
        <v>222</v>
      </c>
      <c r="AB2" s="404"/>
      <c r="AC2" s="404"/>
      <c r="AD2" s="404"/>
      <c r="AE2" s="404"/>
      <c r="AF2" s="488"/>
      <c r="AG2" s="70"/>
      <c r="AH2" s="70"/>
      <c r="AI2" s="489" t="s">
        <v>223</v>
      </c>
      <c r="AJ2" s="458"/>
      <c r="AK2" s="461"/>
      <c r="AL2" s="485" t="s">
        <v>224</v>
      </c>
      <c r="AM2" s="458"/>
      <c r="AN2" s="461"/>
      <c r="AO2" s="70"/>
      <c r="AP2" s="70"/>
      <c r="AQ2" s="70"/>
      <c r="AR2" s="42"/>
    </row>
    <row r="3" spans="1:44" ht="112.5" customHeight="1" x14ac:dyDescent="0.25">
      <c r="A3" s="71" t="s">
        <v>225</v>
      </c>
      <c r="B3" s="71" t="s">
        <v>226</v>
      </c>
      <c r="C3" s="72" t="s">
        <v>227</v>
      </c>
      <c r="D3" s="72" t="s">
        <v>228</v>
      </c>
      <c r="E3" s="72" t="s">
        <v>229</v>
      </c>
      <c r="F3" s="73" t="s">
        <v>230</v>
      </c>
      <c r="G3" s="73" t="s">
        <v>231</v>
      </c>
      <c r="H3" s="73" t="s">
        <v>232</v>
      </c>
      <c r="I3" s="72" t="str">
        <f>I2&amp;": Programado actividad"</f>
        <v>Ene-Mar: Programado actividad</v>
      </c>
      <c r="J3" s="72" t="str">
        <f>I2&amp;": Ejecutado actividad"</f>
        <v>Ene-Mar: Ejecutado actividad</v>
      </c>
      <c r="K3" s="72" t="s">
        <v>233</v>
      </c>
      <c r="L3" s="73" t="str">
        <f>I2&amp;": % Programado tarea"</f>
        <v>Ene-Mar: % Programado tarea</v>
      </c>
      <c r="M3" s="73" t="str">
        <f>I2&amp;": % Ejecutado tarea"</f>
        <v>Ene-Mar: % Ejecutado tarea</v>
      </c>
      <c r="N3" s="73" t="s">
        <v>234</v>
      </c>
      <c r="O3" s="72" t="str">
        <f>O2&amp;": Programado actividad"</f>
        <v>Abr-Jun: Programado actividad</v>
      </c>
      <c r="P3" s="72" t="str">
        <f>O2&amp;": Ejecutado actividad"</f>
        <v>Abr-Jun: Ejecutado actividad</v>
      </c>
      <c r="Q3" s="72" t="s">
        <v>233</v>
      </c>
      <c r="R3" s="73" t="str">
        <f>O2&amp;": Programado tarea"</f>
        <v>Abr-Jun: Programado tarea</v>
      </c>
      <c r="S3" s="73" t="str">
        <f>O2&amp;": Ejecutado tarea"</f>
        <v>Abr-Jun: Ejecutado tarea</v>
      </c>
      <c r="T3" s="73" t="s">
        <v>234</v>
      </c>
      <c r="U3" s="72" t="str">
        <f>U2&amp;": Programado actividad"</f>
        <v>Jul-Sep: Programado actividad</v>
      </c>
      <c r="V3" s="72" t="str">
        <f>U2&amp;": Ejecutado actividad"</f>
        <v>Jul-Sep: Ejecutado actividad</v>
      </c>
      <c r="W3" s="72" t="s">
        <v>233</v>
      </c>
      <c r="X3" s="73" t="str">
        <f>U2&amp;": % Programado tarea"</f>
        <v>Jul-Sep: % Programado tarea</v>
      </c>
      <c r="Y3" s="73" t="str">
        <f>U2&amp;": % Ejecutado tarea"</f>
        <v>Jul-Sep: % Ejecutado tarea</v>
      </c>
      <c r="Z3" s="73" t="s">
        <v>234</v>
      </c>
      <c r="AA3" s="72" t="str">
        <f>AA2&amp;": Programado actividad"</f>
        <v>Oct-Dic: Programado actividad</v>
      </c>
      <c r="AB3" s="72" t="str">
        <f>AA2&amp;": Ejecutado actividad"</f>
        <v>Oct-Dic: Ejecutado actividad</v>
      </c>
      <c r="AC3" s="72" t="s">
        <v>233</v>
      </c>
      <c r="AD3" s="73" t="str">
        <f>AA2&amp;": % Programado tarea"</f>
        <v>Oct-Dic: % Programado tarea</v>
      </c>
      <c r="AE3" s="73" t="str">
        <f>AA2&amp;": % Ejecutado tarea"</f>
        <v>Oct-Dic: % Ejecutado tarea</v>
      </c>
      <c r="AF3" s="73" t="s">
        <v>234</v>
      </c>
      <c r="AG3" s="70"/>
      <c r="AH3" s="70"/>
      <c r="AI3" s="74" t="s">
        <v>235</v>
      </c>
      <c r="AJ3" s="74" t="s">
        <v>235</v>
      </c>
      <c r="AK3" s="74" t="s">
        <v>236</v>
      </c>
      <c r="AL3" s="75" t="s">
        <v>237</v>
      </c>
      <c r="AM3" s="75" t="s">
        <v>238</v>
      </c>
      <c r="AN3" s="75" t="s">
        <v>239</v>
      </c>
      <c r="AO3" s="76"/>
      <c r="AP3" s="76"/>
      <c r="AQ3" s="76"/>
      <c r="AR3" s="77"/>
    </row>
    <row r="4" spans="1:44" ht="22.5" customHeight="1" x14ac:dyDescent="0.25">
      <c r="A4" s="473">
        <v>1</v>
      </c>
      <c r="B4" s="475" t="s">
        <v>240</v>
      </c>
      <c r="C4" s="476">
        <v>1</v>
      </c>
      <c r="D4" s="477" t="s">
        <v>241</v>
      </c>
      <c r="E4" s="468">
        <v>1</v>
      </c>
      <c r="F4" s="55">
        <v>1</v>
      </c>
      <c r="G4" s="79" t="s">
        <v>242</v>
      </c>
      <c r="H4" s="80">
        <v>0</v>
      </c>
      <c r="I4" s="471">
        <f t="shared" ref="I4:J4" si="0">L4+L5+L6+L7</f>
        <v>0</v>
      </c>
      <c r="J4" s="471">
        <f t="shared" si="0"/>
        <v>0</v>
      </c>
      <c r="K4" s="478" t="str">
        <f>IFERROR(J4/I4,"0,00%")</f>
        <v>0,00%</v>
      </c>
      <c r="L4" s="81">
        <v>0</v>
      </c>
      <c r="M4" s="82">
        <v>0</v>
      </c>
      <c r="N4" s="83" t="str">
        <f t="shared" ref="N4:N32" si="1">IFERROR(M4/L4,"0,00%")</f>
        <v>0,00%</v>
      </c>
      <c r="O4" s="471">
        <f t="shared" ref="O4:P4" si="2">R4+R5+R6+R7</f>
        <v>1</v>
      </c>
      <c r="P4" s="471">
        <f t="shared" si="2"/>
        <v>1</v>
      </c>
      <c r="Q4" s="478">
        <f>IFERROR(P4/O4,"0,00%")</f>
        <v>1</v>
      </c>
      <c r="R4" s="84">
        <v>0</v>
      </c>
      <c r="S4" s="82">
        <v>0</v>
      </c>
      <c r="T4" s="85" t="str">
        <f t="shared" ref="T4:T32" si="3">IFERROR(S4/R4,"0,00%")</f>
        <v>0,00%</v>
      </c>
      <c r="U4" s="471">
        <f t="shared" ref="U4:V4" si="4">X4+X5+X6+X7</f>
        <v>0</v>
      </c>
      <c r="V4" s="471">
        <f t="shared" si="4"/>
        <v>0</v>
      </c>
      <c r="W4" s="478" t="str">
        <f>IFERROR(V4/U4,"0,00%")</f>
        <v>0,00%</v>
      </c>
      <c r="X4" s="86">
        <v>0</v>
      </c>
      <c r="Y4" s="87"/>
      <c r="Z4" s="88" t="str">
        <f t="shared" ref="Z4:Z32" si="5">IFERROR(Y4/X4,"0,00%")</f>
        <v>0,00%</v>
      </c>
      <c r="AA4" s="468">
        <f t="shared" ref="AA4:AB4" si="6">AD4+AD5+AD6+AD7</f>
        <v>0</v>
      </c>
      <c r="AB4" s="468">
        <f t="shared" si="6"/>
        <v>0</v>
      </c>
      <c r="AC4" s="470" t="str">
        <f>IFERROR(AB4/AA4,"0,00%")</f>
        <v>0,00%</v>
      </c>
      <c r="AD4" s="84">
        <v>0</v>
      </c>
      <c r="AE4" s="89"/>
      <c r="AF4" s="90" t="str">
        <f t="shared" ref="AF4:AF32" si="7">IFERROR(AE4/AD4,"0,00%")</f>
        <v>0,00%</v>
      </c>
      <c r="AG4" s="91"/>
      <c r="AH4" s="91"/>
      <c r="AI4" s="92">
        <f t="shared" ref="AI4:AJ4" si="8">L4++R4+X4+AD4</f>
        <v>0</v>
      </c>
      <c r="AJ4" s="92">
        <f t="shared" si="8"/>
        <v>0</v>
      </c>
      <c r="AK4" s="85" t="str">
        <f t="shared" ref="AK4:AK27" si="9">IFERROR(AJ4/AI4,"0,00%")</f>
        <v>0,00%</v>
      </c>
      <c r="AL4" s="471">
        <f t="shared" ref="AL4:AM4" si="10">I4+O4+U4+AA4</f>
        <v>1</v>
      </c>
      <c r="AM4" s="471">
        <f t="shared" si="10"/>
        <v>1</v>
      </c>
      <c r="AN4" s="472">
        <f>IFERROR(AM4/AL4,"0,00%")</f>
        <v>1</v>
      </c>
      <c r="AO4" s="65"/>
      <c r="AP4" s="65"/>
      <c r="AQ4" s="65"/>
      <c r="AR4" s="65"/>
    </row>
    <row r="5" spans="1:44" ht="22.5" customHeight="1" x14ac:dyDescent="0.25">
      <c r="A5" s="469"/>
      <c r="B5" s="469"/>
      <c r="C5" s="469"/>
      <c r="D5" s="469"/>
      <c r="E5" s="469"/>
      <c r="F5" s="55">
        <v>2</v>
      </c>
      <c r="G5" s="79" t="s">
        <v>243</v>
      </c>
      <c r="H5" s="80">
        <v>0</v>
      </c>
      <c r="I5" s="469"/>
      <c r="J5" s="469"/>
      <c r="K5" s="469"/>
      <c r="L5" s="81">
        <v>0</v>
      </c>
      <c r="M5" s="82">
        <v>0</v>
      </c>
      <c r="N5" s="83" t="str">
        <f t="shared" si="1"/>
        <v>0,00%</v>
      </c>
      <c r="O5" s="469"/>
      <c r="P5" s="469"/>
      <c r="Q5" s="469"/>
      <c r="R5" s="93">
        <v>0</v>
      </c>
      <c r="S5" s="94">
        <v>0</v>
      </c>
      <c r="T5" s="85" t="str">
        <f t="shared" si="3"/>
        <v>0,00%</v>
      </c>
      <c r="U5" s="469"/>
      <c r="V5" s="469"/>
      <c r="W5" s="469"/>
      <c r="X5" s="86">
        <v>0</v>
      </c>
      <c r="Y5" s="87"/>
      <c r="Z5" s="88" t="str">
        <f t="shared" si="5"/>
        <v>0,00%</v>
      </c>
      <c r="AA5" s="469"/>
      <c r="AB5" s="469"/>
      <c r="AC5" s="469"/>
      <c r="AD5" s="84">
        <v>0</v>
      </c>
      <c r="AE5" s="89"/>
      <c r="AF5" s="90" t="str">
        <f t="shared" si="7"/>
        <v>0,00%</v>
      </c>
      <c r="AG5" s="91"/>
      <c r="AH5" s="91"/>
      <c r="AI5" s="92">
        <f t="shared" ref="AI5:AJ5" si="11">L5++R5+X5+AD5</f>
        <v>0</v>
      </c>
      <c r="AJ5" s="92">
        <f t="shared" si="11"/>
        <v>0</v>
      </c>
      <c r="AK5" s="85" t="str">
        <f t="shared" si="9"/>
        <v>0,00%</v>
      </c>
      <c r="AL5" s="469"/>
      <c r="AM5" s="469"/>
      <c r="AN5" s="469"/>
      <c r="AO5" s="65"/>
      <c r="AP5" s="65"/>
      <c r="AQ5" s="65"/>
      <c r="AR5" s="65"/>
    </row>
    <row r="6" spans="1:44" ht="22.5" customHeight="1" x14ac:dyDescent="0.25">
      <c r="A6" s="469"/>
      <c r="B6" s="469"/>
      <c r="C6" s="469"/>
      <c r="D6" s="469"/>
      <c r="E6" s="469"/>
      <c r="F6" s="55">
        <v>3</v>
      </c>
      <c r="G6" s="79" t="s">
        <v>244</v>
      </c>
      <c r="H6" s="80">
        <v>0</v>
      </c>
      <c r="I6" s="469"/>
      <c r="J6" s="469"/>
      <c r="K6" s="469"/>
      <c r="L6" s="81">
        <v>0</v>
      </c>
      <c r="M6" s="82">
        <v>0</v>
      </c>
      <c r="N6" s="83" t="str">
        <f t="shared" si="1"/>
        <v>0,00%</v>
      </c>
      <c r="O6" s="469"/>
      <c r="P6" s="469"/>
      <c r="Q6" s="469"/>
      <c r="R6" s="93">
        <v>0</v>
      </c>
      <c r="S6" s="94">
        <v>0</v>
      </c>
      <c r="T6" s="85" t="str">
        <f t="shared" si="3"/>
        <v>0,00%</v>
      </c>
      <c r="U6" s="469"/>
      <c r="V6" s="469"/>
      <c r="W6" s="469"/>
      <c r="X6" s="81">
        <v>0</v>
      </c>
      <c r="Y6" s="87"/>
      <c r="Z6" s="88" t="str">
        <f t="shared" si="5"/>
        <v>0,00%</v>
      </c>
      <c r="AA6" s="469"/>
      <c r="AB6" s="469"/>
      <c r="AC6" s="469"/>
      <c r="AD6" s="84">
        <v>0</v>
      </c>
      <c r="AE6" s="89"/>
      <c r="AF6" s="90" t="str">
        <f t="shared" si="7"/>
        <v>0,00%</v>
      </c>
      <c r="AG6" s="91"/>
      <c r="AH6" s="91"/>
      <c r="AI6" s="92">
        <f t="shared" ref="AI6:AJ6" si="12">L6++R6+X6+AD6</f>
        <v>0</v>
      </c>
      <c r="AJ6" s="92">
        <f t="shared" si="12"/>
        <v>0</v>
      </c>
      <c r="AK6" s="85" t="str">
        <f t="shared" si="9"/>
        <v>0,00%</v>
      </c>
      <c r="AL6" s="469"/>
      <c r="AM6" s="469"/>
      <c r="AN6" s="469"/>
      <c r="AO6" s="65"/>
      <c r="AP6" s="65"/>
      <c r="AQ6" s="65"/>
      <c r="AR6" s="65"/>
    </row>
    <row r="7" spans="1:44" ht="22.5" customHeight="1" x14ac:dyDescent="0.25">
      <c r="A7" s="474"/>
      <c r="B7" s="474"/>
      <c r="C7" s="469"/>
      <c r="D7" s="469"/>
      <c r="E7" s="469"/>
      <c r="F7" s="55">
        <v>4</v>
      </c>
      <c r="G7" s="79" t="s">
        <v>245</v>
      </c>
      <c r="H7" s="80">
        <v>1</v>
      </c>
      <c r="I7" s="439"/>
      <c r="J7" s="439"/>
      <c r="K7" s="439"/>
      <c r="L7" s="81">
        <v>0</v>
      </c>
      <c r="M7" s="82">
        <v>0</v>
      </c>
      <c r="N7" s="83" t="str">
        <f t="shared" si="1"/>
        <v>0,00%</v>
      </c>
      <c r="O7" s="439"/>
      <c r="P7" s="439"/>
      <c r="Q7" s="439"/>
      <c r="R7" s="93">
        <v>1</v>
      </c>
      <c r="S7" s="82">
        <v>1</v>
      </c>
      <c r="T7" s="85">
        <f t="shared" si="3"/>
        <v>1</v>
      </c>
      <c r="U7" s="439"/>
      <c r="V7" s="439"/>
      <c r="W7" s="439"/>
      <c r="X7" s="81">
        <v>0</v>
      </c>
      <c r="Y7" s="87"/>
      <c r="Z7" s="88" t="str">
        <f t="shared" si="5"/>
        <v>0,00%</v>
      </c>
      <c r="AA7" s="439"/>
      <c r="AB7" s="439"/>
      <c r="AC7" s="439"/>
      <c r="AD7" s="84">
        <v>0</v>
      </c>
      <c r="AE7" s="89"/>
      <c r="AF7" s="90" t="str">
        <f t="shared" si="7"/>
        <v>0,00%</v>
      </c>
      <c r="AG7" s="91"/>
      <c r="AH7" s="91"/>
      <c r="AI7" s="92">
        <f t="shared" ref="AI7:AJ7" si="13">L7++R7+X7+AD7</f>
        <v>1</v>
      </c>
      <c r="AJ7" s="92">
        <f t="shared" si="13"/>
        <v>1</v>
      </c>
      <c r="AK7" s="85">
        <f t="shared" si="9"/>
        <v>1</v>
      </c>
      <c r="AL7" s="439"/>
      <c r="AM7" s="439"/>
      <c r="AN7" s="439"/>
      <c r="AO7" s="65"/>
      <c r="AP7" s="65"/>
      <c r="AQ7" s="65"/>
      <c r="AR7" s="65"/>
    </row>
    <row r="8" spans="1:44" ht="78" customHeight="1" x14ac:dyDescent="0.25">
      <c r="A8" s="473">
        <v>2</v>
      </c>
      <c r="B8" s="484" t="s">
        <v>246</v>
      </c>
      <c r="C8" s="476">
        <v>1</v>
      </c>
      <c r="D8" s="477" t="s">
        <v>247</v>
      </c>
      <c r="E8" s="468">
        <v>1</v>
      </c>
      <c r="F8" s="55">
        <v>1</v>
      </c>
      <c r="G8" s="79" t="s">
        <v>248</v>
      </c>
      <c r="H8" s="80">
        <v>0.9</v>
      </c>
      <c r="I8" s="471">
        <f t="shared" ref="I8:J8" si="14">L8+L9</f>
        <v>0.9</v>
      </c>
      <c r="J8" s="471">
        <f t="shared" si="14"/>
        <v>0.9</v>
      </c>
      <c r="K8" s="478">
        <v>1</v>
      </c>
      <c r="L8" s="81">
        <v>0.9</v>
      </c>
      <c r="M8" s="82">
        <v>0.9</v>
      </c>
      <c r="N8" s="83">
        <f t="shared" si="1"/>
        <v>1</v>
      </c>
      <c r="O8" s="471">
        <f t="shared" ref="O8:P8" si="15">R8+R9</f>
        <v>0.1</v>
      </c>
      <c r="P8" s="471">
        <f t="shared" si="15"/>
        <v>0.1</v>
      </c>
      <c r="Q8" s="478">
        <f>IFERROR(P8/O8,"0,00%")</f>
        <v>1</v>
      </c>
      <c r="R8" s="93">
        <v>0</v>
      </c>
      <c r="S8" s="94"/>
      <c r="T8" s="85" t="str">
        <f t="shared" si="3"/>
        <v>0,00%</v>
      </c>
      <c r="U8" s="471">
        <f t="shared" ref="U8:V8" si="16">X8+X9</f>
        <v>0</v>
      </c>
      <c r="V8" s="471">
        <f t="shared" si="16"/>
        <v>0</v>
      </c>
      <c r="W8" s="478" t="str">
        <f>IFERROR(V8/U8,"0,00%")</f>
        <v>0,00%</v>
      </c>
      <c r="X8" s="81">
        <v>0</v>
      </c>
      <c r="Y8" s="87"/>
      <c r="Z8" s="88" t="str">
        <f t="shared" si="5"/>
        <v>0,00%</v>
      </c>
      <c r="AA8" s="468">
        <f t="shared" ref="AA8:AB8" si="17">AD8+AD9</f>
        <v>0</v>
      </c>
      <c r="AB8" s="468">
        <f t="shared" si="17"/>
        <v>0</v>
      </c>
      <c r="AC8" s="470" t="str">
        <f>IFERROR(AB8/AA8,"0,00%")</f>
        <v>0,00%</v>
      </c>
      <c r="AD8" s="95">
        <v>0</v>
      </c>
      <c r="AE8" s="89"/>
      <c r="AF8" s="90" t="str">
        <f t="shared" si="7"/>
        <v>0,00%</v>
      </c>
      <c r="AG8" s="91"/>
      <c r="AH8" s="91"/>
      <c r="AI8" s="92">
        <f t="shared" ref="AI8:AI13" si="18">L8++R8+X8+AD8</f>
        <v>0.9</v>
      </c>
      <c r="AJ8" s="92">
        <f t="shared" ref="AJ8:AJ9" si="19">M8+S8+Y8+AE8</f>
        <v>0.9</v>
      </c>
      <c r="AK8" s="85">
        <f t="shared" si="9"/>
        <v>1</v>
      </c>
      <c r="AL8" s="471">
        <f t="shared" ref="AL8:AM8" si="20">I8+O8+U8+AA8</f>
        <v>1</v>
      </c>
      <c r="AM8" s="471">
        <f t="shared" si="20"/>
        <v>1</v>
      </c>
      <c r="AN8" s="472">
        <f>IFERROR(AM8/AL8,"0,00%")</f>
        <v>1</v>
      </c>
      <c r="AO8" s="65"/>
      <c r="AP8" s="65"/>
      <c r="AQ8" s="65"/>
      <c r="AR8" s="65"/>
    </row>
    <row r="9" spans="1:44" ht="58.5" customHeight="1" x14ac:dyDescent="0.25">
      <c r="A9" s="439"/>
      <c r="B9" s="439"/>
      <c r="C9" s="439"/>
      <c r="D9" s="439"/>
      <c r="E9" s="439"/>
      <c r="F9" s="55">
        <v>2</v>
      </c>
      <c r="G9" s="79" t="s">
        <v>249</v>
      </c>
      <c r="H9" s="80">
        <v>0.1</v>
      </c>
      <c r="I9" s="439"/>
      <c r="J9" s="439"/>
      <c r="K9" s="439"/>
      <c r="L9" s="93">
        <v>0</v>
      </c>
      <c r="M9" s="94">
        <v>0</v>
      </c>
      <c r="N9" s="85" t="str">
        <f t="shared" si="1"/>
        <v>0,00%</v>
      </c>
      <c r="O9" s="439"/>
      <c r="P9" s="439"/>
      <c r="Q9" s="439"/>
      <c r="R9" s="84">
        <v>0.1</v>
      </c>
      <c r="S9" s="94">
        <v>0.1</v>
      </c>
      <c r="T9" s="85">
        <f t="shared" si="3"/>
        <v>1</v>
      </c>
      <c r="U9" s="439"/>
      <c r="V9" s="439"/>
      <c r="W9" s="439"/>
      <c r="X9" s="81">
        <v>0</v>
      </c>
      <c r="Y9" s="87"/>
      <c r="Z9" s="88" t="str">
        <f t="shared" si="5"/>
        <v>0,00%</v>
      </c>
      <c r="AA9" s="439"/>
      <c r="AB9" s="439"/>
      <c r="AC9" s="439"/>
      <c r="AD9" s="84">
        <v>0</v>
      </c>
      <c r="AE9" s="89"/>
      <c r="AF9" s="90" t="str">
        <f t="shared" si="7"/>
        <v>0,00%</v>
      </c>
      <c r="AG9" s="91"/>
      <c r="AH9" s="91"/>
      <c r="AI9" s="92">
        <f t="shared" si="18"/>
        <v>0.1</v>
      </c>
      <c r="AJ9" s="92">
        <f t="shared" si="19"/>
        <v>0.1</v>
      </c>
      <c r="AK9" s="85">
        <f t="shared" si="9"/>
        <v>1</v>
      </c>
      <c r="AL9" s="439"/>
      <c r="AM9" s="439"/>
      <c r="AN9" s="439"/>
      <c r="AO9" s="65"/>
      <c r="AP9" s="65"/>
      <c r="AQ9" s="65"/>
      <c r="AR9" s="65"/>
    </row>
    <row r="10" spans="1:44" ht="22.5" customHeight="1" x14ac:dyDescent="0.25">
      <c r="A10" s="479">
        <v>3</v>
      </c>
      <c r="B10" s="480" t="s">
        <v>250</v>
      </c>
      <c r="C10" s="481">
        <v>1</v>
      </c>
      <c r="D10" s="482" t="s">
        <v>251</v>
      </c>
      <c r="E10" s="483">
        <v>1</v>
      </c>
      <c r="F10" s="96">
        <v>1</v>
      </c>
      <c r="G10" s="97" t="s">
        <v>252</v>
      </c>
      <c r="H10" s="80">
        <v>0</v>
      </c>
      <c r="I10" s="471">
        <f t="shared" ref="I10:J10" si="21">L10+L11+L12</f>
        <v>0.55000000000000004</v>
      </c>
      <c r="J10" s="471">
        <f t="shared" si="21"/>
        <v>0.55000000000000004</v>
      </c>
      <c r="K10" s="478">
        <f>IFERROR(J10/I10,"0,00%")</f>
        <v>1</v>
      </c>
      <c r="L10" s="81">
        <v>0</v>
      </c>
      <c r="M10" s="82">
        <v>0</v>
      </c>
      <c r="N10" s="83" t="str">
        <f t="shared" si="1"/>
        <v>0,00%</v>
      </c>
      <c r="O10" s="471">
        <f>R10+R11+R12</f>
        <v>0.45</v>
      </c>
      <c r="P10" s="471">
        <v>0.45</v>
      </c>
      <c r="Q10" s="478">
        <f>IFERROR(P10/O10,"0,00%")</f>
        <v>1</v>
      </c>
      <c r="R10" s="93">
        <v>0</v>
      </c>
      <c r="S10" s="94">
        <v>0</v>
      </c>
      <c r="T10" s="85" t="str">
        <f t="shared" si="3"/>
        <v>0,00%</v>
      </c>
      <c r="U10" s="471">
        <f>X10+X11+X12</f>
        <v>0</v>
      </c>
      <c r="V10" s="471">
        <v>0</v>
      </c>
      <c r="W10" s="478" t="str">
        <f>IFERROR(V10/U10,"0,00%")</f>
        <v>0,00%</v>
      </c>
      <c r="X10" s="81">
        <v>0</v>
      </c>
      <c r="Y10" s="87"/>
      <c r="Z10" s="88" t="str">
        <f t="shared" si="5"/>
        <v>0,00%</v>
      </c>
      <c r="AA10" s="468">
        <f t="shared" ref="AA10:AB10" si="22">AD10+AD11+AD12</f>
        <v>0</v>
      </c>
      <c r="AB10" s="468">
        <f t="shared" si="22"/>
        <v>0</v>
      </c>
      <c r="AC10" s="470" t="str">
        <f>IFERROR(AB10/AA10,"0,00%")</f>
        <v>0,00%</v>
      </c>
      <c r="AD10" s="84">
        <v>0</v>
      </c>
      <c r="AE10" s="89"/>
      <c r="AF10" s="90" t="str">
        <f t="shared" si="7"/>
        <v>0,00%</v>
      </c>
      <c r="AG10" s="91"/>
      <c r="AH10" s="91"/>
      <c r="AI10" s="92">
        <f t="shared" si="18"/>
        <v>0</v>
      </c>
      <c r="AJ10" s="92">
        <f t="shared" ref="AJ10:AJ12" si="23">M10++S10+Y10+AE10</f>
        <v>0</v>
      </c>
      <c r="AK10" s="85" t="str">
        <f t="shared" si="9"/>
        <v>0,00%</v>
      </c>
      <c r="AL10" s="471">
        <f t="shared" ref="AL10:AM10" si="24">I10+O10+U10+AA10</f>
        <v>1</v>
      </c>
      <c r="AM10" s="471">
        <f t="shared" si="24"/>
        <v>1</v>
      </c>
      <c r="AN10" s="472">
        <f>IFERROR(AM10/AL10,"0,00%")</f>
        <v>1</v>
      </c>
      <c r="AO10" s="65"/>
      <c r="AP10" s="65"/>
      <c r="AQ10" s="65"/>
      <c r="AR10" s="65"/>
    </row>
    <row r="11" spans="1:44" ht="22.5" customHeight="1" x14ac:dyDescent="0.25">
      <c r="A11" s="469"/>
      <c r="B11" s="469"/>
      <c r="C11" s="469"/>
      <c r="D11" s="469"/>
      <c r="E11" s="469"/>
      <c r="F11" s="78">
        <v>2</v>
      </c>
      <c r="G11" s="379" t="s">
        <v>1441</v>
      </c>
      <c r="H11" s="80">
        <v>0.85</v>
      </c>
      <c r="I11" s="469"/>
      <c r="J11" s="469"/>
      <c r="K11" s="469"/>
      <c r="L11" s="81">
        <v>0.55000000000000004</v>
      </c>
      <c r="M11" s="82">
        <v>0.55000000000000004</v>
      </c>
      <c r="N11" s="83">
        <f t="shared" si="1"/>
        <v>1</v>
      </c>
      <c r="O11" s="469"/>
      <c r="P11" s="469"/>
      <c r="Q11" s="469"/>
      <c r="R11" s="380">
        <v>0</v>
      </c>
      <c r="S11" s="381">
        <v>0</v>
      </c>
      <c r="T11" s="85" t="str">
        <f t="shared" si="3"/>
        <v>0,00%</v>
      </c>
      <c r="U11" s="469"/>
      <c r="V11" s="469"/>
      <c r="W11" s="469"/>
      <c r="X11" s="92">
        <v>0</v>
      </c>
      <c r="Y11" s="87"/>
      <c r="Z11" s="88" t="str">
        <f t="shared" si="5"/>
        <v>0,00%</v>
      </c>
      <c r="AA11" s="469"/>
      <c r="AB11" s="469"/>
      <c r="AC11" s="469"/>
      <c r="AD11" s="84">
        <v>0</v>
      </c>
      <c r="AE11" s="89"/>
      <c r="AF11" s="90" t="str">
        <f t="shared" si="7"/>
        <v>0,00%</v>
      </c>
      <c r="AG11" s="91"/>
      <c r="AH11" s="91"/>
      <c r="AI11" s="92">
        <f t="shared" si="18"/>
        <v>0.55000000000000004</v>
      </c>
      <c r="AJ11" s="92">
        <f t="shared" si="23"/>
        <v>0.55000000000000004</v>
      </c>
      <c r="AK11" s="85">
        <f t="shared" si="9"/>
        <v>1</v>
      </c>
      <c r="AL11" s="469"/>
      <c r="AM11" s="469"/>
      <c r="AN11" s="469"/>
      <c r="AO11" s="65"/>
      <c r="AP11" s="65"/>
      <c r="AQ11" s="65"/>
      <c r="AR11" s="65"/>
    </row>
    <row r="12" spans="1:44" ht="22.5" customHeight="1" x14ac:dyDescent="0.25">
      <c r="A12" s="474"/>
      <c r="B12" s="474"/>
      <c r="C12" s="469"/>
      <c r="D12" s="469"/>
      <c r="E12" s="469"/>
      <c r="F12" s="78">
        <v>3</v>
      </c>
      <c r="G12" s="79" t="s">
        <v>248</v>
      </c>
      <c r="H12" s="80">
        <v>0.15</v>
      </c>
      <c r="I12" s="439"/>
      <c r="J12" s="439"/>
      <c r="K12" s="439"/>
      <c r="L12" s="81">
        <v>0</v>
      </c>
      <c r="M12" s="82">
        <v>0</v>
      </c>
      <c r="N12" s="83" t="str">
        <f t="shared" si="1"/>
        <v>0,00%</v>
      </c>
      <c r="O12" s="439"/>
      <c r="P12" s="439"/>
      <c r="Q12" s="439"/>
      <c r="R12" s="380">
        <v>0.45</v>
      </c>
      <c r="S12" s="381">
        <v>0.45</v>
      </c>
      <c r="T12" s="85">
        <f t="shared" si="3"/>
        <v>1</v>
      </c>
      <c r="U12" s="439"/>
      <c r="V12" s="439"/>
      <c r="W12" s="439"/>
      <c r="X12" s="92">
        <v>0</v>
      </c>
      <c r="Y12" s="87"/>
      <c r="Z12" s="88" t="str">
        <f t="shared" si="5"/>
        <v>0,00%</v>
      </c>
      <c r="AA12" s="439"/>
      <c r="AB12" s="439"/>
      <c r="AC12" s="439"/>
      <c r="AD12" s="84">
        <v>0</v>
      </c>
      <c r="AE12" s="89"/>
      <c r="AF12" s="90" t="str">
        <f t="shared" si="7"/>
        <v>0,00%</v>
      </c>
      <c r="AG12" s="91"/>
      <c r="AH12" s="91"/>
      <c r="AI12" s="92">
        <f t="shared" si="18"/>
        <v>0.45</v>
      </c>
      <c r="AJ12" s="92">
        <f t="shared" si="23"/>
        <v>0.45</v>
      </c>
      <c r="AK12" s="85">
        <f t="shared" si="9"/>
        <v>1</v>
      </c>
      <c r="AL12" s="439"/>
      <c r="AM12" s="439"/>
      <c r="AN12" s="439"/>
      <c r="AO12" s="65"/>
      <c r="AP12" s="65"/>
      <c r="AQ12" s="65"/>
      <c r="AR12" s="65"/>
    </row>
    <row r="13" spans="1:44" ht="22.5" customHeight="1" x14ac:dyDescent="0.25">
      <c r="A13" s="473">
        <v>4</v>
      </c>
      <c r="B13" s="475" t="s">
        <v>253</v>
      </c>
      <c r="C13" s="476">
        <v>1</v>
      </c>
      <c r="D13" s="477" t="s">
        <v>254</v>
      </c>
      <c r="E13" s="468">
        <v>1</v>
      </c>
      <c r="F13" s="55">
        <v>1</v>
      </c>
      <c r="G13" s="98" t="s">
        <v>255</v>
      </c>
      <c r="H13" s="80">
        <v>0.87</v>
      </c>
      <c r="I13" s="471">
        <f t="shared" ref="I13:J13" si="25">L13+L15+L16+L17</f>
        <v>0.97</v>
      </c>
      <c r="J13" s="471">
        <f t="shared" si="25"/>
        <v>0.97</v>
      </c>
      <c r="K13" s="478">
        <f>IFERROR(J13/I13,"0,00%")</f>
        <v>1</v>
      </c>
      <c r="L13" s="81">
        <v>0.87</v>
      </c>
      <c r="M13" s="82">
        <v>0.87</v>
      </c>
      <c r="N13" s="83">
        <f t="shared" si="1"/>
        <v>1</v>
      </c>
      <c r="O13" s="471">
        <f>R13+R14+R15+R16+R17</f>
        <v>3.0000000000000002E-2</v>
      </c>
      <c r="P13" s="471">
        <v>0.03</v>
      </c>
      <c r="Q13" s="478">
        <f>IFERROR(P13/O13,"0,00%")</f>
        <v>0.99999999999999989</v>
      </c>
      <c r="R13" s="84">
        <v>0</v>
      </c>
      <c r="S13" s="94">
        <v>0</v>
      </c>
      <c r="T13" s="85" t="str">
        <f t="shared" si="3"/>
        <v>0,00%</v>
      </c>
      <c r="U13" s="471">
        <f t="shared" ref="U13:V13" si="26">X13+X15+X16+X17</f>
        <v>0</v>
      </c>
      <c r="V13" s="471">
        <f t="shared" si="26"/>
        <v>0</v>
      </c>
      <c r="W13" s="478" t="str">
        <f>IFERROR(V13/U13,"0,00%")</f>
        <v>0,00%</v>
      </c>
      <c r="X13" s="92">
        <v>0</v>
      </c>
      <c r="Y13" s="87"/>
      <c r="Z13" s="88" t="str">
        <f t="shared" si="5"/>
        <v>0,00%</v>
      </c>
      <c r="AA13" s="468">
        <f t="shared" ref="AA13:AB13" si="27">AD13+AD15+AD16+AD17</f>
        <v>0</v>
      </c>
      <c r="AB13" s="468">
        <f t="shared" si="27"/>
        <v>0</v>
      </c>
      <c r="AC13" s="470" t="str">
        <f>IFERROR(AB13/AA13,"0,00%")</f>
        <v>0,00%</v>
      </c>
      <c r="AD13" s="95">
        <v>0</v>
      </c>
      <c r="AE13" s="99"/>
      <c r="AF13" s="99" t="str">
        <f t="shared" si="7"/>
        <v>0,00%</v>
      </c>
      <c r="AG13" s="91"/>
      <c r="AH13" s="91"/>
      <c r="AI13" s="92">
        <f t="shared" si="18"/>
        <v>0.87</v>
      </c>
      <c r="AJ13" s="92">
        <v>0</v>
      </c>
      <c r="AK13" s="85">
        <f t="shared" si="9"/>
        <v>0</v>
      </c>
      <c r="AL13" s="471">
        <f t="shared" ref="AL13:AM13" si="28">I13+O13+U13+AA13</f>
        <v>1</v>
      </c>
      <c r="AM13" s="471">
        <f t="shared" si="28"/>
        <v>1</v>
      </c>
      <c r="AN13" s="472">
        <f>IFERROR(AM13/AL13,"0,00%")</f>
        <v>1</v>
      </c>
      <c r="AO13" s="65"/>
      <c r="AP13" s="65"/>
      <c r="AQ13" s="65"/>
      <c r="AR13" s="65"/>
    </row>
    <row r="14" spans="1:44" ht="22.5" customHeight="1" x14ac:dyDescent="0.25">
      <c r="A14" s="469"/>
      <c r="B14" s="469"/>
      <c r="C14" s="469"/>
      <c r="D14" s="469"/>
      <c r="E14" s="469"/>
      <c r="F14" s="55">
        <v>2</v>
      </c>
      <c r="G14" s="98" t="s">
        <v>256</v>
      </c>
      <c r="H14" s="80">
        <v>0</v>
      </c>
      <c r="I14" s="469"/>
      <c r="J14" s="469"/>
      <c r="K14" s="469"/>
      <c r="L14" s="81">
        <v>0</v>
      </c>
      <c r="M14" s="82">
        <v>0</v>
      </c>
      <c r="N14" s="83" t="str">
        <f t="shared" si="1"/>
        <v>0,00%</v>
      </c>
      <c r="O14" s="469"/>
      <c r="P14" s="469"/>
      <c r="Q14" s="469"/>
      <c r="R14" s="93">
        <v>0</v>
      </c>
      <c r="S14" s="94">
        <v>0</v>
      </c>
      <c r="T14" s="85" t="str">
        <f t="shared" si="3"/>
        <v>0,00%</v>
      </c>
      <c r="U14" s="469"/>
      <c r="V14" s="469"/>
      <c r="W14" s="469"/>
      <c r="X14" s="92">
        <v>0</v>
      </c>
      <c r="Y14" s="87"/>
      <c r="Z14" s="88" t="str">
        <f t="shared" si="5"/>
        <v>0,00%</v>
      </c>
      <c r="AA14" s="469"/>
      <c r="AB14" s="469"/>
      <c r="AC14" s="469"/>
      <c r="AD14" s="100">
        <v>0</v>
      </c>
      <c r="AE14" s="99"/>
      <c r="AF14" s="99" t="str">
        <f t="shared" si="7"/>
        <v>0,00%</v>
      </c>
      <c r="AG14" s="91"/>
      <c r="AH14" s="91"/>
      <c r="AI14" s="92">
        <v>0.1</v>
      </c>
      <c r="AJ14" s="92">
        <v>0</v>
      </c>
      <c r="AK14" s="85">
        <f t="shared" si="9"/>
        <v>0</v>
      </c>
      <c r="AL14" s="469"/>
      <c r="AM14" s="469"/>
      <c r="AN14" s="469"/>
      <c r="AO14" s="65"/>
      <c r="AP14" s="65"/>
      <c r="AQ14" s="65"/>
      <c r="AR14" s="65"/>
    </row>
    <row r="15" spans="1:44" ht="22.5" customHeight="1" x14ac:dyDescent="0.25">
      <c r="A15" s="469"/>
      <c r="B15" s="469"/>
      <c r="C15" s="469"/>
      <c r="D15" s="469"/>
      <c r="E15" s="469"/>
      <c r="F15" s="55">
        <v>3</v>
      </c>
      <c r="G15" s="98" t="s">
        <v>257</v>
      </c>
      <c r="H15" s="80">
        <v>0</v>
      </c>
      <c r="I15" s="469"/>
      <c r="J15" s="469"/>
      <c r="K15" s="469"/>
      <c r="L15" s="81">
        <v>0</v>
      </c>
      <c r="M15" s="82">
        <v>0</v>
      </c>
      <c r="N15" s="83" t="str">
        <f t="shared" si="1"/>
        <v>0,00%</v>
      </c>
      <c r="O15" s="469"/>
      <c r="P15" s="469"/>
      <c r="Q15" s="469"/>
      <c r="R15" s="382">
        <v>2.5000000000000001E-2</v>
      </c>
      <c r="S15" s="94">
        <v>2.5000000000000001E-2</v>
      </c>
      <c r="T15" s="85">
        <f t="shared" si="3"/>
        <v>1</v>
      </c>
      <c r="U15" s="469"/>
      <c r="V15" s="469"/>
      <c r="W15" s="469"/>
      <c r="X15" s="86">
        <v>0</v>
      </c>
      <c r="Y15" s="87"/>
      <c r="Z15" s="88" t="str">
        <f t="shared" si="5"/>
        <v>0,00%</v>
      </c>
      <c r="AA15" s="469"/>
      <c r="AB15" s="469"/>
      <c r="AC15" s="469"/>
      <c r="AD15" s="101">
        <v>0</v>
      </c>
      <c r="AE15" s="99"/>
      <c r="AF15" s="99" t="str">
        <f t="shared" si="7"/>
        <v>0,00%</v>
      </c>
      <c r="AG15" s="91"/>
      <c r="AH15" s="91"/>
      <c r="AI15" s="92">
        <f t="shared" ref="AI15:AJ15" si="29">L15++R15+X15+AD15</f>
        <v>2.5000000000000001E-2</v>
      </c>
      <c r="AJ15" s="92">
        <f t="shared" si="29"/>
        <v>2.5000000000000001E-2</v>
      </c>
      <c r="AK15" s="85">
        <f t="shared" si="9"/>
        <v>1</v>
      </c>
      <c r="AL15" s="469"/>
      <c r="AM15" s="469"/>
      <c r="AN15" s="469"/>
      <c r="AO15" s="65"/>
      <c r="AP15" s="65"/>
      <c r="AQ15" s="65"/>
      <c r="AR15" s="65"/>
    </row>
    <row r="16" spans="1:44" ht="22.5" customHeight="1" x14ac:dyDescent="0.25">
      <c r="A16" s="469"/>
      <c r="B16" s="469"/>
      <c r="C16" s="469"/>
      <c r="D16" s="469"/>
      <c r="E16" s="469"/>
      <c r="F16" s="55">
        <v>4</v>
      </c>
      <c r="G16" s="98" t="s">
        <v>258</v>
      </c>
      <c r="H16" s="80">
        <v>0.1</v>
      </c>
      <c r="I16" s="469"/>
      <c r="J16" s="469"/>
      <c r="K16" s="469"/>
      <c r="L16" s="81">
        <v>0.1</v>
      </c>
      <c r="M16" s="82">
        <v>0.1</v>
      </c>
      <c r="N16" s="83">
        <f t="shared" si="1"/>
        <v>1</v>
      </c>
      <c r="O16" s="469"/>
      <c r="P16" s="469"/>
      <c r="Q16" s="469"/>
      <c r="R16" s="382">
        <v>0</v>
      </c>
      <c r="S16" s="94">
        <v>0</v>
      </c>
      <c r="T16" s="85" t="str">
        <f t="shared" si="3"/>
        <v>0,00%</v>
      </c>
      <c r="U16" s="469"/>
      <c r="V16" s="469"/>
      <c r="W16" s="469"/>
      <c r="X16" s="86">
        <v>0</v>
      </c>
      <c r="Y16" s="87"/>
      <c r="Z16" s="88" t="str">
        <f t="shared" si="5"/>
        <v>0,00%</v>
      </c>
      <c r="AA16" s="469"/>
      <c r="AB16" s="469"/>
      <c r="AC16" s="469"/>
      <c r="AD16" s="95">
        <v>0</v>
      </c>
      <c r="AE16" s="99"/>
      <c r="AF16" s="99" t="str">
        <f t="shared" si="7"/>
        <v>0,00%</v>
      </c>
      <c r="AG16" s="91"/>
      <c r="AH16" s="91"/>
      <c r="AI16" s="92">
        <f t="shared" ref="AI16:AJ16" si="30">L16++R16+X16+AD16</f>
        <v>0.1</v>
      </c>
      <c r="AJ16" s="92">
        <f t="shared" si="30"/>
        <v>0.1</v>
      </c>
      <c r="AK16" s="85">
        <f t="shared" si="9"/>
        <v>1</v>
      </c>
      <c r="AL16" s="469"/>
      <c r="AM16" s="469"/>
      <c r="AN16" s="469"/>
      <c r="AO16" s="65"/>
      <c r="AP16" s="65"/>
      <c r="AQ16" s="65"/>
      <c r="AR16" s="65"/>
    </row>
    <row r="17" spans="1:44" ht="22.5" customHeight="1" x14ac:dyDescent="0.25">
      <c r="A17" s="474"/>
      <c r="B17" s="474"/>
      <c r="C17" s="469"/>
      <c r="D17" s="469"/>
      <c r="E17" s="469"/>
      <c r="F17" s="51">
        <v>5</v>
      </c>
      <c r="G17" s="79" t="s">
        <v>248</v>
      </c>
      <c r="H17" s="80">
        <v>0.03</v>
      </c>
      <c r="I17" s="439"/>
      <c r="J17" s="439"/>
      <c r="K17" s="439"/>
      <c r="L17" s="81">
        <v>0</v>
      </c>
      <c r="M17" s="82">
        <v>0</v>
      </c>
      <c r="N17" s="83" t="str">
        <f t="shared" si="1"/>
        <v>0,00%</v>
      </c>
      <c r="O17" s="439"/>
      <c r="P17" s="439"/>
      <c r="Q17" s="439"/>
      <c r="R17" s="382">
        <v>5.0000000000000001E-3</v>
      </c>
      <c r="S17" s="94">
        <v>5.0000000000000001E-3</v>
      </c>
      <c r="T17" s="85">
        <f t="shared" si="3"/>
        <v>1</v>
      </c>
      <c r="U17" s="439"/>
      <c r="V17" s="439"/>
      <c r="W17" s="439"/>
      <c r="X17" s="102">
        <v>0</v>
      </c>
      <c r="Y17" s="87"/>
      <c r="Z17" s="88" t="str">
        <f t="shared" si="5"/>
        <v>0,00%</v>
      </c>
      <c r="AA17" s="439"/>
      <c r="AB17" s="439"/>
      <c r="AC17" s="439"/>
      <c r="AD17" s="95">
        <v>0</v>
      </c>
      <c r="AE17" s="99"/>
      <c r="AF17" s="99" t="str">
        <f t="shared" si="7"/>
        <v>0,00%</v>
      </c>
      <c r="AG17" s="91"/>
      <c r="AH17" s="91"/>
      <c r="AI17" s="92">
        <f t="shared" ref="AI17:AJ17" si="31">L17++R17+X17+AD17</f>
        <v>5.0000000000000001E-3</v>
      </c>
      <c r="AJ17" s="92">
        <f t="shared" si="31"/>
        <v>5.0000000000000001E-3</v>
      </c>
      <c r="AK17" s="85">
        <f t="shared" si="9"/>
        <v>1</v>
      </c>
      <c r="AL17" s="439"/>
      <c r="AM17" s="439"/>
      <c r="AN17" s="439"/>
      <c r="AO17" s="65"/>
      <c r="AP17" s="65"/>
      <c r="AQ17" s="65"/>
      <c r="AR17" s="65"/>
    </row>
    <row r="18" spans="1:44" ht="22.5" customHeight="1" x14ac:dyDescent="0.25">
      <c r="A18" s="473">
        <v>5</v>
      </c>
      <c r="B18" s="475" t="s">
        <v>259</v>
      </c>
      <c r="C18" s="476">
        <v>1</v>
      </c>
      <c r="D18" s="477" t="s">
        <v>260</v>
      </c>
      <c r="E18" s="468">
        <v>1</v>
      </c>
      <c r="F18" s="55">
        <v>1</v>
      </c>
      <c r="G18" s="98" t="s">
        <v>261</v>
      </c>
      <c r="H18" s="103">
        <v>0</v>
      </c>
      <c r="I18" s="471">
        <f t="shared" ref="I18:J18" si="32">L18+L19+L20+L21+L22</f>
        <v>0.85000000000000009</v>
      </c>
      <c r="J18" s="471">
        <f t="shared" si="32"/>
        <v>0.85000000000000009</v>
      </c>
      <c r="K18" s="478">
        <f>IFERROR(J18/I18,"0,00%")</f>
        <v>1</v>
      </c>
      <c r="L18" s="81">
        <v>0</v>
      </c>
      <c r="M18" s="82">
        <v>0</v>
      </c>
      <c r="N18" s="83" t="str">
        <f t="shared" si="1"/>
        <v>0,00%</v>
      </c>
      <c r="O18" s="471">
        <f t="shared" ref="O18:P18" si="33">R18+R19+R20+R21+R22</f>
        <v>0.15</v>
      </c>
      <c r="P18" s="471">
        <f t="shared" si="33"/>
        <v>0.15</v>
      </c>
      <c r="Q18" s="478">
        <f>IFERROR(P18/O18,"0,00%")</f>
        <v>1</v>
      </c>
      <c r="R18" s="380">
        <v>0</v>
      </c>
      <c r="S18" s="94">
        <v>0</v>
      </c>
      <c r="T18" s="85" t="str">
        <f t="shared" si="3"/>
        <v>0,00%</v>
      </c>
      <c r="U18" s="471">
        <f t="shared" ref="U18:V18" si="34">X18+X19+X20+X21+X22</f>
        <v>0</v>
      </c>
      <c r="V18" s="471">
        <f t="shared" si="34"/>
        <v>0</v>
      </c>
      <c r="W18" s="478" t="str">
        <f>IFERROR(V18/U18,"0,00%")</f>
        <v>0,00%</v>
      </c>
      <c r="X18" s="81">
        <v>0</v>
      </c>
      <c r="Y18" s="87"/>
      <c r="Z18" s="88" t="str">
        <f t="shared" si="5"/>
        <v>0,00%</v>
      </c>
      <c r="AA18" s="468">
        <f t="shared" ref="AA18:AB18" si="35">AD18+AD19+AD20+AD21+AD22</f>
        <v>0</v>
      </c>
      <c r="AB18" s="468">
        <f t="shared" si="35"/>
        <v>0</v>
      </c>
      <c r="AC18" s="470" t="str">
        <f>IFERROR(AB18/AA18,"0,00%")</f>
        <v>0,00%</v>
      </c>
      <c r="AD18" s="104">
        <v>0</v>
      </c>
      <c r="AE18" s="89"/>
      <c r="AF18" s="90" t="str">
        <f t="shared" si="7"/>
        <v>0,00%</v>
      </c>
      <c r="AG18" s="91"/>
      <c r="AH18" s="91"/>
      <c r="AI18" s="92">
        <f t="shared" ref="AI18:AJ18" si="36">L18++R18+X18+AD18</f>
        <v>0</v>
      </c>
      <c r="AJ18" s="92">
        <f t="shared" si="36"/>
        <v>0</v>
      </c>
      <c r="AK18" s="85" t="str">
        <f t="shared" si="9"/>
        <v>0,00%</v>
      </c>
      <c r="AL18" s="471">
        <f t="shared" ref="AL18:AM18" si="37">I18+O18+U18+AA18</f>
        <v>1</v>
      </c>
      <c r="AM18" s="471">
        <f t="shared" si="37"/>
        <v>1</v>
      </c>
      <c r="AN18" s="472">
        <f>IFERROR(AM18/AL18,"0,00%")</f>
        <v>1</v>
      </c>
      <c r="AO18" s="65"/>
      <c r="AP18" s="65"/>
      <c r="AQ18" s="65"/>
      <c r="AR18" s="65"/>
    </row>
    <row r="19" spans="1:44" ht="22.5" customHeight="1" x14ac:dyDescent="0.25">
      <c r="A19" s="469"/>
      <c r="B19" s="469"/>
      <c r="C19" s="469"/>
      <c r="D19" s="469"/>
      <c r="E19" s="469"/>
      <c r="F19" s="55">
        <v>2</v>
      </c>
      <c r="G19" s="98" t="s">
        <v>262</v>
      </c>
      <c r="H19" s="103">
        <v>0.8</v>
      </c>
      <c r="I19" s="469"/>
      <c r="J19" s="469"/>
      <c r="K19" s="469"/>
      <c r="L19" s="81">
        <v>0.8</v>
      </c>
      <c r="M19" s="82">
        <v>0.8</v>
      </c>
      <c r="N19" s="83">
        <f t="shared" si="1"/>
        <v>1</v>
      </c>
      <c r="O19" s="469"/>
      <c r="P19" s="469"/>
      <c r="Q19" s="469"/>
      <c r="R19" s="93">
        <v>0</v>
      </c>
      <c r="S19" s="94">
        <v>0</v>
      </c>
      <c r="T19" s="85" t="str">
        <f t="shared" si="3"/>
        <v>0,00%</v>
      </c>
      <c r="U19" s="469"/>
      <c r="V19" s="469"/>
      <c r="W19" s="469"/>
      <c r="X19" s="102">
        <v>0</v>
      </c>
      <c r="Y19" s="87"/>
      <c r="Z19" s="88" t="str">
        <f t="shared" si="5"/>
        <v>0,00%</v>
      </c>
      <c r="AA19" s="469"/>
      <c r="AB19" s="469"/>
      <c r="AC19" s="469"/>
      <c r="AD19" s="104">
        <v>0</v>
      </c>
      <c r="AE19" s="89"/>
      <c r="AF19" s="90" t="str">
        <f t="shared" si="7"/>
        <v>0,00%</v>
      </c>
      <c r="AG19" s="91"/>
      <c r="AH19" s="91"/>
      <c r="AI19" s="92">
        <f t="shared" ref="AI19:AJ19" si="38">L19++R19+X19+AD19</f>
        <v>0.8</v>
      </c>
      <c r="AJ19" s="92">
        <f t="shared" si="38"/>
        <v>0.8</v>
      </c>
      <c r="AK19" s="85">
        <f t="shared" si="9"/>
        <v>1</v>
      </c>
      <c r="AL19" s="469"/>
      <c r="AM19" s="469"/>
      <c r="AN19" s="469"/>
      <c r="AO19" s="65"/>
      <c r="AP19" s="65"/>
      <c r="AQ19" s="65"/>
      <c r="AR19" s="65"/>
    </row>
    <row r="20" spans="1:44" ht="48" customHeight="1" x14ac:dyDescent="0.25">
      <c r="A20" s="469"/>
      <c r="B20" s="469"/>
      <c r="C20" s="469"/>
      <c r="D20" s="469"/>
      <c r="E20" s="469"/>
      <c r="F20" s="55">
        <v>3</v>
      </c>
      <c r="G20" s="98" t="s">
        <v>263</v>
      </c>
      <c r="H20" s="103">
        <v>0</v>
      </c>
      <c r="I20" s="469"/>
      <c r="J20" s="469"/>
      <c r="K20" s="469"/>
      <c r="L20" s="81">
        <v>0</v>
      </c>
      <c r="M20" s="82">
        <v>0</v>
      </c>
      <c r="N20" s="83" t="str">
        <f t="shared" si="1"/>
        <v>0,00%</v>
      </c>
      <c r="O20" s="469"/>
      <c r="P20" s="469"/>
      <c r="Q20" s="469"/>
      <c r="R20" s="93">
        <v>0</v>
      </c>
      <c r="S20" s="94">
        <v>0</v>
      </c>
      <c r="T20" s="85" t="str">
        <f t="shared" si="3"/>
        <v>0,00%</v>
      </c>
      <c r="U20" s="469"/>
      <c r="V20" s="469"/>
      <c r="W20" s="469"/>
      <c r="X20" s="86">
        <v>0</v>
      </c>
      <c r="Y20" s="87"/>
      <c r="Z20" s="88" t="str">
        <f t="shared" si="5"/>
        <v>0,00%</v>
      </c>
      <c r="AA20" s="469"/>
      <c r="AB20" s="469"/>
      <c r="AC20" s="469"/>
      <c r="AD20" s="104">
        <v>0</v>
      </c>
      <c r="AE20" s="89"/>
      <c r="AF20" s="90" t="str">
        <f t="shared" si="7"/>
        <v>0,00%</v>
      </c>
      <c r="AG20" s="91"/>
      <c r="AH20" s="91"/>
      <c r="AI20" s="92">
        <f t="shared" ref="AI20:AJ20" si="39">L20++R20+X20+AD20</f>
        <v>0</v>
      </c>
      <c r="AJ20" s="92">
        <f t="shared" si="39"/>
        <v>0</v>
      </c>
      <c r="AK20" s="85" t="str">
        <f t="shared" si="9"/>
        <v>0,00%</v>
      </c>
      <c r="AL20" s="469"/>
      <c r="AM20" s="469"/>
      <c r="AN20" s="469"/>
      <c r="AO20" s="65"/>
      <c r="AP20" s="65"/>
      <c r="AQ20" s="65"/>
      <c r="AR20" s="65"/>
    </row>
    <row r="21" spans="1:44" ht="39" customHeight="1" x14ac:dyDescent="0.25">
      <c r="A21" s="469"/>
      <c r="B21" s="469"/>
      <c r="C21" s="469"/>
      <c r="D21" s="469"/>
      <c r="E21" s="469"/>
      <c r="F21" s="55">
        <v>4</v>
      </c>
      <c r="G21" s="98" t="s">
        <v>264</v>
      </c>
      <c r="H21" s="103">
        <v>0</v>
      </c>
      <c r="I21" s="469"/>
      <c r="J21" s="469"/>
      <c r="K21" s="469"/>
      <c r="L21" s="81">
        <v>0</v>
      </c>
      <c r="M21" s="82">
        <v>0</v>
      </c>
      <c r="N21" s="83" t="str">
        <f t="shared" si="1"/>
        <v>0,00%</v>
      </c>
      <c r="O21" s="469"/>
      <c r="P21" s="469"/>
      <c r="Q21" s="469"/>
      <c r="R21" s="93">
        <v>0</v>
      </c>
      <c r="S21" s="94">
        <v>0</v>
      </c>
      <c r="T21" s="85" t="str">
        <f t="shared" si="3"/>
        <v>0,00%</v>
      </c>
      <c r="U21" s="469"/>
      <c r="V21" s="469"/>
      <c r="W21" s="469"/>
      <c r="X21" s="102">
        <v>0</v>
      </c>
      <c r="Y21" s="87"/>
      <c r="Z21" s="88" t="str">
        <f t="shared" si="5"/>
        <v>0,00%</v>
      </c>
      <c r="AA21" s="469"/>
      <c r="AB21" s="469"/>
      <c r="AC21" s="469"/>
      <c r="AD21" s="84">
        <v>0</v>
      </c>
      <c r="AE21" s="89"/>
      <c r="AF21" s="90" t="str">
        <f t="shared" si="7"/>
        <v>0,00%</v>
      </c>
      <c r="AG21" s="91"/>
      <c r="AH21" s="91"/>
      <c r="AI21" s="92">
        <f t="shared" ref="AI21:AJ21" si="40">L21++R21+X21+AD21</f>
        <v>0</v>
      </c>
      <c r="AJ21" s="92">
        <f t="shared" si="40"/>
        <v>0</v>
      </c>
      <c r="AK21" s="85" t="str">
        <f t="shared" si="9"/>
        <v>0,00%</v>
      </c>
      <c r="AL21" s="469"/>
      <c r="AM21" s="469"/>
      <c r="AN21" s="469"/>
      <c r="AO21" s="65"/>
      <c r="AP21" s="65"/>
      <c r="AQ21" s="65"/>
      <c r="AR21" s="65"/>
    </row>
    <row r="22" spans="1:44" ht="35.25" customHeight="1" x14ac:dyDescent="0.25">
      <c r="A22" s="474"/>
      <c r="B22" s="474"/>
      <c r="C22" s="469"/>
      <c r="D22" s="469"/>
      <c r="E22" s="469"/>
      <c r="F22" s="55">
        <v>5</v>
      </c>
      <c r="G22" s="98" t="s">
        <v>245</v>
      </c>
      <c r="H22" s="103">
        <v>0.2</v>
      </c>
      <c r="I22" s="439"/>
      <c r="J22" s="439"/>
      <c r="K22" s="439"/>
      <c r="L22" s="81">
        <v>0.05</v>
      </c>
      <c r="M22" s="82">
        <v>0.05</v>
      </c>
      <c r="N22" s="83">
        <f t="shared" si="1"/>
        <v>1</v>
      </c>
      <c r="O22" s="439"/>
      <c r="P22" s="439"/>
      <c r="Q22" s="439"/>
      <c r="R22" s="93">
        <v>0.15</v>
      </c>
      <c r="S22" s="94">
        <v>0.15</v>
      </c>
      <c r="T22" s="85">
        <f t="shared" si="3"/>
        <v>1</v>
      </c>
      <c r="U22" s="439"/>
      <c r="V22" s="439"/>
      <c r="W22" s="439"/>
      <c r="X22" s="102">
        <v>0</v>
      </c>
      <c r="Y22" s="87"/>
      <c r="Z22" s="88" t="str">
        <f t="shared" si="5"/>
        <v>0,00%</v>
      </c>
      <c r="AA22" s="439"/>
      <c r="AB22" s="439"/>
      <c r="AC22" s="439"/>
      <c r="AD22" s="84">
        <v>0</v>
      </c>
      <c r="AE22" s="89"/>
      <c r="AF22" s="90" t="str">
        <f t="shared" si="7"/>
        <v>0,00%</v>
      </c>
      <c r="AG22" s="91"/>
      <c r="AH22" s="91"/>
      <c r="AI22" s="92">
        <f t="shared" ref="AI22:AJ22" si="41">L22++R22+X22+AD22</f>
        <v>0.2</v>
      </c>
      <c r="AJ22" s="92">
        <f t="shared" si="41"/>
        <v>0.2</v>
      </c>
      <c r="AK22" s="85">
        <f t="shared" si="9"/>
        <v>1</v>
      </c>
      <c r="AL22" s="439"/>
      <c r="AM22" s="439"/>
      <c r="AN22" s="439"/>
      <c r="AO22" s="65"/>
      <c r="AP22" s="65"/>
      <c r="AQ22" s="65"/>
      <c r="AR22" s="65"/>
    </row>
    <row r="23" spans="1:44" ht="22.5" customHeight="1" x14ac:dyDescent="0.25">
      <c r="A23" s="473">
        <v>6</v>
      </c>
      <c r="B23" s="475" t="s">
        <v>265</v>
      </c>
      <c r="C23" s="476">
        <v>1</v>
      </c>
      <c r="D23" s="477" t="s">
        <v>266</v>
      </c>
      <c r="E23" s="468">
        <v>1</v>
      </c>
      <c r="F23" s="55">
        <v>1</v>
      </c>
      <c r="G23" s="98" t="s">
        <v>267</v>
      </c>
      <c r="H23" s="103">
        <v>0</v>
      </c>
      <c r="I23" s="471">
        <f t="shared" ref="I23:J23" si="42">L23+L24+L25</f>
        <v>0</v>
      </c>
      <c r="J23" s="471">
        <f t="shared" si="42"/>
        <v>0</v>
      </c>
      <c r="K23" s="478" t="str">
        <f>IFERROR(J23/I23,"0,00%")</f>
        <v>0,00%</v>
      </c>
      <c r="L23" s="81">
        <v>0</v>
      </c>
      <c r="M23" s="82">
        <v>0</v>
      </c>
      <c r="N23" s="83" t="str">
        <f t="shared" si="1"/>
        <v>0,00%</v>
      </c>
      <c r="O23" s="471">
        <f t="shared" ref="O23" si="43">R23+R24+R25</f>
        <v>1</v>
      </c>
      <c r="P23" s="471">
        <v>1</v>
      </c>
      <c r="Q23" s="478">
        <f>IFERROR(P23/O23,"0,00%")</f>
        <v>1</v>
      </c>
      <c r="R23" s="93">
        <v>0</v>
      </c>
      <c r="S23" s="94">
        <v>0</v>
      </c>
      <c r="T23" s="85" t="str">
        <f t="shared" si="3"/>
        <v>0,00%</v>
      </c>
      <c r="U23" s="471">
        <f t="shared" ref="U23:V23" si="44">X23+X24+X25</f>
        <v>0</v>
      </c>
      <c r="V23" s="471">
        <f t="shared" si="44"/>
        <v>0</v>
      </c>
      <c r="W23" s="478" t="str">
        <f>IFERROR(V23/U23,"0,00%")</f>
        <v>0,00%</v>
      </c>
      <c r="X23" s="86">
        <v>0</v>
      </c>
      <c r="Y23" s="105"/>
      <c r="Z23" s="88" t="str">
        <f t="shared" si="5"/>
        <v>0,00%</v>
      </c>
      <c r="AA23" s="468">
        <f t="shared" ref="AA23:AB23" si="45">AD23+AD24+AD25</f>
        <v>0</v>
      </c>
      <c r="AB23" s="468">
        <f t="shared" si="45"/>
        <v>0</v>
      </c>
      <c r="AC23" s="470" t="str">
        <f>IFERROR(AB23/AA23,"0,00%")</f>
        <v>0,00%</v>
      </c>
      <c r="AD23" s="104">
        <v>0</v>
      </c>
      <c r="AE23" s="89"/>
      <c r="AF23" s="90" t="str">
        <f t="shared" si="7"/>
        <v>0,00%</v>
      </c>
      <c r="AG23" s="91"/>
      <c r="AH23" s="91"/>
      <c r="AI23" s="92">
        <f t="shared" ref="AI23:AI27" si="46">L23++R23+X23+AD23</f>
        <v>0</v>
      </c>
      <c r="AJ23" s="92">
        <v>0</v>
      </c>
      <c r="AK23" s="85" t="str">
        <f t="shared" si="9"/>
        <v>0,00%</v>
      </c>
      <c r="AL23" s="471">
        <f t="shared" ref="AL23:AM23" si="47">I23+O23+U23+AA23</f>
        <v>1</v>
      </c>
      <c r="AM23" s="471">
        <f t="shared" si="47"/>
        <v>1</v>
      </c>
      <c r="AN23" s="472">
        <f>IFERROR(AM23/AL23,"0,00%")</f>
        <v>1</v>
      </c>
      <c r="AO23" s="65"/>
      <c r="AP23" s="65"/>
      <c r="AQ23" s="65"/>
      <c r="AR23" s="65"/>
    </row>
    <row r="24" spans="1:44" ht="22.5" customHeight="1" x14ac:dyDescent="0.25">
      <c r="A24" s="469"/>
      <c r="B24" s="469"/>
      <c r="C24" s="469"/>
      <c r="D24" s="469"/>
      <c r="E24" s="469"/>
      <c r="F24" s="55">
        <v>2</v>
      </c>
      <c r="G24" s="98" t="s">
        <v>263</v>
      </c>
      <c r="H24" s="103">
        <v>0</v>
      </c>
      <c r="I24" s="469"/>
      <c r="J24" s="469"/>
      <c r="K24" s="469"/>
      <c r="L24" s="81">
        <v>0</v>
      </c>
      <c r="M24" s="82">
        <v>0</v>
      </c>
      <c r="N24" s="83" t="str">
        <f t="shared" si="1"/>
        <v>0,00%</v>
      </c>
      <c r="O24" s="469"/>
      <c r="P24" s="469"/>
      <c r="Q24" s="469"/>
      <c r="R24" s="93">
        <v>0</v>
      </c>
      <c r="S24" s="94">
        <v>0</v>
      </c>
      <c r="T24" s="85" t="str">
        <f t="shared" si="3"/>
        <v>0,00%</v>
      </c>
      <c r="U24" s="469"/>
      <c r="V24" s="469"/>
      <c r="W24" s="469"/>
      <c r="X24" s="81">
        <v>0</v>
      </c>
      <c r="Y24" s="87"/>
      <c r="Z24" s="88" t="str">
        <f t="shared" si="5"/>
        <v>0,00%</v>
      </c>
      <c r="AA24" s="469"/>
      <c r="AB24" s="469"/>
      <c r="AC24" s="469"/>
      <c r="AD24" s="84">
        <v>0</v>
      </c>
      <c r="AE24" s="89"/>
      <c r="AF24" s="90" t="str">
        <f t="shared" si="7"/>
        <v>0,00%</v>
      </c>
      <c r="AG24" s="91"/>
      <c r="AH24" s="91"/>
      <c r="AI24" s="92">
        <f t="shared" si="46"/>
        <v>0</v>
      </c>
      <c r="AJ24" s="92">
        <v>0</v>
      </c>
      <c r="AK24" s="85" t="str">
        <f t="shared" si="9"/>
        <v>0,00%</v>
      </c>
      <c r="AL24" s="469"/>
      <c r="AM24" s="469"/>
      <c r="AN24" s="469"/>
      <c r="AO24" s="65"/>
      <c r="AP24" s="65"/>
      <c r="AQ24" s="65"/>
      <c r="AR24" s="65"/>
    </row>
    <row r="25" spans="1:44" ht="22.5" customHeight="1" x14ac:dyDescent="0.25">
      <c r="A25" s="474"/>
      <c r="B25" s="474"/>
      <c r="C25" s="469"/>
      <c r="D25" s="469"/>
      <c r="E25" s="469"/>
      <c r="F25" s="55">
        <v>3</v>
      </c>
      <c r="G25" s="98" t="s">
        <v>245</v>
      </c>
      <c r="H25" s="103">
        <v>1</v>
      </c>
      <c r="I25" s="439"/>
      <c r="J25" s="439"/>
      <c r="K25" s="439"/>
      <c r="L25" s="81">
        <v>0</v>
      </c>
      <c r="M25" s="82">
        <v>0</v>
      </c>
      <c r="N25" s="83" t="str">
        <f t="shared" si="1"/>
        <v>0,00%</v>
      </c>
      <c r="O25" s="439"/>
      <c r="P25" s="439"/>
      <c r="Q25" s="439"/>
      <c r="R25" s="93">
        <v>1</v>
      </c>
      <c r="S25" s="94">
        <v>1</v>
      </c>
      <c r="T25" s="85">
        <f t="shared" si="3"/>
        <v>1</v>
      </c>
      <c r="U25" s="439"/>
      <c r="V25" s="439"/>
      <c r="W25" s="439"/>
      <c r="X25" s="81">
        <v>0</v>
      </c>
      <c r="Y25" s="87"/>
      <c r="Z25" s="88" t="str">
        <f t="shared" si="5"/>
        <v>0,00%</v>
      </c>
      <c r="AA25" s="439"/>
      <c r="AB25" s="439"/>
      <c r="AC25" s="439"/>
      <c r="AD25" s="104">
        <v>0</v>
      </c>
      <c r="AE25" s="89"/>
      <c r="AF25" s="90" t="str">
        <f t="shared" si="7"/>
        <v>0,00%</v>
      </c>
      <c r="AG25" s="91"/>
      <c r="AH25" s="91"/>
      <c r="AI25" s="92">
        <f t="shared" si="46"/>
        <v>1</v>
      </c>
      <c r="AJ25" s="92">
        <v>0</v>
      </c>
      <c r="AK25" s="85">
        <f t="shared" si="9"/>
        <v>0</v>
      </c>
      <c r="AL25" s="439"/>
      <c r="AM25" s="439"/>
      <c r="AN25" s="439"/>
      <c r="AO25" s="65"/>
      <c r="AP25" s="65"/>
      <c r="AQ25" s="65"/>
      <c r="AR25" s="65"/>
    </row>
    <row r="26" spans="1:44" ht="22.5" customHeight="1" x14ac:dyDescent="0.25">
      <c r="A26" s="473">
        <v>7</v>
      </c>
      <c r="B26" s="475" t="s">
        <v>265</v>
      </c>
      <c r="C26" s="476">
        <v>1</v>
      </c>
      <c r="D26" s="477" t="s">
        <v>268</v>
      </c>
      <c r="E26" s="468">
        <v>1</v>
      </c>
      <c r="F26" s="55">
        <v>1</v>
      </c>
      <c r="G26" s="98" t="s">
        <v>269</v>
      </c>
      <c r="H26" s="103">
        <v>0</v>
      </c>
      <c r="I26" s="471">
        <f t="shared" ref="I26:J26" si="48">L26+L27+L29</f>
        <v>0.1</v>
      </c>
      <c r="J26" s="471">
        <f t="shared" si="48"/>
        <v>0.1</v>
      </c>
      <c r="K26" s="478">
        <f>IFERROR(J26/I26,"0,00%")</f>
        <v>1</v>
      </c>
      <c r="L26" s="81">
        <v>0</v>
      </c>
      <c r="M26" s="82">
        <v>0</v>
      </c>
      <c r="N26" s="83" t="str">
        <f t="shared" si="1"/>
        <v>0,00%</v>
      </c>
      <c r="O26" s="471">
        <f t="shared" ref="O26:P26" si="49">R26+R27+R29</f>
        <v>0.9</v>
      </c>
      <c r="P26" s="471">
        <f t="shared" si="49"/>
        <v>0.9</v>
      </c>
      <c r="Q26" s="478">
        <f>IFERROR(P26/O26,"0,00%")</f>
        <v>1</v>
      </c>
      <c r="R26" s="382">
        <v>0.1</v>
      </c>
      <c r="S26" s="94">
        <v>0.1</v>
      </c>
      <c r="T26" s="85">
        <f t="shared" si="3"/>
        <v>1</v>
      </c>
      <c r="U26" s="471">
        <f t="shared" ref="U26:V26" si="50">X26+X27+X29</f>
        <v>0</v>
      </c>
      <c r="V26" s="471">
        <f t="shared" si="50"/>
        <v>0</v>
      </c>
      <c r="W26" s="478" t="str">
        <f>IFERROR(V26/U26,"0,00%")</f>
        <v>0,00%</v>
      </c>
      <c r="X26" s="81">
        <v>0</v>
      </c>
      <c r="Y26" s="87"/>
      <c r="Z26" s="88" t="str">
        <f t="shared" si="5"/>
        <v>0,00%</v>
      </c>
      <c r="AA26" s="468">
        <f>AD26+AD27+AD28+AD29</f>
        <v>0</v>
      </c>
      <c r="AB26" s="468">
        <f>AE26+AE27+AE29</f>
        <v>0</v>
      </c>
      <c r="AC26" s="470" t="str">
        <f>IFERROR(AB26/AA26,"0,00%")</f>
        <v>0,00%</v>
      </c>
      <c r="AD26" s="106">
        <v>0</v>
      </c>
      <c r="AE26" s="89"/>
      <c r="AF26" s="90" t="str">
        <f t="shared" si="7"/>
        <v>0,00%</v>
      </c>
      <c r="AG26" s="91"/>
      <c r="AH26" s="91"/>
      <c r="AI26" s="92">
        <f t="shared" si="46"/>
        <v>0.1</v>
      </c>
      <c r="AJ26" s="92">
        <f>M26++S26+Y26+AE26</f>
        <v>0.1</v>
      </c>
      <c r="AK26" s="85">
        <f t="shared" si="9"/>
        <v>1</v>
      </c>
      <c r="AL26" s="471">
        <f t="shared" ref="AL26:AM26" si="51">I26+O26+U26+AA26</f>
        <v>1</v>
      </c>
      <c r="AM26" s="471">
        <f t="shared" si="51"/>
        <v>1</v>
      </c>
      <c r="AN26" s="472">
        <f>IFERROR(AM26/AL26,"0,00%")</f>
        <v>1</v>
      </c>
      <c r="AO26" s="65"/>
      <c r="AP26" s="65"/>
      <c r="AQ26" s="65"/>
      <c r="AR26" s="65"/>
    </row>
    <row r="27" spans="1:44" ht="22.5" customHeight="1" x14ac:dyDescent="0.25">
      <c r="A27" s="469"/>
      <c r="B27" s="469"/>
      <c r="C27" s="469"/>
      <c r="D27" s="469"/>
      <c r="E27" s="469"/>
      <c r="F27" s="55">
        <v>2</v>
      </c>
      <c r="G27" s="98" t="s">
        <v>263</v>
      </c>
      <c r="H27" s="103">
        <v>0</v>
      </c>
      <c r="I27" s="469"/>
      <c r="J27" s="469"/>
      <c r="K27" s="469"/>
      <c r="L27" s="81">
        <v>0</v>
      </c>
      <c r="M27" s="82">
        <v>0</v>
      </c>
      <c r="N27" s="83" t="str">
        <f t="shared" si="1"/>
        <v>0,00%</v>
      </c>
      <c r="O27" s="469"/>
      <c r="P27" s="469"/>
      <c r="Q27" s="469"/>
      <c r="R27" s="382">
        <v>0</v>
      </c>
      <c r="S27" s="94">
        <v>0</v>
      </c>
      <c r="T27" s="85" t="str">
        <f t="shared" si="3"/>
        <v>0,00%</v>
      </c>
      <c r="U27" s="469"/>
      <c r="V27" s="469"/>
      <c r="W27" s="469"/>
      <c r="X27" s="81">
        <v>0</v>
      </c>
      <c r="Y27" s="87"/>
      <c r="Z27" s="88" t="str">
        <f t="shared" si="5"/>
        <v>0,00%</v>
      </c>
      <c r="AA27" s="469"/>
      <c r="AB27" s="469"/>
      <c r="AC27" s="469"/>
      <c r="AD27" s="106">
        <v>0</v>
      </c>
      <c r="AE27" s="89"/>
      <c r="AF27" s="90" t="str">
        <f t="shared" si="7"/>
        <v>0,00%</v>
      </c>
      <c r="AG27" s="91"/>
      <c r="AH27" s="91"/>
      <c r="AI27" s="92">
        <f t="shared" si="46"/>
        <v>0</v>
      </c>
      <c r="AJ27" s="92">
        <v>0</v>
      </c>
      <c r="AK27" s="85" t="str">
        <f t="shared" si="9"/>
        <v>0,00%</v>
      </c>
      <c r="AL27" s="469"/>
      <c r="AM27" s="469"/>
      <c r="AN27" s="469"/>
      <c r="AO27" s="65"/>
      <c r="AP27" s="65"/>
      <c r="AQ27" s="65"/>
      <c r="AR27" s="65"/>
    </row>
    <row r="28" spans="1:44" ht="22.5" customHeight="1" x14ac:dyDescent="0.25">
      <c r="A28" s="469"/>
      <c r="B28" s="469"/>
      <c r="C28" s="469"/>
      <c r="D28" s="469"/>
      <c r="E28" s="469"/>
      <c r="F28" s="55">
        <v>3</v>
      </c>
      <c r="G28" s="98" t="s">
        <v>270</v>
      </c>
      <c r="H28" s="103">
        <v>0</v>
      </c>
      <c r="I28" s="469"/>
      <c r="J28" s="469"/>
      <c r="K28" s="469"/>
      <c r="L28" s="81">
        <v>0</v>
      </c>
      <c r="M28" s="82">
        <v>0</v>
      </c>
      <c r="N28" s="83" t="str">
        <f t="shared" si="1"/>
        <v>0,00%</v>
      </c>
      <c r="O28" s="469"/>
      <c r="P28" s="469"/>
      <c r="Q28" s="469"/>
      <c r="R28" s="382">
        <v>0</v>
      </c>
      <c r="S28" s="94">
        <v>0</v>
      </c>
      <c r="T28" s="85" t="str">
        <f t="shared" si="3"/>
        <v>0,00%</v>
      </c>
      <c r="U28" s="469"/>
      <c r="V28" s="469"/>
      <c r="W28" s="469"/>
      <c r="X28" s="81">
        <v>0</v>
      </c>
      <c r="Y28" s="87"/>
      <c r="Z28" s="88" t="str">
        <f t="shared" si="5"/>
        <v>0,00%</v>
      </c>
      <c r="AA28" s="469"/>
      <c r="AB28" s="469"/>
      <c r="AC28" s="469"/>
      <c r="AD28" s="106">
        <v>0</v>
      </c>
      <c r="AE28" s="89"/>
      <c r="AF28" s="90" t="str">
        <f t="shared" si="7"/>
        <v>0,00%</v>
      </c>
      <c r="AG28" s="91"/>
      <c r="AH28" s="91"/>
      <c r="AI28" s="92">
        <v>0.05</v>
      </c>
      <c r="AJ28" s="92">
        <v>0</v>
      </c>
      <c r="AK28" s="85">
        <v>0</v>
      </c>
      <c r="AL28" s="469"/>
      <c r="AM28" s="469"/>
      <c r="AN28" s="469"/>
      <c r="AO28" s="65"/>
      <c r="AP28" s="65"/>
      <c r="AQ28" s="65"/>
      <c r="AR28" s="65"/>
    </row>
    <row r="29" spans="1:44" ht="34.5" customHeight="1" x14ac:dyDescent="0.25">
      <c r="A29" s="474"/>
      <c r="B29" s="474"/>
      <c r="C29" s="469"/>
      <c r="D29" s="469"/>
      <c r="E29" s="469"/>
      <c r="F29" s="55">
        <v>4</v>
      </c>
      <c r="G29" s="98" t="s">
        <v>245</v>
      </c>
      <c r="H29" s="103">
        <v>1</v>
      </c>
      <c r="I29" s="439"/>
      <c r="J29" s="439"/>
      <c r="K29" s="439"/>
      <c r="L29" s="81">
        <v>0.1</v>
      </c>
      <c r="M29" s="82">
        <v>0.1</v>
      </c>
      <c r="N29" s="83">
        <f t="shared" si="1"/>
        <v>1</v>
      </c>
      <c r="O29" s="439"/>
      <c r="P29" s="439"/>
      <c r="Q29" s="439"/>
      <c r="R29" s="382">
        <v>0.8</v>
      </c>
      <c r="S29" s="94">
        <v>0.8</v>
      </c>
      <c r="T29" s="85">
        <f t="shared" si="3"/>
        <v>1</v>
      </c>
      <c r="U29" s="439"/>
      <c r="V29" s="439"/>
      <c r="W29" s="439"/>
      <c r="X29" s="86">
        <v>0</v>
      </c>
      <c r="Y29" s="87"/>
      <c r="Z29" s="88" t="str">
        <f t="shared" si="5"/>
        <v>0,00%</v>
      </c>
      <c r="AA29" s="439"/>
      <c r="AB29" s="439"/>
      <c r="AC29" s="439"/>
      <c r="AD29" s="106">
        <v>0</v>
      </c>
      <c r="AE29" s="89"/>
      <c r="AF29" s="90" t="str">
        <f t="shared" si="7"/>
        <v>0,00%</v>
      </c>
      <c r="AG29" s="91"/>
      <c r="AH29" s="91"/>
      <c r="AI29" s="92">
        <f t="shared" ref="AI29:AI32" si="52">L29++R29+X29+AD29</f>
        <v>0.9</v>
      </c>
      <c r="AJ29" s="92">
        <v>0</v>
      </c>
      <c r="AK29" s="85">
        <f t="shared" ref="AK29:AK32" si="53">IFERROR(AJ29/AI29,"0,00%")</f>
        <v>0</v>
      </c>
      <c r="AL29" s="439"/>
      <c r="AM29" s="439"/>
      <c r="AN29" s="439"/>
      <c r="AO29" s="65"/>
      <c r="AP29" s="65"/>
      <c r="AQ29" s="65"/>
      <c r="AR29" s="65"/>
    </row>
    <row r="30" spans="1:44" ht="22.5" customHeight="1" x14ac:dyDescent="0.25">
      <c r="A30" s="473">
        <v>8</v>
      </c>
      <c r="B30" s="475" t="s">
        <v>271</v>
      </c>
      <c r="C30" s="476">
        <v>1</v>
      </c>
      <c r="D30" s="477" t="s">
        <v>272</v>
      </c>
      <c r="E30" s="468">
        <v>1</v>
      </c>
      <c r="F30" s="55">
        <v>1</v>
      </c>
      <c r="G30" s="98" t="s">
        <v>273</v>
      </c>
      <c r="H30" s="103">
        <v>0</v>
      </c>
      <c r="I30" s="471">
        <f t="shared" ref="I30:J30" si="54">L30+L31+L32</f>
        <v>0.15</v>
      </c>
      <c r="J30" s="471">
        <f t="shared" si="54"/>
        <v>0.15</v>
      </c>
      <c r="K30" s="478">
        <f>IFERROR(J30/I30,"0,00%")</f>
        <v>1</v>
      </c>
      <c r="L30" s="81">
        <v>0</v>
      </c>
      <c r="M30" s="82">
        <v>0</v>
      </c>
      <c r="N30" s="83" t="str">
        <f t="shared" si="1"/>
        <v>0,00%</v>
      </c>
      <c r="O30" s="471">
        <f t="shared" ref="O30:P30" si="55">R30+R31+R32</f>
        <v>0.85</v>
      </c>
      <c r="P30" s="471">
        <f t="shared" si="55"/>
        <v>0.85</v>
      </c>
      <c r="Q30" s="478">
        <f>IFERROR(P30/O30,"0,00%")</f>
        <v>1</v>
      </c>
      <c r="R30" s="93">
        <v>0</v>
      </c>
      <c r="S30" s="94">
        <v>0</v>
      </c>
      <c r="T30" s="85" t="str">
        <f t="shared" si="3"/>
        <v>0,00%</v>
      </c>
      <c r="U30" s="471">
        <f t="shared" ref="U30:V30" si="56">X30+X31+X32</f>
        <v>0</v>
      </c>
      <c r="V30" s="471">
        <f t="shared" si="56"/>
        <v>0</v>
      </c>
      <c r="W30" s="478" t="str">
        <f>IFERROR(V30/U30,"0,00%")</f>
        <v>0,00%</v>
      </c>
      <c r="X30" s="86">
        <v>0</v>
      </c>
      <c r="Y30" s="87"/>
      <c r="Z30" s="88" t="str">
        <f t="shared" si="5"/>
        <v>0,00%</v>
      </c>
      <c r="AA30" s="468">
        <f t="shared" ref="AA30:AB30" si="57">AD30+AD31+AD32</f>
        <v>0</v>
      </c>
      <c r="AB30" s="468">
        <f t="shared" si="57"/>
        <v>0</v>
      </c>
      <c r="AC30" s="470" t="str">
        <f>IFERROR(AB30/AA30,"0,00%")</f>
        <v>0,00%</v>
      </c>
      <c r="AD30" s="84">
        <v>0</v>
      </c>
      <c r="AE30" s="89"/>
      <c r="AF30" s="90" t="str">
        <f t="shared" si="7"/>
        <v>0,00%</v>
      </c>
      <c r="AG30" s="91"/>
      <c r="AH30" s="91"/>
      <c r="AI30" s="92">
        <f t="shared" si="52"/>
        <v>0</v>
      </c>
      <c r="AJ30" s="92">
        <f t="shared" ref="AJ30:AJ32" si="58">M30++S30+Y30+AE30</f>
        <v>0</v>
      </c>
      <c r="AK30" s="85" t="str">
        <f t="shared" si="53"/>
        <v>0,00%</v>
      </c>
      <c r="AL30" s="471">
        <f t="shared" ref="AL30:AM30" si="59">I30+O30+U30+AA30</f>
        <v>1</v>
      </c>
      <c r="AM30" s="471">
        <f t="shared" si="59"/>
        <v>1</v>
      </c>
      <c r="AN30" s="472">
        <f>IFERROR(AM30/AL30,"0,00%")</f>
        <v>1</v>
      </c>
      <c r="AO30" s="65"/>
      <c r="AP30" s="65"/>
      <c r="AQ30" s="65"/>
      <c r="AR30" s="65"/>
    </row>
    <row r="31" spans="1:44" ht="32.25" customHeight="1" x14ac:dyDescent="0.25">
      <c r="A31" s="469"/>
      <c r="B31" s="469"/>
      <c r="C31" s="469"/>
      <c r="D31" s="469"/>
      <c r="E31" s="469"/>
      <c r="F31" s="55">
        <v>2</v>
      </c>
      <c r="G31" s="98" t="s">
        <v>245</v>
      </c>
      <c r="H31" s="103">
        <v>1</v>
      </c>
      <c r="I31" s="469"/>
      <c r="J31" s="469"/>
      <c r="K31" s="469"/>
      <c r="L31" s="81">
        <v>0.15</v>
      </c>
      <c r="M31" s="107">
        <v>0.15</v>
      </c>
      <c r="N31" s="83">
        <f t="shared" si="1"/>
        <v>1</v>
      </c>
      <c r="O31" s="469"/>
      <c r="P31" s="469"/>
      <c r="Q31" s="469"/>
      <c r="R31" s="93">
        <v>0.85</v>
      </c>
      <c r="S31" s="94">
        <v>0.85</v>
      </c>
      <c r="T31" s="85">
        <f t="shared" si="3"/>
        <v>1</v>
      </c>
      <c r="U31" s="469"/>
      <c r="V31" s="469"/>
      <c r="W31" s="469"/>
      <c r="X31" s="86">
        <v>0</v>
      </c>
      <c r="Y31" s="87"/>
      <c r="Z31" s="88" t="str">
        <f t="shared" si="5"/>
        <v>0,00%</v>
      </c>
      <c r="AA31" s="469"/>
      <c r="AB31" s="469"/>
      <c r="AC31" s="469"/>
      <c r="AD31" s="84">
        <v>0</v>
      </c>
      <c r="AE31" s="89"/>
      <c r="AF31" s="90" t="str">
        <f t="shared" si="7"/>
        <v>0,00%</v>
      </c>
      <c r="AG31" s="91"/>
      <c r="AH31" s="91"/>
      <c r="AI31" s="92">
        <f t="shared" si="52"/>
        <v>1</v>
      </c>
      <c r="AJ31" s="92">
        <f t="shared" si="58"/>
        <v>1</v>
      </c>
      <c r="AK31" s="85">
        <f t="shared" si="53"/>
        <v>1</v>
      </c>
      <c r="AL31" s="469"/>
      <c r="AM31" s="469"/>
      <c r="AN31" s="469"/>
      <c r="AO31" s="65"/>
      <c r="AP31" s="65"/>
      <c r="AQ31" s="65"/>
      <c r="AR31" s="65"/>
    </row>
    <row r="32" spans="1:44" ht="23.25" customHeight="1" x14ac:dyDescent="0.25">
      <c r="A32" s="439"/>
      <c r="B32" s="439"/>
      <c r="C32" s="439"/>
      <c r="D32" s="439"/>
      <c r="E32" s="439"/>
      <c r="F32" s="55">
        <v>3</v>
      </c>
      <c r="G32" s="79" t="s">
        <v>274</v>
      </c>
      <c r="H32" s="103">
        <v>0</v>
      </c>
      <c r="I32" s="439"/>
      <c r="J32" s="439"/>
      <c r="K32" s="439"/>
      <c r="L32" s="81">
        <v>0</v>
      </c>
      <c r="M32" s="107">
        <v>0</v>
      </c>
      <c r="N32" s="83" t="str">
        <f t="shared" si="1"/>
        <v>0,00%</v>
      </c>
      <c r="O32" s="439"/>
      <c r="P32" s="439"/>
      <c r="Q32" s="439"/>
      <c r="R32" s="93">
        <v>0</v>
      </c>
      <c r="S32" s="94">
        <v>0</v>
      </c>
      <c r="T32" s="85" t="str">
        <f t="shared" si="3"/>
        <v>0,00%</v>
      </c>
      <c r="U32" s="439"/>
      <c r="V32" s="439"/>
      <c r="W32" s="439"/>
      <c r="X32" s="86">
        <v>0</v>
      </c>
      <c r="Y32" s="87"/>
      <c r="Z32" s="88" t="str">
        <f t="shared" si="5"/>
        <v>0,00%</v>
      </c>
      <c r="AA32" s="439"/>
      <c r="AB32" s="439"/>
      <c r="AC32" s="439"/>
      <c r="AD32" s="84">
        <v>0</v>
      </c>
      <c r="AE32" s="89"/>
      <c r="AF32" s="90" t="str">
        <f t="shared" si="7"/>
        <v>0,00%</v>
      </c>
      <c r="AG32" s="91"/>
      <c r="AH32" s="91"/>
      <c r="AI32" s="92">
        <f t="shared" si="52"/>
        <v>0</v>
      </c>
      <c r="AJ32" s="92">
        <f t="shared" si="58"/>
        <v>0</v>
      </c>
      <c r="AK32" s="85" t="str">
        <f t="shared" si="53"/>
        <v>0,00%</v>
      </c>
      <c r="AL32" s="439"/>
      <c r="AM32" s="439"/>
      <c r="AN32" s="439"/>
      <c r="AO32" s="65"/>
      <c r="AP32" s="65"/>
      <c r="AQ32" s="65"/>
      <c r="AR32" s="65"/>
    </row>
    <row r="33" spans="1:44" ht="22.5" customHeight="1" x14ac:dyDescent="0.25">
      <c r="A33" s="108"/>
      <c r="B33" s="108"/>
      <c r="C33" s="108"/>
      <c r="D33" s="108"/>
      <c r="E33" s="108"/>
      <c r="F33" s="108"/>
      <c r="G33" s="108"/>
      <c r="H33" s="108"/>
      <c r="I33" s="108"/>
      <c r="J33" s="108"/>
      <c r="K33" s="108"/>
      <c r="L33" s="108"/>
      <c r="M33" s="108"/>
      <c r="N33" s="108"/>
      <c r="O33" s="108"/>
      <c r="P33" s="108"/>
      <c r="Q33" s="108"/>
      <c r="R33" s="109"/>
      <c r="S33" s="109"/>
      <c r="T33" s="109"/>
      <c r="U33" s="108"/>
      <c r="V33" s="108"/>
      <c r="W33" s="108"/>
      <c r="X33" s="108"/>
      <c r="Y33" s="108"/>
      <c r="Z33" s="108"/>
      <c r="AA33" s="108"/>
      <c r="AB33" s="108"/>
      <c r="AC33" s="108"/>
      <c r="AD33" s="108"/>
      <c r="AE33" s="108"/>
      <c r="AF33" s="108"/>
      <c r="AG33" s="108"/>
      <c r="AH33" s="108"/>
      <c r="AI33" s="108"/>
      <c r="AJ33" s="108"/>
      <c r="AK33" s="108"/>
      <c r="AL33" s="108"/>
      <c r="AM33" s="108"/>
      <c r="AN33" s="108"/>
      <c r="AO33" s="65"/>
      <c r="AP33" s="65"/>
      <c r="AQ33" s="65"/>
      <c r="AR33" s="40"/>
    </row>
    <row r="34" spans="1:44" ht="22.5" customHeight="1" x14ac:dyDescent="0.25">
      <c r="A34" s="108"/>
      <c r="B34" s="108"/>
      <c r="C34" s="108"/>
      <c r="D34" s="108"/>
      <c r="E34" s="108"/>
      <c r="F34" s="108"/>
      <c r="G34" s="108"/>
      <c r="H34" s="108"/>
      <c r="I34" s="108"/>
      <c r="J34" s="108"/>
      <c r="K34" s="108"/>
      <c r="L34" s="108"/>
      <c r="M34" s="108"/>
      <c r="N34" s="108"/>
      <c r="O34" s="108"/>
      <c r="P34" s="108"/>
      <c r="Q34" s="108"/>
      <c r="R34" s="109"/>
      <c r="S34" s="109"/>
      <c r="T34" s="109"/>
      <c r="U34" s="108"/>
      <c r="V34" s="108"/>
      <c r="W34" s="108"/>
      <c r="X34" s="108"/>
      <c r="Y34" s="108"/>
      <c r="Z34" s="108"/>
      <c r="AA34" s="108"/>
      <c r="AB34" s="108"/>
      <c r="AC34" s="108"/>
      <c r="AD34" s="108"/>
      <c r="AE34" s="108"/>
      <c r="AF34" s="108"/>
      <c r="AG34" s="108"/>
      <c r="AH34" s="108"/>
      <c r="AI34" s="108"/>
      <c r="AJ34" s="108"/>
      <c r="AK34" s="108"/>
      <c r="AL34" s="108"/>
      <c r="AM34" s="108"/>
      <c r="AN34" s="108"/>
      <c r="AO34" s="65"/>
      <c r="AP34" s="65"/>
      <c r="AQ34" s="65"/>
      <c r="AR34" s="40"/>
    </row>
    <row r="35" spans="1:44" ht="22.5" customHeight="1" x14ac:dyDescent="0.25">
      <c r="A35" s="108"/>
      <c r="B35" s="108"/>
      <c r="C35" s="108"/>
      <c r="D35" s="108"/>
      <c r="E35" s="108"/>
      <c r="F35" s="108"/>
      <c r="G35" s="108"/>
      <c r="H35" s="108"/>
      <c r="I35" s="108"/>
      <c r="J35" s="108"/>
      <c r="K35" s="108"/>
      <c r="L35" s="108"/>
      <c r="M35" s="108"/>
      <c r="N35" s="108"/>
      <c r="O35" s="108"/>
      <c r="P35" s="108"/>
      <c r="Q35" s="108"/>
      <c r="R35" s="109"/>
      <c r="S35" s="109"/>
      <c r="T35" s="109"/>
      <c r="U35" s="108"/>
      <c r="V35" s="108"/>
      <c r="W35" s="108"/>
      <c r="X35" s="108"/>
      <c r="Y35" s="108"/>
      <c r="Z35" s="108"/>
      <c r="AA35" s="108"/>
      <c r="AB35" s="108"/>
      <c r="AC35" s="108"/>
      <c r="AD35" s="108"/>
      <c r="AE35" s="108"/>
      <c r="AF35" s="108"/>
      <c r="AG35" s="108"/>
      <c r="AH35" s="108"/>
      <c r="AI35" s="108"/>
      <c r="AJ35" s="108"/>
      <c r="AK35" s="108"/>
      <c r="AL35" s="108"/>
      <c r="AM35" s="108"/>
      <c r="AN35" s="108"/>
      <c r="AO35" s="65"/>
      <c r="AP35" s="65"/>
      <c r="AQ35" s="65"/>
      <c r="AR35" s="40"/>
    </row>
    <row r="36" spans="1:44" ht="22.5" customHeight="1" x14ac:dyDescent="0.25">
      <c r="A36" s="108"/>
      <c r="B36" s="108"/>
      <c r="C36" s="108"/>
      <c r="D36" s="108"/>
      <c r="E36" s="108"/>
      <c r="F36" s="108"/>
      <c r="G36" s="108"/>
      <c r="H36" s="108"/>
      <c r="I36" s="108"/>
      <c r="J36" s="108"/>
      <c r="K36" s="108"/>
      <c r="L36" s="108"/>
      <c r="M36" s="108"/>
      <c r="N36" s="108"/>
      <c r="O36" s="108"/>
      <c r="P36" s="108"/>
      <c r="Q36" s="108"/>
      <c r="R36" s="109"/>
      <c r="S36" s="109"/>
      <c r="T36" s="109"/>
      <c r="U36" s="108"/>
      <c r="V36" s="108"/>
      <c r="W36" s="108"/>
      <c r="X36" s="108"/>
      <c r="Y36" s="108"/>
      <c r="Z36" s="108"/>
      <c r="AA36" s="108"/>
      <c r="AB36" s="108"/>
      <c r="AC36" s="108"/>
      <c r="AD36" s="108"/>
      <c r="AE36" s="108"/>
      <c r="AF36" s="108"/>
      <c r="AG36" s="108"/>
      <c r="AH36" s="108"/>
      <c r="AI36" s="108"/>
      <c r="AJ36" s="108"/>
      <c r="AK36" s="108"/>
      <c r="AL36" s="108"/>
      <c r="AM36" s="108"/>
      <c r="AN36" s="108"/>
      <c r="AO36" s="65"/>
      <c r="AP36" s="65"/>
      <c r="AQ36" s="65"/>
      <c r="AR36" s="40"/>
    </row>
    <row r="37" spans="1:44" ht="22.5" customHeight="1" x14ac:dyDescent="0.25">
      <c r="A37" s="108"/>
      <c r="B37" s="108"/>
      <c r="C37" s="108"/>
      <c r="D37" s="108"/>
      <c r="E37" s="108"/>
      <c r="F37" s="108"/>
      <c r="G37" s="108"/>
      <c r="H37" s="108"/>
      <c r="I37" s="108"/>
      <c r="J37" s="108"/>
      <c r="K37" s="108"/>
      <c r="L37" s="108"/>
      <c r="M37" s="108"/>
      <c r="N37" s="108"/>
      <c r="O37" s="108"/>
      <c r="P37" s="108"/>
      <c r="Q37" s="108"/>
      <c r="R37" s="109"/>
      <c r="S37" s="109"/>
      <c r="T37" s="109"/>
      <c r="U37" s="108"/>
      <c r="V37" s="108"/>
      <c r="W37" s="108"/>
      <c r="X37" s="108"/>
      <c r="Y37" s="108"/>
      <c r="Z37" s="108"/>
      <c r="AA37" s="108"/>
      <c r="AB37" s="108"/>
      <c r="AC37" s="108"/>
      <c r="AD37" s="108"/>
      <c r="AE37" s="108"/>
      <c r="AF37" s="108"/>
      <c r="AG37" s="108"/>
      <c r="AH37" s="108"/>
      <c r="AI37" s="108"/>
      <c r="AJ37" s="108"/>
      <c r="AK37" s="108"/>
      <c r="AL37" s="108"/>
      <c r="AM37" s="108"/>
      <c r="AN37" s="108"/>
      <c r="AO37" s="65"/>
      <c r="AP37" s="65"/>
      <c r="AQ37" s="65"/>
      <c r="AR37" s="40"/>
    </row>
    <row r="38" spans="1:44" ht="22.5" customHeight="1" x14ac:dyDescent="0.25">
      <c r="A38" s="108"/>
      <c r="B38" s="108"/>
      <c r="C38" s="108"/>
      <c r="D38" s="108"/>
      <c r="E38" s="108"/>
      <c r="F38" s="108"/>
      <c r="G38" s="108"/>
      <c r="H38" s="108"/>
      <c r="I38" s="108"/>
      <c r="J38" s="108"/>
      <c r="K38" s="108"/>
      <c r="L38" s="108"/>
      <c r="M38" s="108"/>
      <c r="N38" s="108"/>
      <c r="O38" s="108"/>
      <c r="P38" s="108"/>
      <c r="Q38" s="108"/>
      <c r="R38" s="109"/>
      <c r="S38" s="109"/>
      <c r="T38" s="109"/>
      <c r="U38" s="108"/>
      <c r="V38" s="108"/>
      <c r="W38" s="108"/>
      <c r="X38" s="108"/>
      <c r="Y38" s="108"/>
      <c r="Z38" s="108"/>
      <c r="AA38" s="108"/>
      <c r="AB38" s="108"/>
      <c r="AC38" s="108"/>
      <c r="AD38" s="108"/>
      <c r="AE38" s="108"/>
      <c r="AF38" s="108"/>
      <c r="AG38" s="108"/>
      <c r="AH38" s="108"/>
      <c r="AI38" s="108"/>
      <c r="AJ38" s="108"/>
      <c r="AK38" s="108"/>
      <c r="AL38" s="108"/>
      <c r="AM38" s="108"/>
      <c r="AN38" s="108"/>
      <c r="AO38" s="65"/>
      <c r="AP38" s="65"/>
      <c r="AQ38" s="65"/>
      <c r="AR38" s="40"/>
    </row>
    <row r="39" spans="1:44" ht="22.5" customHeight="1" x14ac:dyDescent="0.25">
      <c r="A39" s="108"/>
      <c r="B39" s="108"/>
      <c r="C39" s="108"/>
      <c r="D39" s="108"/>
      <c r="E39" s="108"/>
      <c r="F39" s="108"/>
      <c r="G39" s="108"/>
      <c r="H39" s="108"/>
      <c r="I39" s="108"/>
      <c r="J39" s="108"/>
      <c r="K39" s="108"/>
      <c r="L39" s="108"/>
      <c r="M39" s="108"/>
      <c r="N39" s="108"/>
      <c r="O39" s="108"/>
      <c r="P39" s="108"/>
      <c r="Q39" s="108"/>
      <c r="R39" s="109"/>
      <c r="S39" s="109"/>
      <c r="T39" s="109"/>
      <c r="U39" s="108"/>
      <c r="V39" s="108"/>
      <c r="W39" s="108"/>
      <c r="X39" s="108"/>
      <c r="Y39" s="108"/>
      <c r="Z39" s="108"/>
      <c r="AA39" s="108"/>
      <c r="AB39" s="108"/>
      <c r="AC39" s="108"/>
      <c r="AD39" s="108"/>
      <c r="AE39" s="108"/>
      <c r="AF39" s="108"/>
      <c r="AG39" s="108"/>
      <c r="AH39" s="108"/>
      <c r="AI39" s="108"/>
      <c r="AJ39" s="108"/>
      <c r="AK39" s="108"/>
      <c r="AL39" s="108"/>
      <c r="AM39" s="108"/>
      <c r="AN39" s="108"/>
      <c r="AO39" s="65"/>
      <c r="AP39" s="65"/>
      <c r="AQ39" s="65"/>
      <c r="AR39" s="40"/>
    </row>
    <row r="40" spans="1:44" ht="22.5" customHeight="1" x14ac:dyDescent="0.25">
      <c r="A40" s="108"/>
      <c r="B40" s="108"/>
      <c r="C40" s="108"/>
      <c r="D40" s="108"/>
      <c r="E40" s="108"/>
      <c r="F40" s="108"/>
      <c r="G40" s="108"/>
      <c r="H40" s="108"/>
      <c r="I40" s="108"/>
      <c r="J40" s="108"/>
      <c r="K40" s="108"/>
      <c r="L40" s="108"/>
      <c r="M40" s="108"/>
      <c r="N40" s="108"/>
      <c r="O40" s="108"/>
      <c r="P40" s="108"/>
      <c r="Q40" s="108"/>
      <c r="R40" s="109"/>
      <c r="S40" s="109"/>
      <c r="T40" s="109"/>
      <c r="U40" s="108"/>
      <c r="V40" s="108"/>
      <c r="W40" s="108"/>
      <c r="X40" s="108"/>
      <c r="Y40" s="108"/>
      <c r="Z40" s="108"/>
      <c r="AA40" s="108"/>
      <c r="AB40" s="108"/>
      <c r="AC40" s="108"/>
      <c r="AD40" s="108"/>
      <c r="AE40" s="108"/>
      <c r="AF40" s="108"/>
      <c r="AG40" s="108"/>
      <c r="AH40" s="108"/>
      <c r="AI40" s="108"/>
      <c r="AJ40" s="108"/>
      <c r="AK40" s="108"/>
      <c r="AL40" s="108"/>
      <c r="AM40" s="108"/>
      <c r="AN40" s="108"/>
      <c r="AO40" s="65"/>
      <c r="AP40" s="65"/>
      <c r="AQ40" s="65"/>
      <c r="AR40" s="40"/>
    </row>
    <row r="41" spans="1:44" ht="22.5" customHeight="1" x14ac:dyDescent="0.25">
      <c r="A41" s="108"/>
      <c r="B41" s="108"/>
      <c r="C41" s="108"/>
      <c r="D41" s="108"/>
      <c r="E41" s="108"/>
      <c r="F41" s="108"/>
      <c r="G41" s="108"/>
      <c r="H41" s="108"/>
      <c r="I41" s="108"/>
      <c r="J41" s="108"/>
      <c r="K41" s="108"/>
      <c r="L41" s="108"/>
      <c r="M41" s="108"/>
      <c r="N41" s="108"/>
      <c r="O41" s="108"/>
      <c r="P41" s="108"/>
      <c r="Q41" s="108"/>
      <c r="R41" s="109"/>
      <c r="S41" s="109"/>
      <c r="T41" s="109"/>
      <c r="U41" s="108"/>
      <c r="V41" s="108"/>
      <c r="W41" s="108"/>
      <c r="X41" s="108"/>
      <c r="Y41" s="108"/>
      <c r="Z41" s="108"/>
      <c r="AA41" s="108"/>
      <c r="AB41" s="108"/>
      <c r="AC41" s="108"/>
      <c r="AD41" s="108"/>
      <c r="AE41" s="108"/>
      <c r="AF41" s="108"/>
      <c r="AG41" s="108"/>
      <c r="AH41" s="108"/>
      <c r="AI41" s="108"/>
      <c r="AJ41" s="108"/>
      <c r="AK41" s="108"/>
      <c r="AL41" s="108"/>
      <c r="AM41" s="108"/>
      <c r="AN41" s="108"/>
      <c r="AO41" s="65"/>
      <c r="AP41" s="65"/>
      <c r="AQ41" s="65"/>
      <c r="AR41" s="40"/>
    </row>
    <row r="42" spans="1:44" ht="22.5" customHeight="1" x14ac:dyDescent="0.25">
      <c r="A42" s="108"/>
      <c r="B42" s="108"/>
      <c r="C42" s="108"/>
      <c r="D42" s="108"/>
      <c r="E42" s="108"/>
      <c r="F42" s="108"/>
      <c r="G42" s="108"/>
      <c r="H42" s="108"/>
      <c r="I42" s="108"/>
      <c r="J42" s="108"/>
      <c r="K42" s="108"/>
      <c r="L42" s="108"/>
      <c r="M42" s="108"/>
      <c r="N42" s="108"/>
      <c r="O42" s="108"/>
      <c r="P42" s="108"/>
      <c r="Q42" s="108"/>
      <c r="R42" s="109"/>
      <c r="S42" s="109"/>
      <c r="T42" s="109"/>
      <c r="U42" s="108"/>
      <c r="V42" s="108"/>
      <c r="W42" s="108"/>
      <c r="X42" s="108"/>
      <c r="Y42" s="108"/>
      <c r="Z42" s="108"/>
      <c r="AA42" s="108"/>
      <c r="AB42" s="108"/>
      <c r="AC42" s="108"/>
      <c r="AD42" s="108"/>
      <c r="AE42" s="108"/>
      <c r="AF42" s="108"/>
      <c r="AG42" s="108"/>
      <c r="AH42" s="108"/>
      <c r="AI42" s="108"/>
      <c r="AJ42" s="108"/>
      <c r="AK42" s="108"/>
      <c r="AL42" s="108"/>
      <c r="AM42" s="108"/>
      <c r="AN42" s="108"/>
      <c r="AO42" s="65"/>
      <c r="AP42" s="65"/>
      <c r="AQ42" s="65"/>
      <c r="AR42" s="40"/>
    </row>
    <row r="43" spans="1:44" ht="22.5" customHeight="1" x14ac:dyDescent="0.25">
      <c r="A43" s="108"/>
      <c r="B43" s="108"/>
      <c r="C43" s="108"/>
      <c r="D43" s="108"/>
      <c r="E43" s="108"/>
      <c r="F43" s="108"/>
      <c r="G43" s="108"/>
      <c r="H43" s="108"/>
      <c r="I43" s="108"/>
      <c r="J43" s="108"/>
      <c r="K43" s="108"/>
      <c r="L43" s="108"/>
      <c r="M43" s="108"/>
      <c r="N43" s="108"/>
      <c r="O43" s="108"/>
      <c r="P43" s="108"/>
      <c r="Q43" s="108"/>
      <c r="R43" s="109"/>
      <c r="S43" s="109"/>
      <c r="T43" s="109"/>
      <c r="U43" s="108"/>
      <c r="V43" s="108"/>
      <c r="W43" s="108"/>
      <c r="X43" s="108"/>
      <c r="Y43" s="108"/>
      <c r="Z43" s="108"/>
      <c r="AA43" s="108"/>
      <c r="AB43" s="108"/>
      <c r="AC43" s="108"/>
      <c r="AD43" s="108"/>
      <c r="AE43" s="108"/>
      <c r="AF43" s="108"/>
      <c r="AG43" s="108"/>
      <c r="AH43" s="108"/>
      <c r="AI43" s="108"/>
      <c r="AJ43" s="108"/>
      <c r="AK43" s="108"/>
      <c r="AL43" s="108"/>
      <c r="AM43" s="108"/>
      <c r="AN43" s="108"/>
      <c r="AO43" s="65"/>
      <c r="AP43" s="65"/>
      <c r="AQ43" s="65"/>
      <c r="AR43" s="40"/>
    </row>
    <row r="44" spans="1:44" ht="22.5" customHeight="1" x14ac:dyDescent="0.25">
      <c r="A44" s="108"/>
      <c r="B44" s="108"/>
      <c r="C44" s="108"/>
      <c r="D44" s="108"/>
      <c r="E44" s="108"/>
      <c r="F44" s="108"/>
      <c r="G44" s="108"/>
      <c r="H44" s="108"/>
      <c r="I44" s="108"/>
      <c r="J44" s="108"/>
      <c r="K44" s="108"/>
      <c r="L44" s="108"/>
      <c r="M44" s="108"/>
      <c r="N44" s="108"/>
      <c r="O44" s="108"/>
      <c r="P44" s="108"/>
      <c r="Q44" s="108"/>
      <c r="R44" s="109"/>
      <c r="S44" s="109"/>
      <c r="T44" s="109"/>
      <c r="U44" s="108"/>
      <c r="V44" s="108"/>
      <c r="W44" s="108"/>
      <c r="X44" s="108"/>
      <c r="Y44" s="108"/>
      <c r="Z44" s="108"/>
      <c r="AA44" s="108"/>
      <c r="AB44" s="108"/>
      <c r="AC44" s="108"/>
      <c r="AD44" s="108"/>
      <c r="AE44" s="108"/>
      <c r="AF44" s="108"/>
      <c r="AG44" s="108"/>
      <c r="AH44" s="108"/>
      <c r="AI44" s="108"/>
      <c r="AJ44" s="108"/>
      <c r="AK44" s="108"/>
      <c r="AL44" s="108"/>
      <c r="AM44" s="108"/>
      <c r="AN44" s="108"/>
      <c r="AO44" s="65"/>
      <c r="AP44" s="65"/>
      <c r="AQ44" s="65"/>
      <c r="AR44" s="40"/>
    </row>
    <row r="45" spans="1:44" ht="22.5" customHeight="1" x14ac:dyDescent="0.25">
      <c r="A45" s="108"/>
      <c r="B45" s="108"/>
      <c r="C45" s="108"/>
      <c r="D45" s="108"/>
      <c r="E45" s="108"/>
      <c r="F45" s="108"/>
      <c r="G45" s="108"/>
      <c r="H45" s="108"/>
      <c r="I45" s="108"/>
      <c r="J45" s="108"/>
      <c r="K45" s="108"/>
      <c r="L45" s="108"/>
      <c r="M45" s="108"/>
      <c r="N45" s="108"/>
      <c r="O45" s="108"/>
      <c r="P45" s="108"/>
      <c r="Q45" s="108"/>
      <c r="R45" s="109"/>
      <c r="S45" s="109"/>
      <c r="T45" s="109"/>
      <c r="U45" s="108"/>
      <c r="V45" s="108"/>
      <c r="W45" s="108"/>
      <c r="X45" s="108"/>
      <c r="Y45" s="108"/>
      <c r="Z45" s="108"/>
      <c r="AA45" s="108"/>
      <c r="AB45" s="108"/>
      <c r="AC45" s="108"/>
      <c r="AD45" s="108"/>
      <c r="AE45" s="108"/>
      <c r="AF45" s="108"/>
      <c r="AG45" s="108"/>
      <c r="AH45" s="108"/>
      <c r="AI45" s="108"/>
      <c r="AJ45" s="108"/>
      <c r="AK45" s="108"/>
      <c r="AL45" s="108"/>
      <c r="AM45" s="108"/>
      <c r="AN45" s="108"/>
      <c r="AO45" s="65"/>
      <c r="AP45" s="65"/>
      <c r="AQ45" s="65"/>
      <c r="AR45" s="40"/>
    </row>
    <row r="46" spans="1:44" ht="22.5" customHeight="1" x14ac:dyDescent="0.25">
      <c r="A46" s="108"/>
      <c r="B46" s="108"/>
      <c r="C46" s="108"/>
      <c r="D46" s="108"/>
      <c r="E46" s="108"/>
      <c r="F46" s="108"/>
      <c r="G46" s="108"/>
      <c r="H46" s="108"/>
      <c r="I46" s="108"/>
      <c r="J46" s="108"/>
      <c r="K46" s="108"/>
      <c r="L46" s="108"/>
      <c r="M46" s="108"/>
      <c r="N46" s="108"/>
      <c r="O46" s="108"/>
      <c r="P46" s="108"/>
      <c r="Q46" s="108"/>
      <c r="R46" s="109"/>
      <c r="S46" s="109"/>
      <c r="T46" s="109"/>
      <c r="U46" s="108"/>
      <c r="V46" s="108"/>
      <c r="W46" s="108"/>
      <c r="X46" s="108"/>
      <c r="Y46" s="108"/>
      <c r="Z46" s="108"/>
      <c r="AA46" s="108"/>
      <c r="AB46" s="108"/>
      <c r="AC46" s="108"/>
      <c r="AD46" s="108"/>
      <c r="AE46" s="108"/>
      <c r="AF46" s="108"/>
      <c r="AG46" s="108"/>
      <c r="AH46" s="108"/>
      <c r="AI46" s="108"/>
      <c r="AJ46" s="108"/>
      <c r="AK46" s="108"/>
      <c r="AL46" s="108"/>
      <c r="AM46" s="108"/>
      <c r="AN46" s="108"/>
      <c r="AO46" s="65"/>
      <c r="AP46" s="65"/>
      <c r="AQ46" s="65"/>
      <c r="AR46" s="40"/>
    </row>
    <row r="47" spans="1:44" ht="22.5" customHeight="1" x14ac:dyDescent="0.25">
      <c r="A47" s="108"/>
      <c r="B47" s="108"/>
      <c r="C47" s="108"/>
      <c r="D47" s="108"/>
      <c r="E47" s="108"/>
      <c r="F47" s="108"/>
      <c r="G47" s="108"/>
      <c r="H47" s="108"/>
      <c r="I47" s="108"/>
      <c r="J47" s="108"/>
      <c r="K47" s="108"/>
      <c r="L47" s="108"/>
      <c r="M47" s="108"/>
      <c r="N47" s="108"/>
      <c r="O47" s="108"/>
      <c r="P47" s="108"/>
      <c r="Q47" s="108"/>
      <c r="R47" s="109"/>
      <c r="S47" s="109"/>
      <c r="T47" s="109"/>
      <c r="U47" s="108"/>
      <c r="V47" s="108"/>
      <c r="W47" s="108"/>
      <c r="X47" s="108"/>
      <c r="Y47" s="108"/>
      <c r="Z47" s="108"/>
      <c r="AA47" s="108"/>
      <c r="AB47" s="108"/>
      <c r="AC47" s="108"/>
      <c r="AD47" s="108"/>
      <c r="AE47" s="108"/>
      <c r="AF47" s="108"/>
      <c r="AG47" s="108"/>
      <c r="AH47" s="108"/>
      <c r="AI47" s="108"/>
      <c r="AJ47" s="108"/>
      <c r="AK47" s="108"/>
      <c r="AL47" s="108"/>
      <c r="AM47" s="108"/>
      <c r="AN47" s="108"/>
      <c r="AO47" s="65"/>
      <c r="AP47" s="65"/>
      <c r="AQ47" s="65"/>
      <c r="AR47" s="40"/>
    </row>
    <row r="48" spans="1:44" ht="22.5" customHeight="1" x14ac:dyDescent="0.25">
      <c r="A48" s="108"/>
      <c r="B48" s="108"/>
      <c r="C48" s="108"/>
      <c r="D48" s="108"/>
      <c r="E48" s="108"/>
      <c r="F48" s="108"/>
      <c r="G48" s="108"/>
      <c r="H48" s="108"/>
      <c r="I48" s="108"/>
      <c r="J48" s="108"/>
      <c r="K48" s="108"/>
      <c r="L48" s="108"/>
      <c r="M48" s="108"/>
      <c r="N48" s="108"/>
      <c r="O48" s="108"/>
      <c r="P48" s="108"/>
      <c r="Q48" s="108"/>
      <c r="R48" s="109"/>
      <c r="S48" s="109"/>
      <c r="T48" s="109"/>
      <c r="U48" s="108"/>
      <c r="V48" s="108"/>
      <c r="W48" s="108"/>
      <c r="X48" s="108"/>
      <c r="Y48" s="108"/>
      <c r="Z48" s="108"/>
      <c r="AA48" s="108"/>
      <c r="AB48" s="108"/>
      <c r="AC48" s="108"/>
      <c r="AD48" s="108"/>
      <c r="AE48" s="108"/>
      <c r="AF48" s="108"/>
      <c r="AG48" s="108"/>
      <c r="AH48" s="108"/>
      <c r="AI48" s="108"/>
      <c r="AJ48" s="108"/>
      <c r="AK48" s="108"/>
      <c r="AL48" s="108"/>
      <c r="AM48" s="108"/>
      <c r="AN48" s="108"/>
      <c r="AO48" s="65"/>
      <c r="AP48" s="65"/>
      <c r="AQ48" s="65"/>
      <c r="AR48" s="40"/>
    </row>
    <row r="49" spans="1:44" ht="22.5" customHeight="1" x14ac:dyDescent="0.25">
      <c r="A49" s="108"/>
      <c r="B49" s="108"/>
      <c r="C49" s="108"/>
      <c r="D49" s="108"/>
      <c r="E49" s="108"/>
      <c r="F49" s="108"/>
      <c r="G49" s="108"/>
      <c r="H49" s="108"/>
      <c r="I49" s="108"/>
      <c r="J49" s="108"/>
      <c r="K49" s="108"/>
      <c r="L49" s="108"/>
      <c r="M49" s="108"/>
      <c r="N49" s="108"/>
      <c r="O49" s="108"/>
      <c r="P49" s="108"/>
      <c r="Q49" s="108"/>
      <c r="R49" s="109"/>
      <c r="S49" s="109"/>
      <c r="T49" s="109"/>
      <c r="U49" s="108"/>
      <c r="V49" s="108"/>
      <c r="W49" s="108"/>
      <c r="X49" s="108"/>
      <c r="Y49" s="108"/>
      <c r="Z49" s="108"/>
      <c r="AA49" s="108"/>
      <c r="AB49" s="108"/>
      <c r="AC49" s="108"/>
      <c r="AD49" s="108"/>
      <c r="AE49" s="108"/>
      <c r="AF49" s="108"/>
      <c r="AG49" s="108"/>
      <c r="AH49" s="108"/>
      <c r="AI49" s="108"/>
      <c r="AJ49" s="108"/>
      <c r="AK49" s="108"/>
      <c r="AL49" s="108"/>
      <c r="AM49" s="108"/>
      <c r="AN49" s="108"/>
      <c r="AO49" s="65"/>
      <c r="AP49" s="65"/>
      <c r="AQ49" s="65"/>
      <c r="AR49" s="40"/>
    </row>
    <row r="50" spans="1:44" ht="22.5" customHeight="1" x14ac:dyDescent="0.25">
      <c r="A50" s="108"/>
      <c r="B50" s="108"/>
      <c r="C50" s="108"/>
      <c r="D50" s="108"/>
      <c r="E50" s="108"/>
      <c r="F50" s="108"/>
      <c r="G50" s="108"/>
      <c r="H50" s="108"/>
      <c r="I50" s="108"/>
      <c r="J50" s="108"/>
      <c r="K50" s="108"/>
      <c r="L50" s="108"/>
      <c r="M50" s="108"/>
      <c r="N50" s="108"/>
      <c r="O50" s="108"/>
      <c r="P50" s="108"/>
      <c r="Q50" s="108"/>
      <c r="R50" s="109"/>
      <c r="S50" s="109"/>
      <c r="T50" s="109"/>
      <c r="U50" s="108"/>
      <c r="V50" s="108"/>
      <c r="W50" s="108"/>
      <c r="X50" s="108"/>
      <c r="Y50" s="108"/>
      <c r="Z50" s="108"/>
      <c r="AA50" s="108"/>
      <c r="AB50" s="108"/>
      <c r="AC50" s="108"/>
      <c r="AD50" s="108"/>
      <c r="AE50" s="108"/>
      <c r="AF50" s="108"/>
      <c r="AG50" s="108"/>
      <c r="AH50" s="108"/>
      <c r="AI50" s="108"/>
      <c r="AJ50" s="108"/>
      <c r="AK50" s="108"/>
      <c r="AL50" s="108"/>
      <c r="AM50" s="108"/>
      <c r="AN50" s="108"/>
      <c r="AO50" s="65"/>
      <c r="AP50" s="65"/>
      <c r="AQ50" s="65"/>
      <c r="AR50" s="40"/>
    </row>
    <row r="51" spans="1:44" ht="22.5" customHeight="1" x14ac:dyDescent="0.25">
      <c r="A51" s="108"/>
      <c r="B51" s="108"/>
      <c r="C51" s="108"/>
      <c r="D51" s="108"/>
      <c r="E51" s="108"/>
      <c r="F51" s="108"/>
      <c r="G51" s="108"/>
      <c r="H51" s="108"/>
      <c r="I51" s="108"/>
      <c r="J51" s="108"/>
      <c r="K51" s="108"/>
      <c r="L51" s="108"/>
      <c r="M51" s="108"/>
      <c r="N51" s="108"/>
      <c r="O51" s="108"/>
      <c r="P51" s="108"/>
      <c r="Q51" s="108"/>
      <c r="R51" s="109"/>
      <c r="S51" s="109"/>
      <c r="T51" s="109"/>
      <c r="U51" s="108"/>
      <c r="V51" s="108"/>
      <c r="W51" s="108"/>
      <c r="X51" s="108"/>
      <c r="Y51" s="108"/>
      <c r="Z51" s="108"/>
      <c r="AA51" s="108"/>
      <c r="AB51" s="108"/>
      <c r="AC51" s="108"/>
      <c r="AD51" s="108"/>
      <c r="AE51" s="108"/>
      <c r="AF51" s="108"/>
      <c r="AG51" s="108"/>
      <c r="AH51" s="108"/>
      <c r="AI51" s="108"/>
      <c r="AJ51" s="108"/>
      <c r="AK51" s="108"/>
      <c r="AL51" s="108"/>
      <c r="AM51" s="108"/>
      <c r="AN51" s="108"/>
      <c r="AO51" s="65"/>
      <c r="AP51" s="65"/>
      <c r="AQ51" s="65"/>
      <c r="AR51" s="40"/>
    </row>
    <row r="52" spans="1:44" ht="22.5" customHeight="1" x14ac:dyDescent="0.25">
      <c r="A52" s="108"/>
      <c r="B52" s="108"/>
      <c r="C52" s="108"/>
      <c r="D52" s="108"/>
      <c r="E52" s="108"/>
      <c r="F52" s="108"/>
      <c r="G52" s="108"/>
      <c r="H52" s="108"/>
      <c r="I52" s="108"/>
      <c r="J52" s="108"/>
      <c r="K52" s="108"/>
      <c r="L52" s="108"/>
      <c r="M52" s="108"/>
      <c r="N52" s="108"/>
      <c r="O52" s="108"/>
      <c r="P52" s="108"/>
      <c r="Q52" s="108"/>
      <c r="R52" s="109"/>
      <c r="S52" s="109"/>
      <c r="T52" s="109"/>
      <c r="U52" s="108"/>
      <c r="V52" s="108"/>
      <c r="W52" s="108"/>
      <c r="X52" s="108"/>
      <c r="Y52" s="108"/>
      <c r="Z52" s="108"/>
      <c r="AA52" s="108"/>
      <c r="AB52" s="108"/>
      <c r="AC52" s="108"/>
      <c r="AD52" s="108"/>
      <c r="AE52" s="108"/>
      <c r="AF52" s="108"/>
      <c r="AG52" s="108"/>
      <c r="AH52" s="108"/>
      <c r="AI52" s="108"/>
      <c r="AJ52" s="108"/>
      <c r="AK52" s="108"/>
      <c r="AL52" s="108"/>
      <c r="AM52" s="108"/>
      <c r="AN52" s="108"/>
      <c r="AO52" s="65"/>
      <c r="AP52" s="65"/>
      <c r="AQ52" s="65"/>
      <c r="AR52" s="40"/>
    </row>
    <row r="53" spans="1:44" ht="22.5" customHeight="1" x14ac:dyDescent="0.25">
      <c r="A53" s="108"/>
      <c r="B53" s="108"/>
      <c r="C53" s="108"/>
      <c r="D53" s="108"/>
      <c r="E53" s="108"/>
      <c r="F53" s="108"/>
      <c r="G53" s="108"/>
      <c r="H53" s="108"/>
      <c r="I53" s="108"/>
      <c r="J53" s="108"/>
      <c r="K53" s="108"/>
      <c r="L53" s="108"/>
      <c r="M53" s="108"/>
      <c r="N53" s="108"/>
      <c r="O53" s="108"/>
      <c r="P53" s="108"/>
      <c r="Q53" s="108"/>
      <c r="R53" s="109"/>
      <c r="S53" s="109"/>
      <c r="T53" s="109"/>
      <c r="U53" s="108"/>
      <c r="V53" s="108"/>
      <c r="W53" s="108"/>
      <c r="X53" s="108"/>
      <c r="Y53" s="108"/>
      <c r="Z53" s="108"/>
      <c r="AA53" s="108"/>
      <c r="AB53" s="108"/>
      <c r="AC53" s="108"/>
      <c r="AD53" s="108"/>
      <c r="AE53" s="108"/>
      <c r="AF53" s="108"/>
      <c r="AG53" s="108"/>
      <c r="AH53" s="108"/>
      <c r="AI53" s="108"/>
      <c r="AJ53" s="108"/>
      <c r="AK53" s="108"/>
      <c r="AL53" s="108"/>
      <c r="AM53" s="108"/>
      <c r="AN53" s="108"/>
      <c r="AO53" s="65"/>
      <c r="AP53" s="65"/>
      <c r="AQ53" s="65"/>
      <c r="AR53" s="40"/>
    </row>
    <row r="54" spans="1:44" ht="22.5" customHeight="1" x14ac:dyDescent="0.25">
      <c r="A54" s="108"/>
      <c r="B54" s="108"/>
      <c r="C54" s="108"/>
      <c r="D54" s="108"/>
      <c r="E54" s="108"/>
      <c r="F54" s="108"/>
      <c r="G54" s="108"/>
      <c r="H54" s="108"/>
      <c r="I54" s="108"/>
      <c r="J54" s="108"/>
      <c r="K54" s="108"/>
      <c r="L54" s="108"/>
      <c r="M54" s="108"/>
      <c r="N54" s="108"/>
      <c r="O54" s="108"/>
      <c r="P54" s="108"/>
      <c r="Q54" s="108"/>
      <c r="R54" s="109"/>
      <c r="S54" s="109"/>
      <c r="T54" s="109"/>
      <c r="U54" s="108"/>
      <c r="V54" s="108"/>
      <c r="W54" s="108"/>
      <c r="X54" s="108"/>
      <c r="Y54" s="108"/>
      <c r="Z54" s="108"/>
      <c r="AA54" s="108"/>
      <c r="AB54" s="108"/>
      <c r="AC54" s="108"/>
      <c r="AD54" s="108"/>
      <c r="AE54" s="108"/>
      <c r="AF54" s="108"/>
      <c r="AG54" s="108"/>
      <c r="AH54" s="108"/>
      <c r="AI54" s="108"/>
      <c r="AJ54" s="108"/>
      <c r="AK54" s="108"/>
      <c r="AL54" s="108"/>
      <c r="AM54" s="108"/>
      <c r="AN54" s="108"/>
      <c r="AO54" s="65"/>
      <c r="AP54" s="65"/>
      <c r="AQ54" s="65"/>
      <c r="AR54" s="40"/>
    </row>
    <row r="55" spans="1:44" ht="22.5" customHeight="1" x14ac:dyDescent="0.25">
      <c r="A55" s="108"/>
      <c r="B55" s="108"/>
      <c r="C55" s="108"/>
      <c r="D55" s="108"/>
      <c r="E55" s="108"/>
      <c r="F55" s="108"/>
      <c r="G55" s="108"/>
      <c r="H55" s="108"/>
      <c r="I55" s="108"/>
      <c r="J55" s="108"/>
      <c r="K55" s="108"/>
      <c r="L55" s="108"/>
      <c r="M55" s="108"/>
      <c r="N55" s="108"/>
      <c r="O55" s="108"/>
      <c r="P55" s="108"/>
      <c r="Q55" s="108"/>
      <c r="R55" s="109"/>
      <c r="S55" s="109"/>
      <c r="T55" s="109"/>
      <c r="U55" s="108"/>
      <c r="V55" s="108"/>
      <c r="W55" s="108"/>
      <c r="X55" s="108"/>
      <c r="Y55" s="108"/>
      <c r="Z55" s="108"/>
      <c r="AA55" s="108"/>
      <c r="AB55" s="108"/>
      <c r="AC55" s="108"/>
      <c r="AD55" s="108"/>
      <c r="AE55" s="108"/>
      <c r="AF55" s="108"/>
      <c r="AG55" s="108"/>
      <c r="AH55" s="108"/>
      <c r="AI55" s="108"/>
      <c r="AJ55" s="108"/>
      <c r="AK55" s="108"/>
      <c r="AL55" s="108"/>
      <c r="AM55" s="108"/>
      <c r="AN55" s="108"/>
      <c r="AO55" s="65"/>
      <c r="AP55" s="65"/>
      <c r="AQ55" s="65"/>
      <c r="AR55" s="40"/>
    </row>
    <row r="56" spans="1:44" ht="22.5" customHeight="1" x14ac:dyDescent="0.25">
      <c r="A56" s="108"/>
      <c r="B56" s="108"/>
      <c r="C56" s="108"/>
      <c r="D56" s="108"/>
      <c r="E56" s="108"/>
      <c r="F56" s="108"/>
      <c r="G56" s="108"/>
      <c r="H56" s="108"/>
      <c r="I56" s="108"/>
      <c r="J56" s="108"/>
      <c r="K56" s="108"/>
      <c r="L56" s="108"/>
      <c r="M56" s="108"/>
      <c r="N56" s="108"/>
      <c r="O56" s="108"/>
      <c r="P56" s="108"/>
      <c r="Q56" s="108"/>
      <c r="R56" s="109"/>
      <c r="S56" s="109"/>
      <c r="T56" s="109"/>
      <c r="U56" s="108"/>
      <c r="V56" s="108"/>
      <c r="W56" s="108"/>
      <c r="X56" s="108"/>
      <c r="Y56" s="108"/>
      <c r="Z56" s="108"/>
      <c r="AA56" s="108"/>
      <c r="AB56" s="108"/>
      <c r="AC56" s="108"/>
      <c r="AD56" s="108"/>
      <c r="AE56" s="108"/>
      <c r="AF56" s="108"/>
      <c r="AG56" s="108"/>
      <c r="AH56" s="108"/>
      <c r="AI56" s="108"/>
      <c r="AJ56" s="108"/>
      <c r="AK56" s="108"/>
      <c r="AL56" s="108"/>
      <c r="AM56" s="108"/>
      <c r="AN56" s="108"/>
      <c r="AO56" s="65"/>
      <c r="AP56" s="65"/>
      <c r="AQ56" s="65"/>
      <c r="AR56" s="40"/>
    </row>
    <row r="57" spans="1:44" ht="22.5" customHeight="1" x14ac:dyDescent="0.25">
      <c r="A57" s="108"/>
      <c r="B57" s="108"/>
      <c r="C57" s="108"/>
      <c r="D57" s="108"/>
      <c r="E57" s="108"/>
      <c r="F57" s="108"/>
      <c r="G57" s="108"/>
      <c r="H57" s="108"/>
      <c r="I57" s="108"/>
      <c r="J57" s="108"/>
      <c r="K57" s="108"/>
      <c r="L57" s="108"/>
      <c r="M57" s="108"/>
      <c r="N57" s="108"/>
      <c r="O57" s="108"/>
      <c r="P57" s="108"/>
      <c r="Q57" s="108"/>
      <c r="R57" s="109"/>
      <c r="S57" s="109"/>
      <c r="T57" s="109"/>
      <c r="U57" s="108"/>
      <c r="V57" s="108"/>
      <c r="W57" s="108"/>
      <c r="X57" s="108"/>
      <c r="Y57" s="108"/>
      <c r="Z57" s="108"/>
      <c r="AA57" s="108"/>
      <c r="AB57" s="108"/>
      <c r="AC57" s="108"/>
      <c r="AD57" s="108"/>
      <c r="AE57" s="108"/>
      <c r="AF57" s="108"/>
      <c r="AG57" s="108"/>
      <c r="AH57" s="108"/>
      <c r="AI57" s="108"/>
      <c r="AJ57" s="108"/>
      <c r="AK57" s="108"/>
      <c r="AL57" s="108"/>
      <c r="AM57" s="108"/>
      <c r="AN57" s="108"/>
      <c r="AO57" s="65"/>
      <c r="AP57" s="65"/>
      <c r="AQ57" s="65"/>
      <c r="AR57" s="40"/>
    </row>
    <row r="58" spans="1:44" ht="22.5" customHeight="1" x14ac:dyDescent="0.25">
      <c r="A58" s="108"/>
      <c r="B58" s="108"/>
      <c r="C58" s="108"/>
      <c r="D58" s="108"/>
      <c r="E58" s="108"/>
      <c r="F58" s="108"/>
      <c r="G58" s="108"/>
      <c r="H58" s="108"/>
      <c r="I58" s="108"/>
      <c r="J58" s="108"/>
      <c r="K58" s="108"/>
      <c r="L58" s="108"/>
      <c r="M58" s="108"/>
      <c r="N58" s="108"/>
      <c r="O58" s="108"/>
      <c r="P58" s="108"/>
      <c r="Q58" s="108"/>
      <c r="R58" s="109"/>
      <c r="S58" s="109"/>
      <c r="T58" s="109"/>
      <c r="U58" s="108"/>
      <c r="V58" s="108"/>
      <c r="W58" s="108"/>
      <c r="X58" s="108"/>
      <c r="Y58" s="108"/>
      <c r="Z58" s="108"/>
      <c r="AA58" s="108"/>
      <c r="AB58" s="108"/>
      <c r="AC58" s="108"/>
      <c r="AD58" s="108"/>
      <c r="AE58" s="108"/>
      <c r="AF58" s="108"/>
      <c r="AG58" s="108"/>
      <c r="AH58" s="108"/>
      <c r="AI58" s="108"/>
      <c r="AJ58" s="108"/>
      <c r="AK58" s="108"/>
      <c r="AL58" s="108"/>
      <c r="AM58" s="108"/>
      <c r="AN58" s="108"/>
      <c r="AO58" s="65"/>
      <c r="AP58" s="65"/>
      <c r="AQ58" s="65"/>
      <c r="AR58" s="40"/>
    </row>
    <row r="59" spans="1:44" ht="22.5" customHeight="1" x14ac:dyDescent="0.25">
      <c r="A59" s="108"/>
      <c r="B59" s="108"/>
      <c r="C59" s="108"/>
      <c r="D59" s="108"/>
      <c r="E59" s="108"/>
      <c r="F59" s="108"/>
      <c r="G59" s="108"/>
      <c r="H59" s="108"/>
      <c r="I59" s="108"/>
      <c r="J59" s="108"/>
      <c r="K59" s="108"/>
      <c r="L59" s="108"/>
      <c r="M59" s="108"/>
      <c r="N59" s="108"/>
      <c r="O59" s="108"/>
      <c r="P59" s="108"/>
      <c r="Q59" s="108"/>
      <c r="R59" s="109"/>
      <c r="S59" s="109"/>
      <c r="T59" s="109"/>
      <c r="U59" s="108"/>
      <c r="V59" s="108"/>
      <c r="W59" s="108"/>
      <c r="X59" s="108"/>
      <c r="Y59" s="108"/>
      <c r="Z59" s="108"/>
      <c r="AA59" s="108"/>
      <c r="AB59" s="108"/>
      <c r="AC59" s="108"/>
      <c r="AD59" s="108"/>
      <c r="AE59" s="108"/>
      <c r="AF59" s="108"/>
      <c r="AG59" s="108"/>
      <c r="AH59" s="108"/>
      <c r="AI59" s="108"/>
      <c r="AJ59" s="108"/>
      <c r="AK59" s="108"/>
      <c r="AL59" s="108"/>
      <c r="AM59" s="108"/>
      <c r="AN59" s="108"/>
      <c r="AO59" s="65"/>
      <c r="AP59" s="65"/>
      <c r="AQ59" s="65"/>
      <c r="AR59" s="40"/>
    </row>
    <row r="60" spans="1:44" ht="22.5" customHeight="1" x14ac:dyDescent="0.25">
      <c r="A60" s="108"/>
      <c r="B60" s="108"/>
      <c r="C60" s="108"/>
      <c r="D60" s="108"/>
      <c r="E60" s="108"/>
      <c r="F60" s="108"/>
      <c r="G60" s="108"/>
      <c r="H60" s="108"/>
      <c r="I60" s="108"/>
      <c r="J60" s="108"/>
      <c r="K60" s="108"/>
      <c r="L60" s="108"/>
      <c r="M60" s="108"/>
      <c r="N60" s="108"/>
      <c r="O60" s="108"/>
      <c r="P60" s="108"/>
      <c r="Q60" s="108"/>
      <c r="R60" s="109"/>
      <c r="S60" s="109"/>
      <c r="T60" s="109"/>
      <c r="U60" s="108"/>
      <c r="V60" s="108"/>
      <c r="W60" s="108"/>
      <c r="X60" s="108"/>
      <c r="Y60" s="108"/>
      <c r="Z60" s="108"/>
      <c r="AA60" s="108"/>
      <c r="AB60" s="108"/>
      <c r="AC60" s="108"/>
      <c r="AD60" s="108"/>
      <c r="AE60" s="108"/>
      <c r="AF60" s="108"/>
      <c r="AG60" s="108"/>
      <c r="AH60" s="108"/>
      <c r="AI60" s="108"/>
      <c r="AJ60" s="108"/>
      <c r="AK60" s="108"/>
      <c r="AL60" s="108"/>
      <c r="AM60" s="108"/>
      <c r="AN60" s="108"/>
      <c r="AO60" s="65"/>
      <c r="AP60" s="65"/>
      <c r="AQ60" s="65"/>
      <c r="AR60" s="40"/>
    </row>
    <row r="61" spans="1:44" ht="22.5" customHeight="1" x14ac:dyDescent="0.25">
      <c r="A61" s="108"/>
      <c r="B61" s="108"/>
      <c r="C61" s="108"/>
      <c r="D61" s="108"/>
      <c r="E61" s="108"/>
      <c r="F61" s="108"/>
      <c r="G61" s="108"/>
      <c r="H61" s="108"/>
      <c r="I61" s="108"/>
      <c r="J61" s="108"/>
      <c r="K61" s="108"/>
      <c r="L61" s="108"/>
      <c r="M61" s="108"/>
      <c r="N61" s="108"/>
      <c r="O61" s="108"/>
      <c r="P61" s="108"/>
      <c r="Q61" s="108"/>
      <c r="R61" s="109"/>
      <c r="S61" s="109"/>
      <c r="T61" s="109"/>
      <c r="U61" s="108"/>
      <c r="V61" s="108"/>
      <c r="W61" s="108"/>
      <c r="X61" s="108"/>
      <c r="Y61" s="108"/>
      <c r="Z61" s="108"/>
      <c r="AA61" s="108"/>
      <c r="AB61" s="108"/>
      <c r="AC61" s="108"/>
      <c r="AD61" s="108"/>
      <c r="AE61" s="108"/>
      <c r="AF61" s="108"/>
      <c r="AG61" s="108"/>
      <c r="AH61" s="108"/>
      <c r="AI61" s="108"/>
      <c r="AJ61" s="108"/>
      <c r="AK61" s="108"/>
      <c r="AL61" s="108"/>
      <c r="AM61" s="108"/>
      <c r="AN61" s="108"/>
      <c r="AO61" s="65"/>
      <c r="AP61" s="65"/>
      <c r="AQ61" s="65"/>
      <c r="AR61" s="40"/>
    </row>
    <row r="62" spans="1:44" ht="22.5" customHeight="1" x14ac:dyDescent="0.25">
      <c r="A62" s="108"/>
      <c r="B62" s="108"/>
      <c r="C62" s="108"/>
      <c r="D62" s="108"/>
      <c r="E62" s="108"/>
      <c r="F62" s="108"/>
      <c r="G62" s="108"/>
      <c r="H62" s="108"/>
      <c r="I62" s="108"/>
      <c r="J62" s="108"/>
      <c r="K62" s="108"/>
      <c r="L62" s="108"/>
      <c r="M62" s="108"/>
      <c r="N62" s="108"/>
      <c r="O62" s="108"/>
      <c r="P62" s="108"/>
      <c r="Q62" s="108"/>
      <c r="R62" s="109"/>
      <c r="S62" s="109"/>
      <c r="T62" s="109"/>
      <c r="U62" s="108"/>
      <c r="V62" s="108"/>
      <c r="W62" s="108"/>
      <c r="X62" s="108"/>
      <c r="Y62" s="108"/>
      <c r="Z62" s="108"/>
      <c r="AA62" s="108"/>
      <c r="AB62" s="108"/>
      <c r="AC62" s="108"/>
      <c r="AD62" s="108"/>
      <c r="AE62" s="108"/>
      <c r="AF62" s="108"/>
      <c r="AG62" s="108"/>
      <c r="AH62" s="108"/>
      <c r="AI62" s="108"/>
      <c r="AJ62" s="108"/>
      <c r="AK62" s="108"/>
      <c r="AL62" s="108"/>
      <c r="AM62" s="108"/>
      <c r="AN62" s="108"/>
      <c r="AO62" s="65"/>
      <c r="AP62" s="65"/>
      <c r="AQ62" s="65"/>
      <c r="AR62" s="40"/>
    </row>
    <row r="63" spans="1:44" ht="22.5" customHeight="1" x14ac:dyDescent="0.25">
      <c r="A63" s="108"/>
      <c r="B63" s="108"/>
      <c r="C63" s="108"/>
      <c r="D63" s="108"/>
      <c r="E63" s="108"/>
      <c r="F63" s="108"/>
      <c r="G63" s="108"/>
      <c r="H63" s="108"/>
      <c r="I63" s="108"/>
      <c r="J63" s="108"/>
      <c r="K63" s="108"/>
      <c r="L63" s="108"/>
      <c r="M63" s="108"/>
      <c r="N63" s="108"/>
      <c r="O63" s="108"/>
      <c r="P63" s="108"/>
      <c r="Q63" s="108"/>
      <c r="R63" s="109"/>
      <c r="S63" s="109"/>
      <c r="T63" s="109"/>
      <c r="U63" s="108"/>
      <c r="V63" s="108"/>
      <c r="W63" s="108"/>
      <c r="X63" s="108"/>
      <c r="Y63" s="108"/>
      <c r="Z63" s="108"/>
      <c r="AA63" s="108"/>
      <c r="AB63" s="108"/>
      <c r="AC63" s="108"/>
      <c r="AD63" s="108"/>
      <c r="AE63" s="108"/>
      <c r="AF63" s="108"/>
      <c r="AG63" s="108"/>
      <c r="AH63" s="108"/>
      <c r="AI63" s="108"/>
      <c r="AJ63" s="108"/>
      <c r="AK63" s="108"/>
      <c r="AL63" s="108"/>
      <c r="AM63" s="108"/>
      <c r="AN63" s="108"/>
      <c r="AO63" s="65"/>
      <c r="AP63" s="65"/>
      <c r="AQ63" s="65"/>
      <c r="AR63" s="40"/>
    </row>
    <row r="64" spans="1:44" ht="22.5" customHeight="1" x14ac:dyDescent="0.25">
      <c r="A64" s="108"/>
      <c r="B64" s="108"/>
      <c r="C64" s="108"/>
      <c r="D64" s="108"/>
      <c r="E64" s="108"/>
      <c r="F64" s="108"/>
      <c r="G64" s="108"/>
      <c r="H64" s="108"/>
      <c r="I64" s="108"/>
      <c r="J64" s="108"/>
      <c r="K64" s="108"/>
      <c r="L64" s="108"/>
      <c r="M64" s="108"/>
      <c r="N64" s="108"/>
      <c r="O64" s="108"/>
      <c r="P64" s="108"/>
      <c r="Q64" s="108"/>
      <c r="R64" s="109"/>
      <c r="S64" s="109"/>
      <c r="T64" s="109"/>
      <c r="U64" s="108"/>
      <c r="V64" s="108"/>
      <c r="W64" s="108"/>
      <c r="X64" s="108"/>
      <c r="Y64" s="108"/>
      <c r="Z64" s="108"/>
      <c r="AA64" s="108"/>
      <c r="AB64" s="108"/>
      <c r="AC64" s="108"/>
      <c r="AD64" s="108"/>
      <c r="AE64" s="108"/>
      <c r="AF64" s="108"/>
      <c r="AG64" s="108"/>
      <c r="AH64" s="108"/>
      <c r="AI64" s="108"/>
      <c r="AJ64" s="108"/>
      <c r="AK64" s="108"/>
      <c r="AL64" s="108"/>
      <c r="AM64" s="108"/>
      <c r="AN64" s="108"/>
      <c r="AO64" s="65"/>
      <c r="AP64" s="65"/>
      <c r="AQ64" s="65"/>
      <c r="AR64" s="40"/>
    </row>
    <row r="65" spans="1:44" ht="22.5" customHeight="1" x14ac:dyDescent="0.25">
      <c r="A65" s="108"/>
      <c r="B65" s="108"/>
      <c r="C65" s="108"/>
      <c r="D65" s="108"/>
      <c r="E65" s="108"/>
      <c r="F65" s="108"/>
      <c r="G65" s="108"/>
      <c r="H65" s="108"/>
      <c r="I65" s="108"/>
      <c r="J65" s="108"/>
      <c r="K65" s="108"/>
      <c r="L65" s="108"/>
      <c r="M65" s="108"/>
      <c r="N65" s="108"/>
      <c r="O65" s="108"/>
      <c r="P65" s="108"/>
      <c r="Q65" s="108"/>
      <c r="R65" s="109"/>
      <c r="S65" s="109"/>
      <c r="T65" s="109"/>
      <c r="U65" s="108"/>
      <c r="V65" s="108"/>
      <c r="W65" s="108"/>
      <c r="X65" s="108"/>
      <c r="Y65" s="108"/>
      <c r="Z65" s="108"/>
      <c r="AA65" s="108"/>
      <c r="AB65" s="108"/>
      <c r="AC65" s="108"/>
      <c r="AD65" s="108"/>
      <c r="AE65" s="108"/>
      <c r="AF65" s="108"/>
      <c r="AG65" s="108"/>
      <c r="AH65" s="108"/>
      <c r="AI65" s="108"/>
      <c r="AJ65" s="108"/>
      <c r="AK65" s="108"/>
      <c r="AL65" s="108"/>
      <c r="AM65" s="108"/>
      <c r="AN65" s="108"/>
      <c r="AO65" s="65"/>
      <c r="AP65" s="65"/>
      <c r="AQ65" s="65"/>
      <c r="AR65" s="40"/>
    </row>
    <row r="66" spans="1:44" ht="22.5" customHeight="1" x14ac:dyDescent="0.25">
      <c r="A66" s="108"/>
      <c r="B66" s="108"/>
      <c r="C66" s="108"/>
      <c r="D66" s="108"/>
      <c r="E66" s="108"/>
      <c r="F66" s="108"/>
      <c r="G66" s="108"/>
      <c r="H66" s="108"/>
      <c r="I66" s="108"/>
      <c r="J66" s="108"/>
      <c r="K66" s="108"/>
      <c r="L66" s="108"/>
      <c r="M66" s="108"/>
      <c r="N66" s="108"/>
      <c r="O66" s="108"/>
      <c r="P66" s="108"/>
      <c r="Q66" s="108"/>
      <c r="R66" s="109"/>
      <c r="S66" s="109"/>
      <c r="T66" s="109"/>
      <c r="U66" s="108"/>
      <c r="V66" s="108"/>
      <c r="W66" s="108"/>
      <c r="X66" s="108"/>
      <c r="Y66" s="108"/>
      <c r="Z66" s="108"/>
      <c r="AA66" s="108"/>
      <c r="AB66" s="108"/>
      <c r="AC66" s="108"/>
      <c r="AD66" s="108"/>
      <c r="AE66" s="108"/>
      <c r="AF66" s="108"/>
      <c r="AG66" s="108"/>
      <c r="AH66" s="108"/>
      <c r="AI66" s="108"/>
      <c r="AJ66" s="108"/>
      <c r="AK66" s="108"/>
      <c r="AL66" s="108"/>
      <c r="AM66" s="108"/>
      <c r="AN66" s="108"/>
      <c r="AO66" s="65"/>
      <c r="AP66" s="65"/>
      <c r="AQ66" s="65"/>
      <c r="AR66" s="40"/>
    </row>
    <row r="67" spans="1:44" ht="22.5" customHeight="1" x14ac:dyDescent="0.25">
      <c r="A67" s="108"/>
      <c r="B67" s="108"/>
      <c r="C67" s="108"/>
      <c r="D67" s="108"/>
      <c r="E67" s="108"/>
      <c r="F67" s="108"/>
      <c r="G67" s="108"/>
      <c r="H67" s="108"/>
      <c r="I67" s="108"/>
      <c r="J67" s="108"/>
      <c r="K67" s="108"/>
      <c r="L67" s="108"/>
      <c r="M67" s="108"/>
      <c r="N67" s="108"/>
      <c r="O67" s="108"/>
      <c r="P67" s="108"/>
      <c r="Q67" s="108"/>
      <c r="R67" s="109"/>
      <c r="S67" s="109"/>
      <c r="T67" s="109"/>
      <c r="U67" s="108"/>
      <c r="V67" s="108"/>
      <c r="W67" s="108"/>
      <c r="X67" s="108"/>
      <c r="Y67" s="108"/>
      <c r="Z67" s="108"/>
      <c r="AA67" s="108"/>
      <c r="AB67" s="108"/>
      <c r="AC67" s="108"/>
      <c r="AD67" s="108"/>
      <c r="AE67" s="108"/>
      <c r="AF67" s="108"/>
      <c r="AG67" s="108"/>
      <c r="AH67" s="108"/>
      <c r="AI67" s="108"/>
      <c r="AJ67" s="108"/>
      <c r="AK67" s="108"/>
      <c r="AL67" s="108"/>
      <c r="AM67" s="108"/>
      <c r="AN67" s="108"/>
      <c r="AO67" s="65"/>
      <c r="AP67" s="65"/>
      <c r="AQ67" s="65"/>
      <c r="AR67" s="40"/>
    </row>
    <row r="68" spans="1:44" ht="22.5" customHeight="1" x14ac:dyDescent="0.25">
      <c r="A68" s="108"/>
      <c r="B68" s="108"/>
      <c r="C68" s="108"/>
      <c r="D68" s="108"/>
      <c r="E68" s="108"/>
      <c r="F68" s="108"/>
      <c r="G68" s="108"/>
      <c r="H68" s="108"/>
      <c r="I68" s="108"/>
      <c r="J68" s="108"/>
      <c r="K68" s="108"/>
      <c r="L68" s="108"/>
      <c r="M68" s="108"/>
      <c r="N68" s="108"/>
      <c r="O68" s="108"/>
      <c r="P68" s="108"/>
      <c r="Q68" s="108"/>
      <c r="R68" s="109"/>
      <c r="S68" s="109"/>
      <c r="T68" s="109"/>
      <c r="U68" s="108"/>
      <c r="V68" s="108"/>
      <c r="W68" s="108"/>
      <c r="X68" s="108"/>
      <c r="Y68" s="108"/>
      <c r="Z68" s="108"/>
      <c r="AA68" s="108"/>
      <c r="AB68" s="108"/>
      <c r="AC68" s="108"/>
      <c r="AD68" s="108"/>
      <c r="AE68" s="108"/>
      <c r="AF68" s="108"/>
      <c r="AG68" s="108"/>
      <c r="AH68" s="108"/>
      <c r="AI68" s="108"/>
      <c r="AJ68" s="108"/>
      <c r="AK68" s="108"/>
      <c r="AL68" s="108"/>
      <c r="AM68" s="108"/>
      <c r="AN68" s="108"/>
      <c r="AO68" s="65"/>
      <c r="AP68" s="65"/>
      <c r="AQ68" s="65"/>
      <c r="AR68" s="40"/>
    </row>
    <row r="69" spans="1:44" ht="22.5" customHeight="1" x14ac:dyDescent="0.25">
      <c r="A69" s="108"/>
      <c r="B69" s="108"/>
      <c r="C69" s="108"/>
      <c r="D69" s="108"/>
      <c r="E69" s="108"/>
      <c r="F69" s="108"/>
      <c r="G69" s="108"/>
      <c r="H69" s="108"/>
      <c r="I69" s="108"/>
      <c r="J69" s="108"/>
      <c r="K69" s="108"/>
      <c r="L69" s="108"/>
      <c r="M69" s="108"/>
      <c r="N69" s="108"/>
      <c r="O69" s="108"/>
      <c r="P69" s="108"/>
      <c r="Q69" s="108"/>
      <c r="R69" s="109"/>
      <c r="S69" s="109"/>
      <c r="T69" s="109"/>
      <c r="U69" s="108"/>
      <c r="V69" s="108"/>
      <c r="W69" s="108"/>
      <c r="X69" s="108"/>
      <c r="Y69" s="108"/>
      <c r="Z69" s="108"/>
      <c r="AA69" s="108"/>
      <c r="AB69" s="108"/>
      <c r="AC69" s="108"/>
      <c r="AD69" s="108"/>
      <c r="AE69" s="108"/>
      <c r="AF69" s="108"/>
      <c r="AG69" s="108"/>
      <c r="AH69" s="108"/>
      <c r="AI69" s="108"/>
      <c r="AJ69" s="108"/>
      <c r="AK69" s="108"/>
      <c r="AL69" s="108"/>
      <c r="AM69" s="108"/>
      <c r="AN69" s="108"/>
      <c r="AO69" s="65"/>
      <c r="AP69" s="65"/>
      <c r="AQ69" s="65"/>
      <c r="AR69" s="40"/>
    </row>
    <row r="70" spans="1:44" ht="22.5" customHeight="1" x14ac:dyDescent="0.25">
      <c r="A70" s="108"/>
      <c r="B70" s="108"/>
      <c r="C70" s="108"/>
      <c r="D70" s="108"/>
      <c r="E70" s="108"/>
      <c r="F70" s="108"/>
      <c r="G70" s="108"/>
      <c r="H70" s="108"/>
      <c r="I70" s="108"/>
      <c r="J70" s="108"/>
      <c r="K70" s="108"/>
      <c r="L70" s="108"/>
      <c r="M70" s="108"/>
      <c r="N70" s="108"/>
      <c r="O70" s="108"/>
      <c r="P70" s="108"/>
      <c r="Q70" s="108"/>
      <c r="R70" s="109"/>
      <c r="S70" s="109"/>
      <c r="T70" s="109"/>
      <c r="U70" s="108"/>
      <c r="V70" s="108"/>
      <c r="W70" s="108"/>
      <c r="X70" s="108"/>
      <c r="Y70" s="108"/>
      <c r="Z70" s="108"/>
      <c r="AA70" s="108"/>
      <c r="AB70" s="108"/>
      <c r="AC70" s="108"/>
      <c r="AD70" s="108"/>
      <c r="AE70" s="108"/>
      <c r="AF70" s="108"/>
      <c r="AG70" s="108"/>
      <c r="AH70" s="108"/>
      <c r="AI70" s="108"/>
      <c r="AJ70" s="108"/>
      <c r="AK70" s="108"/>
      <c r="AL70" s="108"/>
      <c r="AM70" s="108"/>
      <c r="AN70" s="108"/>
      <c r="AO70" s="65"/>
      <c r="AP70" s="65"/>
      <c r="AQ70" s="65"/>
      <c r="AR70" s="40"/>
    </row>
    <row r="71" spans="1:44" ht="22.5" customHeight="1" x14ac:dyDescent="0.25">
      <c r="A71" s="108"/>
      <c r="B71" s="108"/>
      <c r="C71" s="108"/>
      <c r="D71" s="108"/>
      <c r="E71" s="108"/>
      <c r="F71" s="108"/>
      <c r="G71" s="108"/>
      <c r="H71" s="108"/>
      <c r="I71" s="108"/>
      <c r="J71" s="108"/>
      <c r="K71" s="108"/>
      <c r="L71" s="108"/>
      <c r="M71" s="108"/>
      <c r="N71" s="108"/>
      <c r="O71" s="108"/>
      <c r="P71" s="108"/>
      <c r="Q71" s="108"/>
      <c r="R71" s="109"/>
      <c r="S71" s="109"/>
      <c r="T71" s="109"/>
      <c r="U71" s="108"/>
      <c r="V71" s="108"/>
      <c r="W71" s="108"/>
      <c r="X71" s="108"/>
      <c r="Y71" s="108"/>
      <c r="Z71" s="108"/>
      <c r="AA71" s="108"/>
      <c r="AB71" s="108"/>
      <c r="AC71" s="108"/>
      <c r="AD71" s="108"/>
      <c r="AE71" s="108"/>
      <c r="AF71" s="108"/>
      <c r="AG71" s="108"/>
      <c r="AH71" s="108"/>
      <c r="AI71" s="108"/>
      <c r="AJ71" s="108"/>
      <c r="AK71" s="108"/>
      <c r="AL71" s="108"/>
      <c r="AM71" s="108"/>
      <c r="AN71" s="108"/>
      <c r="AO71" s="65"/>
      <c r="AP71" s="65"/>
      <c r="AQ71" s="65"/>
      <c r="AR71" s="40"/>
    </row>
    <row r="72" spans="1:44" ht="22.5" customHeight="1" x14ac:dyDescent="0.25">
      <c r="A72" s="108"/>
      <c r="B72" s="108"/>
      <c r="C72" s="108"/>
      <c r="D72" s="108"/>
      <c r="E72" s="108"/>
      <c r="F72" s="108"/>
      <c r="G72" s="108"/>
      <c r="H72" s="108"/>
      <c r="I72" s="108"/>
      <c r="J72" s="108"/>
      <c r="K72" s="108"/>
      <c r="L72" s="108"/>
      <c r="M72" s="108"/>
      <c r="N72" s="108"/>
      <c r="O72" s="108"/>
      <c r="P72" s="108"/>
      <c r="Q72" s="108"/>
      <c r="R72" s="109"/>
      <c r="S72" s="109"/>
      <c r="T72" s="109"/>
      <c r="U72" s="108"/>
      <c r="V72" s="108"/>
      <c r="W72" s="108"/>
      <c r="X72" s="108"/>
      <c r="Y72" s="108"/>
      <c r="Z72" s="108"/>
      <c r="AA72" s="108"/>
      <c r="AB72" s="108"/>
      <c r="AC72" s="108"/>
      <c r="AD72" s="108"/>
      <c r="AE72" s="108"/>
      <c r="AF72" s="108"/>
      <c r="AG72" s="108"/>
      <c r="AH72" s="108"/>
      <c r="AI72" s="108"/>
      <c r="AJ72" s="108"/>
      <c r="AK72" s="108"/>
      <c r="AL72" s="108"/>
      <c r="AM72" s="108"/>
      <c r="AN72" s="108"/>
      <c r="AO72" s="65"/>
      <c r="AP72" s="65"/>
      <c r="AQ72" s="65"/>
      <c r="AR72" s="40"/>
    </row>
    <row r="73" spans="1:44" ht="22.5" customHeight="1" x14ac:dyDescent="0.25">
      <c r="A73" s="108"/>
      <c r="B73" s="108"/>
      <c r="C73" s="108"/>
      <c r="D73" s="108"/>
      <c r="E73" s="108"/>
      <c r="F73" s="108"/>
      <c r="G73" s="108"/>
      <c r="H73" s="108"/>
      <c r="I73" s="108"/>
      <c r="J73" s="108"/>
      <c r="K73" s="108"/>
      <c r="L73" s="108"/>
      <c r="M73" s="108"/>
      <c r="N73" s="108"/>
      <c r="O73" s="108"/>
      <c r="P73" s="108"/>
      <c r="Q73" s="108"/>
      <c r="R73" s="109"/>
      <c r="S73" s="109"/>
      <c r="T73" s="109"/>
      <c r="U73" s="108"/>
      <c r="V73" s="108"/>
      <c r="W73" s="108"/>
      <c r="X73" s="108"/>
      <c r="Y73" s="108"/>
      <c r="Z73" s="108"/>
      <c r="AA73" s="108"/>
      <c r="AB73" s="108"/>
      <c r="AC73" s="108"/>
      <c r="AD73" s="108"/>
      <c r="AE73" s="108"/>
      <c r="AF73" s="108"/>
      <c r="AG73" s="108"/>
      <c r="AH73" s="108"/>
      <c r="AI73" s="108"/>
      <c r="AJ73" s="108"/>
      <c r="AK73" s="108"/>
      <c r="AL73" s="108"/>
      <c r="AM73" s="108"/>
      <c r="AN73" s="108"/>
      <c r="AO73" s="65"/>
      <c r="AP73" s="65"/>
      <c r="AQ73" s="65"/>
      <c r="AR73" s="40"/>
    </row>
    <row r="74" spans="1:44" ht="22.5" customHeight="1" x14ac:dyDescent="0.25">
      <c r="A74" s="108"/>
      <c r="B74" s="108"/>
      <c r="C74" s="108"/>
      <c r="D74" s="108"/>
      <c r="E74" s="108"/>
      <c r="F74" s="108"/>
      <c r="G74" s="108"/>
      <c r="H74" s="108"/>
      <c r="I74" s="108"/>
      <c r="J74" s="108"/>
      <c r="K74" s="108"/>
      <c r="L74" s="108"/>
      <c r="M74" s="108"/>
      <c r="N74" s="108"/>
      <c r="O74" s="108"/>
      <c r="P74" s="108"/>
      <c r="Q74" s="108"/>
      <c r="R74" s="109"/>
      <c r="S74" s="109"/>
      <c r="T74" s="109"/>
      <c r="U74" s="108"/>
      <c r="V74" s="108"/>
      <c r="W74" s="108"/>
      <c r="X74" s="108"/>
      <c r="Y74" s="108"/>
      <c r="Z74" s="108"/>
      <c r="AA74" s="108"/>
      <c r="AB74" s="108"/>
      <c r="AC74" s="108"/>
      <c r="AD74" s="108"/>
      <c r="AE74" s="108"/>
      <c r="AF74" s="108"/>
      <c r="AG74" s="108"/>
      <c r="AH74" s="108"/>
      <c r="AI74" s="108"/>
      <c r="AJ74" s="108"/>
      <c r="AK74" s="108"/>
      <c r="AL74" s="108"/>
      <c r="AM74" s="108"/>
      <c r="AN74" s="108"/>
      <c r="AO74" s="65"/>
      <c r="AP74" s="65"/>
      <c r="AQ74" s="65"/>
      <c r="AR74" s="40"/>
    </row>
    <row r="75" spans="1:44" ht="22.5" customHeight="1" x14ac:dyDescent="0.25">
      <c r="A75" s="108"/>
      <c r="B75" s="108"/>
      <c r="C75" s="108"/>
      <c r="D75" s="108"/>
      <c r="E75" s="108"/>
      <c r="F75" s="108"/>
      <c r="G75" s="108"/>
      <c r="H75" s="108"/>
      <c r="I75" s="108"/>
      <c r="J75" s="108"/>
      <c r="K75" s="108"/>
      <c r="L75" s="108"/>
      <c r="M75" s="108"/>
      <c r="N75" s="108"/>
      <c r="O75" s="108"/>
      <c r="P75" s="108"/>
      <c r="Q75" s="108"/>
      <c r="R75" s="109"/>
      <c r="S75" s="109"/>
      <c r="T75" s="109"/>
      <c r="U75" s="108"/>
      <c r="V75" s="108"/>
      <c r="W75" s="108"/>
      <c r="X75" s="108"/>
      <c r="Y75" s="108"/>
      <c r="Z75" s="108"/>
      <c r="AA75" s="108"/>
      <c r="AB75" s="108"/>
      <c r="AC75" s="108"/>
      <c r="AD75" s="108"/>
      <c r="AE75" s="108"/>
      <c r="AF75" s="108"/>
      <c r="AG75" s="108"/>
      <c r="AH75" s="108"/>
      <c r="AI75" s="108"/>
      <c r="AJ75" s="108"/>
      <c r="AK75" s="108"/>
      <c r="AL75" s="108"/>
      <c r="AM75" s="108"/>
      <c r="AN75" s="108"/>
      <c r="AO75" s="65"/>
      <c r="AP75" s="65"/>
      <c r="AQ75" s="65"/>
      <c r="AR75" s="40"/>
    </row>
    <row r="76" spans="1:44" ht="22.5" customHeight="1" x14ac:dyDescent="0.25">
      <c r="A76" s="108"/>
      <c r="B76" s="108"/>
      <c r="C76" s="108"/>
      <c r="D76" s="108"/>
      <c r="E76" s="108"/>
      <c r="F76" s="108"/>
      <c r="G76" s="108"/>
      <c r="H76" s="108"/>
      <c r="I76" s="108"/>
      <c r="J76" s="108"/>
      <c r="K76" s="108"/>
      <c r="L76" s="108"/>
      <c r="M76" s="108"/>
      <c r="N76" s="108"/>
      <c r="O76" s="108"/>
      <c r="P76" s="108"/>
      <c r="Q76" s="108"/>
      <c r="R76" s="109"/>
      <c r="S76" s="109"/>
      <c r="T76" s="109"/>
      <c r="U76" s="108"/>
      <c r="V76" s="108"/>
      <c r="W76" s="108"/>
      <c r="X76" s="108"/>
      <c r="Y76" s="108"/>
      <c r="Z76" s="108"/>
      <c r="AA76" s="108"/>
      <c r="AB76" s="108"/>
      <c r="AC76" s="108"/>
      <c r="AD76" s="108"/>
      <c r="AE76" s="108"/>
      <c r="AF76" s="108"/>
      <c r="AG76" s="108"/>
      <c r="AH76" s="108"/>
      <c r="AI76" s="108"/>
      <c r="AJ76" s="108"/>
      <c r="AK76" s="108"/>
      <c r="AL76" s="108"/>
      <c r="AM76" s="108"/>
      <c r="AN76" s="108"/>
      <c r="AO76" s="65"/>
      <c r="AP76" s="65"/>
      <c r="AQ76" s="65"/>
      <c r="AR76" s="40"/>
    </row>
    <row r="77" spans="1:44" ht="22.5" customHeight="1" x14ac:dyDescent="0.25">
      <c r="A77" s="108"/>
      <c r="B77" s="108"/>
      <c r="C77" s="108"/>
      <c r="D77" s="108"/>
      <c r="E77" s="108"/>
      <c r="F77" s="108"/>
      <c r="G77" s="108"/>
      <c r="H77" s="108"/>
      <c r="I77" s="108"/>
      <c r="J77" s="108"/>
      <c r="K77" s="108"/>
      <c r="L77" s="108"/>
      <c r="M77" s="108"/>
      <c r="N77" s="108"/>
      <c r="O77" s="108"/>
      <c r="P77" s="108"/>
      <c r="Q77" s="108"/>
      <c r="R77" s="109"/>
      <c r="S77" s="109"/>
      <c r="T77" s="109"/>
      <c r="U77" s="108"/>
      <c r="V77" s="108"/>
      <c r="W77" s="108"/>
      <c r="X77" s="108"/>
      <c r="Y77" s="108"/>
      <c r="Z77" s="108"/>
      <c r="AA77" s="108"/>
      <c r="AB77" s="108"/>
      <c r="AC77" s="108"/>
      <c r="AD77" s="108"/>
      <c r="AE77" s="108"/>
      <c r="AF77" s="108"/>
      <c r="AG77" s="108"/>
      <c r="AH77" s="108"/>
      <c r="AI77" s="108"/>
      <c r="AJ77" s="108"/>
      <c r="AK77" s="108"/>
      <c r="AL77" s="108"/>
      <c r="AM77" s="108"/>
      <c r="AN77" s="108"/>
      <c r="AO77" s="65"/>
      <c r="AP77" s="65"/>
      <c r="AQ77" s="65"/>
      <c r="AR77" s="40"/>
    </row>
    <row r="78" spans="1:44" ht="22.5" customHeight="1" x14ac:dyDescent="0.25">
      <c r="A78" s="108"/>
      <c r="B78" s="108"/>
      <c r="C78" s="108"/>
      <c r="D78" s="108"/>
      <c r="E78" s="108"/>
      <c r="F78" s="108"/>
      <c r="G78" s="108"/>
      <c r="H78" s="108"/>
      <c r="I78" s="108"/>
      <c r="J78" s="108"/>
      <c r="K78" s="108"/>
      <c r="L78" s="108"/>
      <c r="M78" s="108"/>
      <c r="N78" s="108"/>
      <c r="O78" s="108"/>
      <c r="P78" s="108"/>
      <c r="Q78" s="108"/>
      <c r="R78" s="109"/>
      <c r="S78" s="109"/>
      <c r="T78" s="109"/>
      <c r="U78" s="108"/>
      <c r="V78" s="108"/>
      <c r="W78" s="108"/>
      <c r="X78" s="108"/>
      <c r="Y78" s="108"/>
      <c r="Z78" s="108"/>
      <c r="AA78" s="108"/>
      <c r="AB78" s="108"/>
      <c r="AC78" s="108"/>
      <c r="AD78" s="108"/>
      <c r="AE78" s="108"/>
      <c r="AF78" s="108"/>
      <c r="AG78" s="108"/>
      <c r="AH78" s="108"/>
      <c r="AI78" s="108"/>
      <c r="AJ78" s="108"/>
      <c r="AK78" s="108"/>
      <c r="AL78" s="108"/>
      <c r="AM78" s="108"/>
      <c r="AN78" s="108"/>
      <c r="AO78" s="65"/>
      <c r="AP78" s="65"/>
      <c r="AQ78" s="65"/>
      <c r="AR78" s="40"/>
    </row>
    <row r="79" spans="1:44" ht="22.5" customHeight="1" x14ac:dyDescent="0.25">
      <c r="A79" s="108"/>
      <c r="B79" s="108"/>
      <c r="C79" s="108"/>
      <c r="D79" s="108"/>
      <c r="E79" s="108"/>
      <c r="F79" s="108"/>
      <c r="G79" s="108"/>
      <c r="H79" s="108"/>
      <c r="I79" s="108"/>
      <c r="J79" s="108"/>
      <c r="K79" s="108"/>
      <c r="L79" s="108"/>
      <c r="M79" s="108"/>
      <c r="N79" s="108"/>
      <c r="O79" s="108"/>
      <c r="P79" s="108"/>
      <c r="Q79" s="108"/>
      <c r="R79" s="109"/>
      <c r="S79" s="109"/>
      <c r="T79" s="109"/>
      <c r="U79" s="108"/>
      <c r="V79" s="108"/>
      <c r="W79" s="108"/>
      <c r="X79" s="108"/>
      <c r="Y79" s="108"/>
      <c r="Z79" s="108"/>
      <c r="AA79" s="108"/>
      <c r="AB79" s="108"/>
      <c r="AC79" s="108"/>
      <c r="AD79" s="108"/>
      <c r="AE79" s="108"/>
      <c r="AF79" s="108"/>
      <c r="AG79" s="108"/>
      <c r="AH79" s="108"/>
      <c r="AI79" s="108"/>
      <c r="AJ79" s="108"/>
      <c r="AK79" s="108"/>
      <c r="AL79" s="108"/>
      <c r="AM79" s="108"/>
      <c r="AN79" s="108"/>
      <c r="AO79" s="65"/>
      <c r="AP79" s="65"/>
      <c r="AQ79" s="65"/>
      <c r="AR79" s="40"/>
    </row>
    <row r="80" spans="1:44" ht="22.5" customHeight="1" x14ac:dyDescent="0.25">
      <c r="A80" s="108"/>
      <c r="B80" s="108"/>
      <c r="C80" s="108"/>
      <c r="D80" s="108"/>
      <c r="E80" s="108"/>
      <c r="F80" s="108"/>
      <c r="G80" s="108"/>
      <c r="H80" s="108"/>
      <c r="I80" s="108"/>
      <c r="J80" s="108"/>
      <c r="K80" s="108"/>
      <c r="L80" s="108"/>
      <c r="M80" s="108"/>
      <c r="N80" s="108"/>
      <c r="O80" s="108"/>
      <c r="P80" s="108"/>
      <c r="Q80" s="108"/>
      <c r="R80" s="109"/>
      <c r="S80" s="109"/>
      <c r="T80" s="109"/>
      <c r="U80" s="108"/>
      <c r="V80" s="108"/>
      <c r="W80" s="108"/>
      <c r="X80" s="108"/>
      <c r="Y80" s="108"/>
      <c r="Z80" s="108"/>
      <c r="AA80" s="108"/>
      <c r="AB80" s="108"/>
      <c r="AC80" s="108"/>
      <c r="AD80" s="108"/>
      <c r="AE80" s="108"/>
      <c r="AF80" s="108"/>
      <c r="AG80" s="108"/>
      <c r="AH80" s="108"/>
      <c r="AI80" s="108"/>
      <c r="AJ80" s="108"/>
      <c r="AK80" s="108"/>
      <c r="AL80" s="108"/>
      <c r="AM80" s="108"/>
      <c r="AN80" s="108"/>
      <c r="AO80" s="65"/>
      <c r="AP80" s="65"/>
      <c r="AQ80" s="65"/>
      <c r="AR80" s="40"/>
    </row>
    <row r="81" spans="1:44" ht="22.5" customHeight="1" x14ac:dyDescent="0.25">
      <c r="A81" s="108"/>
      <c r="B81" s="108"/>
      <c r="C81" s="108"/>
      <c r="D81" s="108"/>
      <c r="E81" s="108"/>
      <c r="F81" s="108"/>
      <c r="G81" s="108"/>
      <c r="H81" s="108"/>
      <c r="I81" s="108"/>
      <c r="J81" s="108"/>
      <c r="K81" s="108"/>
      <c r="L81" s="108"/>
      <c r="M81" s="108"/>
      <c r="N81" s="108"/>
      <c r="O81" s="108"/>
      <c r="P81" s="108"/>
      <c r="Q81" s="108"/>
      <c r="R81" s="109"/>
      <c r="S81" s="109"/>
      <c r="T81" s="109"/>
      <c r="U81" s="108"/>
      <c r="V81" s="108"/>
      <c r="W81" s="108"/>
      <c r="X81" s="108"/>
      <c r="Y81" s="108"/>
      <c r="Z81" s="108"/>
      <c r="AA81" s="108"/>
      <c r="AB81" s="108"/>
      <c r="AC81" s="108"/>
      <c r="AD81" s="108"/>
      <c r="AE81" s="108"/>
      <c r="AF81" s="108"/>
      <c r="AG81" s="108"/>
      <c r="AH81" s="108"/>
      <c r="AI81" s="108"/>
      <c r="AJ81" s="108"/>
      <c r="AK81" s="108"/>
      <c r="AL81" s="108"/>
      <c r="AM81" s="108"/>
      <c r="AN81" s="108"/>
      <c r="AO81" s="65"/>
      <c r="AP81" s="65"/>
      <c r="AQ81" s="65"/>
      <c r="AR81" s="40"/>
    </row>
    <row r="82" spans="1:44" ht="22.5" customHeight="1" x14ac:dyDescent="0.25">
      <c r="A82" s="108"/>
      <c r="B82" s="108"/>
      <c r="C82" s="108"/>
      <c r="D82" s="108"/>
      <c r="E82" s="108"/>
      <c r="F82" s="108"/>
      <c r="G82" s="108"/>
      <c r="H82" s="108"/>
      <c r="I82" s="108"/>
      <c r="J82" s="108"/>
      <c r="K82" s="108"/>
      <c r="L82" s="108"/>
      <c r="M82" s="108"/>
      <c r="N82" s="108"/>
      <c r="O82" s="108"/>
      <c r="P82" s="108"/>
      <c r="Q82" s="108"/>
      <c r="R82" s="109"/>
      <c r="S82" s="109"/>
      <c r="T82" s="109"/>
      <c r="U82" s="108"/>
      <c r="V82" s="108"/>
      <c r="W82" s="108"/>
      <c r="X82" s="108"/>
      <c r="Y82" s="108"/>
      <c r="Z82" s="108"/>
      <c r="AA82" s="108"/>
      <c r="AB82" s="108"/>
      <c r="AC82" s="108"/>
      <c r="AD82" s="108"/>
      <c r="AE82" s="108"/>
      <c r="AF82" s="108"/>
      <c r="AG82" s="108"/>
      <c r="AH82" s="108"/>
      <c r="AI82" s="108"/>
      <c r="AJ82" s="108"/>
      <c r="AK82" s="108"/>
      <c r="AL82" s="108"/>
      <c r="AM82" s="108"/>
      <c r="AN82" s="108"/>
      <c r="AO82" s="65"/>
      <c r="AP82" s="65"/>
      <c r="AQ82" s="65"/>
      <c r="AR82" s="40"/>
    </row>
    <row r="83" spans="1:44" ht="22.5" customHeight="1" x14ac:dyDescent="0.25">
      <c r="A83" s="108"/>
      <c r="B83" s="108"/>
      <c r="C83" s="108"/>
      <c r="D83" s="108"/>
      <c r="E83" s="108"/>
      <c r="F83" s="108"/>
      <c r="G83" s="108"/>
      <c r="H83" s="108"/>
      <c r="I83" s="108"/>
      <c r="J83" s="108"/>
      <c r="K83" s="108"/>
      <c r="L83" s="108"/>
      <c r="M83" s="108"/>
      <c r="N83" s="108"/>
      <c r="O83" s="108"/>
      <c r="P83" s="108"/>
      <c r="Q83" s="108"/>
      <c r="R83" s="109"/>
      <c r="S83" s="109"/>
      <c r="T83" s="109"/>
      <c r="U83" s="108"/>
      <c r="V83" s="108"/>
      <c r="W83" s="108"/>
      <c r="X83" s="108"/>
      <c r="Y83" s="108"/>
      <c r="Z83" s="108"/>
      <c r="AA83" s="108"/>
      <c r="AB83" s="108"/>
      <c r="AC83" s="108"/>
      <c r="AD83" s="108"/>
      <c r="AE83" s="108"/>
      <c r="AF83" s="108"/>
      <c r="AG83" s="108"/>
      <c r="AH83" s="108"/>
      <c r="AI83" s="108"/>
      <c r="AJ83" s="108"/>
      <c r="AK83" s="108"/>
      <c r="AL83" s="108"/>
      <c r="AM83" s="108"/>
      <c r="AN83" s="108"/>
      <c r="AO83" s="65"/>
      <c r="AP83" s="65"/>
      <c r="AQ83" s="65"/>
      <c r="AR83" s="40"/>
    </row>
    <row r="84" spans="1:44" ht="22.5" customHeight="1" x14ac:dyDescent="0.25">
      <c r="A84" s="108"/>
      <c r="B84" s="108"/>
      <c r="C84" s="108"/>
      <c r="D84" s="108"/>
      <c r="E84" s="108"/>
      <c r="F84" s="108"/>
      <c r="G84" s="108"/>
      <c r="H84" s="108"/>
      <c r="I84" s="108"/>
      <c r="J84" s="108"/>
      <c r="K84" s="108"/>
      <c r="L84" s="108"/>
      <c r="M84" s="108"/>
      <c r="N84" s="108"/>
      <c r="O84" s="108"/>
      <c r="P84" s="108"/>
      <c r="Q84" s="108"/>
      <c r="R84" s="109"/>
      <c r="S84" s="109"/>
      <c r="T84" s="109"/>
      <c r="U84" s="108"/>
      <c r="V84" s="108"/>
      <c r="W84" s="108"/>
      <c r="X84" s="108"/>
      <c r="Y84" s="108"/>
      <c r="Z84" s="108"/>
      <c r="AA84" s="108"/>
      <c r="AB84" s="108"/>
      <c r="AC84" s="108"/>
      <c r="AD84" s="108"/>
      <c r="AE84" s="108"/>
      <c r="AF84" s="108"/>
      <c r="AG84" s="108"/>
      <c r="AH84" s="108"/>
      <c r="AI84" s="108"/>
      <c r="AJ84" s="108"/>
      <c r="AK84" s="108"/>
      <c r="AL84" s="108"/>
      <c r="AM84" s="108"/>
      <c r="AN84" s="108"/>
      <c r="AO84" s="65"/>
      <c r="AP84" s="65"/>
      <c r="AQ84" s="65"/>
      <c r="AR84" s="40"/>
    </row>
    <row r="85" spans="1:44" ht="22.5" customHeight="1" x14ac:dyDescent="0.25">
      <c r="A85" s="108"/>
      <c r="B85" s="108"/>
      <c r="C85" s="108"/>
      <c r="D85" s="108"/>
      <c r="E85" s="108"/>
      <c r="F85" s="108"/>
      <c r="G85" s="108"/>
      <c r="H85" s="108"/>
      <c r="I85" s="108"/>
      <c r="J85" s="108"/>
      <c r="K85" s="108"/>
      <c r="L85" s="108"/>
      <c r="M85" s="108"/>
      <c r="N85" s="108"/>
      <c r="O85" s="108"/>
      <c r="P85" s="108"/>
      <c r="Q85" s="108"/>
      <c r="R85" s="109"/>
      <c r="S85" s="109"/>
      <c r="T85" s="109"/>
      <c r="U85" s="108"/>
      <c r="V85" s="108"/>
      <c r="W85" s="108"/>
      <c r="X85" s="108"/>
      <c r="Y85" s="108"/>
      <c r="Z85" s="108"/>
      <c r="AA85" s="108"/>
      <c r="AB85" s="108"/>
      <c r="AC85" s="108"/>
      <c r="AD85" s="108"/>
      <c r="AE85" s="108"/>
      <c r="AF85" s="108"/>
      <c r="AG85" s="108"/>
      <c r="AH85" s="108"/>
      <c r="AI85" s="108"/>
      <c r="AJ85" s="108"/>
      <c r="AK85" s="108"/>
      <c r="AL85" s="108"/>
      <c r="AM85" s="108"/>
      <c r="AN85" s="108"/>
      <c r="AO85" s="65"/>
      <c r="AP85" s="65"/>
      <c r="AQ85" s="65"/>
      <c r="AR85" s="40"/>
    </row>
    <row r="86" spans="1:44" ht="22.5" customHeight="1" x14ac:dyDescent="0.25">
      <c r="A86" s="108"/>
      <c r="B86" s="108"/>
      <c r="C86" s="108"/>
      <c r="D86" s="108"/>
      <c r="E86" s="108"/>
      <c r="F86" s="108"/>
      <c r="G86" s="108"/>
      <c r="H86" s="108"/>
      <c r="I86" s="108"/>
      <c r="J86" s="108"/>
      <c r="K86" s="108"/>
      <c r="L86" s="108"/>
      <c r="M86" s="108"/>
      <c r="N86" s="108"/>
      <c r="O86" s="108"/>
      <c r="P86" s="108"/>
      <c r="Q86" s="108"/>
      <c r="R86" s="109"/>
      <c r="S86" s="109"/>
      <c r="T86" s="109"/>
      <c r="U86" s="108"/>
      <c r="V86" s="108"/>
      <c r="W86" s="108"/>
      <c r="X86" s="108"/>
      <c r="Y86" s="108"/>
      <c r="Z86" s="108"/>
      <c r="AA86" s="108"/>
      <c r="AB86" s="108"/>
      <c r="AC86" s="108"/>
      <c r="AD86" s="108"/>
      <c r="AE86" s="108"/>
      <c r="AF86" s="108"/>
      <c r="AG86" s="108"/>
      <c r="AH86" s="108"/>
      <c r="AI86" s="108"/>
      <c r="AJ86" s="108"/>
      <c r="AK86" s="108"/>
      <c r="AL86" s="108"/>
      <c r="AM86" s="108"/>
      <c r="AN86" s="108"/>
      <c r="AO86" s="65"/>
      <c r="AP86" s="65"/>
      <c r="AQ86" s="65"/>
      <c r="AR86" s="40"/>
    </row>
    <row r="87" spans="1:44" ht="22.5" customHeight="1" x14ac:dyDescent="0.25">
      <c r="A87" s="108"/>
      <c r="B87" s="108"/>
      <c r="C87" s="108"/>
      <c r="D87" s="108"/>
      <c r="E87" s="108"/>
      <c r="F87" s="108"/>
      <c r="G87" s="108"/>
      <c r="H87" s="108"/>
      <c r="I87" s="108"/>
      <c r="J87" s="108"/>
      <c r="K87" s="108"/>
      <c r="L87" s="108"/>
      <c r="M87" s="108"/>
      <c r="N87" s="108"/>
      <c r="O87" s="108"/>
      <c r="P87" s="108"/>
      <c r="Q87" s="108"/>
      <c r="R87" s="109"/>
      <c r="S87" s="109"/>
      <c r="T87" s="109"/>
      <c r="U87" s="108"/>
      <c r="V87" s="108"/>
      <c r="W87" s="108"/>
      <c r="X87" s="108"/>
      <c r="Y87" s="108"/>
      <c r="Z87" s="108"/>
      <c r="AA87" s="108"/>
      <c r="AB87" s="108"/>
      <c r="AC87" s="108"/>
      <c r="AD87" s="108"/>
      <c r="AE87" s="108"/>
      <c r="AF87" s="108"/>
      <c r="AG87" s="108"/>
      <c r="AH87" s="108"/>
      <c r="AI87" s="108"/>
      <c r="AJ87" s="108"/>
      <c r="AK87" s="108"/>
      <c r="AL87" s="108"/>
      <c r="AM87" s="108"/>
      <c r="AN87" s="108"/>
      <c r="AO87" s="65"/>
      <c r="AP87" s="65"/>
      <c r="AQ87" s="65"/>
      <c r="AR87" s="40"/>
    </row>
    <row r="88" spans="1:44" ht="22.5" customHeight="1" x14ac:dyDescent="0.25">
      <c r="A88" s="108"/>
      <c r="B88" s="108"/>
      <c r="C88" s="108"/>
      <c r="D88" s="108"/>
      <c r="E88" s="108"/>
      <c r="F88" s="108"/>
      <c r="G88" s="108"/>
      <c r="H88" s="108"/>
      <c r="I88" s="108"/>
      <c r="J88" s="108"/>
      <c r="K88" s="108"/>
      <c r="L88" s="108"/>
      <c r="M88" s="108"/>
      <c r="N88" s="108"/>
      <c r="O88" s="108"/>
      <c r="P88" s="108"/>
      <c r="Q88" s="108"/>
      <c r="R88" s="109"/>
      <c r="S88" s="109"/>
      <c r="T88" s="109"/>
      <c r="U88" s="108"/>
      <c r="V88" s="108"/>
      <c r="W88" s="108"/>
      <c r="X88" s="108"/>
      <c r="Y88" s="108"/>
      <c r="Z88" s="108"/>
      <c r="AA88" s="108"/>
      <c r="AB88" s="108"/>
      <c r="AC88" s="108"/>
      <c r="AD88" s="108"/>
      <c r="AE88" s="108"/>
      <c r="AF88" s="108"/>
      <c r="AG88" s="108"/>
      <c r="AH88" s="108"/>
      <c r="AI88" s="108"/>
      <c r="AJ88" s="108"/>
      <c r="AK88" s="108"/>
      <c r="AL88" s="108"/>
      <c r="AM88" s="108"/>
      <c r="AN88" s="108"/>
      <c r="AO88" s="65"/>
      <c r="AP88" s="65"/>
      <c r="AQ88" s="65"/>
      <c r="AR88" s="40"/>
    </row>
    <row r="89" spans="1:44" ht="22.5" customHeight="1" x14ac:dyDescent="0.25">
      <c r="A89" s="108"/>
      <c r="B89" s="108"/>
      <c r="C89" s="108"/>
      <c r="D89" s="108"/>
      <c r="E89" s="108"/>
      <c r="F89" s="108"/>
      <c r="G89" s="108"/>
      <c r="H89" s="108"/>
      <c r="I89" s="108"/>
      <c r="J89" s="108"/>
      <c r="K89" s="108"/>
      <c r="L89" s="108"/>
      <c r="M89" s="108"/>
      <c r="N89" s="108"/>
      <c r="O89" s="108"/>
      <c r="P89" s="108"/>
      <c r="Q89" s="108"/>
      <c r="R89" s="109"/>
      <c r="S89" s="109"/>
      <c r="T89" s="109"/>
      <c r="U89" s="108"/>
      <c r="V89" s="108"/>
      <c r="W89" s="108"/>
      <c r="X89" s="108"/>
      <c r="Y89" s="108"/>
      <c r="Z89" s="108"/>
      <c r="AA89" s="108"/>
      <c r="AB89" s="108"/>
      <c r="AC89" s="108"/>
      <c r="AD89" s="108"/>
      <c r="AE89" s="108"/>
      <c r="AF89" s="108"/>
      <c r="AG89" s="108"/>
      <c r="AH89" s="108"/>
      <c r="AI89" s="108"/>
      <c r="AJ89" s="108"/>
      <c r="AK89" s="108"/>
      <c r="AL89" s="108"/>
      <c r="AM89" s="108"/>
      <c r="AN89" s="108"/>
      <c r="AO89" s="65"/>
      <c r="AP89" s="65"/>
      <c r="AQ89" s="65"/>
      <c r="AR89" s="40"/>
    </row>
    <row r="90" spans="1:44" ht="22.5" customHeight="1" x14ac:dyDescent="0.25">
      <c r="A90" s="108"/>
      <c r="B90" s="108"/>
      <c r="C90" s="108"/>
      <c r="D90" s="108"/>
      <c r="E90" s="108"/>
      <c r="F90" s="108"/>
      <c r="G90" s="108"/>
      <c r="H90" s="108"/>
      <c r="I90" s="108"/>
      <c r="J90" s="108"/>
      <c r="K90" s="108"/>
      <c r="L90" s="108"/>
      <c r="M90" s="108"/>
      <c r="N90" s="108"/>
      <c r="O90" s="108"/>
      <c r="P90" s="108"/>
      <c r="Q90" s="108"/>
      <c r="R90" s="109"/>
      <c r="S90" s="109"/>
      <c r="T90" s="109"/>
      <c r="U90" s="108"/>
      <c r="V90" s="108"/>
      <c r="W90" s="108"/>
      <c r="X90" s="108"/>
      <c r="Y90" s="108"/>
      <c r="Z90" s="108"/>
      <c r="AA90" s="108"/>
      <c r="AB90" s="108"/>
      <c r="AC90" s="108"/>
      <c r="AD90" s="108"/>
      <c r="AE90" s="108"/>
      <c r="AF90" s="108"/>
      <c r="AG90" s="108"/>
      <c r="AH90" s="108"/>
      <c r="AI90" s="108"/>
      <c r="AJ90" s="108"/>
      <c r="AK90" s="108"/>
      <c r="AL90" s="108"/>
      <c r="AM90" s="108"/>
      <c r="AN90" s="108"/>
      <c r="AO90" s="65"/>
      <c r="AP90" s="65"/>
      <c r="AQ90" s="65"/>
      <c r="AR90" s="40"/>
    </row>
    <row r="91" spans="1:44" ht="22.5" customHeight="1" x14ac:dyDescent="0.25">
      <c r="A91" s="108"/>
      <c r="B91" s="108"/>
      <c r="C91" s="108"/>
      <c r="D91" s="108"/>
      <c r="E91" s="108"/>
      <c r="F91" s="108"/>
      <c r="G91" s="108"/>
      <c r="H91" s="108"/>
      <c r="I91" s="108"/>
      <c r="J91" s="108"/>
      <c r="K91" s="108"/>
      <c r="L91" s="108"/>
      <c r="M91" s="108"/>
      <c r="N91" s="108"/>
      <c r="O91" s="108"/>
      <c r="P91" s="108"/>
      <c r="Q91" s="108"/>
      <c r="R91" s="109"/>
      <c r="S91" s="109"/>
      <c r="T91" s="109"/>
      <c r="U91" s="108"/>
      <c r="V91" s="108"/>
      <c r="W91" s="108"/>
      <c r="X91" s="108"/>
      <c r="Y91" s="108"/>
      <c r="Z91" s="108"/>
      <c r="AA91" s="108"/>
      <c r="AB91" s="108"/>
      <c r="AC91" s="108"/>
      <c r="AD91" s="108"/>
      <c r="AE91" s="108"/>
      <c r="AF91" s="108"/>
      <c r="AG91" s="108"/>
      <c r="AH91" s="108"/>
      <c r="AI91" s="108"/>
      <c r="AJ91" s="108"/>
      <c r="AK91" s="108"/>
      <c r="AL91" s="108"/>
      <c r="AM91" s="108"/>
      <c r="AN91" s="108"/>
      <c r="AO91" s="65"/>
      <c r="AP91" s="65"/>
      <c r="AQ91" s="65"/>
      <c r="AR91" s="40"/>
    </row>
    <row r="92" spans="1:44" ht="22.5" customHeight="1" x14ac:dyDescent="0.25">
      <c r="A92" s="108"/>
      <c r="B92" s="108"/>
      <c r="C92" s="108"/>
      <c r="D92" s="108"/>
      <c r="E92" s="108"/>
      <c r="F92" s="108"/>
      <c r="G92" s="108"/>
      <c r="H92" s="108"/>
      <c r="I92" s="108"/>
      <c r="J92" s="108"/>
      <c r="K92" s="108"/>
      <c r="L92" s="108"/>
      <c r="M92" s="108"/>
      <c r="N92" s="108"/>
      <c r="O92" s="108"/>
      <c r="P92" s="108"/>
      <c r="Q92" s="108"/>
      <c r="R92" s="109"/>
      <c r="S92" s="109"/>
      <c r="T92" s="109"/>
      <c r="U92" s="108"/>
      <c r="V92" s="108"/>
      <c r="W92" s="108"/>
      <c r="X92" s="108"/>
      <c r="Y92" s="108"/>
      <c r="Z92" s="108"/>
      <c r="AA92" s="108"/>
      <c r="AB92" s="108"/>
      <c r="AC92" s="108"/>
      <c r="AD92" s="108"/>
      <c r="AE92" s="108"/>
      <c r="AF92" s="108"/>
      <c r="AG92" s="108"/>
      <c r="AH92" s="108"/>
      <c r="AI92" s="108"/>
      <c r="AJ92" s="108"/>
      <c r="AK92" s="108"/>
      <c r="AL92" s="108"/>
      <c r="AM92" s="108"/>
      <c r="AN92" s="108"/>
      <c r="AO92" s="65"/>
      <c r="AP92" s="65"/>
      <c r="AQ92" s="65"/>
      <c r="AR92" s="40"/>
    </row>
    <row r="93" spans="1:44" ht="22.5" customHeight="1" x14ac:dyDescent="0.25">
      <c r="A93" s="108"/>
      <c r="B93" s="108"/>
      <c r="C93" s="108"/>
      <c r="D93" s="108"/>
      <c r="E93" s="108"/>
      <c r="F93" s="108"/>
      <c r="G93" s="108"/>
      <c r="H93" s="108"/>
      <c r="I93" s="108"/>
      <c r="J93" s="108"/>
      <c r="K93" s="108"/>
      <c r="L93" s="108"/>
      <c r="M93" s="108"/>
      <c r="N93" s="108"/>
      <c r="O93" s="108"/>
      <c r="P93" s="108"/>
      <c r="Q93" s="108"/>
      <c r="R93" s="109"/>
      <c r="S93" s="109"/>
      <c r="T93" s="109"/>
      <c r="U93" s="108"/>
      <c r="V93" s="108"/>
      <c r="W93" s="108"/>
      <c r="X93" s="108"/>
      <c r="Y93" s="108"/>
      <c r="Z93" s="108"/>
      <c r="AA93" s="108"/>
      <c r="AB93" s="108"/>
      <c r="AC93" s="108"/>
      <c r="AD93" s="108"/>
      <c r="AE93" s="108"/>
      <c r="AF93" s="108"/>
      <c r="AG93" s="108"/>
      <c r="AH93" s="108"/>
      <c r="AI93" s="108"/>
      <c r="AJ93" s="108"/>
      <c r="AK93" s="108"/>
      <c r="AL93" s="108"/>
      <c r="AM93" s="108"/>
      <c r="AN93" s="108"/>
      <c r="AO93" s="65"/>
      <c r="AP93" s="65"/>
      <c r="AQ93" s="65"/>
      <c r="AR93" s="40"/>
    </row>
    <row r="94" spans="1:44" ht="22.5" customHeight="1" x14ac:dyDescent="0.25">
      <c r="A94" s="108"/>
      <c r="B94" s="108"/>
      <c r="C94" s="108"/>
      <c r="D94" s="108"/>
      <c r="E94" s="108"/>
      <c r="F94" s="108"/>
      <c r="G94" s="108"/>
      <c r="H94" s="108"/>
      <c r="I94" s="108"/>
      <c r="J94" s="108"/>
      <c r="K94" s="108"/>
      <c r="L94" s="108"/>
      <c r="M94" s="108"/>
      <c r="N94" s="108"/>
      <c r="O94" s="108"/>
      <c r="P94" s="108"/>
      <c r="Q94" s="108"/>
      <c r="R94" s="109"/>
      <c r="S94" s="109"/>
      <c r="T94" s="109"/>
      <c r="U94" s="108"/>
      <c r="V94" s="108"/>
      <c r="W94" s="108"/>
      <c r="X94" s="108"/>
      <c r="Y94" s="108"/>
      <c r="Z94" s="108"/>
      <c r="AA94" s="108"/>
      <c r="AB94" s="108"/>
      <c r="AC94" s="108"/>
      <c r="AD94" s="108"/>
      <c r="AE94" s="108"/>
      <c r="AF94" s="108"/>
      <c r="AG94" s="108"/>
      <c r="AH94" s="108"/>
      <c r="AI94" s="108"/>
      <c r="AJ94" s="108"/>
      <c r="AK94" s="108"/>
      <c r="AL94" s="108"/>
      <c r="AM94" s="108"/>
      <c r="AN94" s="108"/>
      <c r="AO94" s="65"/>
      <c r="AP94" s="65"/>
      <c r="AQ94" s="65"/>
      <c r="AR94" s="40"/>
    </row>
    <row r="95" spans="1:44" ht="22.5" customHeight="1" x14ac:dyDescent="0.25">
      <c r="A95" s="108"/>
      <c r="B95" s="108"/>
      <c r="C95" s="108"/>
      <c r="D95" s="108"/>
      <c r="E95" s="108"/>
      <c r="F95" s="108"/>
      <c r="G95" s="108"/>
      <c r="H95" s="108"/>
      <c r="I95" s="108"/>
      <c r="J95" s="108"/>
      <c r="K95" s="108"/>
      <c r="L95" s="108"/>
      <c r="M95" s="108"/>
      <c r="N95" s="108"/>
      <c r="O95" s="108"/>
      <c r="P95" s="108"/>
      <c r="Q95" s="108"/>
      <c r="R95" s="109"/>
      <c r="S95" s="109"/>
      <c r="T95" s="109"/>
      <c r="U95" s="108"/>
      <c r="V95" s="108"/>
      <c r="W95" s="108"/>
      <c r="X95" s="108"/>
      <c r="Y95" s="108"/>
      <c r="Z95" s="108"/>
      <c r="AA95" s="108"/>
      <c r="AB95" s="108"/>
      <c r="AC95" s="108"/>
      <c r="AD95" s="108"/>
      <c r="AE95" s="108"/>
      <c r="AF95" s="108"/>
      <c r="AG95" s="108"/>
      <c r="AH95" s="108"/>
      <c r="AI95" s="108"/>
      <c r="AJ95" s="108"/>
      <c r="AK95" s="108"/>
      <c r="AL95" s="108"/>
      <c r="AM95" s="108"/>
      <c r="AN95" s="108"/>
      <c r="AO95" s="65"/>
      <c r="AP95" s="65"/>
      <c r="AQ95" s="65"/>
      <c r="AR95" s="40"/>
    </row>
    <row r="96" spans="1:44" ht="22.5" customHeight="1" x14ac:dyDescent="0.25">
      <c r="A96" s="108"/>
      <c r="B96" s="108"/>
      <c r="C96" s="108"/>
      <c r="D96" s="108"/>
      <c r="E96" s="108"/>
      <c r="F96" s="108"/>
      <c r="G96" s="108"/>
      <c r="H96" s="108"/>
      <c r="I96" s="108"/>
      <c r="J96" s="108"/>
      <c r="K96" s="108"/>
      <c r="L96" s="108"/>
      <c r="M96" s="108"/>
      <c r="N96" s="108"/>
      <c r="O96" s="108"/>
      <c r="P96" s="108"/>
      <c r="Q96" s="108"/>
      <c r="R96" s="109"/>
      <c r="S96" s="109"/>
      <c r="T96" s="109"/>
      <c r="U96" s="108"/>
      <c r="V96" s="108"/>
      <c r="W96" s="108"/>
      <c r="X96" s="108"/>
      <c r="Y96" s="108"/>
      <c r="Z96" s="108"/>
      <c r="AA96" s="108"/>
      <c r="AB96" s="108"/>
      <c r="AC96" s="108"/>
      <c r="AD96" s="108"/>
      <c r="AE96" s="108"/>
      <c r="AF96" s="108"/>
      <c r="AG96" s="108"/>
      <c r="AH96" s="108"/>
      <c r="AI96" s="108"/>
      <c r="AJ96" s="108"/>
      <c r="AK96" s="108"/>
      <c r="AL96" s="108"/>
      <c r="AM96" s="108"/>
      <c r="AN96" s="108"/>
      <c r="AO96" s="65"/>
      <c r="AP96" s="65"/>
      <c r="AQ96" s="65"/>
      <c r="AR96" s="40"/>
    </row>
    <row r="97" spans="1:44" ht="22.5" customHeight="1" x14ac:dyDescent="0.25">
      <c r="A97" s="108"/>
      <c r="B97" s="108"/>
      <c r="C97" s="108"/>
      <c r="D97" s="108"/>
      <c r="E97" s="108"/>
      <c r="F97" s="108"/>
      <c r="G97" s="108"/>
      <c r="H97" s="108"/>
      <c r="I97" s="108"/>
      <c r="J97" s="108"/>
      <c r="K97" s="108"/>
      <c r="L97" s="108"/>
      <c r="M97" s="108"/>
      <c r="N97" s="108"/>
      <c r="O97" s="108"/>
      <c r="P97" s="108"/>
      <c r="Q97" s="108"/>
      <c r="R97" s="109"/>
      <c r="S97" s="109"/>
      <c r="T97" s="109"/>
      <c r="U97" s="108"/>
      <c r="V97" s="108"/>
      <c r="W97" s="108"/>
      <c r="X97" s="108"/>
      <c r="Y97" s="108"/>
      <c r="Z97" s="108"/>
      <c r="AA97" s="108"/>
      <c r="AB97" s="108"/>
      <c r="AC97" s="108"/>
      <c r="AD97" s="108"/>
      <c r="AE97" s="108"/>
      <c r="AF97" s="108"/>
      <c r="AG97" s="108"/>
      <c r="AH97" s="108"/>
      <c r="AI97" s="108"/>
      <c r="AJ97" s="108"/>
      <c r="AK97" s="108"/>
      <c r="AL97" s="108"/>
      <c r="AM97" s="108"/>
      <c r="AN97" s="108"/>
      <c r="AO97" s="65"/>
      <c r="AP97" s="65"/>
      <c r="AQ97" s="65"/>
      <c r="AR97" s="40"/>
    </row>
    <row r="98" spans="1:44" ht="22.5" customHeight="1" x14ac:dyDescent="0.25">
      <c r="A98" s="108"/>
      <c r="B98" s="108"/>
      <c r="C98" s="108"/>
      <c r="D98" s="108"/>
      <c r="E98" s="108"/>
      <c r="F98" s="108"/>
      <c r="G98" s="108"/>
      <c r="H98" s="108"/>
      <c r="I98" s="108"/>
      <c r="J98" s="108"/>
      <c r="K98" s="108"/>
      <c r="L98" s="108"/>
      <c r="M98" s="108"/>
      <c r="N98" s="108"/>
      <c r="O98" s="108"/>
      <c r="P98" s="108"/>
      <c r="Q98" s="108"/>
      <c r="R98" s="109"/>
      <c r="S98" s="109"/>
      <c r="T98" s="109"/>
      <c r="U98" s="108"/>
      <c r="V98" s="108"/>
      <c r="W98" s="108"/>
      <c r="X98" s="108"/>
      <c r="Y98" s="108"/>
      <c r="Z98" s="108"/>
      <c r="AA98" s="108"/>
      <c r="AB98" s="108"/>
      <c r="AC98" s="108"/>
      <c r="AD98" s="108"/>
      <c r="AE98" s="108"/>
      <c r="AF98" s="108"/>
      <c r="AG98" s="108"/>
      <c r="AH98" s="108"/>
      <c r="AI98" s="108"/>
      <c r="AJ98" s="108"/>
      <c r="AK98" s="108"/>
      <c r="AL98" s="108"/>
      <c r="AM98" s="108"/>
      <c r="AN98" s="108"/>
      <c r="AO98" s="65"/>
      <c r="AP98" s="65"/>
      <c r="AQ98" s="65"/>
      <c r="AR98" s="40"/>
    </row>
    <row r="99" spans="1:44" ht="22.5" customHeight="1" x14ac:dyDescent="0.25">
      <c r="A99" s="108"/>
      <c r="B99" s="108"/>
      <c r="C99" s="108"/>
      <c r="D99" s="108"/>
      <c r="E99" s="108"/>
      <c r="F99" s="108"/>
      <c r="G99" s="108"/>
      <c r="H99" s="108"/>
      <c r="I99" s="108"/>
      <c r="J99" s="108"/>
      <c r="K99" s="108"/>
      <c r="L99" s="108"/>
      <c r="M99" s="108"/>
      <c r="N99" s="108"/>
      <c r="O99" s="108"/>
      <c r="P99" s="108"/>
      <c r="Q99" s="108"/>
      <c r="R99" s="109"/>
      <c r="S99" s="109"/>
      <c r="T99" s="109"/>
      <c r="U99" s="108"/>
      <c r="V99" s="108"/>
      <c r="W99" s="108"/>
      <c r="X99" s="108"/>
      <c r="Y99" s="108"/>
      <c r="Z99" s="108"/>
      <c r="AA99" s="108"/>
      <c r="AB99" s="108"/>
      <c r="AC99" s="108"/>
      <c r="AD99" s="108"/>
      <c r="AE99" s="108"/>
      <c r="AF99" s="108"/>
      <c r="AG99" s="108"/>
      <c r="AH99" s="108"/>
      <c r="AI99" s="108"/>
      <c r="AJ99" s="108"/>
      <c r="AK99" s="108"/>
      <c r="AL99" s="108"/>
      <c r="AM99" s="108"/>
      <c r="AN99" s="108"/>
      <c r="AO99" s="65"/>
      <c r="AP99" s="65"/>
      <c r="AQ99" s="65"/>
      <c r="AR99" s="40"/>
    </row>
    <row r="100" spans="1:44" ht="22.5" customHeight="1" x14ac:dyDescent="0.25">
      <c r="A100" s="108"/>
      <c r="B100" s="108"/>
      <c r="C100" s="108"/>
      <c r="D100" s="108"/>
      <c r="E100" s="108"/>
      <c r="F100" s="108"/>
      <c r="G100" s="108"/>
      <c r="H100" s="108"/>
      <c r="I100" s="108"/>
      <c r="J100" s="108"/>
      <c r="K100" s="108"/>
      <c r="L100" s="108"/>
      <c r="M100" s="108"/>
      <c r="N100" s="108"/>
      <c r="O100" s="108"/>
      <c r="P100" s="108"/>
      <c r="Q100" s="108"/>
      <c r="R100" s="109"/>
      <c r="S100" s="109"/>
      <c r="T100" s="109"/>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65"/>
      <c r="AP100" s="65"/>
      <c r="AQ100" s="65"/>
      <c r="AR100" s="40"/>
    </row>
    <row r="101" spans="1:44" ht="22.5" customHeight="1" x14ac:dyDescent="0.25">
      <c r="A101" s="108"/>
      <c r="B101" s="108"/>
      <c r="C101" s="108"/>
      <c r="D101" s="108"/>
      <c r="E101" s="108"/>
      <c r="F101" s="108"/>
      <c r="G101" s="108"/>
      <c r="H101" s="108"/>
      <c r="I101" s="108"/>
      <c r="J101" s="108"/>
      <c r="K101" s="108"/>
      <c r="L101" s="108"/>
      <c r="M101" s="108"/>
      <c r="N101" s="108"/>
      <c r="O101" s="108"/>
      <c r="P101" s="108"/>
      <c r="Q101" s="108"/>
      <c r="R101" s="109"/>
      <c r="S101" s="109"/>
      <c r="T101" s="109"/>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65"/>
      <c r="AP101" s="65"/>
      <c r="AQ101" s="65"/>
      <c r="AR101" s="40"/>
    </row>
    <row r="102" spans="1:44" ht="22.5" customHeight="1" x14ac:dyDescent="0.25">
      <c r="A102" s="108"/>
      <c r="B102" s="108"/>
      <c r="C102" s="108"/>
      <c r="D102" s="108"/>
      <c r="E102" s="108"/>
      <c r="F102" s="108"/>
      <c r="G102" s="108"/>
      <c r="H102" s="108"/>
      <c r="I102" s="108"/>
      <c r="J102" s="108"/>
      <c r="K102" s="108"/>
      <c r="L102" s="108"/>
      <c r="M102" s="108"/>
      <c r="N102" s="108"/>
      <c r="O102" s="108"/>
      <c r="P102" s="108"/>
      <c r="Q102" s="108"/>
      <c r="R102" s="109"/>
      <c r="S102" s="109"/>
      <c r="T102" s="109"/>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65"/>
      <c r="AP102" s="65"/>
      <c r="AQ102" s="65"/>
      <c r="AR102" s="40"/>
    </row>
    <row r="103" spans="1:44" ht="22.5" customHeight="1" x14ac:dyDescent="0.25">
      <c r="A103" s="108"/>
      <c r="B103" s="108"/>
      <c r="C103" s="108"/>
      <c r="D103" s="108"/>
      <c r="E103" s="108"/>
      <c r="F103" s="108"/>
      <c r="G103" s="108"/>
      <c r="H103" s="108"/>
      <c r="I103" s="108"/>
      <c r="J103" s="108"/>
      <c r="K103" s="108"/>
      <c r="L103" s="108"/>
      <c r="M103" s="108"/>
      <c r="N103" s="108"/>
      <c r="O103" s="108"/>
      <c r="P103" s="108"/>
      <c r="Q103" s="108"/>
      <c r="R103" s="109"/>
      <c r="S103" s="109"/>
      <c r="T103" s="109"/>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65"/>
      <c r="AP103" s="65"/>
      <c r="AQ103" s="65"/>
      <c r="AR103" s="40"/>
    </row>
    <row r="104" spans="1:44" ht="22.5" customHeight="1" x14ac:dyDescent="0.25">
      <c r="A104" s="108"/>
      <c r="B104" s="108"/>
      <c r="C104" s="108"/>
      <c r="D104" s="108"/>
      <c r="E104" s="108"/>
      <c r="F104" s="108"/>
      <c r="G104" s="108"/>
      <c r="H104" s="108"/>
      <c r="I104" s="108"/>
      <c r="J104" s="108"/>
      <c r="K104" s="108"/>
      <c r="L104" s="108"/>
      <c r="M104" s="108"/>
      <c r="N104" s="108"/>
      <c r="O104" s="108"/>
      <c r="P104" s="108"/>
      <c r="Q104" s="108"/>
      <c r="R104" s="109"/>
      <c r="S104" s="109"/>
      <c r="T104" s="109"/>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65"/>
      <c r="AP104" s="65"/>
      <c r="AQ104" s="65"/>
      <c r="AR104" s="40"/>
    </row>
    <row r="105" spans="1:44" ht="22.5" customHeight="1" x14ac:dyDescent="0.25">
      <c r="A105" s="108"/>
      <c r="B105" s="108"/>
      <c r="C105" s="108"/>
      <c r="D105" s="108"/>
      <c r="E105" s="108"/>
      <c r="F105" s="108"/>
      <c r="G105" s="108"/>
      <c r="H105" s="108"/>
      <c r="I105" s="108"/>
      <c r="J105" s="108"/>
      <c r="K105" s="108"/>
      <c r="L105" s="108"/>
      <c r="M105" s="108"/>
      <c r="N105" s="108"/>
      <c r="O105" s="108"/>
      <c r="P105" s="108"/>
      <c r="Q105" s="108"/>
      <c r="R105" s="109"/>
      <c r="S105" s="109"/>
      <c r="T105" s="109"/>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65"/>
      <c r="AP105" s="65"/>
      <c r="AQ105" s="65"/>
      <c r="AR105" s="40"/>
    </row>
    <row r="106" spans="1:44" ht="22.5" customHeight="1" x14ac:dyDescent="0.25">
      <c r="A106" s="108"/>
      <c r="B106" s="108"/>
      <c r="C106" s="108"/>
      <c r="D106" s="108"/>
      <c r="E106" s="108"/>
      <c r="F106" s="108"/>
      <c r="G106" s="108"/>
      <c r="H106" s="108"/>
      <c r="I106" s="108"/>
      <c r="J106" s="108"/>
      <c r="K106" s="108"/>
      <c r="L106" s="108"/>
      <c r="M106" s="108"/>
      <c r="N106" s="108"/>
      <c r="O106" s="108"/>
      <c r="P106" s="108"/>
      <c r="Q106" s="108"/>
      <c r="R106" s="109"/>
      <c r="S106" s="109"/>
      <c r="T106" s="109"/>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65"/>
      <c r="AP106" s="65"/>
      <c r="AQ106" s="65"/>
      <c r="AR106" s="40"/>
    </row>
    <row r="107" spans="1:44" ht="22.5" customHeight="1" x14ac:dyDescent="0.25">
      <c r="A107" s="108"/>
      <c r="B107" s="108"/>
      <c r="C107" s="108"/>
      <c r="D107" s="108"/>
      <c r="E107" s="108"/>
      <c r="F107" s="108"/>
      <c r="G107" s="108"/>
      <c r="H107" s="108"/>
      <c r="I107" s="108"/>
      <c r="J107" s="108"/>
      <c r="K107" s="108"/>
      <c r="L107" s="108"/>
      <c r="M107" s="108"/>
      <c r="N107" s="108"/>
      <c r="O107" s="108"/>
      <c r="P107" s="108"/>
      <c r="Q107" s="108"/>
      <c r="R107" s="109"/>
      <c r="S107" s="109"/>
      <c r="T107" s="109"/>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65"/>
      <c r="AP107" s="65"/>
      <c r="AQ107" s="65"/>
      <c r="AR107" s="40"/>
    </row>
    <row r="108" spans="1:44" ht="22.5" customHeight="1" x14ac:dyDescent="0.25">
      <c r="A108" s="108"/>
      <c r="B108" s="108"/>
      <c r="C108" s="108"/>
      <c r="D108" s="108"/>
      <c r="E108" s="108"/>
      <c r="F108" s="108"/>
      <c r="G108" s="108"/>
      <c r="H108" s="108"/>
      <c r="I108" s="108"/>
      <c r="J108" s="108"/>
      <c r="K108" s="108"/>
      <c r="L108" s="108"/>
      <c r="M108" s="108"/>
      <c r="N108" s="108"/>
      <c r="O108" s="108"/>
      <c r="P108" s="108"/>
      <c r="Q108" s="108"/>
      <c r="R108" s="109"/>
      <c r="S108" s="109"/>
      <c r="T108" s="109"/>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65"/>
      <c r="AP108" s="65"/>
      <c r="AQ108" s="65"/>
      <c r="AR108" s="40"/>
    </row>
    <row r="109" spans="1:44" ht="22.5" customHeight="1" x14ac:dyDescent="0.25">
      <c r="A109" s="108"/>
      <c r="B109" s="108"/>
      <c r="C109" s="108"/>
      <c r="D109" s="108"/>
      <c r="E109" s="108"/>
      <c r="F109" s="108"/>
      <c r="G109" s="108"/>
      <c r="H109" s="108"/>
      <c r="I109" s="108"/>
      <c r="J109" s="108"/>
      <c r="K109" s="108"/>
      <c r="L109" s="108"/>
      <c r="M109" s="108"/>
      <c r="N109" s="108"/>
      <c r="O109" s="108"/>
      <c r="P109" s="108"/>
      <c r="Q109" s="108"/>
      <c r="R109" s="109"/>
      <c r="S109" s="109"/>
      <c r="T109" s="109"/>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65"/>
      <c r="AP109" s="65"/>
      <c r="AQ109" s="65"/>
      <c r="AR109" s="40"/>
    </row>
    <row r="110" spans="1:44" ht="22.5" customHeight="1" x14ac:dyDescent="0.25">
      <c r="A110" s="108"/>
      <c r="B110" s="108"/>
      <c r="C110" s="108"/>
      <c r="D110" s="108"/>
      <c r="E110" s="108"/>
      <c r="F110" s="108"/>
      <c r="G110" s="108"/>
      <c r="H110" s="108"/>
      <c r="I110" s="108"/>
      <c r="J110" s="108"/>
      <c r="K110" s="108"/>
      <c r="L110" s="108"/>
      <c r="M110" s="108"/>
      <c r="N110" s="108"/>
      <c r="O110" s="108"/>
      <c r="P110" s="108"/>
      <c r="Q110" s="108"/>
      <c r="R110" s="109"/>
      <c r="S110" s="109"/>
      <c r="T110" s="109"/>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65"/>
      <c r="AP110" s="65"/>
      <c r="AQ110" s="65"/>
      <c r="AR110" s="40"/>
    </row>
    <row r="111" spans="1:44" ht="22.5" customHeight="1" x14ac:dyDescent="0.25">
      <c r="A111" s="108"/>
      <c r="B111" s="108"/>
      <c r="C111" s="108"/>
      <c r="D111" s="108"/>
      <c r="E111" s="108"/>
      <c r="F111" s="108"/>
      <c r="G111" s="108"/>
      <c r="H111" s="108"/>
      <c r="I111" s="108"/>
      <c r="J111" s="108"/>
      <c r="K111" s="108"/>
      <c r="L111" s="108"/>
      <c r="M111" s="108"/>
      <c r="N111" s="108"/>
      <c r="O111" s="108"/>
      <c r="P111" s="108"/>
      <c r="Q111" s="108"/>
      <c r="R111" s="109"/>
      <c r="S111" s="109"/>
      <c r="T111" s="109"/>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65"/>
      <c r="AP111" s="65"/>
      <c r="AQ111" s="65"/>
      <c r="AR111" s="40"/>
    </row>
    <row r="112" spans="1:44" ht="22.5" customHeight="1" x14ac:dyDescent="0.25">
      <c r="A112" s="108"/>
      <c r="B112" s="108"/>
      <c r="C112" s="108"/>
      <c r="D112" s="108"/>
      <c r="E112" s="108"/>
      <c r="F112" s="108"/>
      <c r="G112" s="108"/>
      <c r="H112" s="108"/>
      <c r="I112" s="108"/>
      <c r="J112" s="108"/>
      <c r="K112" s="108"/>
      <c r="L112" s="108"/>
      <c r="M112" s="108"/>
      <c r="N112" s="108"/>
      <c r="O112" s="108"/>
      <c r="P112" s="108"/>
      <c r="Q112" s="108"/>
      <c r="R112" s="109"/>
      <c r="S112" s="109"/>
      <c r="T112" s="109"/>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65"/>
      <c r="AP112" s="65"/>
      <c r="AQ112" s="65"/>
      <c r="AR112" s="40"/>
    </row>
    <row r="113" spans="1:44" ht="22.5" customHeight="1" x14ac:dyDescent="0.25">
      <c r="A113" s="108"/>
      <c r="B113" s="108"/>
      <c r="C113" s="108"/>
      <c r="D113" s="108"/>
      <c r="E113" s="108"/>
      <c r="F113" s="108"/>
      <c r="G113" s="108"/>
      <c r="H113" s="108"/>
      <c r="I113" s="108"/>
      <c r="J113" s="108"/>
      <c r="K113" s="108"/>
      <c r="L113" s="108"/>
      <c r="M113" s="108"/>
      <c r="N113" s="108"/>
      <c r="O113" s="108"/>
      <c r="P113" s="108"/>
      <c r="Q113" s="108"/>
      <c r="R113" s="109"/>
      <c r="S113" s="109"/>
      <c r="T113" s="109"/>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65"/>
      <c r="AP113" s="65"/>
      <c r="AQ113" s="65"/>
      <c r="AR113" s="40"/>
    </row>
    <row r="114" spans="1:44" ht="22.5" customHeight="1" x14ac:dyDescent="0.25">
      <c r="A114" s="108"/>
      <c r="B114" s="108"/>
      <c r="C114" s="108"/>
      <c r="D114" s="108"/>
      <c r="E114" s="108"/>
      <c r="F114" s="108"/>
      <c r="G114" s="108"/>
      <c r="H114" s="108"/>
      <c r="I114" s="108"/>
      <c r="J114" s="108"/>
      <c r="K114" s="108"/>
      <c r="L114" s="108"/>
      <c r="M114" s="108"/>
      <c r="N114" s="108"/>
      <c r="O114" s="108"/>
      <c r="P114" s="108"/>
      <c r="Q114" s="108"/>
      <c r="R114" s="109"/>
      <c r="S114" s="109"/>
      <c r="T114" s="109"/>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65"/>
      <c r="AP114" s="65"/>
      <c r="AQ114" s="65"/>
      <c r="AR114" s="40"/>
    </row>
    <row r="115" spans="1:44" ht="22.5" customHeight="1" x14ac:dyDescent="0.25">
      <c r="A115" s="108"/>
      <c r="B115" s="108"/>
      <c r="C115" s="108"/>
      <c r="D115" s="108"/>
      <c r="E115" s="108"/>
      <c r="F115" s="108"/>
      <c r="G115" s="108"/>
      <c r="H115" s="108"/>
      <c r="I115" s="108"/>
      <c r="J115" s="108"/>
      <c r="K115" s="108"/>
      <c r="L115" s="108"/>
      <c r="M115" s="108"/>
      <c r="N115" s="108"/>
      <c r="O115" s="108"/>
      <c r="P115" s="108"/>
      <c r="Q115" s="108"/>
      <c r="R115" s="109"/>
      <c r="S115" s="109"/>
      <c r="T115" s="109"/>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65"/>
      <c r="AP115" s="65"/>
      <c r="AQ115" s="65"/>
      <c r="AR115" s="40"/>
    </row>
    <row r="116" spans="1:44" ht="22.5" customHeight="1" x14ac:dyDescent="0.25">
      <c r="A116" s="108"/>
      <c r="B116" s="108"/>
      <c r="C116" s="108"/>
      <c r="D116" s="108"/>
      <c r="E116" s="108"/>
      <c r="F116" s="108"/>
      <c r="G116" s="108"/>
      <c r="H116" s="108"/>
      <c r="I116" s="108"/>
      <c r="J116" s="108"/>
      <c r="K116" s="108"/>
      <c r="L116" s="108"/>
      <c r="M116" s="108"/>
      <c r="N116" s="108"/>
      <c r="O116" s="108"/>
      <c r="P116" s="108"/>
      <c r="Q116" s="108"/>
      <c r="R116" s="109"/>
      <c r="S116" s="109"/>
      <c r="T116" s="109"/>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65"/>
      <c r="AP116" s="65"/>
      <c r="AQ116" s="65"/>
      <c r="AR116" s="40"/>
    </row>
    <row r="117" spans="1:44" ht="22.5" customHeight="1" x14ac:dyDescent="0.25">
      <c r="A117" s="108"/>
      <c r="B117" s="108"/>
      <c r="C117" s="108"/>
      <c r="D117" s="108"/>
      <c r="E117" s="108"/>
      <c r="F117" s="108"/>
      <c r="G117" s="108"/>
      <c r="H117" s="108"/>
      <c r="I117" s="108"/>
      <c r="J117" s="108"/>
      <c r="K117" s="108"/>
      <c r="L117" s="108"/>
      <c r="M117" s="108"/>
      <c r="N117" s="108"/>
      <c r="O117" s="108"/>
      <c r="P117" s="108"/>
      <c r="Q117" s="108"/>
      <c r="R117" s="109"/>
      <c r="S117" s="109"/>
      <c r="T117" s="109"/>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65"/>
      <c r="AP117" s="65"/>
      <c r="AQ117" s="65"/>
      <c r="AR117" s="40"/>
    </row>
    <row r="118" spans="1:44" ht="22.5" customHeight="1" x14ac:dyDescent="0.25">
      <c r="A118" s="108"/>
      <c r="B118" s="108"/>
      <c r="C118" s="108"/>
      <c r="D118" s="108"/>
      <c r="E118" s="108"/>
      <c r="F118" s="108"/>
      <c r="G118" s="108"/>
      <c r="H118" s="108"/>
      <c r="I118" s="108"/>
      <c r="J118" s="108"/>
      <c r="K118" s="108"/>
      <c r="L118" s="108"/>
      <c r="M118" s="108"/>
      <c r="N118" s="108"/>
      <c r="O118" s="108"/>
      <c r="P118" s="108"/>
      <c r="Q118" s="108"/>
      <c r="R118" s="109"/>
      <c r="S118" s="109"/>
      <c r="T118" s="109"/>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65"/>
      <c r="AP118" s="65"/>
      <c r="AQ118" s="65"/>
      <c r="AR118" s="40"/>
    </row>
    <row r="119" spans="1:44" ht="22.5" customHeight="1" x14ac:dyDescent="0.25">
      <c r="A119" s="108"/>
      <c r="B119" s="108"/>
      <c r="C119" s="108"/>
      <c r="D119" s="108"/>
      <c r="E119" s="108"/>
      <c r="F119" s="108"/>
      <c r="G119" s="108"/>
      <c r="H119" s="108"/>
      <c r="I119" s="108"/>
      <c r="J119" s="108"/>
      <c r="K119" s="108"/>
      <c r="L119" s="108"/>
      <c r="M119" s="108"/>
      <c r="N119" s="108"/>
      <c r="O119" s="108"/>
      <c r="P119" s="108"/>
      <c r="Q119" s="108"/>
      <c r="R119" s="109"/>
      <c r="S119" s="109"/>
      <c r="T119" s="109"/>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65"/>
      <c r="AP119" s="65"/>
      <c r="AQ119" s="65"/>
      <c r="AR119" s="40"/>
    </row>
    <row r="120" spans="1:44" ht="22.5" customHeight="1" x14ac:dyDescent="0.25">
      <c r="A120" s="108"/>
      <c r="B120" s="108"/>
      <c r="C120" s="108"/>
      <c r="D120" s="108"/>
      <c r="E120" s="108"/>
      <c r="F120" s="108"/>
      <c r="G120" s="108"/>
      <c r="H120" s="108"/>
      <c r="I120" s="108"/>
      <c r="J120" s="108"/>
      <c r="K120" s="108"/>
      <c r="L120" s="108"/>
      <c r="M120" s="108"/>
      <c r="N120" s="108"/>
      <c r="O120" s="108"/>
      <c r="P120" s="108"/>
      <c r="Q120" s="108"/>
      <c r="R120" s="109"/>
      <c r="S120" s="109"/>
      <c r="T120" s="109"/>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65"/>
      <c r="AP120" s="65"/>
      <c r="AQ120" s="65"/>
      <c r="AR120" s="40"/>
    </row>
    <row r="121" spans="1:44" ht="22.5" customHeight="1" x14ac:dyDescent="0.25">
      <c r="A121" s="108"/>
      <c r="B121" s="108"/>
      <c r="C121" s="108"/>
      <c r="D121" s="108"/>
      <c r="E121" s="108"/>
      <c r="F121" s="108"/>
      <c r="G121" s="108"/>
      <c r="H121" s="108"/>
      <c r="I121" s="108"/>
      <c r="J121" s="108"/>
      <c r="K121" s="108"/>
      <c r="L121" s="108"/>
      <c r="M121" s="108"/>
      <c r="N121" s="108"/>
      <c r="O121" s="108"/>
      <c r="P121" s="108"/>
      <c r="Q121" s="108"/>
      <c r="R121" s="109"/>
      <c r="S121" s="109"/>
      <c r="T121" s="109"/>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65"/>
      <c r="AP121" s="65"/>
      <c r="AQ121" s="65"/>
      <c r="AR121" s="40"/>
    </row>
    <row r="122" spans="1:44" ht="22.5" customHeight="1" x14ac:dyDescent="0.25">
      <c r="A122" s="108"/>
      <c r="B122" s="108"/>
      <c r="C122" s="108"/>
      <c r="D122" s="108"/>
      <c r="E122" s="108"/>
      <c r="F122" s="108"/>
      <c r="G122" s="108"/>
      <c r="H122" s="108"/>
      <c r="I122" s="108"/>
      <c r="J122" s="108"/>
      <c r="K122" s="108"/>
      <c r="L122" s="108"/>
      <c r="M122" s="108"/>
      <c r="N122" s="108"/>
      <c r="O122" s="108"/>
      <c r="P122" s="108"/>
      <c r="Q122" s="108"/>
      <c r="R122" s="109"/>
      <c r="S122" s="109"/>
      <c r="T122" s="109"/>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65"/>
      <c r="AP122" s="65"/>
      <c r="AQ122" s="65"/>
      <c r="AR122" s="40"/>
    </row>
    <row r="123" spans="1:44" ht="22.5" customHeight="1" x14ac:dyDescent="0.25">
      <c r="A123" s="108"/>
      <c r="B123" s="108"/>
      <c r="C123" s="108"/>
      <c r="D123" s="108"/>
      <c r="E123" s="108"/>
      <c r="F123" s="108"/>
      <c r="G123" s="108"/>
      <c r="H123" s="108"/>
      <c r="I123" s="108"/>
      <c r="J123" s="108"/>
      <c r="K123" s="108"/>
      <c r="L123" s="108"/>
      <c r="M123" s="108"/>
      <c r="N123" s="108"/>
      <c r="O123" s="108"/>
      <c r="P123" s="108"/>
      <c r="Q123" s="108"/>
      <c r="R123" s="109"/>
      <c r="S123" s="109"/>
      <c r="T123" s="109"/>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65"/>
      <c r="AP123" s="65"/>
      <c r="AQ123" s="65"/>
      <c r="AR123" s="40"/>
    </row>
    <row r="124" spans="1:44" ht="22.5" customHeight="1" x14ac:dyDescent="0.25">
      <c r="A124" s="108"/>
      <c r="B124" s="108"/>
      <c r="C124" s="108"/>
      <c r="D124" s="108"/>
      <c r="E124" s="108"/>
      <c r="F124" s="108"/>
      <c r="G124" s="108"/>
      <c r="H124" s="108"/>
      <c r="I124" s="108"/>
      <c r="J124" s="108"/>
      <c r="K124" s="108"/>
      <c r="L124" s="108"/>
      <c r="M124" s="108"/>
      <c r="N124" s="108"/>
      <c r="O124" s="108"/>
      <c r="P124" s="108"/>
      <c r="Q124" s="108"/>
      <c r="R124" s="109"/>
      <c r="S124" s="109"/>
      <c r="T124" s="109"/>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65"/>
      <c r="AP124" s="65"/>
      <c r="AQ124" s="65"/>
      <c r="AR124" s="40"/>
    </row>
    <row r="125" spans="1:44" ht="22.5" customHeight="1" x14ac:dyDescent="0.25">
      <c r="A125" s="108"/>
      <c r="B125" s="108"/>
      <c r="C125" s="108"/>
      <c r="D125" s="108"/>
      <c r="E125" s="108"/>
      <c r="F125" s="108"/>
      <c r="G125" s="108"/>
      <c r="H125" s="108"/>
      <c r="I125" s="108"/>
      <c r="J125" s="108"/>
      <c r="K125" s="108"/>
      <c r="L125" s="108"/>
      <c r="M125" s="108"/>
      <c r="N125" s="108"/>
      <c r="O125" s="108"/>
      <c r="P125" s="108"/>
      <c r="Q125" s="108"/>
      <c r="R125" s="109"/>
      <c r="S125" s="109"/>
      <c r="T125" s="109"/>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65"/>
      <c r="AP125" s="65"/>
      <c r="AQ125" s="65"/>
      <c r="AR125" s="40"/>
    </row>
    <row r="126" spans="1:44" ht="22.5" customHeight="1" x14ac:dyDescent="0.25">
      <c r="A126" s="108"/>
      <c r="B126" s="108"/>
      <c r="C126" s="108"/>
      <c r="D126" s="108"/>
      <c r="E126" s="108"/>
      <c r="F126" s="108"/>
      <c r="G126" s="108"/>
      <c r="H126" s="108"/>
      <c r="I126" s="108"/>
      <c r="J126" s="108"/>
      <c r="K126" s="108"/>
      <c r="L126" s="108"/>
      <c r="M126" s="108"/>
      <c r="N126" s="108"/>
      <c r="O126" s="108"/>
      <c r="P126" s="108"/>
      <c r="Q126" s="108"/>
      <c r="R126" s="109"/>
      <c r="S126" s="109"/>
      <c r="T126" s="109"/>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65"/>
      <c r="AP126" s="65"/>
      <c r="AQ126" s="65"/>
      <c r="AR126" s="40"/>
    </row>
    <row r="127" spans="1:44" ht="22.5" customHeight="1" x14ac:dyDescent="0.25">
      <c r="A127" s="108"/>
      <c r="B127" s="108"/>
      <c r="C127" s="108"/>
      <c r="D127" s="108"/>
      <c r="E127" s="108"/>
      <c r="F127" s="108"/>
      <c r="G127" s="108"/>
      <c r="H127" s="108"/>
      <c r="I127" s="108"/>
      <c r="J127" s="108"/>
      <c r="K127" s="108"/>
      <c r="L127" s="108"/>
      <c r="M127" s="108"/>
      <c r="N127" s="108"/>
      <c r="O127" s="108"/>
      <c r="P127" s="108"/>
      <c r="Q127" s="108"/>
      <c r="R127" s="109"/>
      <c r="S127" s="109"/>
      <c r="T127" s="109"/>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65"/>
      <c r="AP127" s="65"/>
      <c r="AQ127" s="65"/>
      <c r="AR127" s="40"/>
    </row>
    <row r="128" spans="1:44" ht="22.5" customHeight="1" x14ac:dyDescent="0.25">
      <c r="A128" s="108"/>
      <c r="B128" s="108"/>
      <c r="C128" s="108"/>
      <c r="D128" s="108"/>
      <c r="E128" s="108"/>
      <c r="F128" s="108"/>
      <c r="G128" s="108"/>
      <c r="H128" s="108"/>
      <c r="I128" s="108"/>
      <c r="J128" s="108"/>
      <c r="K128" s="108"/>
      <c r="L128" s="108"/>
      <c r="M128" s="108"/>
      <c r="N128" s="108"/>
      <c r="O128" s="108"/>
      <c r="P128" s="108"/>
      <c r="Q128" s="108"/>
      <c r="R128" s="109"/>
      <c r="S128" s="109"/>
      <c r="T128" s="109"/>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65"/>
      <c r="AP128" s="65"/>
      <c r="AQ128" s="65"/>
      <c r="AR128" s="40"/>
    </row>
    <row r="129" spans="1:44" ht="22.5" customHeight="1" x14ac:dyDescent="0.25">
      <c r="A129" s="108"/>
      <c r="B129" s="108"/>
      <c r="C129" s="108"/>
      <c r="D129" s="108"/>
      <c r="E129" s="108"/>
      <c r="F129" s="108"/>
      <c r="G129" s="108"/>
      <c r="H129" s="108"/>
      <c r="I129" s="108"/>
      <c r="J129" s="108"/>
      <c r="K129" s="108"/>
      <c r="L129" s="108"/>
      <c r="M129" s="108"/>
      <c r="N129" s="108"/>
      <c r="O129" s="108"/>
      <c r="P129" s="108"/>
      <c r="Q129" s="108"/>
      <c r="R129" s="109"/>
      <c r="S129" s="109"/>
      <c r="T129" s="109"/>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65"/>
      <c r="AP129" s="65"/>
      <c r="AQ129" s="65"/>
      <c r="AR129" s="40"/>
    </row>
    <row r="130" spans="1:44" ht="22.5" customHeight="1" x14ac:dyDescent="0.25">
      <c r="A130" s="108"/>
      <c r="B130" s="108"/>
      <c r="C130" s="108"/>
      <c r="D130" s="108"/>
      <c r="E130" s="108"/>
      <c r="F130" s="108"/>
      <c r="G130" s="108"/>
      <c r="H130" s="108"/>
      <c r="I130" s="108"/>
      <c r="J130" s="108"/>
      <c r="K130" s="108"/>
      <c r="L130" s="108"/>
      <c r="M130" s="108"/>
      <c r="N130" s="108"/>
      <c r="O130" s="108"/>
      <c r="P130" s="108"/>
      <c r="Q130" s="108"/>
      <c r="R130" s="109"/>
      <c r="S130" s="109"/>
      <c r="T130" s="109"/>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65"/>
      <c r="AP130" s="65"/>
      <c r="AQ130" s="65"/>
      <c r="AR130" s="40"/>
    </row>
    <row r="131" spans="1:44" ht="22.5" customHeight="1" x14ac:dyDescent="0.25">
      <c r="A131" s="108"/>
      <c r="B131" s="108"/>
      <c r="C131" s="108"/>
      <c r="D131" s="108"/>
      <c r="E131" s="108"/>
      <c r="F131" s="108"/>
      <c r="G131" s="108"/>
      <c r="H131" s="108"/>
      <c r="I131" s="108"/>
      <c r="J131" s="108"/>
      <c r="K131" s="108"/>
      <c r="L131" s="108"/>
      <c r="M131" s="108"/>
      <c r="N131" s="108"/>
      <c r="O131" s="108"/>
      <c r="P131" s="108"/>
      <c r="Q131" s="108"/>
      <c r="R131" s="109"/>
      <c r="S131" s="109"/>
      <c r="T131" s="109"/>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65"/>
      <c r="AP131" s="65"/>
      <c r="AQ131" s="65"/>
      <c r="AR131" s="40"/>
    </row>
    <row r="132" spans="1:44" ht="22.5" customHeight="1" x14ac:dyDescent="0.25">
      <c r="A132" s="108"/>
      <c r="B132" s="108"/>
      <c r="C132" s="108"/>
      <c r="D132" s="108"/>
      <c r="E132" s="108"/>
      <c r="F132" s="108"/>
      <c r="G132" s="108"/>
      <c r="H132" s="108"/>
      <c r="I132" s="108"/>
      <c r="J132" s="108"/>
      <c r="K132" s="108"/>
      <c r="L132" s="108"/>
      <c r="M132" s="108"/>
      <c r="N132" s="108"/>
      <c r="O132" s="108"/>
      <c r="P132" s="108"/>
      <c r="Q132" s="108"/>
      <c r="R132" s="109"/>
      <c r="S132" s="109"/>
      <c r="T132" s="109"/>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65"/>
      <c r="AP132" s="65"/>
      <c r="AQ132" s="65"/>
      <c r="AR132" s="40"/>
    </row>
    <row r="133" spans="1:44" ht="22.5" customHeight="1" x14ac:dyDescent="0.25">
      <c r="A133" s="108"/>
      <c r="B133" s="108"/>
      <c r="C133" s="108"/>
      <c r="D133" s="108"/>
      <c r="E133" s="108"/>
      <c r="F133" s="108"/>
      <c r="G133" s="108"/>
      <c r="H133" s="108"/>
      <c r="I133" s="108"/>
      <c r="J133" s="108"/>
      <c r="K133" s="108"/>
      <c r="L133" s="108"/>
      <c r="M133" s="108"/>
      <c r="N133" s="108"/>
      <c r="O133" s="108"/>
      <c r="P133" s="108"/>
      <c r="Q133" s="108"/>
      <c r="R133" s="109"/>
      <c r="S133" s="109"/>
      <c r="T133" s="109"/>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65"/>
      <c r="AP133" s="65"/>
      <c r="AQ133" s="65"/>
      <c r="AR133" s="40"/>
    </row>
    <row r="134" spans="1:44" ht="22.5" customHeight="1" x14ac:dyDescent="0.25">
      <c r="A134" s="108"/>
      <c r="B134" s="108"/>
      <c r="C134" s="108"/>
      <c r="D134" s="108"/>
      <c r="E134" s="108"/>
      <c r="F134" s="108"/>
      <c r="G134" s="108"/>
      <c r="H134" s="108"/>
      <c r="I134" s="108"/>
      <c r="J134" s="108"/>
      <c r="K134" s="108"/>
      <c r="L134" s="108"/>
      <c r="M134" s="108"/>
      <c r="N134" s="108"/>
      <c r="O134" s="108"/>
      <c r="P134" s="108"/>
      <c r="Q134" s="108"/>
      <c r="R134" s="109"/>
      <c r="S134" s="109"/>
      <c r="T134" s="109"/>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65"/>
      <c r="AP134" s="65"/>
      <c r="AQ134" s="65"/>
      <c r="AR134" s="40"/>
    </row>
    <row r="135" spans="1:44" ht="22.5" customHeight="1" x14ac:dyDescent="0.25">
      <c r="A135" s="108"/>
      <c r="B135" s="108"/>
      <c r="C135" s="108"/>
      <c r="D135" s="108"/>
      <c r="E135" s="108"/>
      <c r="F135" s="108"/>
      <c r="G135" s="108"/>
      <c r="H135" s="108"/>
      <c r="I135" s="108"/>
      <c r="J135" s="108"/>
      <c r="K135" s="108"/>
      <c r="L135" s="108"/>
      <c r="M135" s="108"/>
      <c r="N135" s="108"/>
      <c r="O135" s="108"/>
      <c r="P135" s="108"/>
      <c r="Q135" s="108"/>
      <c r="R135" s="109"/>
      <c r="S135" s="109"/>
      <c r="T135" s="109"/>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65"/>
      <c r="AP135" s="65"/>
      <c r="AQ135" s="65"/>
      <c r="AR135" s="40"/>
    </row>
    <row r="136" spans="1:44" ht="22.5" customHeight="1" x14ac:dyDescent="0.25">
      <c r="A136" s="108"/>
      <c r="B136" s="108"/>
      <c r="C136" s="108"/>
      <c r="D136" s="108"/>
      <c r="E136" s="108"/>
      <c r="F136" s="108"/>
      <c r="G136" s="108"/>
      <c r="H136" s="108"/>
      <c r="I136" s="108"/>
      <c r="J136" s="108"/>
      <c r="K136" s="108"/>
      <c r="L136" s="108"/>
      <c r="M136" s="108"/>
      <c r="N136" s="108"/>
      <c r="O136" s="108"/>
      <c r="P136" s="108"/>
      <c r="Q136" s="108"/>
      <c r="R136" s="109"/>
      <c r="S136" s="109"/>
      <c r="T136" s="109"/>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65"/>
      <c r="AP136" s="65"/>
      <c r="AQ136" s="65"/>
      <c r="AR136" s="40"/>
    </row>
    <row r="137" spans="1:44" ht="22.5" customHeight="1" x14ac:dyDescent="0.25">
      <c r="A137" s="108"/>
      <c r="B137" s="108"/>
      <c r="C137" s="108"/>
      <c r="D137" s="108"/>
      <c r="E137" s="108"/>
      <c r="F137" s="108"/>
      <c r="G137" s="108"/>
      <c r="H137" s="108"/>
      <c r="I137" s="108"/>
      <c r="J137" s="108"/>
      <c r="K137" s="108"/>
      <c r="L137" s="108"/>
      <c r="M137" s="108"/>
      <c r="N137" s="108"/>
      <c r="O137" s="108"/>
      <c r="P137" s="108"/>
      <c r="Q137" s="108"/>
      <c r="R137" s="109"/>
      <c r="S137" s="109"/>
      <c r="T137" s="109"/>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65"/>
      <c r="AP137" s="65"/>
      <c r="AQ137" s="65"/>
      <c r="AR137" s="40"/>
    </row>
    <row r="138" spans="1:44" ht="22.5" customHeight="1" x14ac:dyDescent="0.25">
      <c r="A138" s="108"/>
      <c r="B138" s="108"/>
      <c r="C138" s="108"/>
      <c r="D138" s="108"/>
      <c r="E138" s="108"/>
      <c r="F138" s="108"/>
      <c r="G138" s="108"/>
      <c r="H138" s="108"/>
      <c r="I138" s="108"/>
      <c r="J138" s="108"/>
      <c r="K138" s="108"/>
      <c r="L138" s="108"/>
      <c r="M138" s="108"/>
      <c r="N138" s="108"/>
      <c r="O138" s="108"/>
      <c r="P138" s="108"/>
      <c r="Q138" s="108"/>
      <c r="R138" s="109"/>
      <c r="S138" s="109"/>
      <c r="T138" s="109"/>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65"/>
      <c r="AP138" s="65"/>
      <c r="AQ138" s="65"/>
      <c r="AR138" s="40"/>
    </row>
    <row r="139" spans="1:44" ht="22.5" customHeight="1" x14ac:dyDescent="0.25">
      <c r="A139" s="108"/>
      <c r="B139" s="108"/>
      <c r="C139" s="108"/>
      <c r="D139" s="108"/>
      <c r="E139" s="108"/>
      <c r="F139" s="108"/>
      <c r="G139" s="108"/>
      <c r="H139" s="108"/>
      <c r="I139" s="108"/>
      <c r="J139" s="108"/>
      <c r="K139" s="108"/>
      <c r="L139" s="108"/>
      <c r="M139" s="108"/>
      <c r="N139" s="108"/>
      <c r="O139" s="108"/>
      <c r="P139" s="108"/>
      <c r="Q139" s="108"/>
      <c r="R139" s="109"/>
      <c r="S139" s="109"/>
      <c r="T139" s="109"/>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65"/>
      <c r="AP139" s="65"/>
      <c r="AQ139" s="65"/>
      <c r="AR139" s="40"/>
    </row>
    <row r="140" spans="1:44" ht="22.5" customHeight="1" x14ac:dyDescent="0.25">
      <c r="A140" s="108"/>
      <c r="B140" s="108"/>
      <c r="C140" s="108"/>
      <c r="D140" s="108"/>
      <c r="E140" s="108"/>
      <c r="F140" s="108"/>
      <c r="G140" s="108"/>
      <c r="H140" s="108"/>
      <c r="I140" s="108"/>
      <c r="J140" s="108"/>
      <c r="K140" s="108"/>
      <c r="L140" s="108"/>
      <c r="M140" s="108"/>
      <c r="N140" s="108"/>
      <c r="O140" s="108"/>
      <c r="P140" s="108"/>
      <c r="Q140" s="108"/>
      <c r="R140" s="109"/>
      <c r="S140" s="109"/>
      <c r="T140" s="109"/>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65"/>
      <c r="AP140" s="65"/>
      <c r="AQ140" s="65"/>
      <c r="AR140" s="40"/>
    </row>
    <row r="141" spans="1:44" ht="22.5" customHeight="1" x14ac:dyDescent="0.25">
      <c r="A141" s="108"/>
      <c r="B141" s="108"/>
      <c r="C141" s="108"/>
      <c r="D141" s="108"/>
      <c r="E141" s="108"/>
      <c r="F141" s="108"/>
      <c r="G141" s="108"/>
      <c r="H141" s="108"/>
      <c r="I141" s="108"/>
      <c r="J141" s="108"/>
      <c r="K141" s="108"/>
      <c r="L141" s="108"/>
      <c r="M141" s="108"/>
      <c r="N141" s="108"/>
      <c r="O141" s="108"/>
      <c r="P141" s="108"/>
      <c r="Q141" s="108"/>
      <c r="R141" s="109"/>
      <c r="S141" s="109"/>
      <c r="T141" s="109"/>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65"/>
      <c r="AP141" s="65"/>
      <c r="AQ141" s="65"/>
      <c r="AR141" s="40"/>
    </row>
    <row r="142" spans="1:44" ht="22.5" customHeight="1" x14ac:dyDescent="0.25">
      <c r="A142" s="108"/>
      <c r="B142" s="108"/>
      <c r="C142" s="108"/>
      <c r="D142" s="108"/>
      <c r="E142" s="108"/>
      <c r="F142" s="108"/>
      <c r="G142" s="108"/>
      <c r="H142" s="108"/>
      <c r="I142" s="108"/>
      <c r="J142" s="108"/>
      <c r="K142" s="108"/>
      <c r="L142" s="108"/>
      <c r="M142" s="108"/>
      <c r="N142" s="108"/>
      <c r="O142" s="108"/>
      <c r="P142" s="108"/>
      <c r="Q142" s="108"/>
      <c r="R142" s="109"/>
      <c r="S142" s="109"/>
      <c r="T142" s="109"/>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65"/>
      <c r="AP142" s="65"/>
      <c r="AQ142" s="65"/>
      <c r="AR142" s="40"/>
    </row>
    <row r="143" spans="1:44" ht="22.5" customHeight="1" x14ac:dyDescent="0.25">
      <c r="A143" s="108"/>
      <c r="B143" s="108"/>
      <c r="C143" s="108"/>
      <c r="D143" s="108"/>
      <c r="E143" s="108"/>
      <c r="F143" s="108"/>
      <c r="G143" s="108"/>
      <c r="H143" s="108"/>
      <c r="I143" s="108"/>
      <c r="J143" s="108"/>
      <c r="K143" s="108"/>
      <c r="L143" s="108"/>
      <c r="M143" s="108"/>
      <c r="N143" s="108"/>
      <c r="O143" s="108"/>
      <c r="P143" s="108"/>
      <c r="Q143" s="108"/>
      <c r="R143" s="109"/>
      <c r="S143" s="109"/>
      <c r="T143" s="109"/>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65"/>
      <c r="AP143" s="65"/>
      <c r="AQ143" s="65"/>
      <c r="AR143" s="40"/>
    </row>
    <row r="144" spans="1:44" ht="22.5" customHeight="1" x14ac:dyDescent="0.25">
      <c r="A144" s="108"/>
      <c r="B144" s="108"/>
      <c r="C144" s="108"/>
      <c r="D144" s="108"/>
      <c r="E144" s="108"/>
      <c r="F144" s="108"/>
      <c r="G144" s="108"/>
      <c r="H144" s="108"/>
      <c r="I144" s="108"/>
      <c r="J144" s="108"/>
      <c r="K144" s="108"/>
      <c r="L144" s="108"/>
      <c r="M144" s="108"/>
      <c r="N144" s="108"/>
      <c r="O144" s="108"/>
      <c r="P144" s="108"/>
      <c r="Q144" s="108"/>
      <c r="R144" s="109"/>
      <c r="S144" s="109"/>
      <c r="T144" s="109"/>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65"/>
      <c r="AP144" s="65"/>
      <c r="AQ144" s="65"/>
      <c r="AR144" s="40"/>
    </row>
    <row r="145" spans="1:44" ht="22.5" customHeight="1" x14ac:dyDescent="0.25">
      <c r="A145" s="108"/>
      <c r="B145" s="108"/>
      <c r="C145" s="108"/>
      <c r="D145" s="108"/>
      <c r="E145" s="108"/>
      <c r="F145" s="108"/>
      <c r="G145" s="108"/>
      <c r="H145" s="108"/>
      <c r="I145" s="108"/>
      <c r="J145" s="108"/>
      <c r="K145" s="108"/>
      <c r="L145" s="108"/>
      <c r="M145" s="108"/>
      <c r="N145" s="108"/>
      <c r="O145" s="108"/>
      <c r="P145" s="108"/>
      <c r="Q145" s="108"/>
      <c r="R145" s="109"/>
      <c r="S145" s="109"/>
      <c r="T145" s="109"/>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65"/>
      <c r="AP145" s="65"/>
      <c r="AQ145" s="65"/>
      <c r="AR145" s="40"/>
    </row>
    <row r="146" spans="1:44" ht="22.5" customHeight="1" x14ac:dyDescent="0.25">
      <c r="A146" s="108"/>
      <c r="B146" s="108"/>
      <c r="C146" s="108"/>
      <c r="D146" s="108"/>
      <c r="E146" s="108"/>
      <c r="F146" s="108"/>
      <c r="G146" s="108"/>
      <c r="H146" s="108"/>
      <c r="I146" s="108"/>
      <c r="J146" s="108"/>
      <c r="K146" s="108"/>
      <c r="L146" s="108"/>
      <c r="M146" s="108"/>
      <c r="N146" s="108"/>
      <c r="O146" s="108"/>
      <c r="P146" s="108"/>
      <c r="Q146" s="108"/>
      <c r="R146" s="109"/>
      <c r="S146" s="109"/>
      <c r="T146" s="109"/>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65"/>
      <c r="AP146" s="65"/>
      <c r="AQ146" s="65"/>
      <c r="AR146" s="40"/>
    </row>
    <row r="147" spans="1:44" ht="22.5" customHeight="1" x14ac:dyDescent="0.25">
      <c r="A147" s="108"/>
      <c r="B147" s="108"/>
      <c r="C147" s="108"/>
      <c r="D147" s="108"/>
      <c r="E147" s="108"/>
      <c r="F147" s="108"/>
      <c r="G147" s="108"/>
      <c r="H147" s="108"/>
      <c r="I147" s="108"/>
      <c r="J147" s="108"/>
      <c r="K147" s="108"/>
      <c r="L147" s="108"/>
      <c r="M147" s="108"/>
      <c r="N147" s="108"/>
      <c r="O147" s="108"/>
      <c r="P147" s="108"/>
      <c r="Q147" s="108"/>
      <c r="R147" s="109"/>
      <c r="S147" s="109"/>
      <c r="T147" s="109"/>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65"/>
      <c r="AP147" s="65"/>
      <c r="AQ147" s="65"/>
      <c r="AR147" s="40"/>
    </row>
    <row r="148" spans="1:44" ht="22.5" customHeight="1" x14ac:dyDescent="0.25">
      <c r="A148" s="108"/>
      <c r="B148" s="108"/>
      <c r="C148" s="108"/>
      <c r="D148" s="108"/>
      <c r="E148" s="108"/>
      <c r="F148" s="108"/>
      <c r="G148" s="108"/>
      <c r="H148" s="108"/>
      <c r="I148" s="108"/>
      <c r="J148" s="108"/>
      <c r="K148" s="108"/>
      <c r="L148" s="108"/>
      <c r="M148" s="108"/>
      <c r="N148" s="108"/>
      <c r="O148" s="108"/>
      <c r="P148" s="108"/>
      <c r="Q148" s="108"/>
      <c r="R148" s="109"/>
      <c r="S148" s="109"/>
      <c r="T148" s="109"/>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65"/>
      <c r="AP148" s="65"/>
      <c r="AQ148" s="65"/>
      <c r="AR148" s="40"/>
    </row>
    <row r="149" spans="1:44" ht="22.5" customHeight="1" x14ac:dyDescent="0.25">
      <c r="A149" s="108"/>
      <c r="B149" s="108"/>
      <c r="C149" s="108"/>
      <c r="D149" s="108"/>
      <c r="E149" s="108"/>
      <c r="F149" s="108"/>
      <c r="G149" s="108"/>
      <c r="H149" s="108"/>
      <c r="I149" s="108"/>
      <c r="J149" s="108"/>
      <c r="K149" s="108"/>
      <c r="L149" s="108"/>
      <c r="M149" s="108"/>
      <c r="N149" s="108"/>
      <c r="O149" s="108"/>
      <c r="P149" s="108"/>
      <c r="Q149" s="108"/>
      <c r="R149" s="109"/>
      <c r="S149" s="109"/>
      <c r="T149" s="109"/>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65"/>
      <c r="AP149" s="65"/>
      <c r="AQ149" s="65"/>
      <c r="AR149" s="40"/>
    </row>
    <row r="150" spans="1:44" ht="22.5" customHeight="1" x14ac:dyDescent="0.25">
      <c r="A150" s="108"/>
      <c r="B150" s="108"/>
      <c r="C150" s="108"/>
      <c r="D150" s="108"/>
      <c r="E150" s="108"/>
      <c r="F150" s="108"/>
      <c r="G150" s="108"/>
      <c r="H150" s="108"/>
      <c r="I150" s="108"/>
      <c r="J150" s="108"/>
      <c r="K150" s="108"/>
      <c r="L150" s="108"/>
      <c r="M150" s="108"/>
      <c r="N150" s="108"/>
      <c r="O150" s="108"/>
      <c r="P150" s="108"/>
      <c r="Q150" s="108"/>
      <c r="R150" s="109"/>
      <c r="S150" s="109"/>
      <c r="T150" s="109"/>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65"/>
      <c r="AP150" s="65"/>
      <c r="AQ150" s="65"/>
      <c r="AR150" s="40"/>
    </row>
    <row r="151" spans="1:44" ht="22.5" customHeight="1" x14ac:dyDescent="0.25">
      <c r="A151" s="108"/>
      <c r="B151" s="108"/>
      <c r="C151" s="108"/>
      <c r="D151" s="108"/>
      <c r="E151" s="108"/>
      <c r="F151" s="108"/>
      <c r="G151" s="108"/>
      <c r="H151" s="108"/>
      <c r="I151" s="108"/>
      <c r="J151" s="108"/>
      <c r="K151" s="108"/>
      <c r="L151" s="108"/>
      <c r="M151" s="108"/>
      <c r="N151" s="108"/>
      <c r="O151" s="108"/>
      <c r="P151" s="108"/>
      <c r="Q151" s="108"/>
      <c r="R151" s="109"/>
      <c r="S151" s="109"/>
      <c r="T151" s="109"/>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65"/>
      <c r="AP151" s="65"/>
      <c r="AQ151" s="65"/>
      <c r="AR151" s="40"/>
    </row>
    <row r="152" spans="1:44" ht="22.5" customHeight="1" x14ac:dyDescent="0.25">
      <c r="A152" s="108"/>
      <c r="B152" s="108"/>
      <c r="C152" s="108"/>
      <c r="D152" s="108"/>
      <c r="E152" s="108"/>
      <c r="F152" s="108"/>
      <c r="G152" s="108"/>
      <c r="H152" s="108"/>
      <c r="I152" s="108"/>
      <c r="J152" s="108"/>
      <c r="K152" s="108"/>
      <c r="L152" s="108"/>
      <c r="M152" s="108"/>
      <c r="N152" s="108"/>
      <c r="O152" s="108"/>
      <c r="P152" s="108"/>
      <c r="Q152" s="108"/>
      <c r="R152" s="109"/>
      <c r="S152" s="109"/>
      <c r="T152" s="109"/>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65"/>
      <c r="AP152" s="65"/>
      <c r="AQ152" s="65"/>
      <c r="AR152" s="40"/>
    </row>
    <row r="153" spans="1:44" ht="22.5" customHeight="1" x14ac:dyDescent="0.25">
      <c r="A153" s="108"/>
      <c r="B153" s="108"/>
      <c r="C153" s="108"/>
      <c r="D153" s="108"/>
      <c r="E153" s="108"/>
      <c r="F153" s="108"/>
      <c r="G153" s="108"/>
      <c r="H153" s="108"/>
      <c r="I153" s="108"/>
      <c r="J153" s="108"/>
      <c r="K153" s="108"/>
      <c r="L153" s="108"/>
      <c r="M153" s="108"/>
      <c r="N153" s="108"/>
      <c r="O153" s="108"/>
      <c r="P153" s="108"/>
      <c r="Q153" s="108"/>
      <c r="R153" s="109"/>
      <c r="S153" s="109"/>
      <c r="T153" s="109"/>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65"/>
      <c r="AP153" s="65"/>
      <c r="AQ153" s="65"/>
      <c r="AR153" s="40"/>
    </row>
    <row r="154" spans="1:44" ht="22.5" customHeight="1" x14ac:dyDescent="0.25">
      <c r="A154" s="108"/>
      <c r="B154" s="108"/>
      <c r="C154" s="108"/>
      <c r="D154" s="108"/>
      <c r="E154" s="108"/>
      <c r="F154" s="108"/>
      <c r="G154" s="108"/>
      <c r="H154" s="108"/>
      <c r="I154" s="108"/>
      <c r="J154" s="108"/>
      <c r="K154" s="108"/>
      <c r="L154" s="108"/>
      <c r="M154" s="108"/>
      <c r="N154" s="108"/>
      <c r="O154" s="108"/>
      <c r="P154" s="108"/>
      <c r="Q154" s="108"/>
      <c r="R154" s="109"/>
      <c r="S154" s="109"/>
      <c r="T154" s="109"/>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65"/>
      <c r="AP154" s="65"/>
      <c r="AQ154" s="65"/>
      <c r="AR154" s="40"/>
    </row>
    <row r="155" spans="1:44" ht="22.5" customHeight="1" x14ac:dyDescent="0.25">
      <c r="A155" s="108"/>
      <c r="B155" s="108"/>
      <c r="C155" s="108"/>
      <c r="D155" s="108"/>
      <c r="E155" s="108"/>
      <c r="F155" s="108"/>
      <c r="G155" s="108"/>
      <c r="H155" s="108"/>
      <c r="I155" s="108"/>
      <c r="J155" s="108"/>
      <c r="K155" s="108"/>
      <c r="L155" s="108"/>
      <c r="M155" s="108"/>
      <c r="N155" s="108"/>
      <c r="O155" s="108"/>
      <c r="P155" s="108"/>
      <c r="Q155" s="108"/>
      <c r="R155" s="109"/>
      <c r="S155" s="109"/>
      <c r="T155" s="109"/>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65"/>
      <c r="AP155" s="65"/>
      <c r="AQ155" s="65"/>
      <c r="AR155" s="40"/>
    </row>
    <row r="156" spans="1:44" ht="22.5" customHeight="1" x14ac:dyDescent="0.25">
      <c r="A156" s="108"/>
      <c r="B156" s="108"/>
      <c r="C156" s="108"/>
      <c r="D156" s="108"/>
      <c r="E156" s="108"/>
      <c r="F156" s="108"/>
      <c r="G156" s="108"/>
      <c r="H156" s="108"/>
      <c r="I156" s="108"/>
      <c r="J156" s="108"/>
      <c r="K156" s="108"/>
      <c r="L156" s="108"/>
      <c r="M156" s="108"/>
      <c r="N156" s="108"/>
      <c r="O156" s="108"/>
      <c r="P156" s="108"/>
      <c r="Q156" s="108"/>
      <c r="R156" s="109"/>
      <c r="S156" s="109"/>
      <c r="T156" s="109"/>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65"/>
      <c r="AP156" s="65"/>
      <c r="AQ156" s="65"/>
      <c r="AR156" s="40"/>
    </row>
    <row r="157" spans="1:44" ht="22.5" customHeight="1" x14ac:dyDescent="0.25">
      <c r="A157" s="108"/>
      <c r="B157" s="108"/>
      <c r="C157" s="108"/>
      <c r="D157" s="108"/>
      <c r="E157" s="108"/>
      <c r="F157" s="108"/>
      <c r="G157" s="108"/>
      <c r="H157" s="108"/>
      <c r="I157" s="108"/>
      <c r="J157" s="108"/>
      <c r="K157" s="108"/>
      <c r="L157" s="108"/>
      <c r="M157" s="108"/>
      <c r="N157" s="108"/>
      <c r="O157" s="108"/>
      <c r="P157" s="108"/>
      <c r="Q157" s="108"/>
      <c r="R157" s="109"/>
      <c r="S157" s="109"/>
      <c r="T157" s="109"/>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65"/>
      <c r="AP157" s="65"/>
      <c r="AQ157" s="65"/>
      <c r="AR157" s="40"/>
    </row>
    <row r="158" spans="1:44" ht="22.5" customHeight="1" x14ac:dyDescent="0.25">
      <c r="A158" s="108"/>
      <c r="B158" s="108"/>
      <c r="C158" s="108"/>
      <c r="D158" s="108"/>
      <c r="E158" s="108"/>
      <c r="F158" s="108"/>
      <c r="G158" s="108"/>
      <c r="H158" s="108"/>
      <c r="I158" s="108"/>
      <c r="J158" s="108"/>
      <c r="K158" s="108"/>
      <c r="L158" s="108"/>
      <c r="M158" s="108"/>
      <c r="N158" s="108"/>
      <c r="O158" s="108"/>
      <c r="P158" s="108"/>
      <c r="Q158" s="108"/>
      <c r="R158" s="109"/>
      <c r="S158" s="109"/>
      <c r="T158" s="109"/>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65"/>
      <c r="AP158" s="65"/>
      <c r="AQ158" s="65"/>
      <c r="AR158" s="40"/>
    </row>
    <row r="159" spans="1:44" ht="22.5" customHeight="1" x14ac:dyDescent="0.25">
      <c r="A159" s="108"/>
      <c r="B159" s="108"/>
      <c r="C159" s="108"/>
      <c r="D159" s="108"/>
      <c r="E159" s="108"/>
      <c r="F159" s="108"/>
      <c r="G159" s="108"/>
      <c r="H159" s="108"/>
      <c r="I159" s="108"/>
      <c r="J159" s="108"/>
      <c r="K159" s="108"/>
      <c r="L159" s="108"/>
      <c r="M159" s="108"/>
      <c r="N159" s="108"/>
      <c r="O159" s="108"/>
      <c r="P159" s="108"/>
      <c r="Q159" s="108"/>
      <c r="R159" s="109"/>
      <c r="S159" s="109"/>
      <c r="T159" s="109"/>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65"/>
      <c r="AP159" s="65"/>
      <c r="AQ159" s="65"/>
      <c r="AR159" s="40"/>
    </row>
    <row r="160" spans="1:44" ht="22.5" customHeight="1" x14ac:dyDescent="0.25">
      <c r="A160" s="108"/>
      <c r="B160" s="108"/>
      <c r="C160" s="108"/>
      <c r="D160" s="108"/>
      <c r="E160" s="108"/>
      <c r="F160" s="108"/>
      <c r="G160" s="108"/>
      <c r="H160" s="108"/>
      <c r="I160" s="108"/>
      <c r="J160" s="108"/>
      <c r="K160" s="108"/>
      <c r="L160" s="108"/>
      <c r="M160" s="108"/>
      <c r="N160" s="108"/>
      <c r="O160" s="108"/>
      <c r="P160" s="108"/>
      <c r="Q160" s="108"/>
      <c r="R160" s="109"/>
      <c r="S160" s="109"/>
      <c r="T160" s="109"/>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65"/>
      <c r="AP160" s="65"/>
      <c r="AQ160" s="65"/>
      <c r="AR160" s="40"/>
    </row>
    <row r="161" spans="1:44" ht="22.5" customHeight="1" x14ac:dyDescent="0.25">
      <c r="A161" s="108"/>
      <c r="B161" s="108"/>
      <c r="C161" s="108"/>
      <c r="D161" s="108"/>
      <c r="E161" s="108"/>
      <c r="F161" s="108"/>
      <c r="G161" s="108"/>
      <c r="H161" s="108"/>
      <c r="I161" s="108"/>
      <c r="J161" s="108"/>
      <c r="K161" s="108"/>
      <c r="L161" s="108"/>
      <c r="M161" s="108"/>
      <c r="N161" s="108"/>
      <c r="O161" s="108"/>
      <c r="P161" s="108"/>
      <c r="Q161" s="108"/>
      <c r="R161" s="109"/>
      <c r="S161" s="109"/>
      <c r="T161" s="109"/>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65"/>
      <c r="AP161" s="65"/>
      <c r="AQ161" s="65"/>
      <c r="AR161" s="40"/>
    </row>
    <row r="162" spans="1:44" ht="22.5" customHeight="1" x14ac:dyDescent="0.25">
      <c r="A162" s="108"/>
      <c r="B162" s="108"/>
      <c r="C162" s="108"/>
      <c r="D162" s="108"/>
      <c r="E162" s="108"/>
      <c r="F162" s="108"/>
      <c r="G162" s="108"/>
      <c r="H162" s="108"/>
      <c r="I162" s="108"/>
      <c r="J162" s="108"/>
      <c r="K162" s="108"/>
      <c r="L162" s="108"/>
      <c r="M162" s="108"/>
      <c r="N162" s="108"/>
      <c r="O162" s="108"/>
      <c r="P162" s="108"/>
      <c r="Q162" s="108"/>
      <c r="R162" s="109"/>
      <c r="S162" s="109"/>
      <c r="T162" s="109"/>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65"/>
      <c r="AP162" s="65"/>
      <c r="AQ162" s="65"/>
      <c r="AR162" s="40"/>
    </row>
    <row r="163" spans="1:44" ht="22.5" customHeight="1" x14ac:dyDescent="0.25">
      <c r="A163" s="108"/>
      <c r="B163" s="108"/>
      <c r="C163" s="108"/>
      <c r="D163" s="108"/>
      <c r="E163" s="108"/>
      <c r="F163" s="108"/>
      <c r="G163" s="108"/>
      <c r="H163" s="108"/>
      <c r="I163" s="108"/>
      <c r="J163" s="108"/>
      <c r="K163" s="108"/>
      <c r="L163" s="108"/>
      <c r="M163" s="108"/>
      <c r="N163" s="108"/>
      <c r="O163" s="108"/>
      <c r="P163" s="108"/>
      <c r="Q163" s="108"/>
      <c r="R163" s="109"/>
      <c r="S163" s="109"/>
      <c r="T163" s="109"/>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65"/>
      <c r="AP163" s="65"/>
      <c r="AQ163" s="65"/>
      <c r="AR163" s="40"/>
    </row>
    <row r="164" spans="1:44" ht="22.5" customHeight="1" x14ac:dyDescent="0.25">
      <c r="A164" s="108"/>
      <c r="B164" s="108"/>
      <c r="C164" s="108"/>
      <c r="D164" s="108"/>
      <c r="E164" s="108"/>
      <c r="F164" s="108"/>
      <c r="G164" s="108"/>
      <c r="H164" s="108"/>
      <c r="I164" s="108"/>
      <c r="J164" s="108"/>
      <c r="K164" s="108"/>
      <c r="L164" s="108"/>
      <c r="M164" s="108"/>
      <c r="N164" s="108"/>
      <c r="O164" s="108"/>
      <c r="P164" s="108"/>
      <c r="Q164" s="108"/>
      <c r="R164" s="109"/>
      <c r="S164" s="109"/>
      <c r="T164" s="109"/>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65"/>
      <c r="AP164" s="65"/>
      <c r="AQ164" s="65"/>
      <c r="AR164" s="40"/>
    </row>
    <row r="165" spans="1:44" ht="22.5" customHeight="1" x14ac:dyDescent="0.25">
      <c r="A165" s="108"/>
      <c r="B165" s="108"/>
      <c r="C165" s="108"/>
      <c r="D165" s="108"/>
      <c r="E165" s="108"/>
      <c r="F165" s="108"/>
      <c r="G165" s="108"/>
      <c r="H165" s="108"/>
      <c r="I165" s="108"/>
      <c r="J165" s="108"/>
      <c r="K165" s="108"/>
      <c r="L165" s="108"/>
      <c r="M165" s="108"/>
      <c r="N165" s="108"/>
      <c r="O165" s="108"/>
      <c r="P165" s="108"/>
      <c r="Q165" s="108"/>
      <c r="R165" s="109"/>
      <c r="S165" s="109"/>
      <c r="T165" s="109"/>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65"/>
      <c r="AP165" s="65"/>
      <c r="AQ165" s="65"/>
      <c r="AR165" s="40"/>
    </row>
    <row r="166" spans="1:44" ht="22.5" customHeight="1" x14ac:dyDescent="0.25">
      <c r="A166" s="108"/>
      <c r="B166" s="108"/>
      <c r="C166" s="108"/>
      <c r="D166" s="108"/>
      <c r="E166" s="108"/>
      <c r="F166" s="108"/>
      <c r="G166" s="108"/>
      <c r="H166" s="108"/>
      <c r="I166" s="108"/>
      <c r="J166" s="108"/>
      <c r="K166" s="108"/>
      <c r="L166" s="108"/>
      <c r="M166" s="108"/>
      <c r="N166" s="108"/>
      <c r="O166" s="108"/>
      <c r="P166" s="108"/>
      <c r="Q166" s="108"/>
      <c r="R166" s="109"/>
      <c r="S166" s="109"/>
      <c r="T166" s="109"/>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65"/>
      <c r="AP166" s="65"/>
      <c r="AQ166" s="65"/>
      <c r="AR166" s="40"/>
    </row>
    <row r="167" spans="1:44" ht="22.5" customHeight="1" x14ac:dyDescent="0.25">
      <c r="A167" s="108"/>
      <c r="B167" s="108"/>
      <c r="C167" s="108"/>
      <c r="D167" s="108"/>
      <c r="E167" s="108"/>
      <c r="F167" s="108"/>
      <c r="G167" s="108"/>
      <c r="H167" s="108"/>
      <c r="I167" s="108"/>
      <c r="J167" s="108"/>
      <c r="K167" s="108"/>
      <c r="L167" s="108"/>
      <c r="M167" s="108"/>
      <c r="N167" s="108"/>
      <c r="O167" s="108"/>
      <c r="P167" s="108"/>
      <c r="Q167" s="108"/>
      <c r="R167" s="109"/>
      <c r="S167" s="109"/>
      <c r="T167" s="109"/>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65"/>
      <c r="AP167" s="65"/>
      <c r="AQ167" s="65"/>
      <c r="AR167" s="40"/>
    </row>
    <row r="168" spans="1:44" ht="22.5" customHeight="1" x14ac:dyDescent="0.25">
      <c r="A168" s="108"/>
      <c r="B168" s="108"/>
      <c r="C168" s="108"/>
      <c r="D168" s="108"/>
      <c r="E168" s="108"/>
      <c r="F168" s="108"/>
      <c r="G168" s="108"/>
      <c r="H168" s="108"/>
      <c r="I168" s="108"/>
      <c r="J168" s="108"/>
      <c r="K168" s="108"/>
      <c r="L168" s="108"/>
      <c r="M168" s="108"/>
      <c r="N168" s="108"/>
      <c r="O168" s="108"/>
      <c r="P168" s="108"/>
      <c r="Q168" s="108"/>
      <c r="R168" s="109"/>
      <c r="S168" s="109"/>
      <c r="T168" s="109"/>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65"/>
      <c r="AP168" s="65"/>
      <c r="AQ168" s="65"/>
      <c r="AR168" s="40"/>
    </row>
    <row r="169" spans="1:44" ht="22.5" customHeight="1" x14ac:dyDescent="0.25">
      <c r="A169" s="108"/>
      <c r="B169" s="108"/>
      <c r="C169" s="108"/>
      <c r="D169" s="108"/>
      <c r="E169" s="108"/>
      <c r="F169" s="108"/>
      <c r="G169" s="108"/>
      <c r="H169" s="108"/>
      <c r="I169" s="108"/>
      <c r="J169" s="108"/>
      <c r="K169" s="108"/>
      <c r="L169" s="108"/>
      <c r="M169" s="108"/>
      <c r="N169" s="108"/>
      <c r="O169" s="108"/>
      <c r="P169" s="108"/>
      <c r="Q169" s="108"/>
      <c r="R169" s="109"/>
      <c r="S169" s="109"/>
      <c r="T169" s="109"/>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65"/>
      <c r="AP169" s="65"/>
      <c r="AQ169" s="65"/>
      <c r="AR169" s="40"/>
    </row>
    <row r="170" spans="1:44" ht="22.5" customHeight="1" x14ac:dyDescent="0.25">
      <c r="A170" s="108"/>
      <c r="B170" s="108"/>
      <c r="C170" s="108"/>
      <c r="D170" s="108"/>
      <c r="E170" s="108"/>
      <c r="F170" s="108"/>
      <c r="G170" s="108"/>
      <c r="H170" s="108"/>
      <c r="I170" s="108"/>
      <c r="J170" s="108"/>
      <c r="K170" s="108"/>
      <c r="L170" s="108"/>
      <c r="M170" s="108"/>
      <c r="N170" s="108"/>
      <c r="O170" s="108"/>
      <c r="P170" s="108"/>
      <c r="Q170" s="108"/>
      <c r="R170" s="109"/>
      <c r="S170" s="109"/>
      <c r="T170" s="109"/>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65"/>
      <c r="AP170" s="65"/>
      <c r="AQ170" s="65"/>
      <c r="AR170" s="40"/>
    </row>
    <row r="171" spans="1:44" ht="22.5" customHeight="1" x14ac:dyDescent="0.25">
      <c r="A171" s="108"/>
      <c r="B171" s="108"/>
      <c r="C171" s="108"/>
      <c r="D171" s="108"/>
      <c r="E171" s="108"/>
      <c r="F171" s="108"/>
      <c r="G171" s="108"/>
      <c r="H171" s="108"/>
      <c r="I171" s="108"/>
      <c r="J171" s="108"/>
      <c r="K171" s="108"/>
      <c r="L171" s="108"/>
      <c r="M171" s="108"/>
      <c r="N171" s="108"/>
      <c r="O171" s="108"/>
      <c r="P171" s="108"/>
      <c r="Q171" s="108"/>
      <c r="R171" s="109"/>
      <c r="S171" s="109"/>
      <c r="T171" s="109"/>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65"/>
      <c r="AP171" s="65"/>
      <c r="AQ171" s="65"/>
      <c r="AR171" s="40"/>
    </row>
    <row r="172" spans="1:44" ht="22.5" customHeight="1" x14ac:dyDescent="0.25">
      <c r="A172" s="108"/>
      <c r="B172" s="108"/>
      <c r="C172" s="108"/>
      <c r="D172" s="108"/>
      <c r="E172" s="108"/>
      <c r="F172" s="108"/>
      <c r="G172" s="108"/>
      <c r="H172" s="108"/>
      <c r="I172" s="108"/>
      <c r="J172" s="108"/>
      <c r="K172" s="108"/>
      <c r="L172" s="108"/>
      <c r="M172" s="108"/>
      <c r="N172" s="108"/>
      <c r="O172" s="108"/>
      <c r="P172" s="108"/>
      <c r="Q172" s="108"/>
      <c r="R172" s="109"/>
      <c r="S172" s="109"/>
      <c r="T172" s="109"/>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65"/>
      <c r="AP172" s="65"/>
      <c r="AQ172" s="65"/>
      <c r="AR172" s="40"/>
    </row>
    <row r="173" spans="1:44" ht="22.5" customHeight="1" x14ac:dyDescent="0.25">
      <c r="A173" s="108"/>
      <c r="B173" s="108"/>
      <c r="C173" s="108"/>
      <c r="D173" s="108"/>
      <c r="E173" s="108"/>
      <c r="F173" s="108"/>
      <c r="G173" s="108"/>
      <c r="H173" s="108"/>
      <c r="I173" s="108"/>
      <c r="J173" s="108"/>
      <c r="K173" s="108"/>
      <c r="L173" s="108"/>
      <c r="M173" s="108"/>
      <c r="N173" s="108"/>
      <c r="O173" s="108"/>
      <c r="P173" s="108"/>
      <c r="Q173" s="108"/>
      <c r="R173" s="109"/>
      <c r="S173" s="109"/>
      <c r="T173" s="109"/>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65"/>
      <c r="AP173" s="65"/>
      <c r="AQ173" s="65"/>
      <c r="AR173" s="40"/>
    </row>
    <row r="174" spans="1:44" ht="22.5" customHeight="1" x14ac:dyDescent="0.25">
      <c r="A174" s="108"/>
      <c r="B174" s="108"/>
      <c r="C174" s="108"/>
      <c r="D174" s="108"/>
      <c r="E174" s="108"/>
      <c r="F174" s="108"/>
      <c r="G174" s="108"/>
      <c r="H174" s="108"/>
      <c r="I174" s="108"/>
      <c r="J174" s="108"/>
      <c r="K174" s="108"/>
      <c r="L174" s="108"/>
      <c r="M174" s="108"/>
      <c r="N174" s="108"/>
      <c r="O174" s="108"/>
      <c r="P174" s="108"/>
      <c r="Q174" s="108"/>
      <c r="R174" s="109"/>
      <c r="S174" s="109"/>
      <c r="T174" s="109"/>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65"/>
      <c r="AP174" s="65"/>
      <c r="AQ174" s="65"/>
      <c r="AR174" s="40"/>
    </row>
    <row r="175" spans="1:44" ht="22.5" customHeight="1" x14ac:dyDescent="0.25">
      <c r="A175" s="108"/>
      <c r="B175" s="108"/>
      <c r="C175" s="108"/>
      <c r="D175" s="108"/>
      <c r="E175" s="108"/>
      <c r="F175" s="108"/>
      <c r="G175" s="108"/>
      <c r="H175" s="108"/>
      <c r="I175" s="108"/>
      <c r="J175" s="108"/>
      <c r="K175" s="108"/>
      <c r="L175" s="108"/>
      <c r="M175" s="108"/>
      <c r="N175" s="108"/>
      <c r="O175" s="108"/>
      <c r="P175" s="108"/>
      <c r="Q175" s="108"/>
      <c r="R175" s="109"/>
      <c r="S175" s="109"/>
      <c r="T175" s="109"/>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65"/>
      <c r="AP175" s="65"/>
      <c r="AQ175" s="65"/>
      <c r="AR175" s="40"/>
    </row>
    <row r="176" spans="1:44" ht="22.5" customHeight="1" x14ac:dyDescent="0.25">
      <c r="A176" s="108"/>
      <c r="B176" s="108"/>
      <c r="C176" s="108"/>
      <c r="D176" s="108"/>
      <c r="E176" s="108"/>
      <c r="F176" s="108"/>
      <c r="G176" s="108"/>
      <c r="H176" s="108"/>
      <c r="I176" s="108"/>
      <c r="J176" s="108"/>
      <c r="K176" s="108"/>
      <c r="L176" s="108"/>
      <c r="M176" s="108"/>
      <c r="N176" s="108"/>
      <c r="O176" s="108"/>
      <c r="P176" s="108"/>
      <c r="Q176" s="108"/>
      <c r="R176" s="109"/>
      <c r="S176" s="109"/>
      <c r="T176" s="109"/>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65"/>
      <c r="AP176" s="65"/>
      <c r="AQ176" s="65"/>
      <c r="AR176" s="40"/>
    </row>
    <row r="177" spans="1:44" ht="22.5" customHeight="1" x14ac:dyDescent="0.25">
      <c r="A177" s="108"/>
      <c r="B177" s="108"/>
      <c r="C177" s="108"/>
      <c r="D177" s="108"/>
      <c r="E177" s="108"/>
      <c r="F177" s="108"/>
      <c r="G177" s="108"/>
      <c r="H177" s="108"/>
      <c r="I177" s="108"/>
      <c r="J177" s="108"/>
      <c r="K177" s="108"/>
      <c r="L177" s="108"/>
      <c r="M177" s="108"/>
      <c r="N177" s="108"/>
      <c r="O177" s="108"/>
      <c r="P177" s="108"/>
      <c r="Q177" s="108"/>
      <c r="R177" s="109"/>
      <c r="S177" s="109"/>
      <c r="T177" s="109"/>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65"/>
      <c r="AP177" s="65"/>
      <c r="AQ177" s="65"/>
      <c r="AR177" s="40"/>
    </row>
    <row r="178" spans="1:44" ht="22.5" customHeight="1" x14ac:dyDescent="0.25">
      <c r="A178" s="108"/>
      <c r="B178" s="108"/>
      <c r="C178" s="108"/>
      <c r="D178" s="108"/>
      <c r="E178" s="108"/>
      <c r="F178" s="108"/>
      <c r="G178" s="108"/>
      <c r="H178" s="108"/>
      <c r="I178" s="108"/>
      <c r="J178" s="108"/>
      <c r="K178" s="108"/>
      <c r="L178" s="108"/>
      <c r="M178" s="108"/>
      <c r="N178" s="108"/>
      <c r="O178" s="108"/>
      <c r="P178" s="108"/>
      <c r="Q178" s="108"/>
      <c r="R178" s="109"/>
      <c r="S178" s="109"/>
      <c r="T178" s="109"/>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65"/>
      <c r="AP178" s="65"/>
      <c r="AQ178" s="65"/>
      <c r="AR178" s="40"/>
    </row>
    <row r="179" spans="1:44" ht="22.5" customHeight="1" x14ac:dyDescent="0.25">
      <c r="A179" s="108"/>
      <c r="B179" s="108"/>
      <c r="C179" s="108"/>
      <c r="D179" s="108"/>
      <c r="E179" s="108"/>
      <c r="F179" s="108"/>
      <c r="G179" s="108"/>
      <c r="H179" s="108"/>
      <c r="I179" s="108"/>
      <c r="J179" s="108"/>
      <c r="K179" s="108"/>
      <c r="L179" s="108"/>
      <c r="M179" s="108"/>
      <c r="N179" s="108"/>
      <c r="O179" s="108"/>
      <c r="P179" s="108"/>
      <c r="Q179" s="108"/>
      <c r="R179" s="109"/>
      <c r="S179" s="109"/>
      <c r="T179" s="109"/>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65"/>
      <c r="AP179" s="65"/>
      <c r="AQ179" s="65"/>
      <c r="AR179" s="40"/>
    </row>
    <row r="180" spans="1:44" ht="22.5" customHeight="1" x14ac:dyDescent="0.25">
      <c r="A180" s="108"/>
      <c r="B180" s="108"/>
      <c r="C180" s="108"/>
      <c r="D180" s="108"/>
      <c r="E180" s="108"/>
      <c r="F180" s="108"/>
      <c r="G180" s="108"/>
      <c r="H180" s="108"/>
      <c r="I180" s="108"/>
      <c r="J180" s="108"/>
      <c r="K180" s="108"/>
      <c r="L180" s="108"/>
      <c r="M180" s="108"/>
      <c r="N180" s="108"/>
      <c r="O180" s="108"/>
      <c r="P180" s="108"/>
      <c r="Q180" s="108"/>
      <c r="R180" s="109"/>
      <c r="S180" s="109"/>
      <c r="T180" s="109"/>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65"/>
      <c r="AP180" s="65"/>
      <c r="AQ180" s="65"/>
      <c r="AR180" s="40"/>
    </row>
    <row r="181" spans="1:44" ht="22.5" customHeight="1" x14ac:dyDescent="0.25">
      <c r="A181" s="108"/>
      <c r="B181" s="108"/>
      <c r="C181" s="108"/>
      <c r="D181" s="108"/>
      <c r="E181" s="108"/>
      <c r="F181" s="108"/>
      <c r="G181" s="108"/>
      <c r="H181" s="108"/>
      <c r="I181" s="108"/>
      <c r="J181" s="108"/>
      <c r="K181" s="108"/>
      <c r="L181" s="108"/>
      <c r="M181" s="108"/>
      <c r="N181" s="108"/>
      <c r="O181" s="108"/>
      <c r="P181" s="108"/>
      <c r="Q181" s="108"/>
      <c r="R181" s="109"/>
      <c r="S181" s="109"/>
      <c r="T181" s="109"/>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65"/>
      <c r="AP181" s="65"/>
      <c r="AQ181" s="65"/>
      <c r="AR181" s="40"/>
    </row>
    <row r="182" spans="1:44" ht="22.5" customHeight="1" x14ac:dyDescent="0.25">
      <c r="A182" s="108"/>
      <c r="B182" s="108"/>
      <c r="C182" s="108"/>
      <c r="D182" s="108"/>
      <c r="E182" s="108"/>
      <c r="F182" s="108"/>
      <c r="G182" s="108"/>
      <c r="H182" s="108"/>
      <c r="I182" s="108"/>
      <c r="J182" s="108"/>
      <c r="K182" s="108"/>
      <c r="L182" s="108"/>
      <c r="M182" s="108"/>
      <c r="N182" s="108"/>
      <c r="O182" s="108"/>
      <c r="P182" s="108"/>
      <c r="Q182" s="108"/>
      <c r="R182" s="109"/>
      <c r="S182" s="109"/>
      <c r="T182" s="109"/>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65"/>
      <c r="AP182" s="65"/>
      <c r="AQ182" s="65"/>
      <c r="AR182" s="40"/>
    </row>
    <row r="183" spans="1:44" ht="22.5" customHeight="1" x14ac:dyDescent="0.25">
      <c r="A183" s="108"/>
      <c r="B183" s="108"/>
      <c r="C183" s="108"/>
      <c r="D183" s="108"/>
      <c r="E183" s="108"/>
      <c r="F183" s="108"/>
      <c r="G183" s="108"/>
      <c r="H183" s="108"/>
      <c r="I183" s="108"/>
      <c r="J183" s="108"/>
      <c r="K183" s="108"/>
      <c r="L183" s="108"/>
      <c r="M183" s="108"/>
      <c r="N183" s="108"/>
      <c r="O183" s="108"/>
      <c r="P183" s="108"/>
      <c r="Q183" s="108"/>
      <c r="R183" s="109"/>
      <c r="S183" s="109"/>
      <c r="T183" s="109"/>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65"/>
      <c r="AP183" s="65"/>
      <c r="AQ183" s="65"/>
      <c r="AR183" s="40"/>
    </row>
    <row r="184" spans="1:44" ht="22.5" customHeight="1" x14ac:dyDescent="0.25">
      <c r="A184" s="108"/>
      <c r="B184" s="108"/>
      <c r="C184" s="108"/>
      <c r="D184" s="108"/>
      <c r="E184" s="108"/>
      <c r="F184" s="108"/>
      <c r="G184" s="108"/>
      <c r="H184" s="108"/>
      <c r="I184" s="108"/>
      <c r="J184" s="108"/>
      <c r="K184" s="108"/>
      <c r="L184" s="108"/>
      <c r="M184" s="108"/>
      <c r="N184" s="108"/>
      <c r="O184" s="108"/>
      <c r="P184" s="108"/>
      <c r="Q184" s="108"/>
      <c r="R184" s="109"/>
      <c r="S184" s="109"/>
      <c r="T184" s="109"/>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65"/>
      <c r="AP184" s="65"/>
      <c r="AQ184" s="65"/>
      <c r="AR184" s="40"/>
    </row>
    <row r="185" spans="1:44" ht="22.5" customHeight="1" x14ac:dyDescent="0.25">
      <c r="A185" s="108"/>
      <c r="B185" s="108"/>
      <c r="C185" s="108"/>
      <c r="D185" s="108"/>
      <c r="E185" s="108"/>
      <c r="F185" s="108"/>
      <c r="G185" s="108"/>
      <c r="H185" s="108"/>
      <c r="I185" s="108"/>
      <c r="J185" s="108"/>
      <c r="K185" s="108"/>
      <c r="L185" s="108"/>
      <c r="M185" s="108"/>
      <c r="N185" s="108"/>
      <c r="O185" s="108"/>
      <c r="P185" s="108"/>
      <c r="Q185" s="108"/>
      <c r="R185" s="109"/>
      <c r="S185" s="109"/>
      <c r="T185" s="109"/>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65"/>
      <c r="AP185" s="65"/>
      <c r="AQ185" s="65"/>
      <c r="AR185" s="40"/>
    </row>
    <row r="186" spans="1:44" ht="22.5" customHeight="1" x14ac:dyDescent="0.25">
      <c r="A186" s="108"/>
      <c r="B186" s="108"/>
      <c r="C186" s="108"/>
      <c r="D186" s="108"/>
      <c r="E186" s="108"/>
      <c r="F186" s="108"/>
      <c r="G186" s="108"/>
      <c r="H186" s="108"/>
      <c r="I186" s="108"/>
      <c r="J186" s="108"/>
      <c r="K186" s="108"/>
      <c r="L186" s="108"/>
      <c r="M186" s="108"/>
      <c r="N186" s="108"/>
      <c r="O186" s="108"/>
      <c r="P186" s="108"/>
      <c r="Q186" s="108"/>
      <c r="R186" s="109"/>
      <c r="S186" s="109"/>
      <c r="T186" s="109"/>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65"/>
      <c r="AP186" s="65"/>
      <c r="AQ186" s="65"/>
      <c r="AR186" s="40"/>
    </row>
    <row r="187" spans="1:44" ht="22.5" customHeight="1" x14ac:dyDescent="0.25">
      <c r="A187" s="108"/>
      <c r="B187" s="108"/>
      <c r="C187" s="108"/>
      <c r="D187" s="108"/>
      <c r="E187" s="108"/>
      <c r="F187" s="108"/>
      <c r="G187" s="108"/>
      <c r="H187" s="108"/>
      <c r="I187" s="108"/>
      <c r="J187" s="108"/>
      <c r="K187" s="108"/>
      <c r="L187" s="108"/>
      <c r="M187" s="108"/>
      <c r="N187" s="108"/>
      <c r="O187" s="108"/>
      <c r="P187" s="108"/>
      <c r="Q187" s="108"/>
      <c r="R187" s="109"/>
      <c r="S187" s="109"/>
      <c r="T187" s="109"/>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65"/>
      <c r="AP187" s="65"/>
      <c r="AQ187" s="65"/>
      <c r="AR187" s="40"/>
    </row>
    <row r="188" spans="1:44" ht="22.5" customHeight="1" x14ac:dyDescent="0.25">
      <c r="A188" s="108"/>
      <c r="B188" s="108"/>
      <c r="C188" s="108"/>
      <c r="D188" s="108"/>
      <c r="E188" s="108"/>
      <c r="F188" s="108"/>
      <c r="G188" s="108"/>
      <c r="H188" s="108"/>
      <c r="I188" s="108"/>
      <c r="J188" s="108"/>
      <c r="K188" s="108"/>
      <c r="L188" s="108"/>
      <c r="M188" s="108"/>
      <c r="N188" s="108"/>
      <c r="O188" s="108"/>
      <c r="P188" s="108"/>
      <c r="Q188" s="108"/>
      <c r="R188" s="109"/>
      <c r="S188" s="109"/>
      <c r="T188" s="109"/>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65"/>
      <c r="AP188" s="65"/>
      <c r="AQ188" s="65"/>
      <c r="AR188" s="40"/>
    </row>
    <row r="189" spans="1:44" ht="22.5" customHeight="1" x14ac:dyDescent="0.25">
      <c r="A189" s="108"/>
      <c r="B189" s="108"/>
      <c r="C189" s="108"/>
      <c r="D189" s="108"/>
      <c r="E189" s="108"/>
      <c r="F189" s="108"/>
      <c r="G189" s="108"/>
      <c r="H189" s="108"/>
      <c r="I189" s="108"/>
      <c r="J189" s="108"/>
      <c r="K189" s="108"/>
      <c r="L189" s="108"/>
      <c r="M189" s="108"/>
      <c r="N189" s="108"/>
      <c r="O189" s="108"/>
      <c r="P189" s="108"/>
      <c r="Q189" s="108"/>
      <c r="R189" s="109"/>
      <c r="S189" s="109"/>
      <c r="T189" s="109"/>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65"/>
      <c r="AP189" s="65"/>
      <c r="AQ189" s="65"/>
      <c r="AR189" s="40"/>
    </row>
    <row r="190" spans="1:44" ht="22.5" customHeight="1" x14ac:dyDescent="0.25">
      <c r="A190" s="108"/>
      <c r="B190" s="108"/>
      <c r="C190" s="108"/>
      <c r="D190" s="108"/>
      <c r="E190" s="108"/>
      <c r="F190" s="108"/>
      <c r="G190" s="108"/>
      <c r="H190" s="108"/>
      <c r="I190" s="108"/>
      <c r="J190" s="108"/>
      <c r="K190" s="108"/>
      <c r="L190" s="108"/>
      <c r="M190" s="108"/>
      <c r="N190" s="108"/>
      <c r="O190" s="108"/>
      <c r="P190" s="108"/>
      <c r="Q190" s="108"/>
      <c r="R190" s="109"/>
      <c r="S190" s="109"/>
      <c r="T190" s="109"/>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65"/>
      <c r="AP190" s="65"/>
      <c r="AQ190" s="65"/>
      <c r="AR190" s="40"/>
    </row>
    <row r="191" spans="1:44" ht="22.5" customHeight="1" x14ac:dyDescent="0.25">
      <c r="A191" s="108"/>
      <c r="B191" s="108"/>
      <c r="C191" s="108"/>
      <c r="D191" s="108"/>
      <c r="E191" s="108"/>
      <c r="F191" s="108"/>
      <c r="G191" s="108"/>
      <c r="H191" s="108"/>
      <c r="I191" s="108"/>
      <c r="J191" s="108"/>
      <c r="K191" s="108"/>
      <c r="L191" s="108"/>
      <c r="M191" s="108"/>
      <c r="N191" s="108"/>
      <c r="O191" s="108"/>
      <c r="P191" s="108"/>
      <c r="Q191" s="108"/>
      <c r="R191" s="109"/>
      <c r="S191" s="109"/>
      <c r="T191" s="109"/>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65"/>
      <c r="AP191" s="65"/>
      <c r="AQ191" s="65"/>
      <c r="AR191" s="40"/>
    </row>
    <row r="192" spans="1:44" ht="22.5" customHeight="1" x14ac:dyDescent="0.25">
      <c r="A192" s="108"/>
      <c r="B192" s="108"/>
      <c r="C192" s="108"/>
      <c r="D192" s="108"/>
      <c r="E192" s="108"/>
      <c r="F192" s="108"/>
      <c r="G192" s="108"/>
      <c r="H192" s="108"/>
      <c r="I192" s="108"/>
      <c r="J192" s="108"/>
      <c r="K192" s="108"/>
      <c r="L192" s="108"/>
      <c r="M192" s="108"/>
      <c r="N192" s="108"/>
      <c r="O192" s="108"/>
      <c r="P192" s="108"/>
      <c r="Q192" s="108"/>
      <c r="R192" s="109"/>
      <c r="S192" s="109"/>
      <c r="T192" s="109"/>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65"/>
      <c r="AP192" s="65"/>
      <c r="AQ192" s="65"/>
      <c r="AR192" s="40"/>
    </row>
    <row r="193" spans="1:44" ht="22.5" customHeight="1" x14ac:dyDescent="0.25">
      <c r="A193" s="108"/>
      <c r="B193" s="108"/>
      <c r="C193" s="108"/>
      <c r="D193" s="108"/>
      <c r="E193" s="108"/>
      <c r="F193" s="108"/>
      <c r="G193" s="108"/>
      <c r="H193" s="108"/>
      <c r="I193" s="108"/>
      <c r="J193" s="108"/>
      <c r="K193" s="108"/>
      <c r="L193" s="108"/>
      <c r="M193" s="108"/>
      <c r="N193" s="108"/>
      <c r="O193" s="108"/>
      <c r="P193" s="108"/>
      <c r="Q193" s="108"/>
      <c r="R193" s="109"/>
      <c r="S193" s="109"/>
      <c r="T193" s="109"/>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65"/>
      <c r="AP193" s="65"/>
      <c r="AQ193" s="65"/>
      <c r="AR193" s="40"/>
    </row>
    <row r="194" spans="1:44" ht="22.5" customHeight="1" x14ac:dyDescent="0.25">
      <c r="A194" s="108"/>
      <c r="B194" s="108"/>
      <c r="C194" s="108"/>
      <c r="D194" s="108"/>
      <c r="E194" s="108"/>
      <c r="F194" s="108"/>
      <c r="G194" s="108"/>
      <c r="H194" s="108"/>
      <c r="I194" s="108"/>
      <c r="J194" s="108"/>
      <c r="K194" s="108"/>
      <c r="L194" s="108"/>
      <c r="M194" s="108"/>
      <c r="N194" s="108"/>
      <c r="O194" s="108"/>
      <c r="P194" s="108"/>
      <c r="Q194" s="108"/>
      <c r="R194" s="109"/>
      <c r="S194" s="109"/>
      <c r="T194" s="109"/>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65"/>
      <c r="AP194" s="65"/>
      <c r="AQ194" s="65"/>
      <c r="AR194" s="40"/>
    </row>
    <row r="195" spans="1:44" ht="22.5" customHeight="1" x14ac:dyDescent="0.25">
      <c r="A195" s="108"/>
      <c r="B195" s="108"/>
      <c r="C195" s="108"/>
      <c r="D195" s="108"/>
      <c r="E195" s="108"/>
      <c r="F195" s="108"/>
      <c r="G195" s="108"/>
      <c r="H195" s="108"/>
      <c r="I195" s="108"/>
      <c r="J195" s="108"/>
      <c r="K195" s="108"/>
      <c r="L195" s="108"/>
      <c r="M195" s="108"/>
      <c r="N195" s="108"/>
      <c r="O195" s="108"/>
      <c r="P195" s="108"/>
      <c r="Q195" s="108"/>
      <c r="R195" s="109"/>
      <c r="S195" s="109"/>
      <c r="T195" s="109"/>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65"/>
      <c r="AP195" s="65"/>
      <c r="AQ195" s="65"/>
      <c r="AR195" s="40"/>
    </row>
    <row r="196" spans="1:44" ht="22.5" customHeight="1" x14ac:dyDescent="0.25">
      <c r="A196" s="108"/>
      <c r="B196" s="108"/>
      <c r="C196" s="108"/>
      <c r="D196" s="108"/>
      <c r="E196" s="108"/>
      <c r="F196" s="108"/>
      <c r="G196" s="108"/>
      <c r="H196" s="108"/>
      <c r="I196" s="108"/>
      <c r="J196" s="108"/>
      <c r="K196" s="108"/>
      <c r="L196" s="108"/>
      <c r="M196" s="108"/>
      <c r="N196" s="108"/>
      <c r="O196" s="108"/>
      <c r="P196" s="108"/>
      <c r="Q196" s="108"/>
      <c r="R196" s="109"/>
      <c r="S196" s="109"/>
      <c r="T196" s="109"/>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65"/>
      <c r="AP196" s="65"/>
      <c r="AQ196" s="65"/>
      <c r="AR196" s="40"/>
    </row>
    <row r="197" spans="1:44" ht="22.5" customHeight="1" x14ac:dyDescent="0.25">
      <c r="A197" s="108"/>
      <c r="B197" s="108"/>
      <c r="C197" s="108"/>
      <c r="D197" s="108"/>
      <c r="E197" s="108"/>
      <c r="F197" s="108"/>
      <c r="G197" s="108"/>
      <c r="H197" s="108"/>
      <c r="I197" s="108"/>
      <c r="J197" s="108"/>
      <c r="K197" s="108"/>
      <c r="L197" s="108"/>
      <c r="M197" s="108"/>
      <c r="N197" s="108"/>
      <c r="O197" s="108"/>
      <c r="P197" s="108"/>
      <c r="Q197" s="108"/>
      <c r="R197" s="109"/>
      <c r="S197" s="109"/>
      <c r="T197" s="109"/>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65"/>
      <c r="AP197" s="65"/>
      <c r="AQ197" s="65"/>
      <c r="AR197" s="40"/>
    </row>
    <row r="198" spans="1:44" ht="22.5" customHeight="1" x14ac:dyDescent="0.25">
      <c r="A198" s="108"/>
      <c r="B198" s="108"/>
      <c r="C198" s="108"/>
      <c r="D198" s="108"/>
      <c r="E198" s="108"/>
      <c r="F198" s="108"/>
      <c r="G198" s="108"/>
      <c r="H198" s="108"/>
      <c r="I198" s="108"/>
      <c r="J198" s="108"/>
      <c r="K198" s="108"/>
      <c r="L198" s="108"/>
      <c r="M198" s="108"/>
      <c r="N198" s="108"/>
      <c r="O198" s="108"/>
      <c r="P198" s="108"/>
      <c r="Q198" s="108"/>
      <c r="R198" s="109"/>
      <c r="S198" s="109"/>
      <c r="T198" s="109"/>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65"/>
      <c r="AP198" s="65"/>
      <c r="AQ198" s="65"/>
      <c r="AR198" s="40"/>
    </row>
    <row r="199" spans="1:44" ht="22.5" customHeight="1" x14ac:dyDescent="0.25">
      <c r="A199" s="108"/>
      <c r="B199" s="108"/>
      <c r="C199" s="108"/>
      <c r="D199" s="108"/>
      <c r="E199" s="108"/>
      <c r="F199" s="108"/>
      <c r="G199" s="108"/>
      <c r="H199" s="108"/>
      <c r="I199" s="108"/>
      <c r="J199" s="108"/>
      <c r="K199" s="108"/>
      <c r="L199" s="108"/>
      <c r="M199" s="108"/>
      <c r="N199" s="108"/>
      <c r="O199" s="108"/>
      <c r="P199" s="108"/>
      <c r="Q199" s="108"/>
      <c r="R199" s="109"/>
      <c r="S199" s="109"/>
      <c r="T199" s="109"/>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65"/>
      <c r="AP199" s="65"/>
      <c r="AQ199" s="65"/>
      <c r="AR199" s="40"/>
    </row>
    <row r="200" spans="1:44" ht="22.5" customHeight="1" x14ac:dyDescent="0.25">
      <c r="A200" s="108"/>
      <c r="B200" s="108"/>
      <c r="C200" s="108"/>
      <c r="D200" s="108"/>
      <c r="E200" s="108"/>
      <c r="F200" s="108"/>
      <c r="G200" s="108"/>
      <c r="H200" s="108"/>
      <c r="I200" s="108"/>
      <c r="J200" s="108"/>
      <c r="K200" s="108"/>
      <c r="L200" s="108"/>
      <c r="M200" s="108"/>
      <c r="N200" s="108"/>
      <c r="O200" s="108"/>
      <c r="P200" s="108"/>
      <c r="Q200" s="108"/>
      <c r="R200" s="109"/>
      <c r="S200" s="109"/>
      <c r="T200" s="109"/>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65"/>
      <c r="AP200" s="65"/>
      <c r="AQ200" s="65"/>
      <c r="AR200" s="40"/>
    </row>
    <row r="201" spans="1:44" ht="22.5" customHeight="1" x14ac:dyDescent="0.25">
      <c r="A201" s="108"/>
      <c r="B201" s="108"/>
      <c r="C201" s="108"/>
      <c r="D201" s="108"/>
      <c r="E201" s="108"/>
      <c r="F201" s="108"/>
      <c r="G201" s="108"/>
      <c r="H201" s="108"/>
      <c r="I201" s="108"/>
      <c r="J201" s="108"/>
      <c r="K201" s="108"/>
      <c r="L201" s="108"/>
      <c r="M201" s="108"/>
      <c r="N201" s="108"/>
      <c r="O201" s="108"/>
      <c r="P201" s="108"/>
      <c r="Q201" s="108"/>
      <c r="R201" s="109"/>
      <c r="S201" s="109"/>
      <c r="T201" s="109"/>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65"/>
      <c r="AP201" s="65"/>
      <c r="AQ201" s="65"/>
      <c r="AR201" s="40"/>
    </row>
    <row r="202" spans="1:44" ht="22.5" customHeight="1" x14ac:dyDescent="0.25">
      <c r="A202" s="108"/>
      <c r="B202" s="108"/>
      <c r="C202" s="108"/>
      <c r="D202" s="108"/>
      <c r="E202" s="108"/>
      <c r="F202" s="108"/>
      <c r="G202" s="108"/>
      <c r="H202" s="108"/>
      <c r="I202" s="108"/>
      <c r="J202" s="108"/>
      <c r="K202" s="108"/>
      <c r="L202" s="108"/>
      <c r="M202" s="108"/>
      <c r="N202" s="108"/>
      <c r="O202" s="108"/>
      <c r="P202" s="108"/>
      <c r="Q202" s="108"/>
      <c r="R202" s="109"/>
      <c r="S202" s="109"/>
      <c r="T202" s="109"/>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65"/>
      <c r="AP202" s="65"/>
      <c r="AQ202" s="65"/>
      <c r="AR202" s="40"/>
    </row>
    <row r="203" spans="1:44" ht="22.5" customHeight="1" x14ac:dyDescent="0.25">
      <c r="A203" s="108"/>
      <c r="B203" s="108"/>
      <c r="C203" s="108"/>
      <c r="D203" s="108"/>
      <c r="E203" s="108"/>
      <c r="F203" s="108"/>
      <c r="G203" s="108"/>
      <c r="H203" s="108"/>
      <c r="I203" s="108"/>
      <c r="J203" s="108"/>
      <c r="K203" s="108"/>
      <c r="L203" s="108"/>
      <c r="M203" s="108"/>
      <c r="N203" s="108"/>
      <c r="O203" s="108"/>
      <c r="P203" s="108"/>
      <c r="Q203" s="108"/>
      <c r="R203" s="109"/>
      <c r="S203" s="109"/>
      <c r="T203" s="109"/>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65"/>
      <c r="AP203" s="65"/>
      <c r="AQ203" s="65"/>
      <c r="AR203" s="40"/>
    </row>
    <row r="204" spans="1:44" ht="22.5" customHeight="1" x14ac:dyDescent="0.25">
      <c r="A204" s="108"/>
      <c r="B204" s="108"/>
      <c r="C204" s="108"/>
      <c r="D204" s="108"/>
      <c r="E204" s="108"/>
      <c r="F204" s="108"/>
      <c r="G204" s="108"/>
      <c r="H204" s="108"/>
      <c r="I204" s="108"/>
      <c r="J204" s="108"/>
      <c r="K204" s="108"/>
      <c r="L204" s="108"/>
      <c r="M204" s="108"/>
      <c r="N204" s="108"/>
      <c r="O204" s="108"/>
      <c r="P204" s="108"/>
      <c r="Q204" s="108"/>
      <c r="R204" s="109"/>
      <c r="S204" s="109"/>
      <c r="T204" s="109"/>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65"/>
      <c r="AP204" s="65"/>
      <c r="AQ204" s="65"/>
      <c r="AR204" s="40"/>
    </row>
    <row r="205" spans="1:44" ht="22.5" customHeight="1" x14ac:dyDescent="0.25">
      <c r="A205" s="108"/>
      <c r="B205" s="108"/>
      <c r="C205" s="108"/>
      <c r="D205" s="108"/>
      <c r="E205" s="108"/>
      <c r="F205" s="108"/>
      <c r="G205" s="108"/>
      <c r="H205" s="108"/>
      <c r="I205" s="108"/>
      <c r="J205" s="108"/>
      <c r="K205" s="108"/>
      <c r="L205" s="108"/>
      <c r="M205" s="108"/>
      <c r="N205" s="108"/>
      <c r="O205" s="108"/>
      <c r="P205" s="108"/>
      <c r="Q205" s="108"/>
      <c r="R205" s="109"/>
      <c r="S205" s="109"/>
      <c r="T205" s="109"/>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65"/>
      <c r="AP205" s="65"/>
      <c r="AQ205" s="65"/>
      <c r="AR205" s="40"/>
    </row>
    <row r="206" spans="1:44" ht="22.5" customHeight="1" x14ac:dyDescent="0.25">
      <c r="A206" s="108"/>
      <c r="B206" s="108"/>
      <c r="C206" s="108"/>
      <c r="D206" s="108"/>
      <c r="E206" s="108"/>
      <c r="F206" s="108"/>
      <c r="G206" s="108"/>
      <c r="H206" s="108"/>
      <c r="I206" s="108"/>
      <c r="J206" s="108"/>
      <c r="K206" s="108"/>
      <c r="L206" s="108"/>
      <c r="M206" s="108"/>
      <c r="N206" s="108"/>
      <c r="O206" s="108"/>
      <c r="P206" s="108"/>
      <c r="Q206" s="108"/>
      <c r="R206" s="109"/>
      <c r="S206" s="109"/>
      <c r="T206" s="109"/>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65"/>
      <c r="AP206" s="65"/>
      <c r="AQ206" s="65"/>
      <c r="AR206" s="40"/>
    </row>
    <row r="207" spans="1:44" ht="22.5" customHeight="1" x14ac:dyDescent="0.25">
      <c r="A207" s="108"/>
      <c r="B207" s="108"/>
      <c r="C207" s="108"/>
      <c r="D207" s="108"/>
      <c r="E207" s="108"/>
      <c r="F207" s="108"/>
      <c r="G207" s="108"/>
      <c r="H207" s="108"/>
      <c r="I207" s="108"/>
      <c r="J207" s="108"/>
      <c r="K207" s="108"/>
      <c r="L207" s="108"/>
      <c r="M207" s="108"/>
      <c r="N207" s="108"/>
      <c r="O207" s="108"/>
      <c r="P207" s="108"/>
      <c r="Q207" s="108"/>
      <c r="R207" s="109"/>
      <c r="S207" s="109"/>
      <c r="T207" s="109"/>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65"/>
      <c r="AP207" s="65"/>
      <c r="AQ207" s="65"/>
      <c r="AR207" s="40"/>
    </row>
    <row r="208" spans="1:44" ht="22.5" customHeight="1" x14ac:dyDescent="0.25">
      <c r="A208" s="108"/>
      <c r="B208" s="108"/>
      <c r="C208" s="108"/>
      <c r="D208" s="108"/>
      <c r="E208" s="108"/>
      <c r="F208" s="108"/>
      <c r="G208" s="108"/>
      <c r="H208" s="108"/>
      <c r="I208" s="108"/>
      <c r="J208" s="108"/>
      <c r="K208" s="108"/>
      <c r="L208" s="108"/>
      <c r="M208" s="108"/>
      <c r="N208" s="108"/>
      <c r="O208" s="108"/>
      <c r="P208" s="108"/>
      <c r="Q208" s="108"/>
      <c r="R208" s="109"/>
      <c r="S208" s="109"/>
      <c r="T208" s="109"/>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65"/>
      <c r="AP208" s="65"/>
      <c r="AQ208" s="65"/>
      <c r="AR208" s="40"/>
    </row>
    <row r="209" spans="1:44" ht="22.5" customHeight="1" x14ac:dyDescent="0.25">
      <c r="A209" s="108"/>
      <c r="B209" s="108"/>
      <c r="C209" s="108"/>
      <c r="D209" s="108"/>
      <c r="E209" s="108"/>
      <c r="F209" s="108"/>
      <c r="G209" s="108"/>
      <c r="H209" s="108"/>
      <c r="I209" s="108"/>
      <c r="J209" s="108"/>
      <c r="K209" s="108"/>
      <c r="L209" s="108"/>
      <c r="M209" s="108"/>
      <c r="N209" s="108"/>
      <c r="O209" s="108"/>
      <c r="P209" s="108"/>
      <c r="Q209" s="108"/>
      <c r="R209" s="109"/>
      <c r="S209" s="109"/>
      <c r="T209" s="109"/>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65"/>
      <c r="AP209" s="65"/>
      <c r="AQ209" s="65"/>
      <c r="AR209" s="40"/>
    </row>
    <row r="210" spans="1:44" ht="22.5" customHeight="1" x14ac:dyDescent="0.25">
      <c r="A210" s="108"/>
      <c r="B210" s="108"/>
      <c r="C210" s="108"/>
      <c r="D210" s="108"/>
      <c r="E210" s="108"/>
      <c r="F210" s="108"/>
      <c r="G210" s="108"/>
      <c r="H210" s="108"/>
      <c r="I210" s="108"/>
      <c r="J210" s="108"/>
      <c r="K210" s="108"/>
      <c r="L210" s="108"/>
      <c r="M210" s="108"/>
      <c r="N210" s="108"/>
      <c r="O210" s="108"/>
      <c r="P210" s="108"/>
      <c r="Q210" s="108"/>
      <c r="R210" s="109"/>
      <c r="S210" s="109"/>
      <c r="T210" s="109"/>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65"/>
      <c r="AP210" s="65"/>
      <c r="AQ210" s="65"/>
      <c r="AR210" s="40"/>
    </row>
    <row r="211" spans="1:44" ht="22.5" customHeight="1" x14ac:dyDescent="0.25">
      <c r="A211" s="108"/>
      <c r="B211" s="108"/>
      <c r="C211" s="108"/>
      <c r="D211" s="108"/>
      <c r="E211" s="108"/>
      <c r="F211" s="108"/>
      <c r="G211" s="108"/>
      <c r="H211" s="108"/>
      <c r="I211" s="108"/>
      <c r="J211" s="108"/>
      <c r="K211" s="108"/>
      <c r="L211" s="108"/>
      <c r="M211" s="108"/>
      <c r="N211" s="108"/>
      <c r="O211" s="108"/>
      <c r="P211" s="108"/>
      <c r="Q211" s="108"/>
      <c r="R211" s="109"/>
      <c r="S211" s="109"/>
      <c r="T211" s="109"/>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65"/>
      <c r="AP211" s="65"/>
      <c r="AQ211" s="65"/>
      <c r="AR211" s="40"/>
    </row>
    <row r="212" spans="1:44" ht="22.5" customHeight="1" x14ac:dyDescent="0.25">
      <c r="A212" s="108"/>
      <c r="B212" s="108"/>
      <c r="C212" s="108"/>
      <c r="D212" s="108"/>
      <c r="E212" s="108"/>
      <c r="F212" s="108"/>
      <c r="G212" s="108"/>
      <c r="H212" s="108"/>
      <c r="I212" s="108"/>
      <c r="J212" s="108"/>
      <c r="K212" s="108"/>
      <c r="L212" s="108"/>
      <c r="M212" s="108"/>
      <c r="N212" s="108"/>
      <c r="O212" s="108"/>
      <c r="P212" s="108"/>
      <c r="Q212" s="108"/>
      <c r="R212" s="109"/>
      <c r="S212" s="109"/>
      <c r="T212" s="109"/>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65"/>
      <c r="AP212" s="65"/>
      <c r="AQ212" s="65"/>
      <c r="AR212" s="40"/>
    </row>
    <row r="213" spans="1:44" ht="22.5" customHeight="1" x14ac:dyDescent="0.25">
      <c r="A213" s="108"/>
      <c r="B213" s="108"/>
      <c r="C213" s="108"/>
      <c r="D213" s="108"/>
      <c r="E213" s="108"/>
      <c r="F213" s="108"/>
      <c r="G213" s="108"/>
      <c r="H213" s="108"/>
      <c r="I213" s="108"/>
      <c r="J213" s="108"/>
      <c r="K213" s="108"/>
      <c r="L213" s="108"/>
      <c r="M213" s="108"/>
      <c r="N213" s="108"/>
      <c r="O213" s="108"/>
      <c r="P213" s="108"/>
      <c r="Q213" s="108"/>
      <c r="R213" s="109"/>
      <c r="S213" s="109"/>
      <c r="T213" s="109"/>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65"/>
      <c r="AP213" s="65"/>
      <c r="AQ213" s="65"/>
      <c r="AR213" s="40"/>
    </row>
    <row r="214" spans="1:44" ht="22.5" customHeight="1" x14ac:dyDescent="0.25">
      <c r="A214" s="108"/>
      <c r="B214" s="108"/>
      <c r="C214" s="108"/>
      <c r="D214" s="108"/>
      <c r="E214" s="108"/>
      <c r="F214" s="108"/>
      <c r="G214" s="108"/>
      <c r="H214" s="108"/>
      <c r="I214" s="108"/>
      <c r="J214" s="108"/>
      <c r="K214" s="108"/>
      <c r="L214" s="108"/>
      <c r="M214" s="108"/>
      <c r="N214" s="108"/>
      <c r="O214" s="108"/>
      <c r="P214" s="108"/>
      <c r="Q214" s="108"/>
      <c r="R214" s="109"/>
      <c r="S214" s="109"/>
      <c r="T214" s="109"/>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65"/>
      <c r="AP214" s="65"/>
      <c r="AQ214" s="65"/>
      <c r="AR214" s="40"/>
    </row>
    <row r="215" spans="1:44" ht="22.5" customHeight="1" x14ac:dyDescent="0.25">
      <c r="A215" s="108"/>
      <c r="B215" s="108"/>
      <c r="C215" s="108"/>
      <c r="D215" s="108"/>
      <c r="E215" s="108"/>
      <c r="F215" s="108"/>
      <c r="G215" s="108"/>
      <c r="H215" s="108"/>
      <c r="I215" s="108"/>
      <c r="J215" s="108"/>
      <c r="K215" s="108"/>
      <c r="L215" s="108"/>
      <c r="M215" s="108"/>
      <c r="N215" s="108"/>
      <c r="O215" s="108"/>
      <c r="P215" s="108"/>
      <c r="Q215" s="108"/>
      <c r="R215" s="109"/>
      <c r="S215" s="109"/>
      <c r="T215" s="109"/>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65"/>
      <c r="AP215" s="65"/>
      <c r="AQ215" s="65"/>
      <c r="AR215" s="40"/>
    </row>
    <row r="216" spans="1:44" ht="22.5" customHeight="1" x14ac:dyDescent="0.25">
      <c r="A216" s="108"/>
      <c r="B216" s="108"/>
      <c r="C216" s="108"/>
      <c r="D216" s="108"/>
      <c r="E216" s="108"/>
      <c r="F216" s="108"/>
      <c r="G216" s="108"/>
      <c r="H216" s="108"/>
      <c r="I216" s="108"/>
      <c r="J216" s="108"/>
      <c r="K216" s="108"/>
      <c r="L216" s="108"/>
      <c r="M216" s="108"/>
      <c r="N216" s="108"/>
      <c r="O216" s="108"/>
      <c r="P216" s="108"/>
      <c r="Q216" s="108"/>
      <c r="R216" s="109"/>
      <c r="S216" s="109"/>
      <c r="T216" s="109"/>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65"/>
      <c r="AP216" s="65"/>
      <c r="AQ216" s="65"/>
      <c r="AR216" s="40"/>
    </row>
    <row r="217" spans="1:44" ht="22.5" customHeight="1" x14ac:dyDescent="0.25">
      <c r="A217" s="108"/>
      <c r="B217" s="108"/>
      <c r="C217" s="108"/>
      <c r="D217" s="108"/>
      <c r="E217" s="108"/>
      <c r="F217" s="108"/>
      <c r="G217" s="108"/>
      <c r="H217" s="108"/>
      <c r="I217" s="108"/>
      <c r="J217" s="108"/>
      <c r="K217" s="108"/>
      <c r="L217" s="108"/>
      <c r="M217" s="108"/>
      <c r="N217" s="108"/>
      <c r="O217" s="108"/>
      <c r="P217" s="108"/>
      <c r="Q217" s="108"/>
      <c r="R217" s="109"/>
      <c r="S217" s="109"/>
      <c r="T217" s="109"/>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65"/>
      <c r="AP217" s="65"/>
      <c r="AQ217" s="65"/>
      <c r="AR217" s="40"/>
    </row>
    <row r="218" spans="1:44" ht="22.5" customHeight="1" x14ac:dyDescent="0.25">
      <c r="A218" s="108"/>
      <c r="B218" s="108"/>
      <c r="C218" s="108"/>
      <c r="D218" s="108"/>
      <c r="E218" s="108"/>
      <c r="F218" s="108"/>
      <c r="G218" s="108"/>
      <c r="H218" s="108"/>
      <c r="I218" s="108"/>
      <c r="J218" s="108"/>
      <c r="K218" s="108"/>
      <c r="L218" s="108"/>
      <c r="M218" s="108"/>
      <c r="N218" s="108"/>
      <c r="O218" s="108"/>
      <c r="P218" s="108"/>
      <c r="Q218" s="108"/>
      <c r="R218" s="109"/>
      <c r="S218" s="109"/>
      <c r="T218" s="109"/>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65"/>
      <c r="AP218" s="65"/>
      <c r="AQ218" s="65"/>
      <c r="AR218" s="40"/>
    </row>
    <row r="219" spans="1:44" ht="22.5" customHeight="1" x14ac:dyDescent="0.25">
      <c r="A219" s="108"/>
      <c r="B219" s="108"/>
      <c r="C219" s="108"/>
      <c r="D219" s="108"/>
      <c r="E219" s="108"/>
      <c r="F219" s="108"/>
      <c r="G219" s="108"/>
      <c r="H219" s="108"/>
      <c r="I219" s="108"/>
      <c r="J219" s="108"/>
      <c r="K219" s="108"/>
      <c r="L219" s="108"/>
      <c r="M219" s="108"/>
      <c r="N219" s="108"/>
      <c r="O219" s="108"/>
      <c r="P219" s="108"/>
      <c r="Q219" s="108"/>
      <c r="R219" s="109"/>
      <c r="S219" s="109"/>
      <c r="T219" s="109"/>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65"/>
      <c r="AP219" s="65"/>
      <c r="AQ219" s="65"/>
      <c r="AR219" s="40"/>
    </row>
    <row r="220" spans="1:44" ht="22.5" customHeight="1" x14ac:dyDescent="0.25">
      <c r="A220" s="108"/>
      <c r="B220" s="108"/>
      <c r="C220" s="108"/>
      <c r="D220" s="108"/>
      <c r="E220" s="108"/>
      <c r="F220" s="108"/>
      <c r="G220" s="108"/>
      <c r="H220" s="108"/>
      <c r="I220" s="108"/>
      <c r="J220" s="108"/>
      <c r="K220" s="108"/>
      <c r="L220" s="108"/>
      <c r="M220" s="108"/>
      <c r="N220" s="108"/>
      <c r="O220" s="108"/>
      <c r="P220" s="108"/>
      <c r="Q220" s="108"/>
      <c r="R220" s="109"/>
      <c r="S220" s="109"/>
      <c r="T220" s="109"/>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65"/>
      <c r="AP220" s="65"/>
      <c r="AQ220" s="65"/>
      <c r="AR220" s="40"/>
    </row>
    <row r="221" spans="1:44" ht="22.5" customHeight="1" x14ac:dyDescent="0.25">
      <c r="A221" s="108"/>
      <c r="B221" s="108"/>
      <c r="C221" s="108"/>
      <c r="D221" s="108"/>
      <c r="E221" s="108"/>
      <c r="F221" s="108"/>
      <c r="G221" s="108"/>
      <c r="H221" s="108"/>
      <c r="I221" s="108"/>
      <c r="J221" s="108"/>
      <c r="K221" s="108"/>
      <c r="L221" s="108"/>
      <c r="M221" s="108"/>
      <c r="N221" s="108"/>
      <c r="O221" s="108"/>
      <c r="P221" s="108"/>
      <c r="Q221" s="108"/>
      <c r="R221" s="109"/>
      <c r="S221" s="109"/>
      <c r="T221" s="109"/>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65"/>
      <c r="AP221" s="65"/>
      <c r="AQ221" s="65"/>
      <c r="AR221" s="40"/>
    </row>
    <row r="222" spans="1:44" ht="22.5" customHeight="1" x14ac:dyDescent="0.25">
      <c r="A222" s="108"/>
      <c r="B222" s="108"/>
      <c r="C222" s="108"/>
      <c r="D222" s="108"/>
      <c r="E222" s="108"/>
      <c r="F222" s="108"/>
      <c r="G222" s="108"/>
      <c r="H222" s="108"/>
      <c r="I222" s="108"/>
      <c r="J222" s="108"/>
      <c r="K222" s="108"/>
      <c r="L222" s="108"/>
      <c r="M222" s="108"/>
      <c r="N222" s="108"/>
      <c r="O222" s="108"/>
      <c r="P222" s="108"/>
      <c r="Q222" s="108"/>
      <c r="R222" s="109"/>
      <c r="S222" s="109"/>
      <c r="T222" s="109"/>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65"/>
      <c r="AP222" s="65"/>
      <c r="AQ222" s="65"/>
      <c r="AR222" s="40"/>
    </row>
    <row r="223" spans="1:44" ht="22.5" customHeight="1" x14ac:dyDescent="0.25">
      <c r="A223" s="108"/>
      <c r="B223" s="108"/>
      <c r="C223" s="108"/>
      <c r="D223" s="108"/>
      <c r="E223" s="108"/>
      <c r="F223" s="108"/>
      <c r="G223" s="108"/>
      <c r="H223" s="108"/>
      <c r="I223" s="108"/>
      <c r="J223" s="108"/>
      <c r="K223" s="108"/>
      <c r="L223" s="108"/>
      <c r="M223" s="108"/>
      <c r="N223" s="108"/>
      <c r="O223" s="108"/>
      <c r="P223" s="108"/>
      <c r="Q223" s="108"/>
      <c r="R223" s="109"/>
      <c r="S223" s="109"/>
      <c r="T223" s="109"/>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65"/>
      <c r="AP223" s="65"/>
      <c r="AQ223" s="65"/>
      <c r="AR223" s="40"/>
    </row>
    <row r="224" spans="1:44" ht="22.5" customHeight="1" x14ac:dyDescent="0.25">
      <c r="A224" s="108"/>
      <c r="B224" s="108"/>
      <c r="C224" s="108"/>
      <c r="D224" s="108"/>
      <c r="E224" s="108"/>
      <c r="F224" s="108"/>
      <c r="G224" s="108"/>
      <c r="H224" s="108"/>
      <c r="I224" s="108"/>
      <c r="J224" s="108"/>
      <c r="K224" s="108"/>
      <c r="L224" s="108"/>
      <c r="M224" s="108"/>
      <c r="N224" s="108"/>
      <c r="O224" s="108"/>
      <c r="P224" s="108"/>
      <c r="Q224" s="108"/>
      <c r="R224" s="109"/>
      <c r="S224" s="109"/>
      <c r="T224" s="109"/>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65"/>
      <c r="AP224" s="65"/>
      <c r="AQ224" s="65"/>
      <c r="AR224" s="40"/>
    </row>
    <row r="225" spans="1:44" ht="22.5" customHeight="1" x14ac:dyDescent="0.25">
      <c r="A225" s="108"/>
      <c r="B225" s="108"/>
      <c r="C225" s="108"/>
      <c r="D225" s="108"/>
      <c r="E225" s="108"/>
      <c r="F225" s="108"/>
      <c r="G225" s="108"/>
      <c r="H225" s="108"/>
      <c r="I225" s="108"/>
      <c r="J225" s="108"/>
      <c r="K225" s="108"/>
      <c r="L225" s="108"/>
      <c r="M225" s="108"/>
      <c r="N225" s="108"/>
      <c r="O225" s="108"/>
      <c r="P225" s="108"/>
      <c r="Q225" s="108"/>
      <c r="R225" s="109"/>
      <c r="S225" s="109"/>
      <c r="T225" s="109"/>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65"/>
      <c r="AP225" s="65"/>
      <c r="AQ225" s="65"/>
      <c r="AR225" s="40"/>
    </row>
    <row r="226" spans="1:44" ht="22.5" customHeight="1" x14ac:dyDescent="0.25">
      <c r="A226" s="108"/>
      <c r="B226" s="108"/>
      <c r="C226" s="108"/>
      <c r="D226" s="108"/>
      <c r="E226" s="108"/>
      <c r="F226" s="108"/>
      <c r="G226" s="108"/>
      <c r="H226" s="108"/>
      <c r="I226" s="108"/>
      <c r="J226" s="108"/>
      <c r="K226" s="108"/>
      <c r="L226" s="108"/>
      <c r="M226" s="108"/>
      <c r="N226" s="108"/>
      <c r="O226" s="108"/>
      <c r="P226" s="108"/>
      <c r="Q226" s="108"/>
      <c r="R226" s="109"/>
      <c r="S226" s="109"/>
      <c r="T226" s="109"/>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65"/>
      <c r="AP226" s="65"/>
      <c r="AQ226" s="65"/>
      <c r="AR226" s="40"/>
    </row>
    <row r="227" spans="1:44" ht="22.5" customHeight="1" x14ac:dyDescent="0.25">
      <c r="A227" s="108"/>
      <c r="B227" s="108"/>
      <c r="C227" s="108"/>
      <c r="D227" s="108"/>
      <c r="E227" s="108"/>
      <c r="F227" s="108"/>
      <c r="G227" s="108"/>
      <c r="H227" s="108"/>
      <c r="I227" s="108"/>
      <c r="J227" s="108"/>
      <c r="K227" s="108"/>
      <c r="L227" s="108"/>
      <c r="M227" s="108"/>
      <c r="N227" s="108"/>
      <c r="O227" s="108"/>
      <c r="P227" s="108"/>
      <c r="Q227" s="108"/>
      <c r="R227" s="109"/>
      <c r="S227" s="109"/>
      <c r="T227" s="109"/>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65"/>
      <c r="AP227" s="65"/>
      <c r="AQ227" s="65"/>
      <c r="AR227" s="40"/>
    </row>
    <row r="228" spans="1:44" ht="22.5" customHeight="1" x14ac:dyDescent="0.25">
      <c r="A228" s="108"/>
      <c r="B228" s="108"/>
      <c r="C228" s="108"/>
      <c r="D228" s="108"/>
      <c r="E228" s="108"/>
      <c r="F228" s="108"/>
      <c r="G228" s="108"/>
      <c r="H228" s="108"/>
      <c r="I228" s="108"/>
      <c r="J228" s="108"/>
      <c r="K228" s="108"/>
      <c r="L228" s="108"/>
      <c r="M228" s="108"/>
      <c r="N228" s="108"/>
      <c r="O228" s="108"/>
      <c r="P228" s="108"/>
      <c r="Q228" s="108"/>
      <c r="R228" s="109"/>
      <c r="S228" s="109"/>
      <c r="T228" s="109"/>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65"/>
      <c r="AP228" s="65"/>
      <c r="AQ228" s="65"/>
      <c r="AR228" s="40"/>
    </row>
    <row r="229" spans="1:44" ht="22.5" customHeight="1" x14ac:dyDescent="0.25">
      <c r="A229" s="108"/>
      <c r="B229" s="108"/>
      <c r="C229" s="108"/>
      <c r="D229" s="108"/>
      <c r="E229" s="108"/>
      <c r="F229" s="108"/>
      <c r="G229" s="108"/>
      <c r="H229" s="108"/>
      <c r="I229" s="108"/>
      <c r="J229" s="108"/>
      <c r="K229" s="108"/>
      <c r="L229" s="108"/>
      <c r="M229" s="108"/>
      <c r="N229" s="108"/>
      <c r="O229" s="108"/>
      <c r="P229" s="108"/>
      <c r="Q229" s="108"/>
      <c r="R229" s="109"/>
      <c r="S229" s="109"/>
      <c r="T229" s="109"/>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65"/>
      <c r="AP229" s="65"/>
      <c r="AQ229" s="65"/>
      <c r="AR229" s="40"/>
    </row>
    <row r="230" spans="1:44" ht="22.5" customHeight="1" x14ac:dyDescent="0.25">
      <c r="A230" s="108"/>
      <c r="B230" s="108"/>
      <c r="C230" s="108"/>
      <c r="D230" s="108"/>
      <c r="E230" s="108"/>
      <c r="F230" s="108"/>
      <c r="G230" s="108"/>
      <c r="H230" s="108"/>
      <c r="I230" s="108"/>
      <c r="J230" s="108"/>
      <c r="K230" s="108"/>
      <c r="L230" s="108"/>
      <c r="M230" s="108"/>
      <c r="N230" s="108"/>
      <c r="O230" s="108"/>
      <c r="P230" s="108"/>
      <c r="Q230" s="108"/>
      <c r="R230" s="109"/>
      <c r="S230" s="109"/>
      <c r="T230" s="109"/>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65"/>
      <c r="AP230" s="65"/>
      <c r="AQ230" s="65"/>
      <c r="AR230" s="40"/>
    </row>
    <row r="231" spans="1:44" ht="22.5" customHeight="1" x14ac:dyDescent="0.25">
      <c r="A231" s="108"/>
      <c r="B231" s="108"/>
      <c r="C231" s="108"/>
      <c r="D231" s="108"/>
      <c r="E231" s="108"/>
      <c r="F231" s="108"/>
      <c r="G231" s="108"/>
      <c r="H231" s="108"/>
      <c r="I231" s="108"/>
      <c r="J231" s="108"/>
      <c r="K231" s="108"/>
      <c r="L231" s="108"/>
      <c r="M231" s="108"/>
      <c r="N231" s="108"/>
      <c r="O231" s="108"/>
      <c r="P231" s="108"/>
      <c r="Q231" s="108"/>
      <c r="R231" s="109"/>
      <c r="S231" s="109"/>
      <c r="T231" s="109"/>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65"/>
      <c r="AP231" s="65"/>
      <c r="AQ231" s="65"/>
      <c r="AR231" s="40"/>
    </row>
    <row r="232" spans="1:44" ht="22.5" customHeight="1" x14ac:dyDescent="0.25">
      <c r="A232" s="108"/>
      <c r="B232" s="108"/>
      <c r="C232" s="108"/>
      <c r="D232" s="108"/>
      <c r="E232" s="108"/>
      <c r="F232" s="108"/>
      <c r="G232" s="108"/>
      <c r="H232" s="108"/>
      <c r="I232" s="108"/>
      <c r="J232" s="108"/>
      <c r="K232" s="108"/>
      <c r="L232" s="108"/>
      <c r="M232" s="108"/>
      <c r="N232" s="108"/>
      <c r="O232" s="108"/>
      <c r="P232" s="108"/>
      <c r="Q232" s="108"/>
      <c r="R232" s="109"/>
      <c r="S232" s="109"/>
      <c r="T232" s="109"/>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65"/>
      <c r="AP232" s="65"/>
      <c r="AQ232" s="65"/>
      <c r="AR232" s="40"/>
    </row>
    <row r="233" spans="1:44" ht="22.5" customHeight="1" x14ac:dyDescent="0.25">
      <c r="A233" s="110"/>
      <c r="B233" s="110"/>
      <c r="C233" s="110"/>
      <c r="D233" s="110"/>
      <c r="E233" s="110"/>
      <c r="F233" s="110"/>
      <c r="G233" s="110"/>
      <c r="H233" s="110"/>
      <c r="I233" s="110"/>
      <c r="J233" s="110"/>
      <c r="K233" s="110"/>
      <c r="L233" s="110"/>
      <c r="M233" s="110"/>
      <c r="N233" s="110"/>
      <c r="O233" s="110"/>
      <c r="P233" s="110"/>
      <c r="Q233" s="110"/>
      <c r="R233" s="111"/>
      <c r="S233" s="111"/>
      <c r="T233" s="111"/>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65"/>
      <c r="AP233" s="65"/>
      <c r="AQ233" s="65"/>
      <c r="AR233" s="40"/>
    </row>
    <row r="234" spans="1:44" ht="22.5" customHeight="1" x14ac:dyDescent="0.25">
      <c r="A234" s="110"/>
      <c r="B234" s="110"/>
      <c r="C234" s="110"/>
      <c r="D234" s="110"/>
      <c r="E234" s="110"/>
      <c r="F234" s="110"/>
      <c r="G234" s="110"/>
      <c r="H234" s="110"/>
      <c r="I234" s="110"/>
      <c r="J234" s="110"/>
      <c r="K234" s="110"/>
      <c r="L234" s="110"/>
      <c r="M234" s="110"/>
      <c r="N234" s="110"/>
      <c r="O234" s="110"/>
      <c r="P234" s="110"/>
      <c r="Q234" s="110"/>
      <c r="R234" s="111"/>
      <c r="S234" s="111"/>
      <c r="T234" s="111"/>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65"/>
      <c r="AP234" s="65"/>
      <c r="AQ234" s="65"/>
      <c r="AR234" s="40"/>
    </row>
    <row r="235" spans="1:44" ht="22.5" customHeight="1" x14ac:dyDescent="0.25">
      <c r="A235" s="110"/>
      <c r="B235" s="110"/>
      <c r="C235" s="110"/>
      <c r="D235" s="110"/>
      <c r="E235" s="110"/>
      <c r="F235" s="110"/>
      <c r="G235" s="110"/>
      <c r="H235" s="110"/>
      <c r="I235" s="110"/>
      <c r="J235" s="110"/>
      <c r="K235" s="110"/>
      <c r="L235" s="110"/>
      <c r="M235" s="110"/>
      <c r="N235" s="110"/>
      <c r="O235" s="110"/>
      <c r="P235" s="110"/>
      <c r="Q235" s="110"/>
      <c r="R235" s="111"/>
      <c r="S235" s="111"/>
      <c r="T235" s="111"/>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65"/>
      <c r="AP235" s="65"/>
      <c r="AQ235" s="65"/>
      <c r="AR235" s="40"/>
    </row>
    <row r="236" spans="1:44" ht="22.5" customHeight="1" x14ac:dyDescent="0.25">
      <c r="A236" s="110"/>
      <c r="B236" s="110"/>
      <c r="C236" s="110"/>
      <c r="D236" s="110"/>
      <c r="E236" s="110"/>
      <c r="F236" s="110"/>
      <c r="G236" s="110"/>
      <c r="H236" s="110"/>
      <c r="I236" s="110"/>
      <c r="J236" s="110"/>
      <c r="K236" s="110"/>
      <c r="L236" s="110"/>
      <c r="M236" s="110"/>
      <c r="N236" s="110"/>
      <c r="O236" s="110"/>
      <c r="P236" s="110"/>
      <c r="Q236" s="110"/>
      <c r="R236" s="111"/>
      <c r="S236" s="111"/>
      <c r="T236" s="111"/>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65"/>
      <c r="AP236" s="65"/>
      <c r="AQ236" s="65"/>
      <c r="AR236" s="40"/>
    </row>
    <row r="237" spans="1:44" ht="22.5" customHeight="1" x14ac:dyDescent="0.25">
      <c r="A237" s="110"/>
      <c r="B237" s="110"/>
      <c r="C237" s="110"/>
      <c r="D237" s="110"/>
      <c r="E237" s="110"/>
      <c r="F237" s="110"/>
      <c r="G237" s="110"/>
      <c r="H237" s="110"/>
      <c r="I237" s="110"/>
      <c r="J237" s="110"/>
      <c r="K237" s="110"/>
      <c r="L237" s="110"/>
      <c r="M237" s="110"/>
      <c r="N237" s="110"/>
      <c r="O237" s="110"/>
      <c r="P237" s="110"/>
      <c r="Q237" s="110"/>
      <c r="R237" s="111"/>
      <c r="S237" s="111"/>
      <c r="T237" s="111"/>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65"/>
      <c r="AP237" s="65"/>
      <c r="AQ237" s="65"/>
      <c r="AR237" s="40"/>
    </row>
    <row r="238" spans="1:44" ht="22.5" customHeight="1" x14ac:dyDescent="0.25">
      <c r="A238" s="110"/>
      <c r="B238" s="110"/>
      <c r="C238" s="110"/>
      <c r="D238" s="110"/>
      <c r="E238" s="110"/>
      <c r="F238" s="110"/>
      <c r="G238" s="110"/>
      <c r="H238" s="110"/>
      <c r="I238" s="110"/>
      <c r="J238" s="110"/>
      <c r="K238" s="110"/>
      <c r="L238" s="110"/>
      <c r="M238" s="110"/>
      <c r="N238" s="110"/>
      <c r="O238" s="110"/>
      <c r="P238" s="110"/>
      <c r="Q238" s="110"/>
      <c r="R238" s="111"/>
      <c r="S238" s="111"/>
      <c r="T238" s="111"/>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65"/>
      <c r="AP238" s="65"/>
      <c r="AQ238" s="65"/>
      <c r="AR238" s="40"/>
    </row>
    <row r="239" spans="1:44" ht="22.5" customHeight="1" x14ac:dyDescent="0.25">
      <c r="A239" s="110"/>
      <c r="B239" s="110"/>
      <c r="C239" s="110"/>
      <c r="D239" s="110"/>
      <c r="E239" s="110"/>
      <c r="F239" s="110"/>
      <c r="G239" s="110"/>
      <c r="H239" s="110"/>
      <c r="I239" s="110"/>
      <c r="J239" s="110"/>
      <c r="K239" s="110"/>
      <c r="L239" s="110"/>
      <c r="M239" s="110"/>
      <c r="N239" s="110"/>
      <c r="O239" s="110"/>
      <c r="P239" s="110"/>
      <c r="Q239" s="110"/>
      <c r="R239" s="111"/>
      <c r="S239" s="111"/>
      <c r="T239" s="111"/>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65"/>
      <c r="AP239" s="65"/>
      <c r="AQ239" s="65"/>
      <c r="AR239" s="40"/>
    </row>
    <row r="240" spans="1:44" ht="22.5" customHeight="1" x14ac:dyDescent="0.25">
      <c r="A240" s="110"/>
      <c r="B240" s="110"/>
      <c r="C240" s="110"/>
      <c r="D240" s="110"/>
      <c r="E240" s="110"/>
      <c r="F240" s="110"/>
      <c r="G240" s="110"/>
      <c r="H240" s="110"/>
      <c r="I240" s="110"/>
      <c r="J240" s="110"/>
      <c r="K240" s="110"/>
      <c r="L240" s="110"/>
      <c r="M240" s="110"/>
      <c r="N240" s="110"/>
      <c r="O240" s="110"/>
      <c r="P240" s="110"/>
      <c r="Q240" s="110"/>
      <c r="R240" s="111"/>
      <c r="S240" s="111"/>
      <c r="T240" s="111"/>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65"/>
      <c r="AP240" s="65"/>
      <c r="AQ240" s="65"/>
      <c r="AR240" s="40"/>
    </row>
    <row r="241" spans="1:44" ht="22.5" customHeight="1" x14ac:dyDescent="0.25">
      <c r="A241" s="110"/>
      <c r="B241" s="110"/>
      <c r="C241" s="110"/>
      <c r="D241" s="110"/>
      <c r="E241" s="110"/>
      <c r="F241" s="110"/>
      <c r="G241" s="110"/>
      <c r="H241" s="110"/>
      <c r="I241" s="110"/>
      <c r="J241" s="110"/>
      <c r="K241" s="110"/>
      <c r="L241" s="110"/>
      <c r="M241" s="110"/>
      <c r="N241" s="110"/>
      <c r="O241" s="110"/>
      <c r="P241" s="110"/>
      <c r="Q241" s="110"/>
      <c r="R241" s="111"/>
      <c r="S241" s="111"/>
      <c r="T241" s="111"/>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65"/>
      <c r="AP241" s="65"/>
      <c r="AQ241" s="65"/>
      <c r="AR241" s="40"/>
    </row>
    <row r="242" spans="1:44" ht="22.5" customHeight="1" x14ac:dyDescent="0.25">
      <c r="A242" s="110"/>
      <c r="B242" s="110"/>
      <c r="C242" s="110"/>
      <c r="D242" s="110"/>
      <c r="E242" s="110"/>
      <c r="F242" s="110"/>
      <c r="G242" s="110"/>
      <c r="H242" s="110"/>
      <c r="I242" s="110"/>
      <c r="J242" s="110"/>
      <c r="K242" s="110"/>
      <c r="L242" s="110"/>
      <c r="M242" s="110"/>
      <c r="N242" s="110"/>
      <c r="O242" s="110"/>
      <c r="P242" s="110"/>
      <c r="Q242" s="110"/>
      <c r="R242" s="111"/>
      <c r="S242" s="111"/>
      <c r="T242" s="111"/>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65"/>
      <c r="AP242" s="65"/>
      <c r="AQ242" s="65"/>
      <c r="AR242" s="40"/>
    </row>
    <row r="243" spans="1:44" ht="22.5" customHeight="1" x14ac:dyDescent="0.25">
      <c r="A243" s="110"/>
      <c r="B243" s="110"/>
      <c r="C243" s="110"/>
      <c r="D243" s="110"/>
      <c r="E243" s="110"/>
      <c r="F243" s="110"/>
      <c r="G243" s="110"/>
      <c r="H243" s="110"/>
      <c r="I243" s="110"/>
      <c r="J243" s="110"/>
      <c r="K243" s="110"/>
      <c r="L243" s="110"/>
      <c r="M243" s="110"/>
      <c r="N243" s="110"/>
      <c r="O243" s="110"/>
      <c r="P243" s="110"/>
      <c r="Q243" s="110"/>
      <c r="R243" s="111"/>
      <c r="S243" s="111"/>
      <c r="T243" s="111"/>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65"/>
      <c r="AP243" s="65"/>
      <c r="AQ243" s="65"/>
      <c r="AR243" s="40"/>
    </row>
    <row r="244" spans="1:44" ht="22.5" customHeight="1" x14ac:dyDescent="0.25">
      <c r="A244" s="110"/>
      <c r="B244" s="110"/>
      <c r="C244" s="110"/>
      <c r="D244" s="110"/>
      <c r="E244" s="110"/>
      <c r="F244" s="110"/>
      <c r="G244" s="110"/>
      <c r="H244" s="110"/>
      <c r="I244" s="110"/>
      <c r="J244" s="110"/>
      <c r="K244" s="110"/>
      <c r="L244" s="110"/>
      <c r="M244" s="110"/>
      <c r="N244" s="110"/>
      <c r="O244" s="110"/>
      <c r="P244" s="110"/>
      <c r="Q244" s="110"/>
      <c r="R244" s="111"/>
      <c r="S244" s="111"/>
      <c r="T244" s="111"/>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65"/>
      <c r="AP244" s="65"/>
      <c r="AQ244" s="65"/>
      <c r="AR244" s="40"/>
    </row>
    <row r="245" spans="1:44" ht="22.5" customHeight="1" x14ac:dyDescent="0.25">
      <c r="A245" s="110"/>
      <c r="B245" s="110"/>
      <c r="C245" s="110"/>
      <c r="D245" s="110"/>
      <c r="E245" s="110"/>
      <c r="F245" s="110"/>
      <c r="G245" s="110"/>
      <c r="H245" s="110"/>
      <c r="I245" s="110"/>
      <c r="J245" s="110"/>
      <c r="K245" s="110"/>
      <c r="L245" s="110"/>
      <c r="M245" s="110"/>
      <c r="N245" s="110"/>
      <c r="O245" s="110"/>
      <c r="P245" s="110"/>
      <c r="Q245" s="110"/>
      <c r="R245" s="111"/>
      <c r="S245" s="111"/>
      <c r="T245" s="111"/>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65"/>
      <c r="AP245" s="65"/>
      <c r="AQ245" s="65"/>
      <c r="AR245" s="40"/>
    </row>
    <row r="246" spans="1:44" ht="22.5" customHeight="1" x14ac:dyDescent="0.25">
      <c r="A246" s="110"/>
      <c r="B246" s="110"/>
      <c r="C246" s="110"/>
      <c r="D246" s="110"/>
      <c r="E246" s="110"/>
      <c r="F246" s="110"/>
      <c r="G246" s="110"/>
      <c r="H246" s="110"/>
      <c r="I246" s="110"/>
      <c r="J246" s="110"/>
      <c r="K246" s="110"/>
      <c r="L246" s="110"/>
      <c r="M246" s="110"/>
      <c r="N246" s="110"/>
      <c r="O246" s="110"/>
      <c r="P246" s="110"/>
      <c r="Q246" s="110"/>
      <c r="R246" s="111"/>
      <c r="S246" s="111"/>
      <c r="T246" s="111"/>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65"/>
      <c r="AP246" s="65"/>
      <c r="AQ246" s="65"/>
      <c r="AR246" s="40"/>
    </row>
    <row r="247" spans="1:44" ht="22.5" customHeight="1" x14ac:dyDescent="0.25">
      <c r="A247" s="110"/>
      <c r="B247" s="110"/>
      <c r="C247" s="110"/>
      <c r="D247" s="110"/>
      <c r="E247" s="110"/>
      <c r="F247" s="110"/>
      <c r="G247" s="110"/>
      <c r="H247" s="110"/>
      <c r="I247" s="110"/>
      <c r="J247" s="110"/>
      <c r="K247" s="110"/>
      <c r="L247" s="110"/>
      <c r="M247" s="110"/>
      <c r="N247" s="110"/>
      <c r="O247" s="110"/>
      <c r="P247" s="110"/>
      <c r="Q247" s="110"/>
      <c r="R247" s="111"/>
      <c r="S247" s="111"/>
      <c r="T247" s="111"/>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65"/>
      <c r="AP247" s="65"/>
      <c r="AQ247" s="65"/>
      <c r="AR247" s="40"/>
    </row>
    <row r="248" spans="1:44" ht="22.5" customHeight="1" x14ac:dyDescent="0.25">
      <c r="A248" s="110"/>
      <c r="B248" s="110"/>
      <c r="C248" s="110"/>
      <c r="D248" s="110"/>
      <c r="E248" s="110"/>
      <c r="F248" s="110"/>
      <c r="G248" s="110"/>
      <c r="H248" s="110"/>
      <c r="I248" s="110"/>
      <c r="J248" s="110"/>
      <c r="K248" s="110"/>
      <c r="L248" s="110"/>
      <c r="M248" s="110"/>
      <c r="N248" s="110"/>
      <c r="O248" s="110"/>
      <c r="P248" s="110"/>
      <c r="Q248" s="110"/>
      <c r="R248" s="111"/>
      <c r="S248" s="111"/>
      <c r="T248" s="111"/>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65"/>
      <c r="AP248" s="65"/>
      <c r="AQ248" s="65"/>
      <c r="AR248" s="40"/>
    </row>
    <row r="249" spans="1:44" ht="22.5" customHeight="1" x14ac:dyDescent="0.25">
      <c r="A249" s="110"/>
      <c r="B249" s="110"/>
      <c r="C249" s="110"/>
      <c r="D249" s="110"/>
      <c r="E249" s="110"/>
      <c r="F249" s="110"/>
      <c r="G249" s="110"/>
      <c r="H249" s="110"/>
      <c r="I249" s="110"/>
      <c r="J249" s="110"/>
      <c r="K249" s="110"/>
      <c r="L249" s="110"/>
      <c r="M249" s="110"/>
      <c r="N249" s="110"/>
      <c r="O249" s="110"/>
      <c r="P249" s="110"/>
      <c r="Q249" s="110"/>
      <c r="R249" s="111"/>
      <c r="S249" s="111"/>
      <c r="T249" s="111"/>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65"/>
      <c r="AP249" s="65"/>
      <c r="AQ249" s="65"/>
      <c r="AR249" s="40"/>
    </row>
    <row r="250" spans="1:44" ht="22.5" customHeight="1" x14ac:dyDescent="0.25">
      <c r="A250" s="110"/>
      <c r="B250" s="110"/>
      <c r="C250" s="110"/>
      <c r="D250" s="110"/>
      <c r="E250" s="110"/>
      <c r="F250" s="110"/>
      <c r="G250" s="110"/>
      <c r="H250" s="110"/>
      <c r="I250" s="110"/>
      <c r="J250" s="110"/>
      <c r="K250" s="110"/>
      <c r="L250" s="110"/>
      <c r="M250" s="110"/>
      <c r="N250" s="110"/>
      <c r="O250" s="110"/>
      <c r="P250" s="110"/>
      <c r="Q250" s="110"/>
      <c r="R250" s="111"/>
      <c r="S250" s="111"/>
      <c r="T250" s="111"/>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65"/>
      <c r="AP250" s="65"/>
      <c r="AQ250" s="65"/>
      <c r="AR250" s="40"/>
    </row>
    <row r="251" spans="1:44" ht="22.5" customHeight="1" x14ac:dyDescent="0.25">
      <c r="A251" s="110"/>
      <c r="B251" s="110"/>
      <c r="C251" s="110"/>
      <c r="D251" s="110"/>
      <c r="E251" s="110"/>
      <c r="F251" s="110"/>
      <c r="G251" s="110"/>
      <c r="H251" s="110"/>
      <c r="I251" s="110"/>
      <c r="J251" s="110"/>
      <c r="K251" s="110"/>
      <c r="L251" s="110"/>
      <c r="M251" s="110"/>
      <c r="N251" s="110"/>
      <c r="O251" s="110"/>
      <c r="P251" s="110"/>
      <c r="Q251" s="110"/>
      <c r="R251" s="111"/>
      <c r="S251" s="111"/>
      <c r="T251" s="111"/>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65"/>
      <c r="AP251" s="65"/>
      <c r="AQ251" s="65"/>
      <c r="AR251" s="40"/>
    </row>
    <row r="252" spans="1:44" ht="22.5" customHeight="1" x14ac:dyDescent="0.25">
      <c r="A252" s="110"/>
      <c r="B252" s="110"/>
      <c r="C252" s="110"/>
      <c r="D252" s="110"/>
      <c r="E252" s="110"/>
      <c r="F252" s="110"/>
      <c r="G252" s="110"/>
      <c r="H252" s="110"/>
      <c r="I252" s="110"/>
      <c r="J252" s="110"/>
      <c r="K252" s="110"/>
      <c r="L252" s="110"/>
      <c r="M252" s="110"/>
      <c r="N252" s="110"/>
      <c r="O252" s="110"/>
      <c r="P252" s="110"/>
      <c r="Q252" s="110"/>
      <c r="R252" s="111"/>
      <c r="S252" s="111"/>
      <c r="T252" s="111"/>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65"/>
      <c r="AP252" s="65"/>
      <c r="AQ252" s="65"/>
      <c r="AR252" s="40"/>
    </row>
    <row r="253" spans="1:44" ht="22.5" customHeight="1" x14ac:dyDescent="0.25">
      <c r="A253" s="110"/>
      <c r="B253" s="110"/>
      <c r="C253" s="110"/>
      <c r="D253" s="110"/>
      <c r="E253" s="110"/>
      <c r="F253" s="110"/>
      <c r="G253" s="110"/>
      <c r="H253" s="110"/>
      <c r="I253" s="110"/>
      <c r="J253" s="110"/>
      <c r="K253" s="110"/>
      <c r="L253" s="110"/>
      <c r="M253" s="110"/>
      <c r="N253" s="110"/>
      <c r="O253" s="110"/>
      <c r="P253" s="110"/>
      <c r="Q253" s="110"/>
      <c r="R253" s="111"/>
      <c r="S253" s="111"/>
      <c r="T253" s="111"/>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65"/>
      <c r="AP253" s="65"/>
      <c r="AQ253" s="65"/>
      <c r="AR253" s="40"/>
    </row>
    <row r="254" spans="1:44" ht="22.5" customHeight="1" x14ac:dyDescent="0.25">
      <c r="A254" s="110"/>
      <c r="B254" s="110"/>
      <c r="C254" s="110"/>
      <c r="D254" s="110"/>
      <c r="E254" s="110"/>
      <c r="F254" s="110"/>
      <c r="G254" s="110"/>
      <c r="H254" s="110"/>
      <c r="I254" s="110"/>
      <c r="J254" s="110"/>
      <c r="K254" s="110"/>
      <c r="L254" s="110"/>
      <c r="M254" s="110"/>
      <c r="N254" s="110"/>
      <c r="O254" s="110"/>
      <c r="P254" s="110"/>
      <c r="Q254" s="110"/>
      <c r="R254" s="111"/>
      <c r="S254" s="111"/>
      <c r="T254" s="111"/>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65"/>
      <c r="AP254" s="65"/>
      <c r="AQ254" s="65"/>
      <c r="AR254" s="40"/>
    </row>
    <row r="255" spans="1:44" ht="22.5" customHeight="1" x14ac:dyDescent="0.25">
      <c r="A255" s="110"/>
      <c r="B255" s="110"/>
      <c r="C255" s="110"/>
      <c r="D255" s="110"/>
      <c r="E255" s="110"/>
      <c r="F255" s="110"/>
      <c r="G255" s="110"/>
      <c r="H255" s="110"/>
      <c r="I255" s="110"/>
      <c r="J255" s="110"/>
      <c r="K255" s="110"/>
      <c r="L255" s="110"/>
      <c r="M255" s="110"/>
      <c r="N255" s="110"/>
      <c r="O255" s="110"/>
      <c r="P255" s="110"/>
      <c r="Q255" s="110"/>
      <c r="R255" s="111"/>
      <c r="S255" s="111"/>
      <c r="T255" s="111"/>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65"/>
      <c r="AP255" s="65"/>
      <c r="AQ255" s="65"/>
      <c r="AR255" s="40"/>
    </row>
    <row r="256" spans="1:44" ht="22.5" customHeight="1" x14ac:dyDescent="0.25">
      <c r="A256" s="110"/>
      <c r="B256" s="110"/>
      <c r="C256" s="110"/>
      <c r="D256" s="110"/>
      <c r="E256" s="110"/>
      <c r="F256" s="110"/>
      <c r="G256" s="110"/>
      <c r="H256" s="110"/>
      <c r="I256" s="110"/>
      <c r="J256" s="110"/>
      <c r="K256" s="110"/>
      <c r="L256" s="110"/>
      <c r="M256" s="110"/>
      <c r="N256" s="110"/>
      <c r="O256" s="110"/>
      <c r="P256" s="110"/>
      <c r="Q256" s="110"/>
      <c r="R256" s="111"/>
      <c r="S256" s="111"/>
      <c r="T256" s="111"/>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65"/>
      <c r="AP256" s="65"/>
      <c r="AQ256" s="65"/>
      <c r="AR256" s="40"/>
    </row>
    <row r="257" spans="1:44" ht="22.5" customHeight="1" x14ac:dyDescent="0.25">
      <c r="A257" s="110"/>
      <c r="B257" s="110"/>
      <c r="C257" s="110"/>
      <c r="D257" s="110"/>
      <c r="E257" s="110"/>
      <c r="F257" s="110"/>
      <c r="G257" s="110"/>
      <c r="H257" s="110"/>
      <c r="I257" s="110"/>
      <c r="J257" s="110"/>
      <c r="K257" s="110"/>
      <c r="L257" s="110"/>
      <c r="M257" s="110"/>
      <c r="N257" s="110"/>
      <c r="O257" s="110"/>
      <c r="P257" s="110"/>
      <c r="Q257" s="110"/>
      <c r="R257" s="111"/>
      <c r="S257" s="111"/>
      <c r="T257" s="111"/>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65"/>
      <c r="AP257" s="65"/>
      <c r="AQ257" s="65"/>
      <c r="AR257" s="40"/>
    </row>
    <row r="258" spans="1:44" ht="22.5" customHeight="1" x14ac:dyDescent="0.25">
      <c r="A258" s="110"/>
      <c r="B258" s="110"/>
      <c r="C258" s="110"/>
      <c r="D258" s="110"/>
      <c r="E258" s="110"/>
      <c r="F258" s="110"/>
      <c r="G258" s="110"/>
      <c r="H258" s="110"/>
      <c r="I258" s="110"/>
      <c r="J258" s="110"/>
      <c r="K258" s="110"/>
      <c r="L258" s="110"/>
      <c r="M258" s="110"/>
      <c r="N258" s="110"/>
      <c r="O258" s="110"/>
      <c r="P258" s="110"/>
      <c r="Q258" s="110"/>
      <c r="R258" s="111"/>
      <c r="S258" s="111"/>
      <c r="T258" s="111"/>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65"/>
      <c r="AP258" s="65"/>
      <c r="AQ258" s="65"/>
      <c r="AR258" s="40"/>
    </row>
    <row r="259" spans="1:44" ht="22.5" customHeight="1" x14ac:dyDescent="0.25">
      <c r="A259" s="110"/>
      <c r="B259" s="110"/>
      <c r="C259" s="110"/>
      <c r="D259" s="110"/>
      <c r="E259" s="110"/>
      <c r="F259" s="110"/>
      <c r="G259" s="110"/>
      <c r="H259" s="110"/>
      <c r="I259" s="110"/>
      <c r="J259" s="110"/>
      <c r="K259" s="110"/>
      <c r="L259" s="110"/>
      <c r="M259" s="110"/>
      <c r="N259" s="110"/>
      <c r="O259" s="110"/>
      <c r="P259" s="110"/>
      <c r="Q259" s="110"/>
      <c r="R259" s="111"/>
      <c r="S259" s="111"/>
      <c r="T259" s="111"/>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65"/>
      <c r="AP259" s="65"/>
      <c r="AQ259" s="65"/>
      <c r="AR259" s="40"/>
    </row>
    <row r="260" spans="1:44" ht="22.5" customHeight="1" x14ac:dyDescent="0.25">
      <c r="A260" s="110"/>
      <c r="B260" s="110"/>
      <c r="C260" s="110"/>
      <c r="D260" s="110"/>
      <c r="E260" s="110"/>
      <c r="F260" s="110"/>
      <c r="G260" s="110"/>
      <c r="H260" s="110"/>
      <c r="I260" s="110"/>
      <c r="J260" s="110"/>
      <c r="K260" s="110"/>
      <c r="L260" s="110"/>
      <c r="M260" s="110"/>
      <c r="N260" s="110"/>
      <c r="O260" s="110"/>
      <c r="P260" s="110"/>
      <c r="Q260" s="110"/>
      <c r="R260" s="111"/>
      <c r="S260" s="111"/>
      <c r="T260" s="111"/>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65"/>
      <c r="AP260" s="65"/>
      <c r="AQ260" s="65"/>
      <c r="AR260" s="40"/>
    </row>
    <row r="261" spans="1:44" ht="22.5" customHeight="1" x14ac:dyDescent="0.25">
      <c r="A261" s="110"/>
      <c r="B261" s="110"/>
      <c r="C261" s="110"/>
      <c r="D261" s="110"/>
      <c r="E261" s="110"/>
      <c r="F261" s="110"/>
      <c r="G261" s="110"/>
      <c r="H261" s="110"/>
      <c r="I261" s="110"/>
      <c r="J261" s="110"/>
      <c r="K261" s="110"/>
      <c r="L261" s="110"/>
      <c r="M261" s="110"/>
      <c r="N261" s="110"/>
      <c r="O261" s="110"/>
      <c r="P261" s="110"/>
      <c r="Q261" s="110"/>
      <c r="R261" s="111"/>
      <c r="S261" s="111"/>
      <c r="T261" s="111"/>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65"/>
      <c r="AP261" s="65"/>
      <c r="AQ261" s="65"/>
      <c r="AR261" s="40"/>
    </row>
    <row r="262" spans="1:44" ht="22.5" customHeight="1" x14ac:dyDescent="0.25">
      <c r="A262" s="110"/>
      <c r="B262" s="110"/>
      <c r="C262" s="110"/>
      <c r="D262" s="110"/>
      <c r="E262" s="110"/>
      <c r="F262" s="110"/>
      <c r="G262" s="110"/>
      <c r="H262" s="110"/>
      <c r="I262" s="110"/>
      <c r="J262" s="110"/>
      <c r="K262" s="110"/>
      <c r="L262" s="110"/>
      <c r="M262" s="110"/>
      <c r="N262" s="110"/>
      <c r="O262" s="110"/>
      <c r="P262" s="110"/>
      <c r="Q262" s="110"/>
      <c r="R262" s="111"/>
      <c r="S262" s="111"/>
      <c r="T262" s="111"/>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65"/>
      <c r="AP262" s="65"/>
      <c r="AQ262" s="65"/>
      <c r="AR262" s="40"/>
    </row>
    <row r="263" spans="1:44" ht="22.5" customHeight="1" x14ac:dyDescent="0.25">
      <c r="A263" s="110"/>
      <c r="B263" s="110"/>
      <c r="C263" s="110"/>
      <c r="D263" s="110"/>
      <c r="E263" s="110"/>
      <c r="F263" s="110"/>
      <c r="G263" s="110"/>
      <c r="H263" s="110"/>
      <c r="I263" s="110"/>
      <c r="J263" s="110"/>
      <c r="K263" s="110"/>
      <c r="L263" s="110"/>
      <c r="M263" s="110"/>
      <c r="N263" s="110"/>
      <c r="O263" s="110"/>
      <c r="P263" s="110"/>
      <c r="Q263" s="110"/>
      <c r="R263" s="111"/>
      <c r="S263" s="111"/>
      <c r="T263" s="111"/>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65"/>
      <c r="AP263" s="65"/>
      <c r="AQ263" s="65"/>
      <c r="AR263" s="40"/>
    </row>
    <row r="264" spans="1:44" ht="22.5" customHeight="1" x14ac:dyDescent="0.25">
      <c r="A264" s="110"/>
      <c r="B264" s="110"/>
      <c r="C264" s="110"/>
      <c r="D264" s="110"/>
      <c r="E264" s="110"/>
      <c r="F264" s="110"/>
      <c r="G264" s="110"/>
      <c r="H264" s="110"/>
      <c r="I264" s="110"/>
      <c r="J264" s="110"/>
      <c r="K264" s="110"/>
      <c r="L264" s="110"/>
      <c r="M264" s="110"/>
      <c r="N264" s="110"/>
      <c r="O264" s="110"/>
      <c r="P264" s="110"/>
      <c r="Q264" s="110"/>
      <c r="R264" s="111"/>
      <c r="S264" s="111"/>
      <c r="T264" s="111"/>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65"/>
      <c r="AP264" s="65"/>
      <c r="AQ264" s="65"/>
      <c r="AR264" s="40"/>
    </row>
    <row r="265" spans="1:44" ht="22.5" customHeight="1" x14ac:dyDescent="0.25">
      <c r="A265" s="110"/>
      <c r="B265" s="110"/>
      <c r="C265" s="110"/>
      <c r="D265" s="110"/>
      <c r="E265" s="110"/>
      <c r="F265" s="110"/>
      <c r="G265" s="110"/>
      <c r="H265" s="110"/>
      <c r="I265" s="110"/>
      <c r="J265" s="110"/>
      <c r="K265" s="110"/>
      <c r="L265" s="110"/>
      <c r="M265" s="110"/>
      <c r="N265" s="110"/>
      <c r="O265" s="110"/>
      <c r="P265" s="110"/>
      <c r="Q265" s="110"/>
      <c r="R265" s="111"/>
      <c r="S265" s="111"/>
      <c r="T265" s="111"/>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65"/>
      <c r="AP265" s="65"/>
      <c r="AQ265" s="65"/>
      <c r="AR265" s="40"/>
    </row>
    <row r="266" spans="1:44" ht="22.5" customHeight="1" x14ac:dyDescent="0.25">
      <c r="A266" s="110"/>
      <c r="B266" s="110"/>
      <c r="C266" s="110"/>
      <c r="D266" s="110"/>
      <c r="E266" s="110"/>
      <c r="F266" s="110"/>
      <c r="G266" s="110"/>
      <c r="H266" s="110"/>
      <c r="I266" s="110"/>
      <c r="J266" s="110"/>
      <c r="K266" s="110"/>
      <c r="L266" s="110"/>
      <c r="M266" s="110"/>
      <c r="N266" s="110"/>
      <c r="O266" s="110"/>
      <c r="P266" s="110"/>
      <c r="Q266" s="110"/>
      <c r="R266" s="111"/>
      <c r="S266" s="111"/>
      <c r="T266" s="111"/>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65"/>
      <c r="AP266" s="65"/>
      <c r="AQ266" s="65"/>
      <c r="AR266" s="40"/>
    </row>
    <row r="267" spans="1:44" ht="22.5" customHeight="1" x14ac:dyDescent="0.25">
      <c r="A267" s="110"/>
      <c r="B267" s="110"/>
      <c r="C267" s="110"/>
      <c r="D267" s="110"/>
      <c r="E267" s="110"/>
      <c r="F267" s="110"/>
      <c r="G267" s="110"/>
      <c r="H267" s="110"/>
      <c r="I267" s="110"/>
      <c r="J267" s="110"/>
      <c r="K267" s="110"/>
      <c r="L267" s="110"/>
      <c r="M267" s="110"/>
      <c r="N267" s="110"/>
      <c r="O267" s="110"/>
      <c r="P267" s="110"/>
      <c r="Q267" s="110"/>
      <c r="R267" s="111"/>
      <c r="S267" s="111"/>
      <c r="T267" s="111"/>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65"/>
      <c r="AP267" s="65"/>
      <c r="AQ267" s="65"/>
      <c r="AR267" s="40"/>
    </row>
    <row r="268" spans="1:44" ht="22.5" customHeight="1" x14ac:dyDescent="0.25">
      <c r="A268" s="110"/>
      <c r="B268" s="110"/>
      <c r="C268" s="110"/>
      <c r="D268" s="110"/>
      <c r="E268" s="110"/>
      <c r="F268" s="110"/>
      <c r="G268" s="110"/>
      <c r="H268" s="110"/>
      <c r="I268" s="110"/>
      <c r="J268" s="110"/>
      <c r="K268" s="110"/>
      <c r="L268" s="110"/>
      <c r="M268" s="110"/>
      <c r="N268" s="110"/>
      <c r="O268" s="110"/>
      <c r="P268" s="110"/>
      <c r="Q268" s="110"/>
      <c r="R268" s="111"/>
      <c r="S268" s="111"/>
      <c r="T268" s="111"/>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65"/>
      <c r="AP268" s="65"/>
      <c r="AQ268" s="65"/>
      <c r="AR268" s="40"/>
    </row>
    <row r="269" spans="1:44" ht="22.5" customHeight="1" x14ac:dyDescent="0.25">
      <c r="A269" s="110"/>
      <c r="B269" s="110"/>
      <c r="C269" s="110"/>
      <c r="D269" s="110"/>
      <c r="E269" s="110"/>
      <c r="F269" s="110"/>
      <c r="G269" s="110"/>
      <c r="H269" s="110"/>
      <c r="I269" s="110"/>
      <c r="J269" s="110"/>
      <c r="K269" s="110"/>
      <c r="L269" s="110"/>
      <c r="M269" s="110"/>
      <c r="N269" s="110"/>
      <c r="O269" s="110"/>
      <c r="P269" s="110"/>
      <c r="Q269" s="110"/>
      <c r="R269" s="111"/>
      <c r="S269" s="111"/>
      <c r="T269" s="111"/>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65"/>
      <c r="AP269" s="65"/>
      <c r="AQ269" s="65"/>
      <c r="AR269" s="40"/>
    </row>
    <row r="270" spans="1:44" ht="22.5" customHeight="1" x14ac:dyDescent="0.25">
      <c r="A270" s="110"/>
      <c r="B270" s="110"/>
      <c r="C270" s="110"/>
      <c r="D270" s="110"/>
      <c r="E270" s="110"/>
      <c r="F270" s="110"/>
      <c r="G270" s="110"/>
      <c r="H270" s="110"/>
      <c r="I270" s="110"/>
      <c r="J270" s="110"/>
      <c r="K270" s="110"/>
      <c r="L270" s="110"/>
      <c r="M270" s="110"/>
      <c r="N270" s="110"/>
      <c r="O270" s="110"/>
      <c r="P270" s="110"/>
      <c r="Q270" s="110"/>
      <c r="R270" s="111"/>
      <c r="S270" s="111"/>
      <c r="T270" s="111"/>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65"/>
      <c r="AP270" s="65"/>
      <c r="AQ270" s="65"/>
      <c r="AR270" s="40"/>
    </row>
    <row r="271" spans="1:44" ht="22.5" customHeight="1" x14ac:dyDescent="0.25">
      <c r="A271" s="110"/>
      <c r="B271" s="110"/>
      <c r="C271" s="110"/>
      <c r="D271" s="110"/>
      <c r="E271" s="110"/>
      <c r="F271" s="110"/>
      <c r="G271" s="110"/>
      <c r="H271" s="110"/>
      <c r="I271" s="110"/>
      <c r="J271" s="110"/>
      <c r="K271" s="110"/>
      <c r="L271" s="110"/>
      <c r="M271" s="110"/>
      <c r="N271" s="110"/>
      <c r="O271" s="110"/>
      <c r="P271" s="110"/>
      <c r="Q271" s="110"/>
      <c r="R271" s="111"/>
      <c r="S271" s="111"/>
      <c r="T271" s="111"/>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65"/>
      <c r="AP271" s="65"/>
      <c r="AQ271" s="65"/>
      <c r="AR271" s="40"/>
    </row>
    <row r="272" spans="1:44" ht="22.5" customHeight="1" x14ac:dyDescent="0.25">
      <c r="A272" s="110"/>
      <c r="B272" s="110"/>
      <c r="C272" s="110"/>
      <c r="D272" s="110"/>
      <c r="E272" s="110"/>
      <c r="F272" s="110"/>
      <c r="G272" s="110"/>
      <c r="H272" s="110"/>
      <c r="I272" s="110"/>
      <c r="J272" s="110"/>
      <c r="K272" s="110"/>
      <c r="L272" s="110"/>
      <c r="M272" s="110"/>
      <c r="N272" s="110"/>
      <c r="O272" s="110"/>
      <c r="P272" s="110"/>
      <c r="Q272" s="110"/>
      <c r="R272" s="111"/>
      <c r="S272" s="111"/>
      <c r="T272" s="111"/>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65"/>
      <c r="AP272" s="65"/>
      <c r="AQ272" s="65"/>
      <c r="AR272" s="40"/>
    </row>
    <row r="273" spans="1:44" ht="22.5" customHeight="1" x14ac:dyDescent="0.25">
      <c r="A273" s="110"/>
      <c r="B273" s="110"/>
      <c r="C273" s="110"/>
      <c r="D273" s="110"/>
      <c r="E273" s="110"/>
      <c r="F273" s="110"/>
      <c r="G273" s="110"/>
      <c r="H273" s="110"/>
      <c r="I273" s="110"/>
      <c r="J273" s="110"/>
      <c r="K273" s="110"/>
      <c r="L273" s="110"/>
      <c r="M273" s="110"/>
      <c r="N273" s="110"/>
      <c r="O273" s="110"/>
      <c r="P273" s="110"/>
      <c r="Q273" s="110"/>
      <c r="R273" s="111"/>
      <c r="S273" s="111"/>
      <c r="T273" s="111"/>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65"/>
      <c r="AP273" s="65"/>
      <c r="AQ273" s="65"/>
      <c r="AR273" s="40"/>
    </row>
    <row r="274" spans="1:44" ht="22.5" customHeight="1" x14ac:dyDescent="0.25">
      <c r="A274" s="110"/>
      <c r="B274" s="110"/>
      <c r="C274" s="110"/>
      <c r="D274" s="110"/>
      <c r="E274" s="110"/>
      <c r="F274" s="110"/>
      <c r="G274" s="110"/>
      <c r="H274" s="110"/>
      <c r="I274" s="110"/>
      <c r="J274" s="110"/>
      <c r="K274" s="110"/>
      <c r="L274" s="110"/>
      <c r="M274" s="110"/>
      <c r="N274" s="110"/>
      <c r="O274" s="110"/>
      <c r="P274" s="110"/>
      <c r="Q274" s="110"/>
      <c r="R274" s="111"/>
      <c r="S274" s="111"/>
      <c r="T274" s="111"/>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65"/>
      <c r="AP274" s="65"/>
      <c r="AQ274" s="65"/>
      <c r="AR274" s="40"/>
    </row>
    <row r="275" spans="1:44" ht="22.5" customHeight="1" x14ac:dyDescent="0.25">
      <c r="A275" s="110"/>
      <c r="B275" s="110"/>
      <c r="C275" s="110"/>
      <c r="D275" s="110"/>
      <c r="E275" s="110"/>
      <c r="F275" s="110"/>
      <c r="G275" s="110"/>
      <c r="H275" s="110"/>
      <c r="I275" s="110"/>
      <c r="J275" s="110"/>
      <c r="K275" s="110"/>
      <c r="L275" s="110"/>
      <c r="M275" s="110"/>
      <c r="N275" s="110"/>
      <c r="O275" s="110"/>
      <c r="P275" s="110"/>
      <c r="Q275" s="110"/>
      <c r="R275" s="111"/>
      <c r="S275" s="111"/>
      <c r="T275" s="111"/>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65"/>
      <c r="AP275" s="65"/>
      <c r="AQ275" s="65"/>
      <c r="AR275" s="40"/>
    </row>
    <row r="276" spans="1:44" ht="22.5" customHeight="1" x14ac:dyDescent="0.25">
      <c r="A276" s="110"/>
      <c r="B276" s="110"/>
      <c r="C276" s="110"/>
      <c r="D276" s="110"/>
      <c r="E276" s="110"/>
      <c r="F276" s="110"/>
      <c r="G276" s="110"/>
      <c r="H276" s="110"/>
      <c r="I276" s="110"/>
      <c r="J276" s="110"/>
      <c r="K276" s="110"/>
      <c r="L276" s="110"/>
      <c r="M276" s="110"/>
      <c r="N276" s="110"/>
      <c r="O276" s="110"/>
      <c r="P276" s="110"/>
      <c r="Q276" s="110"/>
      <c r="R276" s="111"/>
      <c r="S276" s="111"/>
      <c r="T276" s="111"/>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65"/>
      <c r="AP276" s="65"/>
      <c r="AQ276" s="65"/>
      <c r="AR276" s="40"/>
    </row>
    <row r="277" spans="1:44" ht="22.5" customHeight="1" x14ac:dyDescent="0.25">
      <c r="A277" s="110"/>
      <c r="B277" s="110"/>
      <c r="C277" s="110"/>
      <c r="D277" s="110"/>
      <c r="E277" s="110"/>
      <c r="F277" s="110"/>
      <c r="G277" s="110"/>
      <c r="H277" s="110"/>
      <c r="I277" s="110"/>
      <c r="J277" s="110"/>
      <c r="K277" s="110"/>
      <c r="L277" s="110"/>
      <c r="M277" s="110"/>
      <c r="N277" s="110"/>
      <c r="O277" s="110"/>
      <c r="P277" s="110"/>
      <c r="Q277" s="110"/>
      <c r="R277" s="111"/>
      <c r="S277" s="111"/>
      <c r="T277" s="111"/>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65"/>
      <c r="AP277" s="65"/>
      <c r="AQ277" s="65"/>
      <c r="AR277" s="40"/>
    </row>
    <row r="278" spans="1:44" ht="22.5" customHeight="1" x14ac:dyDescent="0.25">
      <c r="A278" s="110"/>
      <c r="B278" s="110"/>
      <c r="C278" s="110"/>
      <c r="D278" s="110"/>
      <c r="E278" s="110"/>
      <c r="F278" s="110"/>
      <c r="G278" s="110"/>
      <c r="H278" s="110"/>
      <c r="I278" s="110"/>
      <c r="J278" s="110"/>
      <c r="K278" s="110"/>
      <c r="L278" s="110"/>
      <c r="M278" s="110"/>
      <c r="N278" s="110"/>
      <c r="O278" s="110"/>
      <c r="P278" s="110"/>
      <c r="Q278" s="110"/>
      <c r="R278" s="111"/>
      <c r="S278" s="111"/>
      <c r="T278" s="111"/>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65"/>
      <c r="AP278" s="65"/>
      <c r="AQ278" s="65"/>
      <c r="AR278" s="40"/>
    </row>
    <row r="279" spans="1:44" ht="22.5" customHeight="1" x14ac:dyDescent="0.25">
      <c r="A279" s="110"/>
      <c r="B279" s="110"/>
      <c r="C279" s="110"/>
      <c r="D279" s="110"/>
      <c r="E279" s="110"/>
      <c r="F279" s="110"/>
      <c r="G279" s="110"/>
      <c r="H279" s="110"/>
      <c r="I279" s="110"/>
      <c r="J279" s="110"/>
      <c r="K279" s="110"/>
      <c r="L279" s="110"/>
      <c r="M279" s="110"/>
      <c r="N279" s="110"/>
      <c r="O279" s="110"/>
      <c r="P279" s="110"/>
      <c r="Q279" s="110"/>
      <c r="R279" s="111"/>
      <c r="S279" s="111"/>
      <c r="T279" s="111"/>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65"/>
      <c r="AP279" s="65"/>
      <c r="AQ279" s="65"/>
      <c r="AR279" s="40"/>
    </row>
    <row r="280" spans="1:44" ht="22.5" customHeight="1" x14ac:dyDescent="0.25">
      <c r="A280" s="110"/>
      <c r="B280" s="110"/>
      <c r="C280" s="110"/>
      <c r="D280" s="110"/>
      <c r="E280" s="110"/>
      <c r="F280" s="110"/>
      <c r="G280" s="110"/>
      <c r="H280" s="110"/>
      <c r="I280" s="110"/>
      <c r="J280" s="110"/>
      <c r="K280" s="110"/>
      <c r="L280" s="110"/>
      <c r="M280" s="110"/>
      <c r="N280" s="110"/>
      <c r="O280" s="110"/>
      <c r="P280" s="110"/>
      <c r="Q280" s="110"/>
      <c r="R280" s="111"/>
      <c r="S280" s="111"/>
      <c r="T280" s="111"/>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65"/>
      <c r="AP280" s="65"/>
      <c r="AQ280" s="65"/>
      <c r="AR280" s="40"/>
    </row>
    <row r="281" spans="1:44" ht="22.5" customHeight="1" x14ac:dyDescent="0.25">
      <c r="A281" s="110"/>
      <c r="B281" s="110"/>
      <c r="C281" s="110"/>
      <c r="D281" s="110"/>
      <c r="E281" s="110"/>
      <c r="F281" s="110"/>
      <c r="G281" s="110"/>
      <c r="H281" s="110"/>
      <c r="I281" s="110"/>
      <c r="J281" s="110"/>
      <c r="K281" s="110"/>
      <c r="L281" s="110"/>
      <c r="M281" s="110"/>
      <c r="N281" s="110"/>
      <c r="O281" s="110"/>
      <c r="P281" s="110"/>
      <c r="Q281" s="110"/>
      <c r="R281" s="111"/>
      <c r="S281" s="111"/>
      <c r="T281" s="111"/>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65"/>
      <c r="AP281" s="65"/>
      <c r="AQ281" s="65"/>
      <c r="AR281" s="40"/>
    </row>
    <row r="282" spans="1:44" ht="22.5" customHeight="1" x14ac:dyDescent="0.25">
      <c r="A282" s="110"/>
      <c r="B282" s="110"/>
      <c r="C282" s="110"/>
      <c r="D282" s="110"/>
      <c r="E282" s="110"/>
      <c r="F282" s="110"/>
      <c r="G282" s="110"/>
      <c r="H282" s="110"/>
      <c r="I282" s="110"/>
      <c r="J282" s="110"/>
      <c r="K282" s="110"/>
      <c r="L282" s="110"/>
      <c r="M282" s="110"/>
      <c r="N282" s="110"/>
      <c r="O282" s="110"/>
      <c r="P282" s="110"/>
      <c r="Q282" s="110"/>
      <c r="R282" s="111"/>
      <c r="S282" s="111"/>
      <c r="T282" s="111"/>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65"/>
      <c r="AP282" s="65"/>
      <c r="AQ282" s="65"/>
      <c r="AR282" s="40"/>
    </row>
    <row r="283" spans="1:44" ht="22.5" customHeight="1" x14ac:dyDescent="0.25">
      <c r="A283" s="110"/>
      <c r="B283" s="110"/>
      <c r="C283" s="110"/>
      <c r="D283" s="110"/>
      <c r="E283" s="110"/>
      <c r="F283" s="110"/>
      <c r="G283" s="110"/>
      <c r="H283" s="110"/>
      <c r="I283" s="110"/>
      <c r="J283" s="110"/>
      <c r="K283" s="110"/>
      <c r="L283" s="110"/>
      <c r="M283" s="110"/>
      <c r="N283" s="110"/>
      <c r="O283" s="110"/>
      <c r="P283" s="110"/>
      <c r="Q283" s="110"/>
      <c r="R283" s="111"/>
      <c r="S283" s="111"/>
      <c r="T283" s="111"/>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65"/>
      <c r="AP283" s="65"/>
      <c r="AQ283" s="65"/>
      <c r="AR283" s="40"/>
    </row>
    <row r="284" spans="1:44" ht="22.5" customHeight="1" x14ac:dyDescent="0.25">
      <c r="A284" s="110"/>
      <c r="B284" s="110"/>
      <c r="C284" s="110"/>
      <c r="D284" s="110"/>
      <c r="E284" s="110"/>
      <c r="F284" s="110"/>
      <c r="G284" s="110"/>
      <c r="H284" s="110"/>
      <c r="I284" s="110"/>
      <c r="J284" s="110"/>
      <c r="K284" s="110"/>
      <c r="L284" s="110"/>
      <c r="M284" s="110"/>
      <c r="N284" s="110"/>
      <c r="O284" s="110"/>
      <c r="P284" s="110"/>
      <c r="Q284" s="110"/>
      <c r="R284" s="111"/>
      <c r="S284" s="111"/>
      <c r="T284" s="111"/>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65"/>
      <c r="AP284" s="65"/>
      <c r="AQ284" s="65"/>
      <c r="AR284" s="40"/>
    </row>
    <row r="285" spans="1:44" ht="22.5" customHeight="1" x14ac:dyDescent="0.25">
      <c r="A285" s="110"/>
      <c r="B285" s="110"/>
      <c r="C285" s="110"/>
      <c r="D285" s="110"/>
      <c r="E285" s="110"/>
      <c r="F285" s="110"/>
      <c r="G285" s="110"/>
      <c r="H285" s="110"/>
      <c r="I285" s="110"/>
      <c r="J285" s="110"/>
      <c r="K285" s="110"/>
      <c r="L285" s="110"/>
      <c r="M285" s="110"/>
      <c r="N285" s="110"/>
      <c r="O285" s="110"/>
      <c r="P285" s="110"/>
      <c r="Q285" s="110"/>
      <c r="R285" s="111"/>
      <c r="S285" s="111"/>
      <c r="T285" s="111"/>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65"/>
      <c r="AP285" s="65"/>
      <c r="AQ285" s="65"/>
      <c r="AR285" s="40"/>
    </row>
    <row r="286" spans="1:44" ht="22.5" customHeight="1" x14ac:dyDescent="0.25">
      <c r="A286" s="110"/>
      <c r="B286" s="110"/>
      <c r="C286" s="110"/>
      <c r="D286" s="110"/>
      <c r="E286" s="110"/>
      <c r="F286" s="110"/>
      <c r="G286" s="110"/>
      <c r="H286" s="110"/>
      <c r="I286" s="110"/>
      <c r="J286" s="110"/>
      <c r="K286" s="110"/>
      <c r="L286" s="110"/>
      <c r="M286" s="110"/>
      <c r="N286" s="110"/>
      <c r="O286" s="110"/>
      <c r="P286" s="110"/>
      <c r="Q286" s="110"/>
      <c r="R286" s="111"/>
      <c r="S286" s="111"/>
      <c r="T286" s="111"/>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65"/>
      <c r="AP286" s="65"/>
      <c r="AQ286" s="65"/>
      <c r="AR286" s="40"/>
    </row>
    <row r="287" spans="1:44" ht="22.5" customHeight="1" x14ac:dyDescent="0.25">
      <c r="A287" s="110"/>
      <c r="B287" s="110"/>
      <c r="C287" s="110"/>
      <c r="D287" s="110"/>
      <c r="E287" s="110"/>
      <c r="F287" s="110"/>
      <c r="G287" s="110"/>
      <c r="H287" s="110"/>
      <c r="I287" s="110"/>
      <c r="J287" s="110"/>
      <c r="K287" s="110"/>
      <c r="L287" s="110"/>
      <c r="M287" s="110"/>
      <c r="N287" s="110"/>
      <c r="O287" s="110"/>
      <c r="P287" s="110"/>
      <c r="Q287" s="110"/>
      <c r="R287" s="111"/>
      <c r="S287" s="111"/>
      <c r="T287" s="111"/>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65"/>
      <c r="AP287" s="65"/>
      <c r="AQ287" s="65"/>
      <c r="AR287" s="40"/>
    </row>
    <row r="288" spans="1:44" ht="22.5" customHeight="1" x14ac:dyDescent="0.25">
      <c r="A288" s="110"/>
      <c r="B288" s="110"/>
      <c r="C288" s="110"/>
      <c r="D288" s="110"/>
      <c r="E288" s="110"/>
      <c r="F288" s="110"/>
      <c r="G288" s="110"/>
      <c r="H288" s="110"/>
      <c r="I288" s="110"/>
      <c r="J288" s="110"/>
      <c r="K288" s="110"/>
      <c r="L288" s="110"/>
      <c r="M288" s="110"/>
      <c r="N288" s="110"/>
      <c r="O288" s="110"/>
      <c r="P288" s="110"/>
      <c r="Q288" s="110"/>
      <c r="R288" s="111"/>
      <c r="S288" s="111"/>
      <c r="T288" s="111"/>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65"/>
      <c r="AP288" s="65"/>
      <c r="AQ288" s="65"/>
      <c r="AR288" s="40"/>
    </row>
    <row r="289" spans="1:44" ht="22.5" customHeight="1" x14ac:dyDescent="0.25">
      <c r="A289" s="110"/>
      <c r="B289" s="110"/>
      <c r="C289" s="110"/>
      <c r="D289" s="110"/>
      <c r="E289" s="110"/>
      <c r="F289" s="110"/>
      <c r="G289" s="110"/>
      <c r="H289" s="110"/>
      <c r="I289" s="110"/>
      <c r="J289" s="110"/>
      <c r="K289" s="110"/>
      <c r="L289" s="110"/>
      <c r="M289" s="110"/>
      <c r="N289" s="110"/>
      <c r="O289" s="110"/>
      <c r="P289" s="110"/>
      <c r="Q289" s="110"/>
      <c r="R289" s="111"/>
      <c r="S289" s="111"/>
      <c r="T289" s="111"/>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65"/>
      <c r="AP289" s="65"/>
      <c r="AQ289" s="65"/>
      <c r="AR289" s="40"/>
    </row>
    <row r="290" spans="1:44" ht="22.5" customHeight="1" x14ac:dyDescent="0.25">
      <c r="A290" s="110"/>
      <c r="B290" s="110"/>
      <c r="C290" s="110"/>
      <c r="D290" s="110"/>
      <c r="E290" s="110"/>
      <c r="F290" s="110"/>
      <c r="G290" s="110"/>
      <c r="H290" s="110"/>
      <c r="I290" s="110"/>
      <c r="J290" s="110"/>
      <c r="K290" s="110"/>
      <c r="L290" s="110"/>
      <c r="M290" s="110"/>
      <c r="N290" s="110"/>
      <c r="O290" s="110"/>
      <c r="P290" s="110"/>
      <c r="Q290" s="110"/>
      <c r="R290" s="111"/>
      <c r="S290" s="111"/>
      <c r="T290" s="111"/>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65"/>
      <c r="AP290" s="65"/>
      <c r="AQ290" s="65"/>
      <c r="AR290" s="40"/>
    </row>
    <row r="291" spans="1:44" ht="22.5" customHeight="1" x14ac:dyDescent="0.25">
      <c r="A291" s="110"/>
      <c r="B291" s="110"/>
      <c r="C291" s="110"/>
      <c r="D291" s="110"/>
      <c r="E291" s="110"/>
      <c r="F291" s="110"/>
      <c r="G291" s="110"/>
      <c r="H291" s="110"/>
      <c r="I291" s="110"/>
      <c r="J291" s="110"/>
      <c r="K291" s="110"/>
      <c r="L291" s="110"/>
      <c r="M291" s="110"/>
      <c r="N291" s="110"/>
      <c r="O291" s="110"/>
      <c r="P291" s="110"/>
      <c r="Q291" s="110"/>
      <c r="R291" s="111"/>
      <c r="S291" s="111"/>
      <c r="T291" s="111"/>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65"/>
      <c r="AP291" s="65"/>
      <c r="AQ291" s="65"/>
      <c r="AR291" s="40"/>
    </row>
    <row r="292" spans="1:44" ht="22.5" customHeight="1" x14ac:dyDescent="0.25">
      <c r="A292" s="110"/>
      <c r="B292" s="110"/>
      <c r="C292" s="110"/>
      <c r="D292" s="110"/>
      <c r="E292" s="110"/>
      <c r="F292" s="110"/>
      <c r="G292" s="110"/>
      <c r="H292" s="110"/>
      <c r="I292" s="110"/>
      <c r="J292" s="110"/>
      <c r="K292" s="110"/>
      <c r="L292" s="110"/>
      <c r="M292" s="110"/>
      <c r="N292" s="110"/>
      <c r="O292" s="110"/>
      <c r="P292" s="110"/>
      <c r="Q292" s="110"/>
      <c r="R292" s="111"/>
      <c r="S292" s="111"/>
      <c r="T292" s="111"/>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65"/>
      <c r="AP292" s="65"/>
      <c r="AQ292" s="65"/>
      <c r="AR292" s="40"/>
    </row>
    <row r="293" spans="1:44" ht="22.5" customHeight="1" x14ac:dyDescent="0.25">
      <c r="A293" s="110"/>
      <c r="B293" s="110"/>
      <c r="C293" s="110"/>
      <c r="D293" s="110"/>
      <c r="E293" s="110"/>
      <c r="F293" s="110"/>
      <c r="G293" s="110"/>
      <c r="H293" s="110"/>
      <c r="I293" s="110"/>
      <c r="J293" s="110"/>
      <c r="K293" s="110"/>
      <c r="L293" s="110"/>
      <c r="M293" s="110"/>
      <c r="N293" s="110"/>
      <c r="O293" s="110"/>
      <c r="P293" s="110"/>
      <c r="Q293" s="110"/>
      <c r="R293" s="111"/>
      <c r="S293" s="111"/>
      <c r="T293" s="111"/>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65"/>
      <c r="AP293" s="65"/>
      <c r="AQ293" s="65"/>
      <c r="AR293" s="40"/>
    </row>
    <row r="294" spans="1:44" ht="22.5" customHeight="1" x14ac:dyDescent="0.25">
      <c r="A294" s="110"/>
      <c r="B294" s="110"/>
      <c r="C294" s="110"/>
      <c r="D294" s="110"/>
      <c r="E294" s="110"/>
      <c r="F294" s="110"/>
      <c r="G294" s="110"/>
      <c r="H294" s="110"/>
      <c r="I294" s="110"/>
      <c r="J294" s="110"/>
      <c r="K294" s="110"/>
      <c r="L294" s="110"/>
      <c r="M294" s="110"/>
      <c r="N294" s="110"/>
      <c r="O294" s="110"/>
      <c r="P294" s="110"/>
      <c r="Q294" s="110"/>
      <c r="R294" s="111"/>
      <c r="S294" s="111"/>
      <c r="T294" s="111"/>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65"/>
      <c r="AP294" s="65"/>
      <c r="AQ294" s="65"/>
      <c r="AR294" s="40"/>
    </row>
    <row r="295" spans="1:44" ht="22.5" customHeight="1" x14ac:dyDescent="0.25">
      <c r="A295" s="110"/>
      <c r="B295" s="110"/>
      <c r="C295" s="110"/>
      <c r="D295" s="110"/>
      <c r="E295" s="110"/>
      <c r="F295" s="110"/>
      <c r="G295" s="110"/>
      <c r="H295" s="110"/>
      <c r="I295" s="110"/>
      <c r="J295" s="110"/>
      <c r="K295" s="110"/>
      <c r="L295" s="110"/>
      <c r="M295" s="110"/>
      <c r="N295" s="110"/>
      <c r="O295" s="110"/>
      <c r="P295" s="110"/>
      <c r="Q295" s="110"/>
      <c r="R295" s="111"/>
      <c r="S295" s="111"/>
      <c r="T295" s="111"/>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65"/>
      <c r="AP295" s="65"/>
      <c r="AQ295" s="65"/>
      <c r="AR295" s="40"/>
    </row>
    <row r="296" spans="1:44" ht="22.5" customHeight="1" x14ac:dyDescent="0.25">
      <c r="A296" s="110"/>
      <c r="B296" s="110"/>
      <c r="C296" s="110"/>
      <c r="D296" s="110"/>
      <c r="E296" s="110"/>
      <c r="F296" s="110"/>
      <c r="G296" s="110"/>
      <c r="H296" s="110"/>
      <c r="I296" s="110"/>
      <c r="J296" s="110"/>
      <c r="K296" s="110"/>
      <c r="L296" s="110"/>
      <c r="M296" s="110"/>
      <c r="N296" s="110"/>
      <c r="O296" s="110"/>
      <c r="P296" s="110"/>
      <c r="Q296" s="110"/>
      <c r="R296" s="111"/>
      <c r="S296" s="111"/>
      <c r="T296" s="111"/>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65"/>
      <c r="AP296" s="65"/>
      <c r="AQ296" s="65"/>
      <c r="AR296" s="40"/>
    </row>
    <row r="297" spans="1:44" ht="22.5" customHeight="1" x14ac:dyDescent="0.25">
      <c r="A297" s="110"/>
      <c r="B297" s="110"/>
      <c r="C297" s="110"/>
      <c r="D297" s="110"/>
      <c r="E297" s="110"/>
      <c r="F297" s="110"/>
      <c r="G297" s="110"/>
      <c r="H297" s="110"/>
      <c r="I297" s="110"/>
      <c r="J297" s="110"/>
      <c r="K297" s="110"/>
      <c r="L297" s="110"/>
      <c r="M297" s="110"/>
      <c r="N297" s="110"/>
      <c r="O297" s="110"/>
      <c r="P297" s="110"/>
      <c r="Q297" s="110"/>
      <c r="R297" s="111"/>
      <c r="S297" s="111"/>
      <c r="T297" s="111"/>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65"/>
      <c r="AP297" s="65"/>
      <c r="AQ297" s="65"/>
      <c r="AR297" s="40"/>
    </row>
    <row r="298" spans="1:44" ht="22.5" customHeight="1" x14ac:dyDescent="0.25">
      <c r="A298" s="110"/>
      <c r="B298" s="110"/>
      <c r="C298" s="110"/>
      <c r="D298" s="110"/>
      <c r="E298" s="110"/>
      <c r="F298" s="110"/>
      <c r="G298" s="110"/>
      <c r="H298" s="110"/>
      <c r="I298" s="110"/>
      <c r="J298" s="110"/>
      <c r="K298" s="110"/>
      <c r="L298" s="110"/>
      <c r="M298" s="110"/>
      <c r="N298" s="110"/>
      <c r="O298" s="110"/>
      <c r="P298" s="110"/>
      <c r="Q298" s="110"/>
      <c r="R298" s="111"/>
      <c r="S298" s="111"/>
      <c r="T298" s="111"/>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65"/>
      <c r="AP298" s="65"/>
      <c r="AQ298" s="65"/>
      <c r="AR298" s="40"/>
    </row>
    <row r="299" spans="1:44" ht="22.5" customHeight="1" x14ac:dyDescent="0.25">
      <c r="A299" s="110"/>
      <c r="B299" s="110"/>
      <c r="C299" s="110"/>
      <c r="D299" s="110"/>
      <c r="E299" s="110"/>
      <c r="F299" s="110"/>
      <c r="G299" s="110"/>
      <c r="H299" s="110"/>
      <c r="I299" s="110"/>
      <c r="J299" s="110"/>
      <c r="K299" s="110"/>
      <c r="L299" s="110"/>
      <c r="M299" s="110"/>
      <c r="N299" s="110"/>
      <c r="O299" s="110"/>
      <c r="P299" s="110"/>
      <c r="Q299" s="110"/>
      <c r="R299" s="111"/>
      <c r="S299" s="111"/>
      <c r="T299" s="111"/>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65"/>
      <c r="AP299" s="65"/>
      <c r="AQ299" s="65"/>
      <c r="AR299" s="40"/>
    </row>
    <row r="300" spans="1:44" ht="22.5" customHeight="1" x14ac:dyDescent="0.25">
      <c r="A300" s="110"/>
      <c r="B300" s="110"/>
      <c r="C300" s="110"/>
      <c r="D300" s="110"/>
      <c r="E300" s="110"/>
      <c r="F300" s="110"/>
      <c r="G300" s="110"/>
      <c r="H300" s="110"/>
      <c r="I300" s="110"/>
      <c r="J300" s="110"/>
      <c r="K300" s="110"/>
      <c r="L300" s="110"/>
      <c r="M300" s="110"/>
      <c r="N300" s="110"/>
      <c r="O300" s="110"/>
      <c r="P300" s="110"/>
      <c r="Q300" s="110"/>
      <c r="R300" s="111"/>
      <c r="S300" s="111"/>
      <c r="T300" s="111"/>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65"/>
      <c r="AP300" s="65"/>
      <c r="AQ300" s="65"/>
      <c r="AR300" s="40"/>
    </row>
    <row r="301" spans="1:44" ht="22.5" customHeight="1" x14ac:dyDescent="0.25">
      <c r="A301" s="110"/>
      <c r="B301" s="110"/>
      <c r="C301" s="110"/>
      <c r="D301" s="110"/>
      <c r="E301" s="110"/>
      <c r="F301" s="110"/>
      <c r="G301" s="110"/>
      <c r="H301" s="110"/>
      <c r="I301" s="110"/>
      <c r="J301" s="110"/>
      <c r="K301" s="110"/>
      <c r="L301" s="110"/>
      <c r="M301" s="110"/>
      <c r="N301" s="110"/>
      <c r="O301" s="110"/>
      <c r="P301" s="110"/>
      <c r="Q301" s="110"/>
      <c r="R301" s="111"/>
      <c r="S301" s="111"/>
      <c r="T301" s="111"/>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65"/>
      <c r="AP301" s="65"/>
      <c r="AQ301" s="65"/>
      <c r="AR301" s="40"/>
    </row>
    <row r="302" spans="1:44" ht="22.5" customHeight="1" x14ac:dyDescent="0.25">
      <c r="A302" s="110"/>
      <c r="B302" s="110"/>
      <c r="C302" s="110"/>
      <c r="D302" s="110"/>
      <c r="E302" s="110"/>
      <c r="F302" s="110"/>
      <c r="G302" s="110"/>
      <c r="H302" s="110"/>
      <c r="I302" s="110"/>
      <c r="J302" s="110"/>
      <c r="K302" s="110"/>
      <c r="L302" s="110"/>
      <c r="M302" s="110"/>
      <c r="N302" s="110"/>
      <c r="O302" s="110"/>
      <c r="P302" s="110"/>
      <c r="Q302" s="110"/>
      <c r="R302" s="111"/>
      <c r="S302" s="111"/>
      <c r="T302" s="111"/>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65"/>
      <c r="AP302" s="65"/>
      <c r="AQ302" s="65"/>
      <c r="AR302" s="40"/>
    </row>
    <row r="303" spans="1:44" ht="22.5" customHeight="1" x14ac:dyDescent="0.25">
      <c r="A303" s="110"/>
      <c r="B303" s="110"/>
      <c r="C303" s="110"/>
      <c r="D303" s="110"/>
      <c r="E303" s="110"/>
      <c r="F303" s="110"/>
      <c r="G303" s="110"/>
      <c r="H303" s="110"/>
      <c r="I303" s="110"/>
      <c r="J303" s="110"/>
      <c r="K303" s="110"/>
      <c r="L303" s="110"/>
      <c r="M303" s="110"/>
      <c r="N303" s="110"/>
      <c r="O303" s="110"/>
      <c r="P303" s="110"/>
      <c r="Q303" s="110"/>
      <c r="R303" s="111"/>
      <c r="S303" s="111"/>
      <c r="T303" s="111"/>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65"/>
      <c r="AP303" s="65"/>
      <c r="AQ303" s="65"/>
      <c r="AR303" s="40"/>
    </row>
    <row r="304" spans="1:44" ht="22.5" customHeight="1" x14ac:dyDescent="0.25">
      <c r="A304" s="110"/>
      <c r="B304" s="110"/>
      <c r="C304" s="110"/>
      <c r="D304" s="110"/>
      <c r="E304" s="110"/>
      <c r="F304" s="110"/>
      <c r="G304" s="110"/>
      <c r="H304" s="110"/>
      <c r="I304" s="110"/>
      <c r="J304" s="110"/>
      <c r="K304" s="110"/>
      <c r="L304" s="110"/>
      <c r="M304" s="110"/>
      <c r="N304" s="110"/>
      <c r="O304" s="110"/>
      <c r="P304" s="110"/>
      <c r="Q304" s="110"/>
      <c r="R304" s="111"/>
      <c r="S304" s="111"/>
      <c r="T304" s="111"/>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65"/>
      <c r="AP304" s="65"/>
      <c r="AQ304" s="65"/>
      <c r="AR304" s="40"/>
    </row>
    <row r="305" spans="1:44" ht="22.5" customHeight="1" x14ac:dyDescent="0.25">
      <c r="A305" s="110"/>
      <c r="B305" s="110"/>
      <c r="C305" s="110"/>
      <c r="D305" s="110"/>
      <c r="E305" s="110"/>
      <c r="F305" s="110"/>
      <c r="G305" s="110"/>
      <c r="H305" s="110"/>
      <c r="I305" s="110"/>
      <c r="J305" s="110"/>
      <c r="K305" s="110"/>
      <c r="L305" s="110"/>
      <c r="M305" s="110"/>
      <c r="N305" s="110"/>
      <c r="O305" s="110"/>
      <c r="P305" s="110"/>
      <c r="Q305" s="110"/>
      <c r="R305" s="111"/>
      <c r="S305" s="111"/>
      <c r="T305" s="111"/>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65"/>
      <c r="AP305" s="65"/>
      <c r="AQ305" s="65"/>
      <c r="AR305" s="40"/>
    </row>
    <row r="306" spans="1:44" ht="22.5" customHeight="1" x14ac:dyDescent="0.25">
      <c r="A306" s="110"/>
      <c r="B306" s="110"/>
      <c r="C306" s="110"/>
      <c r="D306" s="110"/>
      <c r="E306" s="110"/>
      <c r="F306" s="110"/>
      <c r="G306" s="110"/>
      <c r="H306" s="110"/>
      <c r="I306" s="110"/>
      <c r="J306" s="110"/>
      <c r="K306" s="110"/>
      <c r="L306" s="110"/>
      <c r="M306" s="110"/>
      <c r="N306" s="110"/>
      <c r="O306" s="110"/>
      <c r="P306" s="110"/>
      <c r="Q306" s="110"/>
      <c r="R306" s="111"/>
      <c r="S306" s="111"/>
      <c r="T306" s="111"/>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65"/>
      <c r="AP306" s="65"/>
      <c r="AQ306" s="65"/>
      <c r="AR306" s="40"/>
    </row>
    <row r="307" spans="1:44" ht="22.5" customHeight="1" x14ac:dyDescent="0.25">
      <c r="A307" s="110"/>
      <c r="B307" s="110"/>
      <c r="C307" s="110"/>
      <c r="D307" s="110"/>
      <c r="E307" s="110"/>
      <c r="F307" s="110"/>
      <c r="G307" s="110"/>
      <c r="H307" s="110"/>
      <c r="I307" s="110"/>
      <c r="J307" s="110"/>
      <c r="K307" s="110"/>
      <c r="L307" s="110"/>
      <c r="M307" s="110"/>
      <c r="N307" s="110"/>
      <c r="O307" s="110"/>
      <c r="P307" s="110"/>
      <c r="Q307" s="110"/>
      <c r="R307" s="111"/>
      <c r="S307" s="111"/>
      <c r="T307" s="111"/>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65"/>
      <c r="AP307" s="65"/>
      <c r="AQ307" s="65"/>
      <c r="AR307" s="40"/>
    </row>
    <row r="308" spans="1:44" ht="22.5" customHeight="1" x14ac:dyDescent="0.25">
      <c r="A308" s="110"/>
      <c r="B308" s="110"/>
      <c r="C308" s="110"/>
      <c r="D308" s="110"/>
      <c r="E308" s="110"/>
      <c r="F308" s="110"/>
      <c r="G308" s="110"/>
      <c r="H308" s="110"/>
      <c r="I308" s="110"/>
      <c r="J308" s="110"/>
      <c r="K308" s="110"/>
      <c r="L308" s="110"/>
      <c r="M308" s="110"/>
      <c r="N308" s="110"/>
      <c r="O308" s="110"/>
      <c r="P308" s="110"/>
      <c r="Q308" s="110"/>
      <c r="R308" s="111"/>
      <c r="S308" s="111"/>
      <c r="T308" s="111"/>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65"/>
      <c r="AP308" s="65"/>
      <c r="AQ308" s="65"/>
      <c r="AR308" s="40"/>
    </row>
    <row r="309" spans="1:44" ht="22.5" customHeight="1" x14ac:dyDescent="0.25">
      <c r="A309" s="110"/>
      <c r="B309" s="110"/>
      <c r="C309" s="110"/>
      <c r="D309" s="110"/>
      <c r="E309" s="110"/>
      <c r="F309" s="110"/>
      <c r="G309" s="110"/>
      <c r="H309" s="110"/>
      <c r="I309" s="110"/>
      <c r="J309" s="110"/>
      <c r="K309" s="110"/>
      <c r="L309" s="110"/>
      <c r="M309" s="110"/>
      <c r="N309" s="110"/>
      <c r="O309" s="110"/>
      <c r="P309" s="110"/>
      <c r="Q309" s="110"/>
      <c r="R309" s="111"/>
      <c r="S309" s="111"/>
      <c r="T309" s="111"/>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65"/>
      <c r="AP309" s="65"/>
      <c r="AQ309" s="65"/>
      <c r="AR309" s="40"/>
    </row>
    <row r="310" spans="1:44" ht="22.5" customHeight="1" x14ac:dyDescent="0.25">
      <c r="A310" s="110"/>
      <c r="B310" s="110"/>
      <c r="C310" s="110"/>
      <c r="D310" s="110"/>
      <c r="E310" s="110"/>
      <c r="F310" s="110"/>
      <c r="G310" s="110"/>
      <c r="H310" s="110"/>
      <c r="I310" s="110"/>
      <c r="J310" s="110"/>
      <c r="K310" s="110"/>
      <c r="L310" s="110"/>
      <c r="M310" s="110"/>
      <c r="N310" s="110"/>
      <c r="O310" s="110"/>
      <c r="P310" s="110"/>
      <c r="Q310" s="110"/>
      <c r="R310" s="111"/>
      <c r="S310" s="111"/>
      <c r="T310" s="111"/>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65"/>
      <c r="AP310" s="65"/>
      <c r="AQ310" s="65"/>
      <c r="AR310" s="40"/>
    </row>
    <row r="311" spans="1:44" ht="22.5" customHeight="1" x14ac:dyDescent="0.25">
      <c r="A311" s="110"/>
      <c r="B311" s="110"/>
      <c r="C311" s="110"/>
      <c r="D311" s="110"/>
      <c r="E311" s="110"/>
      <c r="F311" s="110"/>
      <c r="G311" s="110"/>
      <c r="H311" s="110"/>
      <c r="I311" s="110"/>
      <c r="J311" s="110"/>
      <c r="K311" s="110"/>
      <c r="L311" s="110"/>
      <c r="M311" s="110"/>
      <c r="N311" s="110"/>
      <c r="O311" s="110"/>
      <c r="P311" s="110"/>
      <c r="Q311" s="110"/>
      <c r="R311" s="111"/>
      <c r="S311" s="111"/>
      <c r="T311" s="111"/>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65"/>
      <c r="AP311" s="65"/>
      <c r="AQ311" s="65"/>
      <c r="AR311" s="40"/>
    </row>
    <row r="312" spans="1:44" ht="22.5" customHeight="1" x14ac:dyDescent="0.25">
      <c r="A312" s="110"/>
      <c r="B312" s="110"/>
      <c r="C312" s="110"/>
      <c r="D312" s="110"/>
      <c r="E312" s="110"/>
      <c r="F312" s="110"/>
      <c r="G312" s="110"/>
      <c r="H312" s="110"/>
      <c r="I312" s="110"/>
      <c r="J312" s="110"/>
      <c r="K312" s="110"/>
      <c r="L312" s="110"/>
      <c r="M312" s="110"/>
      <c r="N312" s="110"/>
      <c r="O312" s="110"/>
      <c r="P312" s="110"/>
      <c r="Q312" s="110"/>
      <c r="R312" s="111"/>
      <c r="S312" s="111"/>
      <c r="T312" s="111"/>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65"/>
      <c r="AP312" s="65"/>
      <c r="AQ312" s="65"/>
      <c r="AR312" s="40"/>
    </row>
    <row r="313" spans="1:44" ht="22.5" customHeight="1" x14ac:dyDescent="0.25">
      <c r="A313" s="110"/>
      <c r="B313" s="110"/>
      <c r="C313" s="110"/>
      <c r="D313" s="110"/>
      <c r="E313" s="110"/>
      <c r="F313" s="110"/>
      <c r="G313" s="110"/>
      <c r="H313" s="110"/>
      <c r="I313" s="110"/>
      <c r="J313" s="110"/>
      <c r="K313" s="110"/>
      <c r="L313" s="110"/>
      <c r="M313" s="110"/>
      <c r="N313" s="110"/>
      <c r="O313" s="110"/>
      <c r="P313" s="110"/>
      <c r="Q313" s="110"/>
      <c r="R313" s="111"/>
      <c r="S313" s="111"/>
      <c r="T313" s="111"/>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65"/>
      <c r="AP313" s="65"/>
      <c r="AQ313" s="65"/>
      <c r="AR313" s="40"/>
    </row>
    <row r="314" spans="1:44" ht="22.5" customHeight="1" x14ac:dyDescent="0.25">
      <c r="A314" s="110"/>
      <c r="B314" s="110"/>
      <c r="C314" s="110"/>
      <c r="D314" s="110"/>
      <c r="E314" s="110"/>
      <c r="F314" s="110"/>
      <c r="G314" s="110"/>
      <c r="H314" s="110"/>
      <c r="I314" s="110"/>
      <c r="J314" s="110"/>
      <c r="K314" s="110"/>
      <c r="L314" s="110"/>
      <c r="M314" s="110"/>
      <c r="N314" s="110"/>
      <c r="O314" s="110"/>
      <c r="P314" s="110"/>
      <c r="Q314" s="110"/>
      <c r="R314" s="111"/>
      <c r="S314" s="111"/>
      <c r="T314" s="111"/>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65"/>
      <c r="AP314" s="65"/>
      <c r="AQ314" s="65"/>
      <c r="AR314" s="40"/>
    </row>
    <row r="315" spans="1:44" ht="22.5" customHeight="1" x14ac:dyDescent="0.25">
      <c r="A315" s="110"/>
      <c r="B315" s="110"/>
      <c r="C315" s="110"/>
      <c r="D315" s="110"/>
      <c r="E315" s="110"/>
      <c r="F315" s="110"/>
      <c r="G315" s="110"/>
      <c r="H315" s="110"/>
      <c r="I315" s="110"/>
      <c r="J315" s="110"/>
      <c r="K315" s="110"/>
      <c r="L315" s="110"/>
      <c r="M315" s="110"/>
      <c r="N315" s="110"/>
      <c r="O315" s="110"/>
      <c r="P315" s="110"/>
      <c r="Q315" s="110"/>
      <c r="R315" s="111"/>
      <c r="S315" s="111"/>
      <c r="T315" s="111"/>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65"/>
      <c r="AP315" s="65"/>
      <c r="AQ315" s="65"/>
      <c r="AR315" s="40"/>
    </row>
    <row r="316" spans="1:44" ht="22.5" customHeight="1" x14ac:dyDescent="0.25">
      <c r="A316" s="110"/>
      <c r="B316" s="110"/>
      <c r="C316" s="110"/>
      <c r="D316" s="110"/>
      <c r="E316" s="110"/>
      <c r="F316" s="110"/>
      <c r="G316" s="110"/>
      <c r="H316" s="110"/>
      <c r="I316" s="110"/>
      <c r="J316" s="110"/>
      <c r="K316" s="110"/>
      <c r="L316" s="110"/>
      <c r="M316" s="110"/>
      <c r="N316" s="110"/>
      <c r="O316" s="110"/>
      <c r="P316" s="110"/>
      <c r="Q316" s="110"/>
      <c r="R316" s="111"/>
      <c r="S316" s="111"/>
      <c r="T316" s="111"/>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65"/>
      <c r="AP316" s="65"/>
      <c r="AQ316" s="65"/>
      <c r="AR316" s="40"/>
    </row>
    <row r="317" spans="1:44" ht="22.5" customHeight="1" x14ac:dyDescent="0.25">
      <c r="A317" s="110"/>
      <c r="B317" s="110"/>
      <c r="C317" s="110"/>
      <c r="D317" s="110"/>
      <c r="E317" s="110"/>
      <c r="F317" s="110"/>
      <c r="G317" s="110"/>
      <c r="H317" s="110"/>
      <c r="I317" s="110"/>
      <c r="J317" s="110"/>
      <c r="K317" s="110"/>
      <c r="L317" s="110"/>
      <c r="M317" s="110"/>
      <c r="N317" s="110"/>
      <c r="O317" s="110"/>
      <c r="P317" s="110"/>
      <c r="Q317" s="110"/>
      <c r="R317" s="111"/>
      <c r="S317" s="111"/>
      <c r="T317" s="111"/>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65"/>
      <c r="AP317" s="65"/>
      <c r="AQ317" s="65"/>
      <c r="AR317" s="40"/>
    </row>
    <row r="318" spans="1:44" ht="22.5" customHeight="1" x14ac:dyDescent="0.25">
      <c r="A318" s="110"/>
      <c r="B318" s="110"/>
      <c r="C318" s="110"/>
      <c r="D318" s="110"/>
      <c r="E318" s="110"/>
      <c r="F318" s="110"/>
      <c r="G318" s="110"/>
      <c r="H318" s="110"/>
      <c r="I318" s="110"/>
      <c r="J318" s="110"/>
      <c r="K318" s="110"/>
      <c r="L318" s="110"/>
      <c r="M318" s="110"/>
      <c r="N318" s="110"/>
      <c r="O318" s="110"/>
      <c r="P318" s="110"/>
      <c r="Q318" s="110"/>
      <c r="R318" s="111"/>
      <c r="S318" s="111"/>
      <c r="T318" s="111"/>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65"/>
      <c r="AP318" s="65"/>
      <c r="AQ318" s="65"/>
      <c r="AR318" s="40"/>
    </row>
    <row r="319" spans="1:44" ht="22.5" customHeight="1" x14ac:dyDescent="0.25">
      <c r="A319" s="110"/>
      <c r="B319" s="110"/>
      <c r="C319" s="110"/>
      <c r="D319" s="110"/>
      <c r="E319" s="110"/>
      <c r="F319" s="110"/>
      <c r="G319" s="110"/>
      <c r="H319" s="110"/>
      <c r="I319" s="110"/>
      <c r="J319" s="110"/>
      <c r="K319" s="110"/>
      <c r="L319" s="110"/>
      <c r="M319" s="110"/>
      <c r="N319" s="110"/>
      <c r="O319" s="110"/>
      <c r="P319" s="110"/>
      <c r="Q319" s="110"/>
      <c r="R319" s="111"/>
      <c r="S319" s="111"/>
      <c r="T319" s="111"/>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65"/>
      <c r="AP319" s="65"/>
      <c r="AQ319" s="65"/>
      <c r="AR319" s="40"/>
    </row>
    <row r="320" spans="1:44" ht="22.5" customHeight="1" x14ac:dyDescent="0.25">
      <c r="A320" s="110"/>
      <c r="B320" s="110"/>
      <c r="C320" s="110"/>
      <c r="D320" s="110"/>
      <c r="E320" s="110"/>
      <c r="F320" s="110"/>
      <c r="G320" s="110"/>
      <c r="H320" s="110"/>
      <c r="I320" s="110"/>
      <c r="J320" s="110"/>
      <c r="K320" s="110"/>
      <c r="L320" s="110"/>
      <c r="M320" s="110"/>
      <c r="N320" s="110"/>
      <c r="O320" s="110"/>
      <c r="P320" s="110"/>
      <c r="Q320" s="110"/>
      <c r="R320" s="111"/>
      <c r="S320" s="111"/>
      <c r="T320" s="111"/>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65"/>
      <c r="AP320" s="65"/>
      <c r="AQ320" s="65"/>
      <c r="AR320" s="40"/>
    </row>
    <row r="321" spans="1:44" ht="22.5" customHeight="1" x14ac:dyDescent="0.25">
      <c r="A321" s="110"/>
      <c r="B321" s="110"/>
      <c r="C321" s="110"/>
      <c r="D321" s="110"/>
      <c r="E321" s="110"/>
      <c r="F321" s="110"/>
      <c r="G321" s="110"/>
      <c r="H321" s="110"/>
      <c r="I321" s="110"/>
      <c r="J321" s="110"/>
      <c r="K321" s="110"/>
      <c r="L321" s="110"/>
      <c r="M321" s="110"/>
      <c r="N321" s="110"/>
      <c r="O321" s="110"/>
      <c r="P321" s="110"/>
      <c r="Q321" s="110"/>
      <c r="R321" s="111"/>
      <c r="S321" s="111"/>
      <c r="T321" s="111"/>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65"/>
      <c r="AP321" s="65"/>
      <c r="AQ321" s="65"/>
      <c r="AR321" s="40"/>
    </row>
    <row r="322" spans="1:44" ht="22.5" customHeight="1" x14ac:dyDescent="0.25">
      <c r="A322" s="110"/>
      <c r="B322" s="110"/>
      <c r="C322" s="110"/>
      <c r="D322" s="110"/>
      <c r="E322" s="110"/>
      <c r="F322" s="110"/>
      <c r="G322" s="110"/>
      <c r="H322" s="110"/>
      <c r="I322" s="110"/>
      <c r="J322" s="110"/>
      <c r="K322" s="110"/>
      <c r="L322" s="110"/>
      <c r="M322" s="110"/>
      <c r="N322" s="110"/>
      <c r="O322" s="110"/>
      <c r="P322" s="110"/>
      <c r="Q322" s="110"/>
      <c r="R322" s="111"/>
      <c r="S322" s="111"/>
      <c r="T322" s="111"/>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65"/>
      <c r="AP322" s="65"/>
      <c r="AQ322" s="65"/>
      <c r="AR322" s="40"/>
    </row>
    <row r="323" spans="1:44" ht="22.5" customHeight="1" x14ac:dyDescent="0.25">
      <c r="A323" s="110"/>
      <c r="B323" s="110"/>
      <c r="C323" s="110"/>
      <c r="D323" s="110"/>
      <c r="E323" s="110"/>
      <c r="F323" s="110"/>
      <c r="G323" s="110"/>
      <c r="H323" s="110"/>
      <c r="I323" s="110"/>
      <c r="J323" s="110"/>
      <c r="K323" s="110"/>
      <c r="L323" s="110"/>
      <c r="M323" s="110"/>
      <c r="N323" s="110"/>
      <c r="O323" s="110"/>
      <c r="P323" s="110"/>
      <c r="Q323" s="110"/>
      <c r="R323" s="111"/>
      <c r="S323" s="111"/>
      <c r="T323" s="111"/>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65"/>
      <c r="AP323" s="65"/>
      <c r="AQ323" s="65"/>
      <c r="AR323" s="40"/>
    </row>
    <row r="324" spans="1:44" ht="22.5" customHeight="1" x14ac:dyDescent="0.25">
      <c r="A324" s="110"/>
      <c r="B324" s="110"/>
      <c r="C324" s="110"/>
      <c r="D324" s="110"/>
      <c r="E324" s="110"/>
      <c r="F324" s="110"/>
      <c r="G324" s="110"/>
      <c r="H324" s="110"/>
      <c r="I324" s="110"/>
      <c r="J324" s="110"/>
      <c r="K324" s="110"/>
      <c r="L324" s="110"/>
      <c r="M324" s="110"/>
      <c r="N324" s="110"/>
      <c r="O324" s="110"/>
      <c r="P324" s="110"/>
      <c r="Q324" s="110"/>
      <c r="R324" s="111"/>
      <c r="S324" s="111"/>
      <c r="T324" s="111"/>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65"/>
      <c r="AP324" s="65"/>
      <c r="AQ324" s="65"/>
      <c r="AR324" s="40"/>
    </row>
    <row r="325" spans="1:44" ht="22.5" customHeight="1" x14ac:dyDescent="0.25">
      <c r="A325" s="110"/>
      <c r="B325" s="110"/>
      <c r="C325" s="110"/>
      <c r="D325" s="110"/>
      <c r="E325" s="110"/>
      <c r="F325" s="110"/>
      <c r="G325" s="110"/>
      <c r="H325" s="110"/>
      <c r="I325" s="110"/>
      <c r="J325" s="110"/>
      <c r="K325" s="110"/>
      <c r="L325" s="110"/>
      <c r="M325" s="110"/>
      <c r="N325" s="110"/>
      <c r="O325" s="110"/>
      <c r="P325" s="110"/>
      <c r="Q325" s="110"/>
      <c r="R325" s="111"/>
      <c r="S325" s="111"/>
      <c r="T325" s="111"/>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65"/>
      <c r="AP325" s="65"/>
      <c r="AQ325" s="65"/>
      <c r="AR325" s="40"/>
    </row>
    <row r="326" spans="1:44" ht="22.5" customHeight="1" x14ac:dyDescent="0.25">
      <c r="A326" s="110"/>
      <c r="B326" s="110"/>
      <c r="C326" s="110"/>
      <c r="D326" s="110"/>
      <c r="E326" s="110"/>
      <c r="F326" s="110"/>
      <c r="G326" s="110"/>
      <c r="H326" s="110"/>
      <c r="I326" s="110"/>
      <c r="J326" s="110"/>
      <c r="K326" s="110"/>
      <c r="L326" s="110"/>
      <c r="M326" s="110"/>
      <c r="N326" s="110"/>
      <c r="O326" s="110"/>
      <c r="P326" s="110"/>
      <c r="Q326" s="110"/>
      <c r="R326" s="111"/>
      <c r="S326" s="111"/>
      <c r="T326" s="111"/>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65"/>
      <c r="AP326" s="65"/>
      <c r="AQ326" s="65"/>
      <c r="AR326" s="40"/>
    </row>
    <row r="327" spans="1:44" ht="22.5" customHeight="1" x14ac:dyDescent="0.25">
      <c r="A327" s="110"/>
      <c r="B327" s="110"/>
      <c r="C327" s="110"/>
      <c r="D327" s="110"/>
      <c r="E327" s="110"/>
      <c r="F327" s="110"/>
      <c r="G327" s="110"/>
      <c r="H327" s="110"/>
      <c r="I327" s="110"/>
      <c r="J327" s="110"/>
      <c r="K327" s="110"/>
      <c r="L327" s="110"/>
      <c r="M327" s="110"/>
      <c r="N327" s="110"/>
      <c r="O327" s="110"/>
      <c r="P327" s="110"/>
      <c r="Q327" s="110"/>
      <c r="R327" s="111"/>
      <c r="S327" s="111"/>
      <c r="T327" s="111"/>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65"/>
      <c r="AP327" s="65"/>
      <c r="AQ327" s="65"/>
      <c r="AR327" s="40"/>
    </row>
    <row r="328" spans="1:44" ht="22.5" customHeight="1" x14ac:dyDescent="0.25">
      <c r="A328" s="110"/>
      <c r="B328" s="110"/>
      <c r="C328" s="110"/>
      <c r="D328" s="110"/>
      <c r="E328" s="110"/>
      <c r="F328" s="110"/>
      <c r="G328" s="110"/>
      <c r="H328" s="110"/>
      <c r="I328" s="110"/>
      <c r="J328" s="110"/>
      <c r="K328" s="110"/>
      <c r="L328" s="110"/>
      <c r="M328" s="110"/>
      <c r="N328" s="110"/>
      <c r="O328" s="110"/>
      <c r="P328" s="110"/>
      <c r="Q328" s="110"/>
      <c r="R328" s="111"/>
      <c r="S328" s="111"/>
      <c r="T328" s="111"/>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65"/>
      <c r="AP328" s="65"/>
      <c r="AQ328" s="65"/>
      <c r="AR328" s="40"/>
    </row>
    <row r="329" spans="1:44" ht="22.5" customHeight="1" x14ac:dyDescent="0.25">
      <c r="A329" s="110"/>
      <c r="B329" s="110"/>
      <c r="C329" s="110"/>
      <c r="D329" s="110"/>
      <c r="E329" s="110"/>
      <c r="F329" s="110"/>
      <c r="G329" s="110"/>
      <c r="H329" s="110"/>
      <c r="I329" s="110"/>
      <c r="J329" s="110"/>
      <c r="K329" s="110"/>
      <c r="L329" s="110"/>
      <c r="M329" s="110"/>
      <c r="N329" s="110"/>
      <c r="O329" s="110"/>
      <c r="P329" s="110"/>
      <c r="Q329" s="110"/>
      <c r="R329" s="111"/>
      <c r="S329" s="111"/>
      <c r="T329" s="111"/>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65"/>
      <c r="AP329" s="65"/>
      <c r="AQ329" s="65"/>
      <c r="AR329" s="40"/>
    </row>
    <row r="330" spans="1:44" ht="22.5" customHeight="1" x14ac:dyDescent="0.25">
      <c r="A330" s="110"/>
      <c r="B330" s="110"/>
      <c r="C330" s="110"/>
      <c r="D330" s="110"/>
      <c r="E330" s="110"/>
      <c r="F330" s="110"/>
      <c r="G330" s="110"/>
      <c r="H330" s="110"/>
      <c r="I330" s="110"/>
      <c r="J330" s="110"/>
      <c r="K330" s="110"/>
      <c r="L330" s="110"/>
      <c r="M330" s="110"/>
      <c r="N330" s="110"/>
      <c r="O330" s="110"/>
      <c r="P330" s="110"/>
      <c r="Q330" s="110"/>
      <c r="R330" s="111"/>
      <c r="S330" s="111"/>
      <c r="T330" s="111"/>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65"/>
      <c r="AP330" s="65"/>
      <c r="AQ330" s="65"/>
      <c r="AR330" s="40"/>
    </row>
    <row r="331" spans="1:44" ht="22.5" customHeight="1" x14ac:dyDescent="0.25">
      <c r="A331" s="110"/>
      <c r="B331" s="110"/>
      <c r="C331" s="110"/>
      <c r="D331" s="110"/>
      <c r="E331" s="110"/>
      <c r="F331" s="110"/>
      <c r="G331" s="110"/>
      <c r="H331" s="110"/>
      <c r="I331" s="110"/>
      <c r="J331" s="110"/>
      <c r="K331" s="110"/>
      <c r="L331" s="110"/>
      <c r="M331" s="110"/>
      <c r="N331" s="110"/>
      <c r="O331" s="110"/>
      <c r="P331" s="110"/>
      <c r="Q331" s="110"/>
      <c r="R331" s="111"/>
      <c r="S331" s="111"/>
      <c r="T331" s="111"/>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65"/>
      <c r="AP331" s="65"/>
      <c r="AQ331" s="65"/>
      <c r="AR331" s="40"/>
    </row>
    <row r="332" spans="1:44" ht="22.5" customHeight="1" x14ac:dyDescent="0.25">
      <c r="A332" s="110"/>
      <c r="B332" s="110"/>
      <c r="C332" s="110"/>
      <c r="D332" s="110"/>
      <c r="E332" s="110"/>
      <c r="F332" s="110"/>
      <c r="G332" s="110"/>
      <c r="H332" s="110"/>
      <c r="I332" s="110"/>
      <c r="J332" s="110"/>
      <c r="K332" s="110"/>
      <c r="L332" s="110"/>
      <c r="M332" s="110"/>
      <c r="N332" s="110"/>
      <c r="O332" s="110"/>
      <c r="P332" s="110"/>
      <c r="Q332" s="110"/>
      <c r="R332" s="111"/>
      <c r="S332" s="111"/>
      <c r="T332" s="111"/>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65"/>
      <c r="AP332" s="65"/>
      <c r="AQ332" s="65"/>
      <c r="AR332" s="40"/>
    </row>
    <row r="333" spans="1:44" ht="22.5" customHeight="1" x14ac:dyDescent="0.25">
      <c r="A333" s="110"/>
      <c r="B333" s="110"/>
      <c r="C333" s="110"/>
      <c r="D333" s="110"/>
      <c r="E333" s="110"/>
      <c r="F333" s="110"/>
      <c r="G333" s="110"/>
      <c r="H333" s="110"/>
      <c r="I333" s="110"/>
      <c r="J333" s="110"/>
      <c r="K333" s="110"/>
      <c r="L333" s="110"/>
      <c r="M333" s="110"/>
      <c r="N333" s="110"/>
      <c r="O333" s="110"/>
      <c r="P333" s="110"/>
      <c r="Q333" s="110"/>
      <c r="R333" s="111"/>
      <c r="S333" s="111"/>
      <c r="T333" s="111"/>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65"/>
      <c r="AP333" s="65"/>
      <c r="AQ333" s="65"/>
      <c r="AR333" s="40"/>
    </row>
    <row r="334" spans="1:44" ht="22.5" customHeight="1" x14ac:dyDescent="0.25">
      <c r="A334" s="110"/>
      <c r="B334" s="110"/>
      <c r="C334" s="110"/>
      <c r="D334" s="110"/>
      <c r="E334" s="110"/>
      <c r="F334" s="110"/>
      <c r="G334" s="110"/>
      <c r="H334" s="110"/>
      <c r="I334" s="110"/>
      <c r="J334" s="110"/>
      <c r="K334" s="110"/>
      <c r="L334" s="110"/>
      <c r="M334" s="110"/>
      <c r="N334" s="110"/>
      <c r="O334" s="110"/>
      <c r="P334" s="110"/>
      <c r="Q334" s="110"/>
      <c r="R334" s="111"/>
      <c r="S334" s="111"/>
      <c r="T334" s="111"/>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65"/>
      <c r="AP334" s="65"/>
      <c r="AQ334" s="65"/>
      <c r="AR334" s="40"/>
    </row>
    <row r="335" spans="1:44" ht="22.5" customHeight="1" x14ac:dyDescent="0.25">
      <c r="A335" s="110"/>
      <c r="B335" s="110"/>
      <c r="C335" s="110"/>
      <c r="D335" s="110"/>
      <c r="E335" s="110"/>
      <c r="F335" s="110"/>
      <c r="G335" s="110"/>
      <c r="H335" s="110"/>
      <c r="I335" s="110"/>
      <c r="J335" s="110"/>
      <c r="K335" s="110"/>
      <c r="L335" s="110"/>
      <c r="M335" s="110"/>
      <c r="N335" s="110"/>
      <c r="O335" s="110"/>
      <c r="P335" s="110"/>
      <c r="Q335" s="110"/>
      <c r="R335" s="111"/>
      <c r="S335" s="111"/>
      <c r="T335" s="111"/>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65"/>
      <c r="AP335" s="65"/>
      <c r="AQ335" s="65"/>
      <c r="AR335" s="40"/>
    </row>
    <row r="336" spans="1:44" ht="22.5" customHeight="1" x14ac:dyDescent="0.25">
      <c r="A336" s="110"/>
      <c r="B336" s="110"/>
      <c r="C336" s="110"/>
      <c r="D336" s="110"/>
      <c r="E336" s="110"/>
      <c r="F336" s="110"/>
      <c r="G336" s="110"/>
      <c r="H336" s="110"/>
      <c r="I336" s="110"/>
      <c r="J336" s="110"/>
      <c r="K336" s="110"/>
      <c r="L336" s="110"/>
      <c r="M336" s="110"/>
      <c r="N336" s="110"/>
      <c r="O336" s="110"/>
      <c r="P336" s="110"/>
      <c r="Q336" s="110"/>
      <c r="R336" s="111"/>
      <c r="S336" s="111"/>
      <c r="T336" s="111"/>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65"/>
      <c r="AP336" s="65"/>
      <c r="AQ336" s="65"/>
      <c r="AR336" s="40"/>
    </row>
    <row r="337" spans="1:44" ht="22.5" customHeight="1" x14ac:dyDescent="0.25">
      <c r="A337" s="110"/>
      <c r="B337" s="110"/>
      <c r="C337" s="110"/>
      <c r="D337" s="110"/>
      <c r="E337" s="110"/>
      <c r="F337" s="110"/>
      <c r="G337" s="110"/>
      <c r="H337" s="110"/>
      <c r="I337" s="110"/>
      <c r="J337" s="110"/>
      <c r="K337" s="110"/>
      <c r="L337" s="110"/>
      <c r="M337" s="110"/>
      <c r="N337" s="110"/>
      <c r="O337" s="110"/>
      <c r="P337" s="110"/>
      <c r="Q337" s="110"/>
      <c r="R337" s="111"/>
      <c r="S337" s="111"/>
      <c r="T337" s="111"/>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65"/>
      <c r="AP337" s="65"/>
      <c r="AQ337" s="65"/>
      <c r="AR337" s="40"/>
    </row>
    <row r="338" spans="1:44" ht="22.5" customHeight="1" x14ac:dyDescent="0.25">
      <c r="A338" s="110"/>
      <c r="B338" s="110"/>
      <c r="C338" s="110"/>
      <c r="D338" s="110"/>
      <c r="E338" s="110"/>
      <c r="F338" s="110"/>
      <c r="G338" s="110"/>
      <c r="H338" s="110"/>
      <c r="I338" s="110"/>
      <c r="J338" s="110"/>
      <c r="K338" s="110"/>
      <c r="L338" s="110"/>
      <c r="M338" s="110"/>
      <c r="N338" s="110"/>
      <c r="O338" s="110"/>
      <c r="P338" s="110"/>
      <c r="Q338" s="110"/>
      <c r="R338" s="111"/>
      <c r="S338" s="111"/>
      <c r="T338" s="111"/>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65"/>
      <c r="AP338" s="65"/>
      <c r="AQ338" s="65"/>
      <c r="AR338" s="40"/>
    </row>
    <row r="339" spans="1:44" ht="22.5" customHeight="1" x14ac:dyDescent="0.25">
      <c r="A339" s="110"/>
      <c r="B339" s="110"/>
      <c r="C339" s="110"/>
      <c r="D339" s="110"/>
      <c r="E339" s="110"/>
      <c r="F339" s="110"/>
      <c r="G339" s="110"/>
      <c r="H339" s="110"/>
      <c r="I339" s="110"/>
      <c r="J339" s="110"/>
      <c r="K339" s="110"/>
      <c r="L339" s="110"/>
      <c r="M339" s="110"/>
      <c r="N339" s="110"/>
      <c r="O339" s="110"/>
      <c r="P339" s="110"/>
      <c r="Q339" s="110"/>
      <c r="R339" s="111"/>
      <c r="S339" s="111"/>
      <c r="T339" s="111"/>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65"/>
      <c r="AP339" s="65"/>
      <c r="AQ339" s="65"/>
      <c r="AR339" s="40"/>
    </row>
    <row r="340" spans="1:44" ht="22.5" customHeight="1" x14ac:dyDescent="0.25">
      <c r="A340" s="110"/>
      <c r="B340" s="110"/>
      <c r="C340" s="110"/>
      <c r="D340" s="110"/>
      <c r="E340" s="110"/>
      <c r="F340" s="110"/>
      <c r="G340" s="110"/>
      <c r="H340" s="110"/>
      <c r="I340" s="110"/>
      <c r="J340" s="110"/>
      <c r="K340" s="110"/>
      <c r="L340" s="110"/>
      <c r="M340" s="110"/>
      <c r="N340" s="110"/>
      <c r="O340" s="110"/>
      <c r="P340" s="110"/>
      <c r="Q340" s="110"/>
      <c r="R340" s="111"/>
      <c r="S340" s="111"/>
      <c r="T340" s="111"/>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65"/>
      <c r="AP340" s="65"/>
      <c r="AQ340" s="65"/>
      <c r="AR340" s="40"/>
    </row>
    <row r="341" spans="1:44" ht="22.5" customHeight="1" x14ac:dyDescent="0.25">
      <c r="A341" s="110"/>
      <c r="B341" s="110"/>
      <c r="C341" s="110"/>
      <c r="D341" s="110"/>
      <c r="E341" s="110"/>
      <c r="F341" s="110"/>
      <c r="G341" s="110"/>
      <c r="H341" s="110"/>
      <c r="I341" s="110"/>
      <c r="J341" s="110"/>
      <c r="K341" s="110"/>
      <c r="L341" s="110"/>
      <c r="M341" s="110"/>
      <c r="N341" s="110"/>
      <c r="O341" s="110"/>
      <c r="P341" s="110"/>
      <c r="Q341" s="110"/>
      <c r="R341" s="111"/>
      <c r="S341" s="111"/>
      <c r="T341" s="111"/>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65"/>
      <c r="AP341" s="65"/>
      <c r="AQ341" s="65"/>
      <c r="AR341" s="40"/>
    </row>
    <row r="342" spans="1:44" ht="22.5" customHeight="1" x14ac:dyDescent="0.25">
      <c r="A342" s="110"/>
      <c r="B342" s="110"/>
      <c r="C342" s="110"/>
      <c r="D342" s="110"/>
      <c r="E342" s="110"/>
      <c r="F342" s="110"/>
      <c r="G342" s="110"/>
      <c r="H342" s="110"/>
      <c r="I342" s="110"/>
      <c r="J342" s="110"/>
      <c r="K342" s="110"/>
      <c r="L342" s="110"/>
      <c r="M342" s="110"/>
      <c r="N342" s="110"/>
      <c r="O342" s="110"/>
      <c r="P342" s="110"/>
      <c r="Q342" s="110"/>
      <c r="R342" s="111"/>
      <c r="S342" s="111"/>
      <c r="T342" s="111"/>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65"/>
      <c r="AP342" s="65"/>
      <c r="AQ342" s="65"/>
      <c r="AR342" s="40"/>
    </row>
    <row r="343" spans="1:44" ht="22.5" customHeight="1" x14ac:dyDescent="0.25">
      <c r="A343" s="110"/>
      <c r="B343" s="110"/>
      <c r="C343" s="110"/>
      <c r="D343" s="110"/>
      <c r="E343" s="110"/>
      <c r="F343" s="110"/>
      <c r="G343" s="110"/>
      <c r="H343" s="110"/>
      <c r="I343" s="110"/>
      <c r="J343" s="110"/>
      <c r="K343" s="110"/>
      <c r="L343" s="110"/>
      <c r="M343" s="110"/>
      <c r="N343" s="110"/>
      <c r="O343" s="110"/>
      <c r="P343" s="110"/>
      <c r="Q343" s="110"/>
      <c r="R343" s="111"/>
      <c r="S343" s="111"/>
      <c r="T343" s="111"/>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65"/>
      <c r="AP343" s="65"/>
      <c r="AQ343" s="65"/>
      <c r="AR343" s="40"/>
    </row>
    <row r="344" spans="1:44" ht="22.5" customHeight="1" x14ac:dyDescent="0.25">
      <c r="A344" s="110"/>
      <c r="B344" s="110"/>
      <c r="C344" s="110"/>
      <c r="D344" s="110"/>
      <c r="E344" s="110"/>
      <c r="F344" s="110"/>
      <c r="G344" s="110"/>
      <c r="H344" s="110"/>
      <c r="I344" s="110"/>
      <c r="J344" s="110"/>
      <c r="K344" s="110"/>
      <c r="L344" s="110"/>
      <c r="M344" s="110"/>
      <c r="N344" s="110"/>
      <c r="O344" s="110"/>
      <c r="P344" s="110"/>
      <c r="Q344" s="110"/>
      <c r="R344" s="111"/>
      <c r="S344" s="111"/>
      <c r="T344" s="111"/>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65"/>
      <c r="AP344" s="65"/>
      <c r="AQ344" s="65"/>
      <c r="AR344" s="40"/>
    </row>
    <row r="345" spans="1:44" ht="22.5" customHeight="1" x14ac:dyDescent="0.25">
      <c r="A345" s="110"/>
      <c r="B345" s="110"/>
      <c r="C345" s="110"/>
      <c r="D345" s="110"/>
      <c r="E345" s="110"/>
      <c r="F345" s="110"/>
      <c r="G345" s="110"/>
      <c r="H345" s="110"/>
      <c r="I345" s="110"/>
      <c r="J345" s="110"/>
      <c r="K345" s="110"/>
      <c r="L345" s="110"/>
      <c r="M345" s="110"/>
      <c r="N345" s="110"/>
      <c r="O345" s="110"/>
      <c r="P345" s="110"/>
      <c r="Q345" s="110"/>
      <c r="R345" s="111"/>
      <c r="S345" s="111"/>
      <c r="T345" s="111"/>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65"/>
      <c r="AP345" s="65"/>
      <c r="AQ345" s="65"/>
      <c r="AR345" s="40"/>
    </row>
    <row r="346" spans="1:44" ht="22.5" customHeight="1" x14ac:dyDescent="0.25">
      <c r="A346" s="110"/>
      <c r="B346" s="110"/>
      <c r="C346" s="110"/>
      <c r="D346" s="110"/>
      <c r="E346" s="110"/>
      <c r="F346" s="110"/>
      <c r="G346" s="110"/>
      <c r="H346" s="110"/>
      <c r="I346" s="110"/>
      <c r="J346" s="110"/>
      <c r="K346" s="110"/>
      <c r="L346" s="110"/>
      <c r="M346" s="110"/>
      <c r="N346" s="110"/>
      <c r="O346" s="110"/>
      <c r="P346" s="110"/>
      <c r="Q346" s="110"/>
      <c r="R346" s="111"/>
      <c r="S346" s="111"/>
      <c r="T346" s="111"/>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65"/>
      <c r="AP346" s="65"/>
      <c r="AQ346" s="65"/>
      <c r="AR346" s="40"/>
    </row>
    <row r="347" spans="1:44" ht="22.5" customHeight="1" x14ac:dyDescent="0.25">
      <c r="A347" s="110"/>
      <c r="B347" s="110"/>
      <c r="C347" s="110"/>
      <c r="D347" s="110"/>
      <c r="E347" s="110"/>
      <c r="F347" s="110"/>
      <c r="G347" s="110"/>
      <c r="H347" s="110"/>
      <c r="I347" s="110"/>
      <c r="J347" s="110"/>
      <c r="K347" s="110"/>
      <c r="L347" s="110"/>
      <c r="M347" s="110"/>
      <c r="N347" s="110"/>
      <c r="O347" s="110"/>
      <c r="P347" s="110"/>
      <c r="Q347" s="110"/>
      <c r="R347" s="111"/>
      <c r="S347" s="111"/>
      <c r="T347" s="111"/>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65"/>
      <c r="AP347" s="65"/>
      <c r="AQ347" s="65"/>
      <c r="AR347" s="40"/>
    </row>
    <row r="348" spans="1:44" ht="22.5" customHeight="1" x14ac:dyDescent="0.25">
      <c r="A348" s="110"/>
      <c r="B348" s="110"/>
      <c r="C348" s="110"/>
      <c r="D348" s="110"/>
      <c r="E348" s="110"/>
      <c r="F348" s="110"/>
      <c r="G348" s="110"/>
      <c r="H348" s="110"/>
      <c r="I348" s="110"/>
      <c r="J348" s="110"/>
      <c r="K348" s="110"/>
      <c r="L348" s="110"/>
      <c r="M348" s="110"/>
      <c r="N348" s="110"/>
      <c r="O348" s="110"/>
      <c r="P348" s="110"/>
      <c r="Q348" s="110"/>
      <c r="R348" s="111"/>
      <c r="S348" s="111"/>
      <c r="T348" s="111"/>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65"/>
      <c r="AP348" s="65"/>
      <c r="AQ348" s="65"/>
      <c r="AR348" s="40"/>
    </row>
    <row r="349" spans="1:44" ht="22.5" customHeight="1" x14ac:dyDescent="0.25">
      <c r="A349" s="110"/>
      <c r="B349" s="110"/>
      <c r="C349" s="110"/>
      <c r="D349" s="110"/>
      <c r="E349" s="110"/>
      <c r="F349" s="110"/>
      <c r="G349" s="110"/>
      <c r="H349" s="110"/>
      <c r="I349" s="110"/>
      <c r="J349" s="110"/>
      <c r="K349" s="110"/>
      <c r="L349" s="110"/>
      <c r="M349" s="110"/>
      <c r="N349" s="110"/>
      <c r="O349" s="110"/>
      <c r="P349" s="110"/>
      <c r="Q349" s="110"/>
      <c r="R349" s="111"/>
      <c r="S349" s="111"/>
      <c r="T349" s="111"/>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65"/>
      <c r="AP349" s="65"/>
      <c r="AQ349" s="65"/>
      <c r="AR349" s="40"/>
    </row>
    <row r="350" spans="1:44" ht="22.5" customHeight="1" x14ac:dyDescent="0.25">
      <c r="A350" s="110"/>
      <c r="B350" s="110"/>
      <c r="C350" s="110"/>
      <c r="D350" s="110"/>
      <c r="E350" s="110"/>
      <c r="F350" s="110"/>
      <c r="G350" s="110"/>
      <c r="H350" s="110"/>
      <c r="I350" s="110"/>
      <c r="J350" s="110"/>
      <c r="K350" s="110"/>
      <c r="L350" s="110"/>
      <c r="M350" s="110"/>
      <c r="N350" s="110"/>
      <c r="O350" s="110"/>
      <c r="P350" s="110"/>
      <c r="Q350" s="110"/>
      <c r="R350" s="111"/>
      <c r="S350" s="111"/>
      <c r="T350" s="111"/>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65"/>
      <c r="AP350" s="65"/>
      <c r="AQ350" s="65"/>
      <c r="AR350" s="40"/>
    </row>
    <row r="351" spans="1:44" ht="22.5" customHeight="1" x14ac:dyDescent="0.25">
      <c r="A351" s="110"/>
      <c r="B351" s="110"/>
      <c r="C351" s="110"/>
      <c r="D351" s="110"/>
      <c r="E351" s="110"/>
      <c r="F351" s="110"/>
      <c r="G351" s="110"/>
      <c r="H351" s="110"/>
      <c r="I351" s="110"/>
      <c r="J351" s="110"/>
      <c r="K351" s="110"/>
      <c r="L351" s="110"/>
      <c r="M351" s="110"/>
      <c r="N351" s="110"/>
      <c r="O351" s="110"/>
      <c r="P351" s="110"/>
      <c r="Q351" s="110"/>
      <c r="R351" s="111"/>
      <c r="S351" s="111"/>
      <c r="T351" s="111"/>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65"/>
      <c r="AP351" s="65"/>
      <c r="AQ351" s="65"/>
      <c r="AR351" s="40"/>
    </row>
    <row r="352" spans="1:44" ht="22.5" customHeight="1" x14ac:dyDescent="0.25">
      <c r="A352" s="110"/>
      <c r="B352" s="110"/>
      <c r="C352" s="110"/>
      <c r="D352" s="110"/>
      <c r="E352" s="110"/>
      <c r="F352" s="110"/>
      <c r="G352" s="110"/>
      <c r="H352" s="110"/>
      <c r="I352" s="110"/>
      <c r="J352" s="110"/>
      <c r="K352" s="110"/>
      <c r="L352" s="110"/>
      <c r="M352" s="110"/>
      <c r="N352" s="110"/>
      <c r="O352" s="110"/>
      <c r="P352" s="110"/>
      <c r="Q352" s="110"/>
      <c r="R352" s="111"/>
      <c r="S352" s="111"/>
      <c r="T352" s="111"/>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65"/>
      <c r="AP352" s="65"/>
      <c r="AQ352" s="65"/>
      <c r="AR352" s="40"/>
    </row>
    <row r="353" spans="1:44" ht="22.5" customHeight="1" x14ac:dyDescent="0.25">
      <c r="A353" s="110"/>
      <c r="B353" s="110"/>
      <c r="C353" s="110"/>
      <c r="D353" s="110"/>
      <c r="E353" s="110"/>
      <c r="F353" s="110"/>
      <c r="G353" s="110"/>
      <c r="H353" s="110"/>
      <c r="I353" s="110"/>
      <c r="J353" s="110"/>
      <c r="K353" s="110"/>
      <c r="L353" s="110"/>
      <c r="M353" s="110"/>
      <c r="N353" s="110"/>
      <c r="O353" s="110"/>
      <c r="P353" s="110"/>
      <c r="Q353" s="110"/>
      <c r="R353" s="111"/>
      <c r="S353" s="111"/>
      <c r="T353" s="111"/>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65"/>
      <c r="AP353" s="65"/>
      <c r="AQ353" s="65"/>
      <c r="AR353" s="40"/>
    </row>
    <row r="354" spans="1:44" ht="22.5" customHeight="1" x14ac:dyDescent="0.25">
      <c r="A354" s="110"/>
      <c r="B354" s="110"/>
      <c r="C354" s="110"/>
      <c r="D354" s="110"/>
      <c r="E354" s="110"/>
      <c r="F354" s="110"/>
      <c r="G354" s="110"/>
      <c r="H354" s="110"/>
      <c r="I354" s="110"/>
      <c r="J354" s="110"/>
      <c r="K354" s="110"/>
      <c r="L354" s="110"/>
      <c r="M354" s="110"/>
      <c r="N354" s="110"/>
      <c r="O354" s="110"/>
      <c r="P354" s="110"/>
      <c r="Q354" s="110"/>
      <c r="R354" s="111"/>
      <c r="S354" s="111"/>
      <c r="T354" s="111"/>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65"/>
      <c r="AP354" s="65"/>
      <c r="AQ354" s="65"/>
      <c r="AR354" s="40"/>
    </row>
    <row r="355" spans="1:44" ht="22.5" customHeight="1" x14ac:dyDescent="0.25">
      <c r="A355" s="110"/>
      <c r="B355" s="110"/>
      <c r="C355" s="110"/>
      <c r="D355" s="110"/>
      <c r="E355" s="110"/>
      <c r="F355" s="110"/>
      <c r="G355" s="110"/>
      <c r="H355" s="110"/>
      <c r="I355" s="110"/>
      <c r="J355" s="110"/>
      <c r="K355" s="110"/>
      <c r="L355" s="110"/>
      <c r="M355" s="110"/>
      <c r="N355" s="110"/>
      <c r="O355" s="110"/>
      <c r="P355" s="110"/>
      <c r="Q355" s="110"/>
      <c r="R355" s="111"/>
      <c r="S355" s="111"/>
      <c r="T355" s="111"/>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65"/>
      <c r="AP355" s="65"/>
      <c r="AQ355" s="65"/>
      <c r="AR355" s="40"/>
    </row>
    <row r="356" spans="1:44" ht="22.5" customHeight="1" x14ac:dyDescent="0.25">
      <c r="A356" s="110"/>
      <c r="B356" s="110"/>
      <c r="C356" s="110"/>
      <c r="D356" s="110"/>
      <c r="E356" s="110"/>
      <c r="F356" s="110"/>
      <c r="G356" s="110"/>
      <c r="H356" s="110"/>
      <c r="I356" s="110"/>
      <c r="J356" s="110"/>
      <c r="K356" s="110"/>
      <c r="L356" s="110"/>
      <c r="M356" s="110"/>
      <c r="N356" s="110"/>
      <c r="O356" s="110"/>
      <c r="P356" s="110"/>
      <c r="Q356" s="110"/>
      <c r="R356" s="111"/>
      <c r="S356" s="111"/>
      <c r="T356" s="111"/>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65"/>
      <c r="AP356" s="65"/>
      <c r="AQ356" s="65"/>
      <c r="AR356" s="40"/>
    </row>
    <row r="357" spans="1:44" ht="22.5" customHeight="1" x14ac:dyDescent="0.25">
      <c r="A357" s="110"/>
      <c r="B357" s="110"/>
      <c r="C357" s="110"/>
      <c r="D357" s="110"/>
      <c r="E357" s="110"/>
      <c r="F357" s="110"/>
      <c r="G357" s="110"/>
      <c r="H357" s="110"/>
      <c r="I357" s="110"/>
      <c r="J357" s="110"/>
      <c r="K357" s="110"/>
      <c r="L357" s="110"/>
      <c r="M357" s="110"/>
      <c r="N357" s="110"/>
      <c r="O357" s="110"/>
      <c r="P357" s="110"/>
      <c r="Q357" s="110"/>
      <c r="R357" s="111"/>
      <c r="S357" s="111"/>
      <c r="T357" s="111"/>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65"/>
      <c r="AP357" s="65"/>
      <c r="AQ357" s="65"/>
      <c r="AR357" s="40"/>
    </row>
    <row r="358" spans="1:44" ht="22.5" customHeight="1" x14ac:dyDescent="0.25">
      <c r="A358" s="110"/>
      <c r="B358" s="110"/>
      <c r="C358" s="110"/>
      <c r="D358" s="110"/>
      <c r="E358" s="110"/>
      <c r="F358" s="110"/>
      <c r="G358" s="110"/>
      <c r="H358" s="110"/>
      <c r="I358" s="110"/>
      <c r="J358" s="110"/>
      <c r="K358" s="110"/>
      <c r="L358" s="110"/>
      <c r="M358" s="110"/>
      <c r="N358" s="110"/>
      <c r="O358" s="110"/>
      <c r="P358" s="110"/>
      <c r="Q358" s="110"/>
      <c r="R358" s="111"/>
      <c r="S358" s="111"/>
      <c r="T358" s="111"/>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65"/>
      <c r="AP358" s="65"/>
      <c r="AQ358" s="65"/>
      <c r="AR358" s="40"/>
    </row>
    <row r="359" spans="1:44" ht="22.5" customHeight="1" x14ac:dyDescent="0.25">
      <c r="A359" s="110"/>
      <c r="B359" s="110"/>
      <c r="C359" s="110"/>
      <c r="D359" s="110"/>
      <c r="E359" s="110"/>
      <c r="F359" s="110"/>
      <c r="G359" s="110"/>
      <c r="H359" s="110"/>
      <c r="I359" s="110"/>
      <c r="J359" s="110"/>
      <c r="K359" s="110"/>
      <c r="L359" s="110"/>
      <c r="M359" s="110"/>
      <c r="N359" s="110"/>
      <c r="O359" s="110"/>
      <c r="P359" s="110"/>
      <c r="Q359" s="110"/>
      <c r="R359" s="111"/>
      <c r="S359" s="111"/>
      <c r="T359" s="111"/>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65"/>
      <c r="AP359" s="65"/>
      <c r="AQ359" s="65"/>
      <c r="AR359" s="40"/>
    </row>
    <row r="360" spans="1:44" ht="22.5" customHeight="1" x14ac:dyDescent="0.25">
      <c r="A360" s="110"/>
      <c r="B360" s="110"/>
      <c r="C360" s="110"/>
      <c r="D360" s="110"/>
      <c r="E360" s="110"/>
      <c r="F360" s="110"/>
      <c r="G360" s="110"/>
      <c r="H360" s="110"/>
      <c r="I360" s="110"/>
      <c r="J360" s="110"/>
      <c r="K360" s="110"/>
      <c r="L360" s="110"/>
      <c r="M360" s="110"/>
      <c r="N360" s="110"/>
      <c r="O360" s="110"/>
      <c r="P360" s="110"/>
      <c r="Q360" s="110"/>
      <c r="R360" s="111"/>
      <c r="S360" s="111"/>
      <c r="T360" s="111"/>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65"/>
      <c r="AP360" s="65"/>
      <c r="AQ360" s="65"/>
      <c r="AR360" s="40"/>
    </row>
    <row r="361" spans="1:44" ht="22.5" customHeight="1" x14ac:dyDescent="0.25">
      <c r="A361" s="110"/>
      <c r="B361" s="110"/>
      <c r="C361" s="110"/>
      <c r="D361" s="110"/>
      <c r="E361" s="110"/>
      <c r="F361" s="110"/>
      <c r="G361" s="110"/>
      <c r="H361" s="110"/>
      <c r="I361" s="110"/>
      <c r="J361" s="110"/>
      <c r="K361" s="110"/>
      <c r="L361" s="110"/>
      <c r="M361" s="110"/>
      <c r="N361" s="110"/>
      <c r="O361" s="110"/>
      <c r="P361" s="110"/>
      <c r="Q361" s="110"/>
      <c r="R361" s="111"/>
      <c r="S361" s="111"/>
      <c r="T361" s="111"/>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65"/>
      <c r="AP361" s="65"/>
      <c r="AQ361" s="65"/>
      <c r="AR361" s="40"/>
    </row>
    <row r="362" spans="1:44" ht="22.5" customHeight="1" x14ac:dyDescent="0.25">
      <c r="A362" s="110"/>
      <c r="B362" s="110"/>
      <c r="C362" s="110"/>
      <c r="D362" s="110"/>
      <c r="E362" s="110"/>
      <c r="F362" s="110"/>
      <c r="G362" s="110"/>
      <c r="H362" s="110"/>
      <c r="I362" s="110"/>
      <c r="J362" s="110"/>
      <c r="K362" s="110"/>
      <c r="L362" s="110"/>
      <c r="M362" s="110"/>
      <c r="N362" s="110"/>
      <c r="O362" s="110"/>
      <c r="P362" s="110"/>
      <c r="Q362" s="110"/>
      <c r="R362" s="111"/>
      <c r="S362" s="111"/>
      <c r="T362" s="111"/>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65"/>
      <c r="AP362" s="65"/>
      <c r="AQ362" s="65"/>
      <c r="AR362" s="40"/>
    </row>
    <row r="363" spans="1:44" ht="22.5" customHeight="1" x14ac:dyDescent="0.25">
      <c r="A363" s="110"/>
      <c r="B363" s="110"/>
      <c r="C363" s="110"/>
      <c r="D363" s="110"/>
      <c r="E363" s="110"/>
      <c r="F363" s="110"/>
      <c r="G363" s="110"/>
      <c r="H363" s="110"/>
      <c r="I363" s="110"/>
      <c r="J363" s="110"/>
      <c r="K363" s="110"/>
      <c r="L363" s="110"/>
      <c r="M363" s="110"/>
      <c r="N363" s="110"/>
      <c r="O363" s="110"/>
      <c r="P363" s="110"/>
      <c r="Q363" s="110"/>
      <c r="R363" s="111"/>
      <c r="S363" s="111"/>
      <c r="T363" s="111"/>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65"/>
      <c r="AP363" s="65"/>
      <c r="AQ363" s="65"/>
      <c r="AR363" s="40"/>
    </row>
    <row r="364" spans="1:44" ht="22.5" customHeight="1" x14ac:dyDescent="0.25">
      <c r="A364" s="110"/>
      <c r="B364" s="110"/>
      <c r="C364" s="110"/>
      <c r="D364" s="110"/>
      <c r="E364" s="110"/>
      <c r="F364" s="110"/>
      <c r="G364" s="110"/>
      <c r="H364" s="110"/>
      <c r="I364" s="110"/>
      <c r="J364" s="110"/>
      <c r="K364" s="110"/>
      <c r="L364" s="110"/>
      <c r="M364" s="110"/>
      <c r="N364" s="110"/>
      <c r="O364" s="110"/>
      <c r="P364" s="110"/>
      <c r="Q364" s="110"/>
      <c r="R364" s="111"/>
      <c r="S364" s="111"/>
      <c r="T364" s="111"/>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65"/>
      <c r="AP364" s="65"/>
      <c r="AQ364" s="65"/>
      <c r="AR364" s="40"/>
    </row>
    <row r="365" spans="1:44" ht="22.5" customHeight="1" x14ac:dyDescent="0.25">
      <c r="A365" s="110"/>
      <c r="B365" s="110"/>
      <c r="C365" s="110"/>
      <c r="D365" s="110"/>
      <c r="E365" s="110"/>
      <c r="F365" s="110"/>
      <c r="G365" s="110"/>
      <c r="H365" s="110"/>
      <c r="I365" s="110"/>
      <c r="J365" s="110"/>
      <c r="K365" s="110"/>
      <c r="L365" s="110"/>
      <c r="M365" s="110"/>
      <c r="N365" s="110"/>
      <c r="O365" s="110"/>
      <c r="P365" s="110"/>
      <c r="Q365" s="110"/>
      <c r="R365" s="111"/>
      <c r="S365" s="111"/>
      <c r="T365" s="111"/>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65"/>
      <c r="AP365" s="65"/>
      <c r="AQ365" s="65"/>
      <c r="AR365" s="40"/>
    </row>
    <row r="366" spans="1:44" ht="22.5" customHeight="1" x14ac:dyDescent="0.25">
      <c r="A366" s="110"/>
      <c r="B366" s="110"/>
      <c r="C366" s="110"/>
      <c r="D366" s="110"/>
      <c r="E366" s="110"/>
      <c r="F366" s="110"/>
      <c r="G366" s="110"/>
      <c r="H366" s="110"/>
      <c r="I366" s="110"/>
      <c r="J366" s="110"/>
      <c r="K366" s="110"/>
      <c r="L366" s="110"/>
      <c r="M366" s="110"/>
      <c r="N366" s="110"/>
      <c r="O366" s="110"/>
      <c r="P366" s="110"/>
      <c r="Q366" s="110"/>
      <c r="R366" s="111"/>
      <c r="S366" s="111"/>
      <c r="T366" s="111"/>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65"/>
      <c r="AP366" s="65"/>
      <c r="AQ366" s="65"/>
      <c r="AR366" s="40"/>
    </row>
    <row r="367" spans="1:44" ht="22.5" customHeight="1" x14ac:dyDescent="0.25">
      <c r="A367" s="110"/>
      <c r="B367" s="110"/>
      <c r="C367" s="110"/>
      <c r="D367" s="110"/>
      <c r="E367" s="110"/>
      <c r="F367" s="110"/>
      <c r="G367" s="110"/>
      <c r="H367" s="110"/>
      <c r="I367" s="110"/>
      <c r="J367" s="110"/>
      <c r="K367" s="110"/>
      <c r="L367" s="110"/>
      <c r="M367" s="110"/>
      <c r="N367" s="110"/>
      <c r="O367" s="110"/>
      <c r="P367" s="110"/>
      <c r="Q367" s="110"/>
      <c r="R367" s="111"/>
      <c r="S367" s="111"/>
      <c r="T367" s="111"/>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65"/>
      <c r="AP367" s="65"/>
      <c r="AQ367" s="65"/>
      <c r="AR367" s="40"/>
    </row>
    <row r="368" spans="1:44" ht="22.5" customHeight="1" x14ac:dyDescent="0.25">
      <c r="A368" s="110"/>
      <c r="B368" s="110"/>
      <c r="C368" s="110"/>
      <c r="D368" s="110"/>
      <c r="E368" s="110"/>
      <c r="F368" s="110"/>
      <c r="G368" s="110"/>
      <c r="H368" s="110"/>
      <c r="I368" s="110"/>
      <c r="J368" s="110"/>
      <c r="K368" s="110"/>
      <c r="L368" s="110"/>
      <c r="M368" s="110"/>
      <c r="N368" s="110"/>
      <c r="O368" s="110"/>
      <c r="P368" s="110"/>
      <c r="Q368" s="110"/>
      <c r="R368" s="111"/>
      <c r="S368" s="111"/>
      <c r="T368" s="111"/>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65"/>
      <c r="AP368" s="65"/>
      <c r="AQ368" s="65"/>
      <c r="AR368" s="40"/>
    </row>
    <row r="369" spans="1:44" ht="22.5" customHeight="1" x14ac:dyDescent="0.25">
      <c r="A369" s="110"/>
      <c r="B369" s="110"/>
      <c r="C369" s="110"/>
      <c r="D369" s="110"/>
      <c r="E369" s="110"/>
      <c r="F369" s="110"/>
      <c r="G369" s="110"/>
      <c r="H369" s="110"/>
      <c r="I369" s="110"/>
      <c r="J369" s="110"/>
      <c r="K369" s="110"/>
      <c r="L369" s="110"/>
      <c r="M369" s="110"/>
      <c r="N369" s="110"/>
      <c r="O369" s="110"/>
      <c r="P369" s="110"/>
      <c r="Q369" s="110"/>
      <c r="R369" s="111"/>
      <c r="S369" s="111"/>
      <c r="T369" s="111"/>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65"/>
      <c r="AP369" s="65"/>
      <c r="AQ369" s="65"/>
      <c r="AR369" s="40"/>
    </row>
    <row r="370" spans="1:44" ht="22.5" customHeight="1" x14ac:dyDescent="0.25">
      <c r="A370" s="110"/>
      <c r="B370" s="110"/>
      <c r="C370" s="110"/>
      <c r="D370" s="110"/>
      <c r="E370" s="110"/>
      <c r="F370" s="110"/>
      <c r="G370" s="110"/>
      <c r="H370" s="110"/>
      <c r="I370" s="110"/>
      <c r="J370" s="110"/>
      <c r="K370" s="110"/>
      <c r="L370" s="110"/>
      <c r="M370" s="110"/>
      <c r="N370" s="110"/>
      <c r="O370" s="110"/>
      <c r="P370" s="110"/>
      <c r="Q370" s="110"/>
      <c r="R370" s="111"/>
      <c r="S370" s="111"/>
      <c r="T370" s="111"/>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65"/>
      <c r="AP370" s="65"/>
      <c r="AQ370" s="65"/>
      <c r="AR370" s="40"/>
    </row>
    <row r="371" spans="1:44" ht="22.5" customHeight="1" x14ac:dyDescent="0.25">
      <c r="A371" s="110"/>
      <c r="B371" s="110"/>
      <c r="C371" s="110"/>
      <c r="D371" s="110"/>
      <c r="E371" s="110"/>
      <c r="F371" s="110"/>
      <c r="G371" s="110"/>
      <c r="H371" s="110"/>
      <c r="I371" s="110"/>
      <c r="J371" s="110"/>
      <c r="K371" s="110"/>
      <c r="L371" s="110"/>
      <c r="M371" s="110"/>
      <c r="N371" s="110"/>
      <c r="O371" s="110"/>
      <c r="P371" s="110"/>
      <c r="Q371" s="110"/>
      <c r="R371" s="111"/>
      <c r="S371" s="111"/>
      <c r="T371" s="111"/>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65"/>
      <c r="AP371" s="65"/>
      <c r="AQ371" s="65"/>
      <c r="AR371" s="40"/>
    </row>
    <row r="372" spans="1:44" ht="22.5" customHeight="1" x14ac:dyDescent="0.25">
      <c r="A372" s="110"/>
      <c r="B372" s="110"/>
      <c r="C372" s="110"/>
      <c r="D372" s="110"/>
      <c r="E372" s="110"/>
      <c r="F372" s="110"/>
      <c r="G372" s="110"/>
      <c r="H372" s="110"/>
      <c r="I372" s="110"/>
      <c r="J372" s="110"/>
      <c r="K372" s="110"/>
      <c r="L372" s="110"/>
      <c r="M372" s="110"/>
      <c r="N372" s="110"/>
      <c r="O372" s="110"/>
      <c r="P372" s="110"/>
      <c r="Q372" s="110"/>
      <c r="R372" s="111"/>
      <c r="S372" s="111"/>
      <c r="T372" s="111"/>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65"/>
      <c r="AP372" s="65"/>
      <c r="AQ372" s="65"/>
      <c r="AR372" s="40"/>
    </row>
    <row r="373" spans="1:44" ht="22.5" customHeight="1" x14ac:dyDescent="0.25">
      <c r="A373" s="110"/>
      <c r="B373" s="110"/>
      <c r="C373" s="110"/>
      <c r="D373" s="110"/>
      <c r="E373" s="110"/>
      <c r="F373" s="110"/>
      <c r="G373" s="110"/>
      <c r="H373" s="110"/>
      <c r="I373" s="110"/>
      <c r="J373" s="110"/>
      <c r="K373" s="110"/>
      <c r="L373" s="110"/>
      <c r="M373" s="110"/>
      <c r="N373" s="110"/>
      <c r="O373" s="110"/>
      <c r="P373" s="110"/>
      <c r="Q373" s="110"/>
      <c r="R373" s="111"/>
      <c r="S373" s="111"/>
      <c r="T373" s="111"/>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65"/>
      <c r="AP373" s="65"/>
      <c r="AQ373" s="65"/>
      <c r="AR373" s="40"/>
    </row>
    <row r="374" spans="1:44" ht="22.5" customHeight="1" x14ac:dyDescent="0.25">
      <c r="A374" s="110"/>
      <c r="B374" s="110"/>
      <c r="C374" s="110"/>
      <c r="D374" s="110"/>
      <c r="E374" s="110"/>
      <c r="F374" s="110"/>
      <c r="G374" s="110"/>
      <c r="H374" s="110"/>
      <c r="I374" s="110"/>
      <c r="J374" s="110"/>
      <c r="K374" s="110"/>
      <c r="L374" s="110"/>
      <c r="M374" s="110"/>
      <c r="N374" s="110"/>
      <c r="O374" s="110"/>
      <c r="P374" s="110"/>
      <c r="Q374" s="110"/>
      <c r="R374" s="111"/>
      <c r="S374" s="111"/>
      <c r="T374" s="111"/>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65"/>
      <c r="AP374" s="65"/>
      <c r="AQ374" s="65"/>
      <c r="AR374" s="40"/>
    </row>
    <row r="375" spans="1:44" ht="22.5" customHeight="1" x14ac:dyDescent="0.25">
      <c r="A375" s="110"/>
      <c r="B375" s="110"/>
      <c r="C375" s="110"/>
      <c r="D375" s="110"/>
      <c r="E375" s="110"/>
      <c r="F375" s="110"/>
      <c r="G375" s="110"/>
      <c r="H375" s="110"/>
      <c r="I375" s="110"/>
      <c r="J375" s="110"/>
      <c r="K375" s="110"/>
      <c r="L375" s="110"/>
      <c r="M375" s="110"/>
      <c r="N375" s="110"/>
      <c r="O375" s="110"/>
      <c r="P375" s="110"/>
      <c r="Q375" s="110"/>
      <c r="R375" s="111"/>
      <c r="S375" s="111"/>
      <c r="T375" s="111"/>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65"/>
      <c r="AP375" s="65"/>
      <c r="AQ375" s="65"/>
      <c r="AR375" s="40"/>
    </row>
    <row r="376" spans="1:44" ht="22.5" customHeight="1" x14ac:dyDescent="0.25">
      <c r="A376" s="110"/>
      <c r="B376" s="110"/>
      <c r="C376" s="110"/>
      <c r="D376" s="110"/>
      <c r="E376" s="110"/>
      <c r="F376" s="110"/>
      <c r="G376" s="110"/>
      <c r="H376" s="110"/>
      <c r="I376" s="110"/>
      <c r="J376" s="110"/>
      <c r="K376" s="110"/>
      <c r="L376" s="110"/>
      <c r="M376" s="110"/>
      <c r="N376" s="110"/>
      <c r="O376" s="110"/>
      <c r="P376" s="110"/>
      <c r="Q376" s="110"/>
      <c r="R376" s="111"/>
      <c r="S376" s="111"/>
      <c r="T376" s="111"/>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65"/>
      <c r="AP376" s="65"/>
      <c r="AQ376" s="65"/>
      <c r="AR376" s="40"/>
    </row>
    <row r="377" spans="1:44" ht="22.5" customHeight="1" x14ac:dyDescent="0.25">
      <c r="A377" s="110"/>
      <c r="B377" s="110"/>
      <c r="C377" s="110"/>
      <c r="D377" s="110"/>
      <c r="E377" s="110"/>
      <c r="F377" s="110"/>
      <c r="G377" s="110"/>
      <c r="H377" s="110"/>
      <c r="I377" s="110"/>
      <c r="J377" s="110"/>
      <c r="K377" s="110"/>
      <c r="L377" s="110"/>
      <c r="M377" s="110"/>
      <c r="N377" s="110"/>
      <c r="O377" s="110"/>
      <c r="P377" s="110"/>
      <c r="Q377" s="110"/>
      <c r="R377" s="111"/>
      <c r="S377" s="111"/>
      <c r="T377" s="111"/>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65"/>
      <c r="AP377" s="65"/>
      <c r="AQ377" s="65"/>
      <c r="AR377" s="40"/>
    </row>
    <row r="378" spans="1:44" ht="22.5" customHeight="1" x14ac:dyDescent="0.25">
      <c r="A378" s="110"/>
      <c r="B378" s="110"/>
      <c r="C378" s="110"/>
      <c r="D378" s="110"/>
      <c r="E378" s="110"/>
      <c r="F378" s="110"/>
      <c r="G378" s="110"/>
      <c r="H378" s="110"/>
      <c r="I378" s="110"/>
      <c r="J378" s="110"/>
      <c r="K378" s="110"/>
      <c r="L378" s="110"/>
      <c r="M378" s="110"/>
      <c r="N378" s="110"/>
      <c r="O378" s="110"/>
      <c r="P378" s="110"/>
      <c r="Q378" s="110"/>
      <c r="R378" s="111"/>
      <c r="S378" s="111"/>
      <c r="T378" s="111"/>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65"/>
      <c r="AP378" s="65"/>
      <c r="AQ378" s="65"/>
      <c r="AR378" s="40"/>
    </row>
    <row r="379" spans="1:44" ht="22.5" customHeight="1" x14ac:dyDescent="0.25">
      <c r="A379" s="110"/>
      <c r="B379" s="110"/>
      <c r="C379" s="110"/>
      <c r="D379" s="110"/>
      <c r="E379" s="110"/>
      <c r="F379" s="110"/>
      <c r="G379" s="110"/>
      <c r="H379" s="110"/>
      <c r="I379" s="110"/>
      <c r="J379" s="110"/>
      <c r="K379" s="110"/>
      <c r="L379" s="110"/>
      <c r="M379" s="110"/>
      <c r="N379" s="110"/>
      <c r="O379" s="110"/>
      <c r="P379" s="110"/>
      <c r="Q379" s="110"/>
      <c r="R379" s="111"/>
      <c r="S379" s="111"/>
      <c r="T379" s="111"/>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65"/>
      <c r="AP379" s="65"/>
      <c r="AQ379" s="65"/>
      <c r="AR379" s="40"/>
    </row>
    <row r="380" spans="1:44" ht="22.5" customHeight="1" x14ac:dyDescent="0.25">
      <c r="A380" s="110"/>
      <c r="B380" s="110"/>
      <c r="C380" s="110"/>
      <c r="D380" s="110"/>
      <c r="E380" s="110"/>
      <c r="F380" s="110"/>
      <c r="G380" s="110"/>
      <c r="H380" s="110"/>
      <c r="I380" s="110"/>
      <c r="J380" s="110"/>
      <c r="K380" s="110"/>
      <c r="L380" s="110"/>
      <c r="M380" s="110"/>
      <c r="N380" s="110"/>
      <c r="O380" s="110"/>
      <c r="P380" s="110"/>
      <c r="Q380" s="110"/>
      <c r="R380" s="111"/>
      <c r="S380" s="111"/>
      <c r="T380" s="111"/>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65"/>
      <c r="AP380" s="65"/>
      <c r="AQ380" s="65"/>
      <c r="AR380" s="40"/>
    </row>
    <row r="381" spans="1:44" ht="22.5" customHeight="1" x14ac:dyDescent="0.25">
      <c r="A381" s="110"/>
      <c r="B381" s="110"/>
      <c r="C381" s="110"/>
      <c r="D381" s="110"/>
      <c r="E381" s="110"/>
      <c r="F381" s="110"/>
      <c r="G381" s="110"/>
      <c r="H381" s="110"/>
      <c r="I381" s="110"/>
      <c r="J381" s="110"/>
      <c r="K381" s="110"/>
      <c r="L381" s="110"/>
      <c r="M381" s="110"/>
      <c r="N381" s="110"/>
      <c r="O381" s="110"/>
      <c r="P381" s="110"/>
      <c r="Q381" s="110"/>
      <c r="R381" s="111"/>
      <c r="S381" s="111"/>
      <c r="T381" s="111"/>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65"/>
      <c r="AP381" s="65"/>
      <c r="AQ381" s="65"/>
      <c r="AR381" s="40"/>
    </row>
    <row r="382" spans="1:44" ht="22.5" customHeight="1" x14ac:dyDescent="0.25">
      <c r="A382" s="110"/>
      <c r="B382" s="110"/>
      <c r="C382" s="110"/>
      <c r="D382" s="110"/>
      <c r="E382" s="110"/>
      <c r="F382" s="110"/>
      <c r="G382" s="110"/>
      <c r="H382" s="110"/>
      <c r="I382" s="110"/>
      <c r="J382" s="110"/>
      <c r="K382" s="110"/>
      <c r="L382" s="110"/>
      <c r="M382" s="110"/>
      <c r="N382" s="110"/>
      <c r="O382" s="110"/>
      <c r="P382" s="110"/>
      <c r="Q382" s="110"/>
      <c r="R382" s="111"/>
      <c r="S382" s="111"/>
      <c r="T382" s="111"/>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65"/>
      <c r="AP382" s="65"/>
      <c r="AQ382" s="65"/>
      <c r="AR382" s="40"/>
    </row>
    <row r="383" spans="1:44" ht="22.5" customHeight="1" x14ac:dyDescent="0.25">
      <c r="A383" s="110"/>
      <c r="B383" s="110"/>
      <c r="C383" s="110"/>
      <c r="D383" s="110"/>
      <c r="E383" s="110"/>
      <c r="F383" s="110"/>
      <c r="G383" s="110"/>
      <c r="H383" s="110"/>
      <c r="I383" s="110"/>
      <c r="J383" s="110"/>
      <c r="K383" s="110"/>
      <c r="L383" s="110"/>
      <c r="M383" s="110"/>
      <c r="N383" s="110"/>
      <c r="O383" s="110"/>
      <c r="P383" s="110"/>
      <c r="Q383" s="110"/>
      <c r="R383" s="111"/>
      <c r="S383" s="111"/>
      <c r="T383" s="111"/>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65"/>
      <c r="AP383" s="65"/>
      <c r="AQ383" s="65"/>
      <c r="AR383" s="40"/>
    </row>
    <row r="384" spans="1:44" ht="22.5" customHeight="1" x14ac:dyDescent="0.25">
      <c r="A384" s="110"/>
      <c r="B384" s="110"/>
      <c r="C384" s="110"/>
      <c r="D384" s="110"/>
      <c r="E384" s="110"/>
      <c r="F384" s="110"/>
      <c r="G384" s="110"/>
      <c r="H384" s="110"/>
      <c r="I384" s="110"/>
      <c r="J384" s="110"/>
      <c r="K384" s="110"/>
      <c r="L384" s="110"/>
      <c r="M384" s="110"/>
      <c r="N384" s="110"/>
      <c r="O384" s="110"/>
      <c r="P384" s="110"/>
      <c r="Q384" s="110"/>
      <c r="R384" s="111"/>
      <c r="S384" s="111"/>
      <c r="T384" s="111"/>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65"/>
      <c r="AP384" s="65"/>
      <c r="AQ384" s="65"/>
      <c r="AR384" s="40"/>
    </row>
    <row r="385" spans="1:44" ht="22.5" customHeight="1" x14ac:dyDescent="0.25">
      <c r="A385" s="110"/>
      <c r="B385" s="110"/>
      <c r="C385" s="110"/>
      <c r="D385" s="110"/>
      <c r="E385" s="110"/>
      <c r="F385" s="110"/>
      <c r="G385" s="110"/>
      <c r="H385" s="110"/>
      <c r="I385" s="110"/>
      <c r="J385" s="110"/>
      <c r="K385" s="110"/>
      <c r="L385" s="110"/>
      <c r="M385" s="110"/>
      <c r="N385" s="110"/>
      <c r="O385" s="110"/>
      <c r="P385" s="110"/>
      <c r="Q385" s="110"/>
      <c r="R385" s="111"/>
      <c r="S385" s="111"/>
      <c r="T385" s="111"/>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65"/>
      <c r="AP385" s="65"/>
      <c r="AQ385" s="65"/>
      <c r="AR385" s="40"/>
    </row>
    <row r="386" spans="1:44" ht="22.5" customHeight="1" x14ac:dyDescent="0.25">
      <c r="A386" s="110"/>
      <c r="B386" s="110"/>
      <c r="C386" s="110"/>
      <c r="D386" s="110"/>
      <c r="E386" s="110"/>
      <c r="F386" s="110"/>
      <c r="G386" s="110"/>
      <c r="H386" s="110"/>
      <c r="I386" s="110"/>
      <c r="J386" s="110"/>
      <c r="K386" s="110"/>
      <c r="L386" s="110"/>
      <c r="M386" s="110"/>
      <c r="N386" s="110"/>
      <c r="O386" s="110"/>
      <c r="P386" s="110"/>
      <c r="Q386" s="110"/>
      <c r="R386" s="111"/>
      <c r="S386" s="111"/>
      <c r="T386" s="111"/>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65"/>
      <c r="AP386" s="65"/>
      <c r="AQ386" s="65"/>
      <c r="AR386" s="40"/>
    </row>
    <row r="387" spans="1:44" ht="22.5" customHeight="1" x14ac:dyDescent="0.25">
      <c r="A387" s="110"/>
      <c r="B387" s="110"/>
      <c r="C387" s="110"/>
      <c r="D387" s="110"/>
      <c r="E387" s="110"/>
      <c r="F387" s="110"/>
      <c r="G387" s="110"/>
      <c r="H387" s="110"/>
      <c r="I387" s="110"/>
      <c r="J387" s="110"/>
      <c r="K387" s="110"/>
      <c r="L387" s="110"/>
      <c r="M387" s="110"/>
      <c r="N387" s="110"/>
      <c r="O387" s="110"/>
      <c r="P387" s="110"/>
      <c r="Q387" s="110"/>
      <c r="R387" s="111"/>
      <c r="S387" s="111"/>
      <c r="T387" s="111"/>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65"/>
      <c r="AP387" s="65"/>
      <c r="AQ387" s="65"/>
      <c r="AR387" s="40"/>
    </row>
    <row r="388" spans="1:44" ht="22.5" customHeight="1" x14ac:dyDescent="0.25">
      <c r="A388" s="110"/>
      <c r="B388" s="110"/>
      <c r="C388" s="110"/>
      <c r="D388" s="110"/>
      <c r="E388" s="110"/>
      <c r="F388" s="110"/>
      <c r="G388" s="110"/>
      <c r="H388" s="110"/>
      <c r="I388" s="110"/>
      <c r="J388" s="110"/>
      <c r="K388" s="110"/>
      <c r="L388" s="110"/>
      <c r="M388" s="110"/>
      <c r="N388" s="110"/>
      <c r="O388" s="110"/>
      <c r="P388" s="110"/>
      <c r="Q388" s="110"/>
      <c r="R388" s="111"/>
      <c r="S388" s="111"/>
      <c r="T388" s="111"/>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65"/>
      <c r="AP388" s="65"/>
      <c r="AQ388" s="65"/>
      <c r="AR388" s="40"/>
    </row>
    <row r="389" spans="1:44" ht="22.5" customHeight="1" x14ac:dyDescent="0.25">
      <c r="A389" s="110"/>
      <c r="B389" s="110"/>
      <c r="C389" s="110"/>
      <c r="D389" s="110"/>
      <c r="E389" s="110"/>
      <c r="F389" s="110"/>
      <c r="G389" s="110"/>
      <c r="H389" s="110"/>
      <c r="I389" s="110"/>
      <c r="J389" s="110"/>
      <c r="K389" s="110"/>
      <c r="L389" s="110"/>
      <c r="M389" s="110"/>
      <c r="N389" s="110"/>
      <c r="O389" s="110"/>
      <c r="P389" s="110"/>
      <c r="Q389" s="110"/>
      <c r="R389" s="111"/>
      <c r="S389" s="111"/>
      <c r="T389" s="111"/>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65"/>
      <c r="AP389" s="65"/>
      <c r="AQ389" s="65"/>
      <c r="AR389" s="40"/>
    </row>
    <row r="390" spans="1:44" ht="22.5" customHeight="1" x14ac:dyDescent="0.25">
      <c r="A390" s="110"/>
      <c r="B390" s="110"/>
      <c r="C390" s="110"/>
      <c r="D390" s="110"/>
      <c r="E390" s="110"/>
      <c r="F390" s="110"/>
      <c r="G390" s="110"/>
      <c r="H390" s="110"/>
      <c r="I390" s="110"/>
      <c r="J390" s="110"/>
      <c r="K390" s="110"/>
      <c r="L390" s="110"/>
      <c r="M390" s="110"/>
      <c r="N390" s="110"/>
      <c r="O390" s="110"/>
      <c r="P390" s="110"/>
      <c r="Q390" s="110"/>
      <c r="R390" s="111"/>
      <c r="S390" s="111"/>
      <c r="T390" s="111"/>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65"/>
      <c r="AP390" s="65"/>
      <c r="AQ390" s="65"/>
      <c r="AR390" s="40"/>
    </row>
    <row r="391" spans="1:44" ht="22.5" customHeight="1" x14ac:dyDescent="0.25">
      <c r="A391" s="110"/>
      <c r="B391" s="110"/>
      <c r="C391" s="110"/>
      <c r="D391" s="110"/>
      <c r="E391" s="110"/>
      <c r="F391" s="110"/>
      <c r="G391" s="110"/>
      <c r="H391" s="110"/>
      <c r="I391" s="110"/>
      <c r="J391" s="110"/>
      <c r="K391" s="110"/>
      <c r="L391" s="110"/>
      <c r="M391" s="110"/>
      <c r="N391" s="110"/>
      <c r="O391" s="110"/>
      <c r="P391" s="110"/>
      <c r="Q391" s="110"/>
      <c r="R391" s="111"/>
      <c r="S391" s="111"/>
      <c r="T391" s="111"/>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65"/>
      <c r="AP391" s="65"/>
      <c r="AQ391" s="65"/>
      <c r="AR391" s="40"/>
    </row>
    <row r="392" spans="1:44" ht="22.5" customHeight="1" x14ac:dyDescent="0.25">
      <c r="A392" s="110"/>
      <c r="B392" s="110"/>
      <c r="C392" s="110"/>
      <c r="D392" s="110"/>
      <c r="E392" s="110"/>
      <c r="F392" s="110"/>
      <c r="G392" s="110"/>
      <c r="H392" s="110"/>
      <c r="I392" s="110"/>
      <c r="J392" s="110"/>
      <c r="K392" s="110"/>
      <c r="L392" s="110"/>
      <c r="M392" s="110"/>
      <c r="N392" s="110"/>
      <c r="O392" s="110"/>
      <c r="P392" s="110"/>
      <c r="Q392" s="110"/>
      <c r="R392" s="111"/>
      <c r="S392" s="111"/>
      <c r="T392" s="111"/>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65"/>
      <c r="AP392" s="65"/>
      <c r="AQ392" s="65"/>
      <c r="AR392" s="40"/>
    </row>
    <row r="393" spans="1:44" ht="22.5" customHeight="1" x14ac:dyDescent="0.25">
      <c r="A393" s="110"/>
      <c r="B393" s="110"/>
      <c r="C393" s="110"/>
      <c r="D393" s="110"/>
      <c r="E393" s="110"/>
      <c r="F393" s="110"/>
      <c r="G393" s="110"/>
      <c r="H393" s="110"/>
      <c r="I393" s="110"/>
      <c r="J393" s="110"/>
      <c r="K393" s="110"/>
      <c r="L393" s="110"/>
      <c r="M393" s="110"/>
      <c r="N393" s="110"/>
      <c r="O393" s="110"/>
      <c r="P393" s="110"/>
      <c r="Q393" s="110"/>
      <c r="R393" s="111"/>
      <c r="S393" s="111"/>
      <c r="T393" s="111"/>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65"/>
      <c r="AP393" s="65"/>
      <c r="AQ393" s="65"/>
      <c r="AR393" s="40"/>
    </row>
    <row r="394" spans="1:44" ht="22.5" customHeight="1" x14ac:dyDescent="0.25">
      <c r="A394" s="110"/>
      <c r="B394" s="110"/>
      <c r="C394" s="110"/>
      <c r="D394" s="110"/>
      <c r="E394" s="110"/>
      <c r="F394" s="110"/>
      <c r="G394" s="110"/>
      <c r="H394" s="110"/>
      <c r="I394" s="110"/>
      <c r="J394" s="110"/>
      <c r="K394" s="110"/>
      <c r="L394" s="110"/>
      <c r="M394" s="110"/>
      <c r="N394" s="110"/>
      <c r="O394" s="110"/>
      <c r="P394" s="110"/>
      <c r="Q394" s="110"/>
      <c r="R394" s="111"/>
      <c r="S394" s="111"/>
      <c r="T394" s="111"/>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65"/>
      <c r="AP394" s="65"/>
      <c r="AQ394" s="65"/>
      <c r="AR394" s="40"/>
    </row>
    <row r="395" spans="1:44" ht="22.5" customHeight="1" x14ac:dyDescent="0.25">
      <c r="A395" s="110"/>
      <c r="B395" s="110"/>
      <c r="C395" s="110"/>
      <c r="D395" s="110"/>
      <c r="E395" s="110"/>
      <c r="F395" s="110"/>
      <c r="G395" s="110"/>
      <c r="H395" s="110"/>
      <c r="I395" s="110"/>
      <c r="J395" s="110"/>
      <c r="K395" s="110"/>
      <c r="L395" s="110"/>
      <c r="M395" s="110"/>
      <c r="N395" s="110"/>
      <c r="O395" s="110"/>
      <c r="P395" s="110"/>
      <c r="Q395" s="110"/>
      <c r="R395" s="111"/>
      <c r="S395" s="111"/>
      <c r="T395" s="111"/>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65"/>
      <c r="AP395" s="65"/>
      <c r="AQ395" s="65"/>
      <c r="AR395" s="40"/>
    </row>
    <row r="396" spans="1:44" ht="22.5" customHeight="1" x14ac:dyDescent="0.25">
      <c r="A396" s="110"/>
      <c r="B396" s="110"/>
      <c r="C396" s="110"/>
      <c r="D396" s="110"/>
      <c r="E396" s="110"/>
      <c r="F396" s="110"/>
      <c r="G396" s="110"/>
      <c r="H396" s="110"/>
      <c r="I396" s="110"/>
      <c r="J396" s="110"/>
      <c r="K396" s="110"/>
      <c r="L396" s="110"/>
      <c r="M396" s="110"/>
      <c r="N396" s="110"/>
      <c r="O396" s="110"/>
      <c r="P396" s="110"/>
      <c r="Q396" s="110"/>
      <c r="R396" s="111"/>
      <c r="S396" s="111"/>
      <c r="T396" s="111"/>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65"/>
      <c r="AP396" s="65"/>
      <c r="AQ396" s="65"/>
      <c r="AR396" s="40"/>
    </row>
    <row r="397" spans="1:44" ht="22.5" customHeight="1" x14ac:dyDescent="0.25">
      <c r="A397" s="110"/>
      <c r="B397" s="110"/>
      <c r="C397" s="110"/>
      <c r="D397" s="110"/>
      <c r="E397" s="110"/>
      <c r="F397" s="110"/>
      <c r="G397" s="110"/>
      <c r="H397" s="110"/>
      <c r="I397" s="110"/>
      <c r="J397" s="110"/>
      <c r="K397" s="110"/>
      <c r="L397" s="110"/>
      <c r="M397" s="110"/>
      <c r="N397" s="110"/>
      <c r="O397" s="110"/>
      <c r="P397" s="110"/>
      <c r="Q397" s="110"/>
      <c r="R397" s="111"/>
      <c r="S397" s="111"/>
      <c r="T397" s="111"/>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65"/>
      <c r="AP397" s="65"/>
      <c r="AQ397" s="65"/>
      <c r="AR397" s="40"/>
    </row>
    <row r="398" spans="1:44" ht="22.5" customHeight="1" x14ac:dyDescent="0.25">
      <c r="A398" s="110"/>
      <c r="B398" s="110"/>
      <c r="C398" s="110"/>
      <c r="D398" s="110"/>
      <c r="E398" s="110"/>
      <c r="F398" s="110"/>
      <c r="G398" s="110"/>
      <c r="H398" s="110"/>
      <c r="I398" s="110"/>
      <c r="J398" s="110"/>
      <c r="K398" s="110"/>
      <c r="L398" s="110"/>
      <c r="M398" s="110"/>
      <c r="N398" s="110"/>
      <c r="O398" s="110"/>
      <c r="P398" s="110"/>
      <c r="Q398" s="110"/>
      <c r="R398" s="111"/>
      <c r="S398" s="111"/>
      <c r="T398" s="111"/>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65"/>
      <c r="AP398" s="65"/>
      <c r="AQ398" s="65"/>
      <c r="AR398" s="40"/>
    </row>
    <row r="399" spans="1:44" ht="22.5" customHeight="1" x14ac:dyDescent="0.25">
      <c r="A399" s="110"/>
      <c r="B399" s="110"/>
      <c r="C399" s="110"/>
      <c r="D399" s="110"/>
      <c r="E399" s="110"/>
      <c r="F399" s="110"/>
      <c r="G399" s="110"/>
      <c r="H399" s="110"/>
      <c r="I399" s="110"/>
      <c r="J399" s="110"/>
      <c r="K399" s="110"/>
      <c r="L399" s="110"/>
      <c r="M399" s="110"/>
      <c r="N399" s="110"/>
      <c r="O399" s="110"/>
      <c r="P399" s="110"/>
      <c r="Q399" s="110"/>
      <c r="R399" s="111"/>
      <c r="S399" s="111"/>
      <c r="T399" s="111"/>
      <c r="U399" s="110"/>
      <c r="V399" s="110"/>
      <c r="W399" s="110"/>
      <c r="X399" s="110"/>
      <c r="Y399" s="110"/>
      <c r="Z399" s="110"/>
      <c r="AA399" s="110"/>
      <c r="AB399" s="110"/>
      <c r="AC399" s="110"/>
      <c r="AD399" s="110"/>
      <c r="AE399" s="110"/>
      <c r="AF399" s="110"/>
      <c r="AG399" s="110"/>
      <c r="AH399" s="110"/>
      <c r="AI399" s="110"/>
      <c r="AJ399" s="110"/>
      <c r="AK399" s="110"/>
      <c r="AL399" s="110"/>
      <c r="AM399" s="110"/>
      <c r="AN399" s="110"/>
      <c r="AO399" s="65"/>
      <c r="AP399" s="65"/>
      <c r="AQ399" s="65"/>
      <c r="AR399" s="40"/>
    </row>
    <row r="400" spans="1:44" ht="22.5" customHeight="1" x14ac:dyDescent="0.25">
      <c r="A400" s="110"/>
      <c r="B400" s="110"/>
      <c r="C400" s="110"/>
      <c r="D400" s="110"/>
      <c r="E400" s="110"/>
      <c r="F400" s="110"/>
      <c r="G400" s="110"/>
      <c r="H400" s="110"/>
      <c r="I400" s="110"/>
      <c r="J400" s="110"/>
      <c r="K400" s="110"/>
      <c r="L400" s="110"/>
      <c r="M400" s="110"/>
      <c r="N400" s="110"/>
      <c r="O400" s="110"/>
      <c r="P400" s="110"/>
      <c r="Q400" s="110"/>
      <c r="R400" s="111"/>
      <c r="S400" s="111"/>
      <c r="T400" s="111"/>
      <c r="U400" s="110"/>
      <c r="V400" s="110"/>
      <c r="W400" s="110"/>
      <c r="X400" s="110"/>
      <c r="Y400" s="110"/>
      <c r="Z400" s="110"/>
      <c r="AA400" s="110"/>
      <c r="AB400" s="110"/>
      <c r="AC400" s="110"/>
      <c r="AD400" s="110"/>
      <c r="AE400" s="110"/>
      <c r="AF400" s="110"/>
      <c r="AG400" s="110"/>
      <c r="AH400" s="110"/>
      <c r="AI400" s="110"/>
      <c r="AJ400" s="110"/>
      <c r="AK400" s="110"/>
      <c r="AL400" s="110"/>
      <c r="AM400" s="110"/>
      <c r="AN400" s="110"/>
      <c r="AO400" s="65"/>
      <c r="AP400" s="65"/>
      <c r="AQ400" s="65"/>
      <c r="AR400" s="40"/>
    </row>
    <row r="401" spans="1:44" ht="22.5" customHeight="1" x14ac:dyDescent="0.25">
      <c r="A401" s="110"/>
      <c r="B401" s="110"/>
      <c r="C401" s="110"/>
      <c r="D401" s="110"/>
      <c r="E401" s="110"/>
      <c r="F401" s="110"/>
      <c r="G401" s="110"/>
      <c r="H401" s="110"/>
      <c r="I401" s="110"/>
      <c r="J401" s="110"/>
      <c r="K401" s="110"/>
      <c r="L401" s="110"/>
      <c r="M401" s="110"/>
      <c r="N401" s="110"/>
      <c r="O401" s="110"/>
      <c r="P401" s="110"/>
      <c r="Q401" s="110"/>
      <c r="R401" s="111"/>
      <c r="S401" s="111"/>
      <c r="T401" s="111"/>
      <c r="U401" s="110"/>
      <c r="V401" s="110"/>
      <c r="W401" s="110"/>
      <c r="X401" s="110"/>
      <c r="Y401" s="110"/>
      <c r="Z401" s="110"/>
      <c r="AA401" s="110"/>
      <c r="AB401" s="110"/>
      <c r="AC401" s="110"/>
      <c r="AD401" s="110"/>
      <c r="AE401" s="110"/>
      <c r="AF401" s="110"/>
      <c r="AG401" s="110"/>
      <c r="AH401" s="110"/>
      <c r="AI401" s="110"/>
      <c r="AJ401" s="110"/>
      <c r="AK401" s="110"/>
      <c r="AL401" s="110"/>
      <c r="AM401" s="110"/>
      <c r="AN401" s="110"/>
      <c r="AO401" s="65"/>
      <c r="AP401" s="65"/>
      <c r="AQ401" s="65"/>
      <c r="AR401" s="40"/>
    </row>
    <row r="402" spans="1:44" ht="22.5" customHeight="1" x14ac:dyDescent="0.25">
      <c r="A402" s="110"/>
      <c r="B402" s="110"/>
      <c r="C402" s="110"/>
      <c r="D402" s="110"/>
      <c r="E402" s="110"/>
      <c r="F402" s="110"/>
      <c r="G402" s="110"/>
      <c r="H402" s="110"/>
      <c r="I402" s="110"/>
      <c r="J402" s="110"/>
      <c r="K402" s="110"/>
      <c r="L402" s="110"/>
      <c r="M402" s="110"/>
      <c r="N402" s="110"/>
      <c r="O402" s="110"/>
      <c r="P402" s="110"/>
      <c r="Q402" s="110"/>
      <c r="R402" s="111"/>
      <c r="S402" s="111"/>
      <c r="T402" s="111"/>
      <c r="U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65"/>
      <c r="AP402" s="65"/>
      <c r="AQ402" s="65"/>
      <c r="AR402" s="40"/>
    </row>
    <row r="403" spans="1:44" ht="22.5" customHeight="1" x14ac:dyDescent="0.25">
      <c r="A403" s="110"/>
      <c r="B403" s="110"/>
      <c r="C403" s="110"/>
      <c r="D403" s="110"/>
      <c r="E403" s="110"/>
      <c r="F403" s="110"/>
      <c r="G403" s="110"/>
      <c r="H403" s="110"/>
      <c r="I403" s="110"/>
      <c r="J403" s="110"/>
      <c r="K403" s="110"/>
      <c r="L403" s="110"/>
      <c r="M403" s="110"/>
      <c r="N403" s="110"/>
      <c r="O403" s="110"/>
      <c r="P403" s="110"/>
      <c r="Q403" s="110"/>
      <c r="R403" s="111"/>
      <c r="S403" s="111"/>
      <c r="T403" s="111"/>
      <c r="U403" s="110"/>
      <c r="V403" s="110"/>
      <c r="W403" s="110"/>
      <c r="X403" s="110"/>
      <c r="Y403" s="110"/>
      <c r="Z403" s="110"/>
      <c r="AA403" s="110"/>
      <c r="AB403" s="110"/>
      <c r="AC403" s="110"/>
      <c r="AD403" s="110"/>
      <c r="AE403" s="110"/>
      <c r="AF403" s="110"/>
      <c r="AG403" s="110"/>
      <c r="AH403" s="110"/>
      <c r="AI403" s="110"/>
      <c r="AJ403" s="110"/>
      <c r="AK403" s="110"/>
      <c r="AL403" s="110"/>
      <c r="AM403" s="110"/>
      <c r="AN403" s="110"/>
      <c r="AO403" s="65"/>
      <c r="AP403" s="65"/>
      <c r="AQ403" s="65"/>
      <c r="AR403" s="40"/>
    </row>
    <row r="404" spans="1:44" ht="22.5" customHeight="1" x14ac:dyDescent="0.25">
      <c r="A404" s="110"/>
      <c r="B404" s="110"/>
      <c r="C404" s="110"/>
      <c r="D404" s="110"/>
      <c r="E404" s="110"/>
      <c r="F404" s="110"/>
      <c r="G404" s="110"/>
      <c r="H404" s="110"/>
      <c r="I404" s="110"/>
      <c r="J404" s="110"/>
      <c r="K404" s="110"/>
      <c r="L404" s="110"/>
      <c r="M404" s="110"/>
      <c r="N404" s="110"/>
      <c r="O404" s="110"/>
      <c r="P404" s="110"/>
      <c r="Q404" s="110"/>
      <c r="R404" s="111"/>
      <c r="S404" s="111"/>
      <c r="T404" s="111"/>
      <c r="U404" s="110"/>
      <c r="V404" s="110"/>
      <c r="W404" s="110"/>
      <c r="X404" s="110"/>
      <c r="Y404" s="110"/>
      <c r="Z404" s="110"/>
      <c r="AA404" s="110"/>
      <c r="AB404" s="110"/>
      <c r="AC404" s="110"/>
      <c r="AD404" s="110"/>
      <c r="AE404" s="110"/>
      <c r="AF404" s="110"/>
      <c r="AG404" s="110"/>
      <c r="AH404" s="110"/>
      <c r="AI404" s="110"/>
      <c r="AJ404" s="110"/>
      <c r="AK404" s="110"/>
      <c r="AL404" s="110"/>
      <c r="AM404" s="110"/>
      <c r="AN404" s="110"/>
      <c r="AO404" s="65"/>
      <c r="AP404" s="65"/>
      <c r="AQ404" s="65"/>
      <c r="AR404" s="40"/>
    </row>
    <row r="405" spans="1:44" ht="22.5" customHeight="1" x14ac:dyDescent="0.25">
      <c r="A405" s="110"/>
      <c r="B405" s="110"/>
      <c r="C405" s="110"/>
      <c r="D405" s="110"/>
      <c r="E405" s="110"/>
      <c r="F405" s="110"/>
      <c r="G405" s="110"/>
      <c r="H405" s="110"/>
      <c r="I405" s="110"/>
      <c r="J405" s="110"/>
      <c r="K405" s="110"/>
      <c r="L405" s="110"/>
      <c r="M405" s="110"/>
      <c r="N405" s="110"/>
      <c r="O405" s="110"/>
      <c r="P405" s="110"/>
      <c r="Q405" s="110"/>
      <c r="R405" s="111"/>
      <c r="S405" s="111"/>
      <c r="T405" s="111"/>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65"/>
      <c r="AP405" s="65"/>
      <c r="AQ405" s="65"/>
      <c r="AR405" s="40"/>
    </row>
    <row r="406" spans="1:44" ht="22.5" customHeight="1" x14ac:dyDescent="0.25">
      <c r="A406" s="110"/>
      <c r="B406" s="110"/>
      <c r="C406" s="110"/>
      <c r="D406" s="110"/>
      <c r="E406" s="110"/>
      <c r="F406" s="110"/>
      <c r="G406" s="110"/>
      <c r="H406" s="110"/>
      <c r="I406" s="110"/>
      <c r="J406" s="110"/>
      <c r="K406" s="110"/>
      <c r="L406" s="110"/>
      <c r="M406" s="110"/>
      <c r="N406" s="110"/>
      <c r="O406" s="110"/>
      <c r="P406" s="110"/>
      <c r="Q406" s="110"/>
      <c r="R406" s="111"/>
      <c r="S406" s="111"/>
      <c r="T406" s="111"/>
      <c r="U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65"/>
      <c r="AP406" s="65"/>
      <c r="AQ406" s="65"/>
      <c r="AR406" s="40"/>
    </row>
    <row r="407" spans="1:44" ht="22.5" customHeight="1" x14ac:dyDescent="0.25">
      <c r="A407" s="110"/>
      <c r="B407" s="110"/>
      <c r="C407" s="110"/>
      <c r="D407" s="110"/>
      <c r="E407" s="110"/>
      <c r="F407" s="110"/>
      <c r="G407" s="110"/>
      <c r="H407" s="110"/>
      <c r="I407" s="110"/>
      <c r="J407" s="110"/>
      <c r="K407" s="110"/>
      <c r="L407" s="110"/>
      <c r="M407" s="110"/>
      <c r="N407" s="110"/>
      <c r="O407" s="110"/>
      <c r="P407" s="110"/>
      <c r="Q407" s="110"/>
      <c r="R407" s="111"/>
      <c r="S407" s="111"/>
      <c r="T407" s="111"/>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65"/>
      <c r="AP407" s="65"/>
      <c r="AQ407" s="65"/>
      <c r="AR407" s="40"/>
    </row>
    <row r="408" spans="1:44" ht="22.5" customHeight="1" x14ac:dyDescent="0.25">
      <c r="A408" s="110"/>
      <c r="B408" s="110"/>
      <c r="C408" s="110"/>
      <c r="D408" s="110"/>
      <c r="E408" s="110"/>
      <c r="F408" s="110"/>
      <c r="G408" s="110"/>
      <c r="H408" s="110"/>
      <c r="I408" s="110"/>
      <c r="J408" s="110"/>
      <c r="K408" s="110"/>
      <c r="L408" s="110"/>
      <c r="M408" s="110"/>
      <c r="N408" s="110"/>
      <c r="O408" s="110"/>
      <c r="P408" s="110"/>
      <c r="Q408" s="110"/>
      <c r="R408" s="111"/>
      <c r="S408" s="111"/>
      <c r="T408" s="111"/>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65"/>
      <c r="AP408" s="65"/>
      <c r="AQ408" s="65"/>
      <c r="AR408" s="40"/>
    </row>
    <row r="409" spans="1:44" ht="22.5" customHeight="1" x14ac:dyDescent="0.25">
      <c r="A409" s="110"/>
      <c r="B409" s="110"/>
      <c r="C409" s="110"/>
      <c r="D409" s="110"/>
      <c r="E409" s="110"/>
      <c r="F409" s="110"/>
      <c r="G409" s="110"/>
      <c r="H409" s="110"/>
      <c r="I409" s="110"/>
      <c r="J409" s="110"/>
      <c r="K409" s="110"/>
      <c r="L409" s="110"/>
      <c r="M409" s="110"/>
      <c r="N409" s="110"/>
      <c r="O409" s="110"/>
      <c r="P409" s="110"/>
      <c r="Q409" s="110"/>
      <c r="R409" s="111"/>
      <c r="S409" s="111"/>
      <c r="T409" s="111"/>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65"/>
      <c r="AP409" s="65"/>
      <c r="AQ409" s="65"/>
      <c r="AR409" s="40"/>
    </row>
    <row r="410" spans="1:44" ht="22.5" customHeight="1" x14ac:dyDescent="0.25">
      <c r="A410" s="110"/>
      <c r="B410" s="110"/>
      <c r="C410" s="110"/>
      <c r="D410" s="110"/>
      <c r="E410" s="110"/>
      <c r="F410" s="110"/>
      <c r="G410" s="110"/>
      <c r="H410" s="110"/>
      <c r="I410" s="110"/>
      <c r="J410" s="110"/>
      <c r="K410" s="110"/>
      <c r="L410" s="110"/>
      <c r="M410" s="110"/>
      <c r="N410" s="110"/>
      <c r="O410" s="110"/>
      <c r="P410" s="110"/>
      <c r="Q410" s="110"/>
      <c r="R410" s="111"/>
      <c r="S410" s="111"/>
      <c r="T410" s="111"/>
      <c r="U410" s="110"/>
      <c r="V410" s="110"/>
      <c r="W410" s="110"/>
      <c r="X410" s="110"/>
      <c r="Y410" s="110"/>
      <c r="Z410" s="110"/>
      <c r="AA410" s="110"/>
      <c r="AB410" s="110"/>
      <c r="AC410" s="110"/>
      <c r="AD410" s="110"/>
      <c r="AE410" s="110"/>
      <c r="AF410" s="110"/>
      <c r="AG410" s="110"/>
      <c r="AH410" s="110"/>
      <c r="AI410" s="110"/>
      <c r="AJ410" s="110"/>
      <c r="AK410" s="110"/>
      <c r="AL410" s="110"/>
      <c r="AM410" s="110"/>
      <c r="AN410" s="110"/>
      <c r="AO410" s="65"/>
      <c r="AP410" s="65"/>
      <c r="AQ410" s="65"/>
      <c r="AR410" s="40"/>
    </row>
    <row r="411" spans="1:44" ht="22.5" customHeight="1" x14ac:dyDescent="0.25">
      <c r="A411" s="110"/>
      <c r="B411" s="110"/>
      <c r="C411" s="110"/>
      <c r="D411" s="110"/>
      <c r="E411" s="110"/>
      <c r="F411" s="110"/>
      <c r="G411" s="110"/>
      <c r="H411" s="110"/>
      <c r="I411" s="110"/>
      <c r="J411" s="110"/>
      <c r="K411" s="110"/>
      <c r="L411" s="110"/>
      <c r="M411" s="110"/>
      <c r="N411" s="110"/>
      <c r="O411" s="110"/>
      <c r="P411" s="110"/>
      <c r="Q411" s="110"/>
      <c r="R411" s="111"/>
      <c r="S411" s="111"/>
      <c r="T411" s="111"/>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65"/>
      <c r="AP411" s="65"/>
      <c r="AQ411" s="65"/>
      <c r="AR411" s="40"/>
    </row>
    <row r="412" spans="1:44" ht="22.5" customHeight="1" x14ac:dyDescent="0.25">
      <c r="A412" s="110"/>
      <c r="B412" s="110"/>
      <c r="C412" s="110"/>
      <c r="D412" s="110"/>
      <c r="E412" s="110"/>
      <c r="F412" s="110"/>
      <c r="G412" s="110"/>
      <c r="H412" s="110"/>
      <c r="I412" s="110"/>
      <c r="J412" s="110"/>
      <c r="K412" s="110"/>
      <c r="L412" s="110"/>
      <c r="M412" s="110"/>
      <c r="N412" s="110"/>
      <c r="O412" s="110"/>
      <c r="P412" s="110"/>
      <c r="Q412" s="110"/>
      <c r="R412" s="111"/>
      <c r="S412" s="111"/>
      <c r="T412" s="111"/>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65"/>
      <c r="AP412" s="65"/>
      <c r="AQ412" s="65"/>
      <c r="AR412" s="40"/>
    </row>
    <row r="413" spans="1:44" ht="22.5" customHeight="1" x14ac:dyDescent="0.25">
      <c r="A413" s="110"/>
      <c r="B413" s="110"/>
      <c r="C413" s="110"/>
      <c r="D413" s="110"/>
      <c r="E413" s="110"/>
      <c r="F413" s="110"/>
      <c r="G413" s="110"/>
      <c r="H413" s="110"/>
      <c r="I413" s="110"/>
      <c r="J413" s="110"/>
      <c r="K413" s="110"/>
      <c r="L413" s="110"/>
      <c r="M413" s="110"/>
      <c r="N413" s="110"/>
      <c r="O413" s="110"/>
      <c r="P413" s="110"/>
      <c r="Q413" s="110"/>
      <c r="R413" s="111"/>
      <c r="S413" s="111"/>
      <c r="T413" s="111"/>
      <c r="U413" s="110"/>
      <c r="V413" s="110"/>
      <c r="W413" s="110"/>
      <c r="X413" s="110"/>
      <c r="Y413" s="110"/>
      <c r="Z413" s="110"/>
      <c r="AA413" s="110"/>
      <c r="AB413" s="110"/>
      <c r="AC413" s="110"/>
      <c r="AD413" s="110"/>
      <c r="AE413" s="110"/>
      <c r="AF413" s="110"/>
      <c r="AG413" s="110"/>
      <c r="AH413" s="110"/>
      <c r="AI413" s="110"/>
      <c r="AJ413" s="110"/>
      <c r="AK413" s="110"/>
      <c r="AL413" s="110"/>
      <c r="AM413" s="110"/>
      <c r="AN413" s="110"/>
      <c r="AO413" s="65"/>
      <c r="AP413" s="65"/>
      <c r="AQ413" s="65"/>
      <c r="AR413" s="40"/>
    </row>
    <row r="414" spans="1:44" ht="22.5" customHeight="1" x14ac:dyDescent="0.25">
      <c r="A414" s="110"/>
      <c r="B414" s="110"/>
      <c r="C414" s="110"/>
      <c r="D414" s="110"/>
      <c r="E414" s="110"/>
      <c r="F414" s="110"/>
      <c r="G414" s="110"/>
      <c r="H414" s="110"/>
      <c r="I414" s="110"/>
      <c r="J414" s="110"/>
      <c r="K414" s="110"/>
      <c r="L414" s="110"/>
      <c r="M414" s="110"/>
      <c r="N414" s="110"/>
      <c r="O414" s="110"/>
      <c r="P414" s="110"/>
      <c r="Q414" s="110"/>
      <c r="R414" s="111"/>
      <c r="S414" s="111"/>
      <c r="T414" s="111"/>
      <c r="U414" s="110"/>
      <c r="V414" s="110"/>
      <c r="W414" s="110"/>
      <c r="X414" s="110"/>
      <c r="Y414" s="110"/>
      <c r="Z414" s="110"/>
      <c r="AA414" s="110"/>
      <c r="AB414" s="110"/>
      <c r="AC414" s="110"/>
      <c r="AD414" s="110"/>
      <c r="AE414" s="110"/>
      <c r="AF414" s="110"/>
      <c r="AG414" s="110"/>
      <c r="AH414" s="110"/>
      <c r="AI414" s="110"/>
      <c r="AJ414" s="110"/>
      <c r="AK414" s="110"/>
      <c r="AL414" s="110"/>
      <c r="AM414" s="110"/>
      <c r="AN414" s="110"/>
      <c r="AO414" s="65"/>
      <c r="AP414" s="65"/>
      <c r="AQ414" s="65"/>
      <c r="AR414" s="40"/>
    </row>
    <row r="415" spans="1:44" ht="22.5" customHeight="1" x14ac:dyDescent="0.25">
      <c r="A415" s="110"/>
      <c r="B415" s="110"/>
      <c r="C415" s="110"/>
      <c r="D415" s="110"/>
      <c r="E415" s="110"/>
      <c r="F415" s="110"/>
      <c r="G415" s="110"/>
      <c r="H415" s="110"/>
      <c r="I415" s="110"/>
      <c r="J415" s="110"/>
      <c r="K415" s="110"/>
      <c r="L415" s="110"/>
      <c r="M415" s="110"/>
      <c r="N415" s="110"/>
      <c r="O415" s="110"/>
      <c r="P415" s="110"/>
      <c r="Q415" s="110"/>
      <c r="R415" s="111"/>
      <c r="S415" s="111"/>
      <c r="T415" s="111"/>
      <c r="U415" s="110"/>
      <c r="V415" s="110"/>
      <c r="W415" s="110"/>
      <c r="X415" s="110"/>
      <c r="Y415" s="110"/>
      <c r="Z415" s="110"/>
      <c r="AA415" s="110"/>
      <c r="AB415" s="110"/>
      <c r="AC415" s="110"/>
      <c r="AD415" s="110"/>
      <c r="AE415" s="110"/>
      <c r="AF415" s="110"/>
      <c r="AG415" s="110"/>
      <c r="AH415" s="110"/>
      <c r="AI415" s="110"/>
      <c r="AJ415" s="110"/>
      <c r="AK415" s="110"/>
      <c r="AL415" s="110"/>
      <c r="AM415" s="110"/>
      <c r="AN415" s="110"/>
      <c r="AO415" s="65"/>
      <c r="AP415" s="65"/>
      <c r="AQ415" s="65"/>
      <c r="AR415" s="40"/>
    </row>
    <row r="416" spans="1:44" ht="22.5" customHeight="1" x14ac:dyDescent="0.25">
      <c r="A416" s="110"/>
      <c r="B416" s="110"/>
      <c r="C416" s="110"/>
      <c r="D416" s="110"/>
      <c r="E416" s="110"/>
      <c r="F416" s="110"/>
      <c r="G416" s="110"/>
      <c r="H416" s="110"/>
      <c r="I416" s="110"/>
      <c r="J416" s="110"/>
      <c r="K416" s="110"/>
      <c r="L416" s="110"/>
      <c r="M416" s="110"/>
      <c r="N416" s="110"/>
      <c r="O416" s="110"/>
      <c r="P416" s="110"/>
      <c r="Q416" s="110"/>
      <c r="R416" s="111"/>
      <c r="S416" s="111"/>
      <c r="T416" s="111"/>
      <c r="U416" s="110"/>
      <c r="V416" s="110"/>
      <c r="W416" s="110"/>
      <c r="X416" s="110"/>
      <c r="Y416" s="110"/>
      <c r="Z416" s="110"/>
      <c r="AA416" s="110"/>
      <c r="AB416" s="110"/>
      <c r="AC416" s="110"/>
      <c r="AD416" s="110"/>
      <c r="AE416" s="110"/>
      <c r="AF416" s="110"/>
      <c r="AG416" s="110"/>
      <c r="AH416" s="110"/>
      <c r="AI416" s="110"/>
      <c r="AJ416" s="110"/>
      <c r="AK416" s="110"/>
      <c r="AL416" s="110"/>
      <c r="AM416" s="110"/>
      <c r="AN416" s="110"/>
      <c r="AO416" s="65"/>
      <c r="AP416" s="65"/>
      <c r="AQ416" s="65"/>
      <c r="AR416" s="40"/>
    </row>
    <row r="417" spans="1:44" ht="22.5" customHeight="1" x14ac:dyDescent="0.25">
      <c r="A417" s="110"/>
      <c r="B417" s="110"/>
      <c r="C417" s="110"/>
      <c r="D417" s="110"/>
      <c r="E417" s="110"/>
      <c r="F417" s="110"/>
      <c r="G417" s="110"/>
      <c r="H417" s="110"/>
      <c r="I417" s="110"/>
      <c r="J417" s="110"/>
      <c r="K417" s="110"/>
      <c r="L417" s="110"/>
      <c r="M417" s="110"/>
      <c r="N417" s="110"/>
      <c r="O417" s="110"/>
      <c r="P417" s="110"/>
      <c r="Q417" s="110"/>
      <c r="R417" s="111"/>
      <c r="S417" s="111"/>
      <c r="T417" s="111"/>
      <c r="U417" s="110"/>
      <c r="V417" s="110"/>
      <c r="W417" s="110"/>
      <c r="X417" s="110"/>
      <c r="Y417" s="110"/>
      <c r="Z417" s="110"/>
      <c r="AA417" s="110"/>
      <c r="AB417" s="110"/>
      <c r="AC417" s="110"/>
      <c r="AD417" s="110"/>
      <c r="AE417" s="110"/>
      <c r="AF417" s="110"/>
      <c r="AG417" s="110"/>
      <c r="AH417" s="110"/>
      <c r="AI417" s="110"/>
      <c r="AJ417" s="110"/>
      <c r="AK417" s="110"/>
      <c r="AL417" s="110"/>
      <c r="AM417" s="110"/>
      <c r="AN417" s="110"/>
      <c r="AO417" s="65"/>
      <c r="AP417" s="65"/>
      <c r="AQ417" s="65"/>
      <c r="AR417" s="40"/>
    </row>
    <row r="418" spans="1:44" ht="22.5" customHeight="1" x14ac:dyDescent="0.25">
      <c r="A418" s="110"/>
      <c r="B418" s="110"/>
      <c r="C418" s="110"/>
      <c r="D418" s="110"/>
      <c r="E418" s="110"/>
      <c r="F418" s="110"/>
      <c r="G418" s="110"/>
      <c r="H418" s="110"/>
      <c r="I418" s="110"/>
      <c r="J418" s="110"/>
      <c r="K418" s="110"/>
      <c r="L418" s="110"/>
      <c r="M418" s="110"/>
      <c r="N418" s="110"/>
      <c r="O418" s="110"/>
      <c r="P418" s="110"/>
      <c r="Q418" s="110"/>
      <c r="R418" s="111"/>
      <c r="S418" s="111"/>
      <c r="T418" s="111"/>
      <c r="U418" s="110"/>
      <c r="V418" s="110"/>
      <c r="W418" s="110"/>
      <c r="X418" s="110"/>
      <c r="Y418" s="110"/>
      <c r="Z418" s="110"/>
      <c r="AA418" s="110"/>
      <c r="AB418" s="110"/>
      <c r="AC418" s="110"/>
      <c r="AD418" s="110"/>
      <c r="AE418" s="110"/>
      <c r="AF418" s="110"/>
      <c r="AG418" s="110"/>
      <c r="AH418" s="110"/>
      <c r="AI418" s="110"/>
      <c r="AJ418" s="110"/>
      <c r="AK418" s="110"/>
      <c r="AL418" s="110"/>
      <c r="AM418" s="110"/>
      <c r="AN418" s="110"/>
      <c r="AO418" s="65"/>
      <c r="AP418" s="65"/>
      <c r="AQ418" s="65"/>
      <c r="AR418" s="40"/>
    </row>
    <row r="419" spans="1:44" ht="22.5" customHeight="1" x14ac:dyDescent="0.25">
      <c r="A419" s="110"/>
      <c r="B419" s="110"/>
      <c r="C419" s="110"/>
      <c r="D419" s="110"/>
      <c r="E419" s="110"/>
      <c r="F419" s="110"/>
      <c r="G419" s="110"/>
      <c r="H419" s="110"/>
      <c r="I419" s="110"/>
      <c r="J419" s="110"/>
      <c r="K419" s="110"/>
      <c r="L419" s="110"/>
      <c r="M419" s="110"/>
      <c r="N419" s="110"/>
      <c r="O419" s="110"/>
      <c r="P419" s="110"/>
      <c r="Q419" s="110"/>
      <c r="R419" s="111"/>
      <c r="S419" s="111"/>
      <c r="T419" s="111"/>
      <c r="U419" s="110"/>
      <c r="V419" s="110"/>
      <c r="W419" s="110"/>
      <c r="X419" s="110"/>
      <c r="Y419" s="110"/>
      <c r="Z419" s="110"/>
      <c r="AA419" s="110"/>
      <c r="AB419" s="110"/>
      <c r="AC419" s="110"/>
      <c r="AD419" s="110"/>
      <c r="AE419" s="110"/>
      <c r="AF419" s="110"/>
      <c r="AG419" s="110"/>
      <c r="AH419" s="110"/>
      <c r="AI419" s="110"/>
      <c r="AJ419" s="110"/>
      <c r="AK419" s="110"/>
      <c r="AL419" s="110"/>
      <c r="AM419" s="110"/>
      <c r="AN419" s="110"/>
      <c r="AO419" s="65"/>
      <c r="AP419" s="65"/>
      <c r="AQ419" s="65"/>
      <c r="AR419" s="40"/>
    </row>
    <row r="420" spans="1:44" ht="22.5" customHeight="1" x14ac:dyDescent="0.25">
      <c r="A420" s="110"/>
      <c r="B420" s="110"/>
      <c r="C420" s="110"/>
      <c r="D420" s="110"/>
      <c r="E420" s="110"/>
      <c r="F420" s="110"/>
      <c r="G420" s="110"/>
      <c r="H420" s="110"/>
      <c r="I420" s="110"/>
      <c r="J420" s="110"/>
      <c r="K420" s="110"/>
      <c r="L420" s="110"/>
      <c r="M420" s="110"/>
      <c r="N420" s="110"/>
      <c r="O420" s="110"/>
      <c r="P420" s="110"/>
      <c r="Q420" s="110"/>
      <c r="R420" s="111"/>
      <c r="S420" s="111"/>
      <c r="T420" s="111"/>
      <c r="U420" s="110"/>
      <c r="V420" s="110"/>
      <c r="W420" s="110"/>
      <c r="X420" s="110"/>
      <c r="Y420" s="110"/>
      <c r="Z420" s="110"/>
      <c r="AA420" s="110"/>
      <c r="AB420" s="110"/>
      <c r="AC420" s="110"/>
      <c r="AD420" s="110"/>
      <c r="AE420" s="110"/>
      <c r="AF420" s="110"/>
      <c r="AG420" s="110"/>
      <c r="AH420" s="110"/>
      <c r="AI420" s="110"/>
      <c r="AJ420" s="110"/>
      <c r="AK420" s="110"/>
      <c r="AL420" s="110"/>
      <c r="AM420" s="110"/>
      <c r="AN420" s="110"/>
      <c r="AO420" s="65"/>
      <c r="AP420" s="65"/>
      <c r="AQ420" s="65"/>
      <c r="AR420" s="40"/>
    </row>
    <row r="421" spans="1:44" ht="22.5" customHeight="1" x14ac:dyDescent="0.25">
      <c r="A421" s="110"/>
      <c r="B421" s="110"/>
      <c r="C421" s="110"/>
      <c r="D421" s="110"/>
      <c r="E421" s="110"/>
      <c r="F421" s="110"/>
      <c r="G421" s="110"/>
      <c r="H421" s="110"/>
      <c r="I421" s="110"/>
      <c r="J421" s="110"/>
      <c r="K421" s="110"/>
      <c r="L421" s="110"/>
      <c r="M421" s="110"/>
      <c r="N421" s="110"/>
      <c r="O421" s="110"/>
      <c r="P421" s="110"/>
      <c r="Q421" s="110"/>
      <c r="R421" s="111"/>
      <c r="S421" s="111"/>
      <c r="T421" s="111"/>
      <c r="U421" s="110"/>
      <c r="V421" s="110"/>
      <c r="W421" s="110"/>
      <c r="X421" s="110"/>
      <c r="Y421" s="110"/>
      <c r="Z421" s="110"/>
      <c r="AA421" s="110"/>
      <c r="AB421" s="110"/>
      <c r="AC421" s="110"/>
      <c r="AD421" s="110"/>
      <c r="AE421" s="110"/>
      <c r="AF421" s="110"/>
      <c r="AG421" s="110"/>
      <c r="AH421" s="110"/>
      <c r="AI421" s="110"/>
      <c r="AJ421" s="110"/>
      <c r="AK421" s="110"/>
      <c r="AL421" s="110"/>
      <c r="AM421" s="110"/>
      <c r="AN421" s="110"/>
      <c r="AO421" s="65"/>
      <c r="AP421" s="65"/>
      <c r="AQ421" s="65"/>
      <c r="AR421" s="40"/>
    </row>
    <row r="422" spans="1:44" ht="22.5" customHeight="1" x14ac:dyDescent="0.25">
      <c r="A422" s="110"/>
      <c r="B422" s="110"/>
      <c r="C422" s="110"/>
      <c r="D422" s="110"/>
      <c r="E422" s="110"/>
      <c r="F422" s="110"/>
      <c r="G422" s="110"/>
      <c r="H422" s="110"/>
      <c r="I422" s="110"/>
      <c r="J422" s="110"/>
      <c r="K422" s="110"/>
      <c r="L422" s="110"/>
      <c r="M422" s="110"/>
      <c r="N422" s="110"/>
      <c r="O422" s="110"/>
      <c r="P422" s="110"/>
      <c r="Q422" s="110"/>
      <c r="R422" s="111"/>
      <c r="S422" s="111"/>
      <c r="T422" s="111"/>
      <c r="U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65"/>
      <c r="AP422" s="65"/>
      <c r="AQ422" s="65"/>
      <c r="AR422" s="40"/>
    </row>
    <row r="423" spans="1:44" ht="22.5" customHeight="1" x14ac:dyDescent="0.25">
      <c r="A423" s="110"/>
      <c r="B423" s="110"/>
      <c r="C423" s="110"/>
      <c r="D423" s="110"/>
      <c r="E423" s="110"/>
      <c r="F423" s="110"/>
      <c r="G423" s="110"/>
      <c r="H423" s="110"/>
      <c r="I423" s="110"/>
      <c r="J423" s="110"/>
      <c r="K423" s="110"/>
      <c r="L423" s="110"/>
      <c r="M423" s="110"/>
      <c r="N423" s="110"/>
      <c r="O423" s="110"/>
      <c r="P423" s="110"/>
      <c r="Q423" s="110"/>
      <c r="R423" s="111"/>
      <c r="S423" s="111"/>
      <c r="T423" s="111"/>
      <c r="U423" s="110"/>
      <c r="V423" s="110"/>
      <c r="W423" s="110"/>
      <c r="X423" s="110"/>
      <c r="Y423" s="110"/>
      <c r="Z423" s="110"/>
      <c r="AA423" s="110"/>
      <c r="AB423" s="110"/>
      <c r="AC423" s="110"/>
      <c r="AD423" s="110"/>
      <c r="AE423" s="110"/>
      <c r="AF423" s="110"/>
      <c r="AG423" s="110"/>
      <c r="AH423" s="110"/>
      <c r="AI423" s="110"/>
      <c r="AJ423" s="110"/>
      <c r="AK423" s="110"/>
      <c r="AL423" s="110"/>
      <c r="AM423" s="110"/>
      <c r="AN423" s="110"/>
      <c r="AO423" s="65"/>
      <c r="AP423" s="65"/>
      <c r="AQ423" s="65"/>
      <c r="AR423" s="40"/>
    </row>
    <row r="424" spans="1:44" ht="22.5" customHeight="1" x14ac:dyDescent="0.25">
      <c r="A424" s="110"/>
      <c r="B424" s="110"/>
      <c r="C424" s="110"/>
      <c r="D424" s="110"/>
      <c r="E424" s="110"/>
      <c r="F424" s="110"/>
      <c r="G424" s="110"/>
      <c r="H424" s="110"/>
      <c r="I424" s="110"/>
      <c r="J424" s="110"/>
      <c r="K424" s="110"/>
      <c r="L424" s="110"/>
      <c r="M424" s="110"/>
      <c r="N424" s="110"/>
      <c r="O424" s="110"/>
      <c r="P424" s="110"/>
      <c r="Q424" s="110"/>
      <c r="R424" s="111"/>
      <c r="S424" s="111"/>
      <c r="T424" s="111"/>
      <c r="U424" s="110"/>
      <c r="V424" s="110"/>
      <c r="W424" s="110"/>
      <c r="X424" s="110"/>
      <c r="Y424" s="110"/>
      <c r="Z424" s="110"/>
      <c r="AA424" s="110"/>
      <c r="AB424" s="110"/>
      <c r="AC424" s="110"/>
      <c r="AD424" s="110"/>
      <c r="AE424" s="110"/>
      <c r="AF424" s="110"/>
      <c r="AG424" s="110"/>
      <c r="AH424" s="110"/>
      <c r="AI424" s="110"/>
      <c r="AJ424" s="110"/>
      <c r="AK424" s="110"/>
      <c r="AL424" s="110"/>
      <c r="AM424" s="110"/>
      <c r="AN424" s="110"/>
      <c r="AO424" s="65"/>
      <c r="AP424" s="65"/>
      <c r="AQ424" s="65"/>
      <c r="AR424" s="40"/>
    </row>
    <row r="425" spans="1:44" ht="22.5" customHeight="1" x14ac:dyDescent="0.25">
      <c r="A425" s="110"/>
      <c r="B425" s="110"/>
      <c r="C425" s="110"/>
      <c r="D425" s="110"/>
      <c r="E425" s="110"/>
      <c r="F425" s="110"/>
      <c r="G425" s="110"/>
      <c r="H425" s="110"/>
      <c r="I425" s="110"/>
      <c r="J425" s="110"/>
      <c r="K425" s="110"/>
      <c r="L425" s="110"/>
      <c r="M425" s="110"/>
      <c r="N425" s="110"/>
      <c r="O425" s="110"/>
      <c r="P425" s="110"/>
      <c r="Q425" s="110"/>
      <c r="R425" s="111"/>
      <c r="S425" s="111"/>
      <c r="T425" s="111"/>
      <c r="U425" s="110"/>
      <c r="V425" s="110"/>
      <c r="W425" s="110"/>
      <c r="X425" s="110"/>
      <c r="Y425" s="110"/>
      <c r="Z425" s="110"/>
      <c r="AA425" s="110"/>
      <c r="AB425" s="110"/>
      <c r="AC425" s="110"/>
      <c r="AD425" s="110"/>
      <c r="AE425" s="110"/>
      <c r="AF425" s="110"/>
      <c r="AG425" s="110"/>
      <c r="AH425" s="110"/>
      <c r="AI425" s="110"/>
      <c r="AJ425" s="110"/>
      <c r="AK425" s="110"/>
      <c r="AL425" s="110"/>
      <c r="AM425" s="110"/>
      <c r="AN425" s="110"/>
      <c r="AO425" s="65"/>
      <c r="AP425" s="65"/>
      <c r="AQ425" s="65"/>
      <c r="AR425" s="40"/>
    </row>
    <row r="426" spans="1:44" ht="22.5" customHeight="1" x14ac:dyDescent="0.25">
      <c r="A426" s="110"/>
      <c r="B426" s="110"/>
      <c r="C426" s="110"/>
      <c r="D426" s="110"/>
      <c r="E426" s="110"/>
      <c r="F426" s="110"/>
      <c r="G426" s="110"/>
      <c r="H426" s="110"/>
      <c r="I426" s="110"/>
      <c r="J426" s="110"/>
      <c r="K426" s="110"/>
      <c r="L426" s="110"/>
      <c r="M426" s="110"/>
      <c r="N426" s="110"/>
      <c r="O426" s="110"/>
      <c r="P426" s="110"/>
      <c r="Q426" s="110"/>
      <c r="R426" s="111"/>
      <c r="S426" s="111"/>
      <c r="T426" s="111"/>
      <c r="U426" s="110"/>
      <c r="V426" s="110"/>
      <c r="W426" s="110"/>
      <c r="X426" s="110"/>
      <c r="Y426" s="110"/>
      <c r="Z426" s="110"/>
      <c r="AA426" s="110"/>
      <c r="AB426" s="110"/>
      <c r="AC426" s="110"/>
      <c r="AD426" s="110"/>
      <c r="AE426" s="110"/>
      <c r="AF426" s="110"/>
      <c r="AG426" s="110"/>
      <c r="AH426" s="110"/>
      <c r="AI426" s="110"/>
      <c r="AJ426" s="110"/>
      <c r="AK426" s="110"/>
      <c r="AL426" s="110"/>
      <c r="AM426" s="110"/>
      <c r="AN426" s="110"/>
      <c r="AO426" s="65"/>
      <c r="AP426" s="65"/>
      <c r="AQ426" s="65"/>
      <c r="AR426" s="40"/>
    </row>
    <row r="427" spans="1:44" ht="22.5" customHeight="1" x14ac:dyDescent="0.25">
      <c r="A427" s="110"/>
      <c r="B427" s="110"/>
      <c r="C427" s="110"/>
      <c r="D427" s="110"/>
      <c r="E427" s="110"/>
      <c r="F427" s="110"/>
      <c r="G427" s="110"/>
      <c r="H427" s="110"/>
      <c r="I427" s="110"/>
      <c r="J427" s="110"/>
      <c r="K427" s="110"/>
      <c r="L427" s="110"/>
      <c r="M427" s="110"/>
      <c r="N427" s="110"/>
      <c r="O427" s="110"/>
      <c r="P427" s="110"/>
      <c r="Q427" s="110"/>
      <c r="R427" s="111"/>
      <c r="S427" s="111"/>
      <c r="T427" s="111"/>
      <c r="U427" s="110"/>
      <c r="V427" s="110"/>
      <c r="W427" s="110"/>
      <c r="X427" s="110"/>
      <c r="Y427" s="110"/>
      <c r="Z427" s="110"/>
      <c r="AA427" s="110"/>
      <c r="AB427" s="110"/>
      <c r="AC427" s="110"/>
      <c r="AD427" s="110"/>
      <c r="AE427" s="110"/>
      <c r="AF427" s="110"/>
      <c r="AG427" s="110"/>
      <c r="AH427" s="110"/>
      <c r="AI427" s="110"/>
      <c r="AJ427" s="110"/>
      <c r="AK427" s="110"/>
      <c r="AL427" s="110"/>
      <c r="AM427" s="110"/>
      <c r="AN427" s="110"/>
      <c r="AO427" s="65"/>
      <c r="AP427" s="65"/>
      <c r="AQ427" s="65"/>
      <c r="AR427" s="40"/>
    </row>
    <row r="428" spans="1:44" ht="22.5" customHeight="1" x14ac:dyDescent="0.25">
      <c r="A428" s="110"/>
      <c r="B428" s="110"/>
      <c r="C428" s="110"/>
      <c r="D428" s="110"/>
      <c r="E428" s="110"/>
      <c r="F428" s="110"/>
      <c r="G428" s="110"/>
      <c r="H428" s="110"/>
      <c r="I428" s="110"/>
      <c r="J428" s="110"/>
      <c r="K428" s="110"/>
      <c r="L428" s="110"/>
      <c r="M428" s="110"/>
      <c r="N428" s="110"/>
      <c r="O428" s="110"/>
      <c r="P428" s="110"/>
      <c r="Q428" s="110"/>
      <c r="R428" s="111"/>
      <c r="S428" s="111"/>
      <c r="T428" s="111"/>
      <c r="U428" s="110"/>
      <c r="V428" s="110"/>
      <c r="W428" s="110"/>
      <c r="X428" s="110"/>
      <c r="Y428" s="110"/>
      <c r="Z428" s="110"/>
      <c r="AA428" s="110"/>
      <c r="AB428" s="110"/>
      <c r="AC428" s="110"/>
      <c r="AD428" s="110"/>
      <c r="AE428" s="110"/>
      <c r="AF428" s="110"/>
      <c r="AG428" s="110"/>
      <c r="AH428" s="110"/>
      <c r="AI428" s="110"/>
      <c r="AJ428" s="110"/>
      <c r="AK428" s="110"/>
      <c r="AL428" s="110"/>
      <c r="AM428" s="110"/>
      <c r="AN428" s="110"/>
      <c r="AO428" s="65"/>
      <c r="AP428" s="65"/>
      <c r="AQ428" s="65"/>
      <c r="AR428" s="40"/>
    </row>
    <row r="429" spans="1:44" ht="22.5" customHeight="1" x14ac:dyDescent="0.25">
      <c r="A429" s="110"/>
      <c r="B429" s="110"/>
      <c r="C429" s="110"/>
      <c r="D429" s="110"/>
      <c r="E429" s="110"/>
      <c r="F429" s="110"/>
      <c r="G429" s="110"/>
      <c r="H429" s="110"/>
      <c r="I429" s="110"/>
      <c r="J429" s="110"/>
      <c r="K429" s="110"/>
      <c r="L429" s="110"/>
      <c r="M429" s="110"/>
      <c r="N429" s="110"/>
      <c r="O429" s="110"/>
      <c r="P429" s="110"/>
      <c r="Q429" s="110"/>
      <c r="R429" s="111"/>
      <c r="S429" s="111"/>
      <c r="T429" s="111"/>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65"/>
      <c r="AP429" s="65"/>
      <c r="AQ429" s="65"/>
      <c r="AR429" s="40"/>
    </row>
    <row r="430" spans="1:44" ht="22.5" customHeight="1" x14ac:dyDescent="0.25">
      <c r="A430" s="110"/>
      <c r="B430" s="110"/>
      <c r="C430" s="110"/>
      <c r="D430" s="110"/>
      <c r="E430" s="110"/>
      <c r="F430" s="110"/>
      <c r="G430" s="110"/>
      <c r="H430" s="110"/>
      <c r="I430" s="110"/>
      <c r="J430" s="110"/>
      <c r="K430" s="110"/>
      <c r="L430" s="110"/>
      <c r="M430" s="110"/>
      <c r="N430" s="110"/>
      <c r="O430" s="110"/>
      <c r="P430" s="110"/>
      <c r="Q430" s="110"/>
      <c r="R430" s="111"/>
      <c r="S430" s="111"/>
      <c r="T430" s="111"/>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65"/>
      <c r="AP430" s="65"/>
      <c r="AQ430" s="65"/>
      <c r="AR430" s="40"/>
    </row>
    <row r="431" spans="1:44" ht="22.5" customHeight="1" x14ac:dyDescent="0.25">
      <c r="A431" s="110"/>
      <c r="B431" s="110"/>
      <c r="C431" s="110"/>
      <c r="D431" s="110"/>
      <c r="E431" s="110"/>
      <c r="F431" s="110"/>
      <c r="G431" s="110"/>
      <c r="H431" s="110"/>
      <c r="I431" s="110"/>
      <c r="J431" s="110"/>
      <c r="K431" s="110"/>
      <c r="L431" s="110"/>
      <c r="M431" s="110"/>
      <c r="N431" s="110"/>
      <c r="O431" s="110"/>
      <c r="P431" s="110"/>
      <c r="Q431" s="110"/>
      <c r="R431" s="111"/>
      <c r="S431" s="111"/>
      <c r="T431" s="111"/>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65"/>
      <c r="AP431" s="65"/>
      <c r="AQ431" s="65"/>
      <c r="AR431" s="40"/>
    </row>
    <row r="432" spans="1:44" ht="22.5" customHeight="1" x14ac:dyDescent="0.25">
      <c r="A432" s="110"/>
      <c r="B432" s="110"/>
      <c r="C432" s="110"/>
      <c r="D432" s="110"/>
      <c r="E432" s="110"/>
      <c r="F432" s="110"/>
      <c r="G432" s="110"/>
      <c r="H432" s="110"/>
      <c r="I432" s="110"/>
      <c r="J432" s="110"/>
      <c r="K432" s="110"/>
      <c r="L432" s="110"/>
      <c r="M432" s="110"/>
      <c r="N432" s="110"/>
      <c r="O432" s="110"/>
      <c r="P432" s="110"/>
      <c r="Q432" s="110"/>
      <c r="R432" s="111"/>
      <c r="S432" s="111"/>
      <c r="T432" s="111"/>
      <c r="U432" s="110"/>
      <c r="V432" s="110"/>
      <c r="W432" s="110"/>
      <c r="X432" s="110"/>
      <c r="Y432" s="110"/>
      <c r="Z432" s="110"/>
      <c r="AA432" s="110"/>
      <c r="AB432" s="110"/>
      <c r="AC432" s="110"/>
      <c r="AD432" s="110"/>
      <c r="AE432" s="110"/>
      <c r="AF432" s="110"/>
      <c r="AG432" s="110"/>
      <c r="AH432" s="110"/>
      <c r="AI432" s="110"/>
      <c r="AJ432" s="110"/>
      <c r="AK432" s="110"/>
      <c r="AL432" s="110"/>
      <c r="AM432" s="110"/>
      <c r="AN432" s="110"/>
      <c r="AO432" s="65"/>
      <c r="AP432" s="65"/>
      <c r="AQ432" s="65"/>
      <c r="AR432" s="40"/>
    </row>
    <row r="433" spans="1:44" ht="22.5" customHeight="1" x14ac:dyDescent="0.25">
      <c r="A433" s="110"/>
      <c r="B433" s="110"/>
      <c r="C433" s="110"/>
      <c r="D433" s="110"/>
      <c r="E433" s="110"/>
      <c r="F433" s="110"/>
      <c r="G433" s="110"/>
      <c r="H433" s="110"/>
      <c r="I433" s="110"/>
      <c r="J433" s="110"/>
      <c r="K433" s="110"/>
      <c r="L433" s="110"/>
      <c r="M433" s="110"/>
      <c r="N433" s="110"/>
      <c r="O433" s="110"/>
      <c r="P433" s="110"/>
      <c r="Q433" s="110"/>
      <c r="R433" s="111"/>
      <c r="S433" s="111"/>
      <c r="T433" s="111"/>
      <c r="U433" s="110"/>
      <c r="V433" s="110"/>
      <c r="W433" s="110"/>
      <c r="X433" s="110"/>
      <c r="Y433" s="110"/>
      <c r="Z433" s="110"/>
      <c r="AA433" s="110"/>
      <c r="AB433" s="110"/>
      <c r="AC433" s="110"/>
      <c r="AD433" s="110"/>
      <c r="AE433" s="110"/>
      <c r="AF433" s="110"/>
      <c r="AG433" s="110"/>
      <c r="AH433" s="110"/>
      <c r="AI433" s="110"/>
      <c r="AJ433" s="110"/>
      <c r="AK433" s="110"/>
      <c r="AL433" s="110"/>
      <c r="AM433" s="110"/>
      <c r="AN433" s="110"/>
      <c r="AO433" s="65"/>
      <c r="AP433" s="65"/>
      <c r="AQ433" s="65"/>
      <c r="AR433" s="40"/>
    </row>
    <row r="434" spans="1:44" ht="22.5" customHeight="1" x14ac:dyDescent="0.25">
      <c r="A434" s="110"/>
      <c r="B434" s="110"/>
      <c r="C434" s="110"/>
      <c r="D434" s="110"/>
      <c r="E434" s="110"/>
      <c r="F434" s="110"/>
      <c r="G434" s="110"/>
      <c r="H434" s="110"/>
      <c r="I434" s="110"/>
      <c r="J434" s="110"/>
      <c r="K434" s="110"/>
      <c r="L434" s="110"/>
      <c r="M434" s="110"/>
      <c r="N434" s="110"/>
      <c r="O434" s="110"/>
      <c r="P434" s="110"/>
      <c r="Q434" s="110"/>
      <c r="R434" s="111"/>
      <c r="S434" s="111"/>
      <c r="T434" s="111"/>
      <c r="U434" s="110"/>
      <c r="V434" s="110"/>
      <c r="W434" s="110"/>
      <c r="X434" s="110"/>
      <c r="Y434" s="110"/>
      <c r="Z434" s="110"/>
      <c r="AA434" s="110"/>
      <c r="AB434" s="110"/>
      <c r="AC434" s="110"/>
      <c r="AD434" s="110"/>
      <c r="AE434" s="110"/>
      <c r="AF434" s="110"/>
      <c r="AG434" s="110"/>
      <c r="AH434" s="110"/>
      <c r="AI434" s="110"/>
      <c r="AJ434" s="110"/>
      <c r="AK434" s="110"/>
      <c r="AL434" s="110"/>
      <c r="AM434" s="110"/>
      <c r="AN434" s="110"/>
      <c r="AO434" s="65"/>
      <c r="AP434" s="65"/>
      <c r="AQ434" s="65"/>
      <c r="AR434" s="40"/>
    </row>
    <row r="435" spans="1:44" ht="22.5" customHeight="1" x14ac:dyDescent="0.25">
      <c r="A435" s="110"/>
      <c r="B435" s="110"/>
      <c r="C435" s="110"/>
      <c r="D435" s="110"/>
      <c r="E435" s="110"/>
      <c r="F435" s="110"/>
      <c r="G435" s="110"/>
      <c r="H435" s="110"/>
      <c r="I435" s="110"/>
      <c r="J435" s="110"/>
      <c r="K435" s="110"/>
      <c r="L435" s="110"/>
      <c r="M435" s="110"/>
      <c r="N435" s="110"/>
      <c r="O435" s="110"/>
      <c r="P435" s="110"/>
      <c r="Q435" s="110"/>
      <c r="R435" s="111"/>
      <c r="S435" s="111"/>
      <c r="T435" s="111"/>
      <c r="U435" s="110"/>
      <c r="V435" s="110"/>
      <c r="W435" s="110"/>
      <c r="X435" s="110"/>
      <c r="Y435" s="110"/>
      <c r="Z435" s="110"/>
      <c r="AA435" s="110"/>
      <c r="AB435" s="110"/>
      <c r="AC435" s="110"/>
      <c r="AD435" s="110"/>
      <c r="AE435" s="110"/>
      <c r="AF435" s="110"/>
      <c r="AG435" s="110"/>
      <c r="AH435" s="110"/>
      <c r="AI435" s="110"/>
      <c r="AJ435" s="110"/>
      <c r="AK435" s="110"/>
      <c r="AL435" s="110"/>
      <c r="AM435" s="110"/>
      <c r="AN435" s="110"/>
      <c r="AO435" s="65"/>
      <c r="AP435" s="65"/>
      <c r="AQ435" s="65"/>
      <c r="AR435" s="40"/>
    </row>
    <row r="436" spans="1:44" ht="22.5" customHeight="1" x14ac:dyDescent="0.25">
      <c r="A436" s="110"/>
      <c r="B436" s="110"/>
      <c r="C436" s="110"/>
      <c r="D436" s="110"/>
      <c r="E436" s="110"/>
      <c r="F436" s="110"/>
      <c r="G436" s="110"/>
      <c r="H436" s="110"/>
      <c r="I436" s="110"/>
      <c r="J436" s="110"/>
      <c r="K436" s="110"/>
      <c r="L436" s="110"/>
      <c r="M436" s="110"/>
      <c r="N436" s="110"/>
      <c r="O436" s="110"/>
      <c r="P436" s="110"/>
      <c r="Q436" s="110"/>
      <c r="R436" s="111"/>
      <c r="S436" s="111"/>
      <c r="T436" s="111"/>
      <c r="U436" s="110"/>
      <c r="V436" s="110"/>
      <c r="W436" s="110"/>
      <c r="X436" s="110"/>
      <c r="Y436" s="110"/>
      <c r="Z436" s="110"/>
      <c r="AA436" s="110"/>
      <c r="AB436" s="110"/>
      <c r="AC436" s="110"/>
      <c r="AD436" s="110"/>
      <c r="AE436" s="110"/>
      <c r="AF436" s="110"/>
      <c r="AG436" s="110"/>
      <c r="AH436" s="110"/>
      <c r="AI436" s="110"/>
      <c r="AJ436" s="110"/>
      <c r="AK436" s="110"/>
      <c r="AL436" s="110"/>
      <c r="AM436" s="110"/>
      <c r="AN436" s="110"/>
      <c r="AO436" s="65"/>
      <c r="AP436" s="65"/>
      <c r="AQ436" s="65"/>
      <c r="AR436" s="40"/>
    </row>
    <row r="437" spans="1:44" ht="22.5" customHeight="1" x14ac:dyDescent="0.25">
      <c r="A437" s="110"/>
      <c r="B437" s="110"/>
      <c r="C437" s="110"/>
      <c r="D437" s="110"/>
      <c r="E437" s="110"/>
      <c r="F437" s="110"/>
      <c r="G437" s="110"/>
      <c r="H437" s="110"/>
      <c r="I437" s="110"/>
      <c r="J437" s="110"/>
      <c r="K437" s="110"/>
      <c r="L437" s="110"/>
      <c r="M437" s="110"/>
      <c r="N437" s="110"/>
      <c r="O437" s="110"/>
      <c r="P437" s="110"/>
      <c r="Q437" s="110"/>
      <c r="R437" s="111"/>
      <c r="S437" s="111"/>
      <c r="T437" s="111"/>
      <c r="U437" s="110"/>
      <c r="V437" s="110"/>
      <c r="W437" s="110"/>
      <c r="X437" s="110"/>
      <c r="Y437" s="110"/>
      <c r="Z437" s="110"/>
      <c r="AA437" s="110"/>
      <c r="AB437" s="110"/>
      <c r="AC437" s="110"/>
      <c r="AD437" s="110"/>
      <c r="AE437" s="110"/>
      <c r="AF437" s="110"/>
      <c r="AG437" s="110"/>
      <c r="AH437" s="110"/>
      <c r="AI437" s="110"/>
      <c r="AJ437" s="110"/>
      <c r="AK437" s="110"/>
      <c r="AL437" s="110"/>
      <c r="AM437" s="110"/>
      <c r="AN437" s="110"/>
      <c r="AO437" s="65"/>
      <c r="AP437" s="65"/>
      <c r="AQ437" s="65"/>
      <c r="AR437" s="40"/>
    </row>
    <row r="438" spans="1:44" ht="22.5" customHeight="1" x14ac:dyDescent="0.25">
      <c r="A438" s="110"/>
      <c r="B438" s="110"/>
      <c r="C438" s="110"/>
      <c r="D438" s="110"/>
      <c r="E438" s="110"/>
      <c r="F438" s="110"/>
      <c r="G438" s="110"/>
      <c r="H438" s="110"/>
      <c r="I438" s="110"/>
      <c r="J438" s="110"/>
      <c r="K438" s="110"/>
      <c r="L438" s="110"/>
      <c r="M438" s="110"/>
      <c r="N438" s="110"/>
      <c r="O438" s="110"/>
      <c r="P438" s="110"/>
      <c r="Q438" s="110"/>
      <c r="R438" s="111"/>
      <c r="S438" s="111"/>
      <c r="T438" s="111"/>
      <c r="U438" s="110"/>
      <c r="V438" s="110"/>
      <c r="W438" s="110"/>
      <c r="X438" s="110"/>
      <c r="Y438" s="110"/>
      <c r="Z438" s="110"/>
      <c r="AA438" s="110"/>
      <c r="AB438" s="110"/>
      <c r="AC438" s="110"/>
      <c r="AD438" s="110"/>
      <c r="AE438" s="110"/>
      <c r="AF438" s="110"/>
      <c r="AG438" s="110"/>
      <c r="AH438" s="110"/>
      <c r="AI438" s="110"/>
      <c r="AJ438" s="110"/>
      <c r="AK438" s="110"/>
      <c r="AL438" s="110"/>
      <c r="AM438" s="110"/>
      <c r="AN438" s="110"/>
      <c r="AO438" s="65"/>
      <c r="AP438" s="65"/>
      <c r="AQ438" s="65"/>
      <c r="AR438" s="40"/>
    </row>
    <row r="439" spans="1:44" ht="22.5" customHeight="1" x14ac:dyDescent="0.25">
      <c r="A439" s="110"/>
      <c r="B439" s="110"/>
      <c r="C439" s="110"/>
      <c r="D439" s="110"/>
      <c r="E439" s="110"/>
      <c r="F439" s="110"/>
      <c r="G439" s="110"/>
      <c r="H439" s="110"/>
      <c r="I439" s="110"/>
      <c r="J439" s="110"/>
      <c r="K439" s="110"/>
      <c r="L439" s="110"/>
      <c r="M439" s="110"/>
      <c r="N439" s="110"/>
      <c r="O439" s="110"/>
      <c r="P439" s="110"/>
      <c r="Q439" s="110"/>
      <c r="R439" s="111"/>
      <c r="S439" s="111"/>
      <c r="T439" s="111"/>
      <c r="U439" s="110"/>
      <c r="V439" s="110"/>
      <c r="W439" s="110"/>
      <c r="X439" s="110"/>
      <c r="Y439" s="110"/>
      <c r="Z439" s="110"/>
      <c r="AA439" s="110"/>
      <c r="AB439" s="110"/>
      <c r="AC439" s="110"/>
      <c r="AD439" s="110"/>
      <c r="AE439" s="110"/>
      <c r="AF439" s="110"/>
      <c r="AG439" s="110"/>
      <c r="AH439" s="110"/>
      <c r="AI439" s="110"/>
      <c r="AJ439" s="110"/>
      <c r="AK439" s="110"/>
      <c r="AL439" s="110"/>
      <c r="AM439" s="110"/>
      <c r="AN439" s="110"/>
      <c r="AO439" s="65"/>
      <c r="AP439" s="65"/>
      <c r="AQ439" s="65"/>
      <c r="AR439" s="40"/>
    </row>
    <row r="440" spans="1:44" ht="22.5" customHeight="1" x14ac:dyDescent="0.25">
      <c r="A440" s="110"/>
      <c r="B440" s="110"/>
      <c r="C440" s="110"/>
      <c r="D440" s="110"/>
      <c r="E440" s="110"/>
      <c r="F440" s="110"/>
      <c r="G440" s="110"/>
      <c r="H440" s="110"/>
      <c r="I440" s="110"/>
      <c r="J440" s="110"/>
      <c r="K440" s="110"/>
      <c r="L440" s="110"/>
      <c r="M440" s="110"/>
      <c r="N440" s="110"/>
      <c r="O440" s="110"/>
      <c r="P440" s="110"/>
      <c r="Q440" s="110"/>
      <c r="R440" s="111"/>
      <c r="S440" s="111"/>
      <c r="T440" s="111"/>
      <c r="U440" s="110"/>
      <c r="V440" s="110"/>
      <c r="W440" s="110"/>
      <c r="X440" s="110"/>
      <c r="Y440" s="110"/>
      <c r="Z440" s="110"/>
      <c r="AA440" s="110"/>
      <c r="AB440" s="110"/>
      <c r="AC440" s="110"/>
      <c r="AD440" s="110"/>
      <c r="AE440" s="110"/>
      <c r="AF440" s="110"/>
      <c r="AG440" s="110"/>
      <c r="AH440" s="110"/>
      <c r="AI440" s="110"/>
      <c r="AJ440" s="110"/>
      <c r="AK440" s="110"/>
      <c r="AL440" s="110"/>
      <c r="AM440" s="110"/>
      <c r="AN440" s="110"/>
      <c r="AO440" s="65"/>
      <c r="AP440" s="65"/>
      <c r="AQ440" s="65"/>
      <c r="AR440" s="40"/>
    </row>
    <row r="441" spans="1:44" ht="22.5" customHeight="1" x14ac:dyDescent="0.25">
      <c r="A441" s="110"/>
      <c r="B441" s="110"/>
      <c r="C441" s="110"/>
      <c r="D441" s="110"/>
      <c r="E441" s="110"/>
      <c r="F441" s="110"/>
      <c r="G441" s="110"/>
      <c r="H441" s="110"/>
      <c r="I441" s="110"/>
      <c r="J441" s="110"/>
      <c r="K441" s="110"/>
      <c r="L441" s="110"/>
      <c r="M441" s="110"/>
      <c r="N441" s="110"/>
      <c r="O441" s="110"/>
      <c r="P441" s="110"/>
      <c r="Q441" s="110"/>
      <c r="R441" s="111"/>
      <c r="S441" s="111"/>
      <c r="T441" s="111"/>
      <c r="U441" s="110"/>
      <c r="V441" s="110"/>
      <c r="W441" s="110"/>
      <c r="X441" s="110"/>
      <c r="Y441" s="110"/>
      <c r="Z441" s="110"/>
      <c r="AA441" s="110"/>
      <c r="AB441" s="110"/>
      <c r="AC441" s="110"/>
      <c r="AD441" s="110"/>
      <c r="AE441" s="110"/>
      <c r="AF441" s="110"/>
      <c r="AG441" s="110"/>
      <c r="AH441" s="110"/>
      <c r="AI441" s="110"/>
      <c r="AJ441" s="110"/>
      <c r="AK441" s="110"/>
      <c r="AL441" s="110"/>
      <c r="AM441" s="110"/>
      <c r="AN441" s="110"/>
      <c r="AO441" s="65"/>
      <c r="AP441" s="65"/>
      <c r="AQ441" s="65"/>
      <c r="AR441" s="40"/>
    </row>
    <row r="442" spans="1:44" ht="22.5" customHeight="1" x14ac:dyDescent="0.25">
      <c r="A442" s="110"/>
      <c r="B442" s="110"/>
      <c r="C442" s="110"/>
      <c r="D442" s="110"/>
      <c r="E442" s="110"/>
      <c r="F442" s="110"/>
      <c r="G442" s="110"/>
      <c r="H442" s="110"/>
      <c r="I442" s="110"/>
      <c r="J442" s="110"/>
      <c r="K442" s="110"/>
      <c r="L442" s="110"/>
      <c r="M442" s="110"/>
      <c r="N442" s="110"/>
      <c r="O442" s="110"/>
      <c r="P442" s="110"/>
      <c r="Q442" s="110"/>
      <c r="R442" s="111"/>
      <c r="S442" s="111"/>
      <c r="T442" s="111"/>
      <c r="U442" s="110"/>
      <c r="V442" s="110"/>
      <c r="W442" s="110"/>
      <c r="X442" s="110"/>
      <c r="Y442" s="110"/>
      <c r="Z442" s="110"/>
      <c r="AA442" s="110"/>
      <c r="AB442" s="110"/>
      <c r="AC442" s="110"/>
      <c r="AD442" s="110"/>
      <c r="AE442" s="110"/>
      <c r="AF442" s="110"/>
      <c r="AG442" s="110"/>
      <c r="AH442" s="110"/>
      <c r="AI442" s="110"/>
      <c r="AJ442" s="110"/>
      <c r="AK442" s="110"/>
      <c r="AL442" s="110"/>
      <c r="AM442" s="110"/>
      <c r="AN442" s="110"/>
      <c r="AO442" s="65"/>
      <c r="AP442" s="65"/>
      <c r="AQ442" s="65"/>
      <c r="AR442" s="40"/>
    </row>
    <row r="443" spans="1:44" ht="22.5" customHeight="1" x14ac:dyDescent="0.25">
      <c r="A443" s="110"/>
      <c r="B443" s="110"/>
      <c r="C443" s="110"/>
      <c r="D443" s="110"/>
      <c r="E443" s="110"/>
      <c r="F443" s="110"/>
      <c r="G443" s="110"/>
      <c r="H443" s="110"/>
      <c r="I443" s="110"/>
      <c r="J443" s="110"/>
      <c r="K443" s="110"/>
      <c r="L443" s="110"/>
      <c r="M443" s="110"/>
      <c r="N443" s="110"/>
      <c r="O443" s="110"/>
      <c r="P443" s="110"/>
      <c r="Q443" s="110"/>
      <c r="R443" s="111"/>
      <c r="S443" s="111"/>
      <c r="T443" s="111"/>
      <c r="U443" s="110"/>
      <c r="V443" s="110"/>
      <c r="W443" s="110"/>
      <c r="X443" s="110"/>
      <c r="Y443" s="110"/>
      <c r="Z443" s="110"/>
      <c r="AA443" s="110"/>
      <c r="AB443" s="110"/>
      <c r="AC443" s="110"/>
      <c r="AD443" s="110"/>
      <c r="AE443" s="110"/>
      <c r="AF443" s="110"/>
      <c r="AG443" s="110"/>
      <c r="AH443" s="110"/>
      <c r="AI443" s="110"/>
      <c r="AJ443" s="110"/>
      <c r="AK443" s="110"/>
      <c r="AL443" s="110"/>
      <c r="AM443" s="110"/>
      <c r="AN443" s="110"/>
      <c r="AO443" s="65"/>
      <c r="AP443" s="65"/>
      <c r="AQ443" s="65"/>
      <c r="AR443" s="40"/>
    </row>
    <row r="444" spans="1:44" ht="22.5" customHeight="1" x14ac:dyDescent="0.25">
      <c r="A444" s="110"/>
      <c r="B444" s="110"/>
      <c r="C444" s="110"/>
      <c r="D444" s="110"/>
      <c r="E444" s="110"/>
      <c r="F444" s="110"/>
      <c r="G444" s="110"/>
      <c r="H444" s="110"/>
      <c r="I444" s="110"/>
      <c r="J444" s="110"/>
      <c r="K444" s="110"/>
      <c r="L444" s="110"/>
      <c r="M444" s="110"/>
      <c r="N444" s="110"/>
      <c r="O444" s="110"/>
      <c r="P444" s="110"/>
      <c r="Q444" s="110"/>
      <c r="R444" s="111"/>
      <c r="S444" s="111"/>
      <c r="T444" s="111"/>
      <c r="U444" s="110"/>
      <c r="V444" s="110"/>
      <c r="W444" s="110"/>
      <c r="X444" s="110"/>
      <c r="Y444" s="110"/>
      <c r="Z444" s="110"/>
      <c r="AA444" s="110"/>
      <c r="AB444" s="110"/>
      <c r="AC444" s="110"/>
      <c r="AD444" s="110"/>
      <c r="AE444" s="110"/>
      <c r="AF444" s="110"/>
      <c r="AG444" s="110"/>
      <c r="AH444" s="110"/>
      <c r="AI444" s="110"/>
      <c r="AJ444" s="110"/>
      <c r="AK444" s="110"/>
      <c r="AL444" s="110"/>
      <c r="AM444" s="110"/>
      <c r="AN444" s="110"/>
      <c r="AO444" s="65"/>
      <c r="AP444" s="65"/>
      <c r="AQ444" s="65"/>
      <c r="AR444" s="40"/>
    </row>
    <row r="445" spans="1:44" ht="22.5" customHeight="1" x14ac:dyDescent="0.25">
      <c r="A445" s="110"/>
      <c r="B445" s="110"/>
      <c r="C445" s="110"/>
      <c r="D445" s="110"/>
      <c r="E445" s="110"/>
      <c r="F445" s="110"/>
      <c r="G445" s="110"/>
      <c r="H445" s="110"/>
      <c r="I445" s="110"/>
      <c r="J445" s="110"/>
      <c r="K445" s="110"/>
      <c r="L445" s="110"/>
      <c r="M445" s="110"/>
      <c r="N445" s="110"/>
      <c r="O445" s="110"/>
      <c r="P445" s="110"/>
      <c r="Q445" s="110"/>
      <c r="R445" s="111"/>
      <c r="S445" s="111"/>
      <c r="T445" s="111"/>
      <c r="U445" s="110"/>
      <c r="V445" s="110"/>
      <c r="W445" s="110"/>
      <c r="X445" s="110"/>
      <c r="Y445" s="110"/>
      <c r="Z445" s="110"/>
      <c r="AA445" s="110"/>
      <c r="AB445" s="110"/>
      <c r="AC445" s="110"/>
      <c r="AD445" s="110"/>
      <c r="AE445" s="110"/>
      <c r="AF445" s="110"/>
      <c r="AG445" s="110"/>
      <c r="AH445" s="110"/>
      <c r="AI445" s="110"/>
      <c r="AJ445" s="110"/>
      <c r="AK445" s="110"/>
      <c r="AL445" s="110"/>
      <c r="AM445" s="110"/>
      <c r="AN445" s="110"/>
      <c r="AO445" s="65"/>
      <c r="AP445" s="65"/>
      <c r="AQ445" s="65"/>
      <c r="AR445" s="40"/>
    </row>
    <row r="446" spans="1:44" ht="22.5" customHeight="1" x14ac:dyDescent="0.25">
      <c r="A446" s="110"/>
      <c r="B446" s="110"/>
      <c r="C446" s="110"/>
      <c r="D446" s="110"/>
      <c r="E446" s="110"/>
      <c r="F446" s="110"/>
      <c r="G446" s="110"/>
      <c r="H446" s="110"/>
      <c r="I446" s="110"/>
      <c r="J446" s="110"/>
      <c r="K446" s="110"/>
      <c r="L446" s="110"/>
      <c r="M446" s="110"/>
      <c r="N446" s="110"/>
      <c r="O446" s="110"/>
      <c r="P446" s="110"/>
      <c r="Q446" s="110"/>
      <c r="R446" s="111"/>
      <c r="S446" s="111"/>
      <c r="T446" s="111"/>
      <c r="U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65"/>
      <c r="AP446" s="65"/>
      <c r="AQ446" s="65"/>
      <c r="AR446" s="40"/>
    </row>
    <row r="447" spans="1:44" ht="22.5" customHeight="1" x14ac:dyDescent="0.25">
      <c r="A447" s="110"/>
      <c r="B447" s="110"/>
      <c r="C447" s="110"/>
      <c r="D447" s="110"/>
      <c r="E447" s="110"/>
      <c r="F447" s="110"/>
      <c r="G447" s="110"/>
      <c r="H447" s="110"/>
      <c r="I447" s="110"/>
      <c r="J447" s="110"/>
      <c r="K447" s="110"/>
      <c r="L447" s="110"/>
      <c r="M447" s="110"/>
      <c r="N447" s="110"/>
      <c r="O447" s="110"/>
      <c r="P447" s="110"/>
      <c r="Q447" s="110"/>
      <c r="R447" s="111"/>
      <c r="S447" s="111"/>
      <c r="T447" s="111"/>
      <c r="U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65"/>
      <c r="AP447" s="65"/>
      <c r="AQ447" s="65"/>
      <c r="AR447" s="40"/>
    </row>
    <row r="448" spans="1:44" ht="22.5" customHeight="1" x14ac:dyDescent="0.25">
      <c r="A448" s="110"/>
      <c r="B448" s="110"/>
      <c r="C448" s="110"/>
      <c r="D448" s="110"/>
      <c r="E448" s="110"/>
      <c r="F448" s="110"/>
      <c r="G448" s="110"/>
      <c r="H448" s="110"/>
      <c r="I448" s="110"/>
      <c r="J448" s="110"/>
      <c r="K448" s="110"/>
      <c r="L448" s="110"/>
      <c r="M448" s="110"/>
      <c r="N448" s="110"/>
      <c r="O448" s="110"/>
      <c r="P448" s="110"/>
      <c r="Q448" s="110"/>
      <c r="R448" s="111"/>
      <c r="S448" s="111"/>
      <c r="T448" s="111"/>
      <c r="U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65"/>
      <c r="AP448" s="65"/>
      <c r="AQ448" s="65"/>
      <c r="AR448" s="40"/>
    </row>
    <row r="449" spans="1:44" ht="22.5" customHeight="1" x14ac:dyDescent="0.25">
      <c r="A449" s="110"/>
      <c r="B449" s="110"/>
      <c r="C449" s="110"/>
      <c r="D449" s="110"/>
      <c r="E449" s="110"/>
      <c r="F449" s="110"/>
      <c r="G449" s="110"/>
      <c r="H449" s="110"/>
      <c r="I449" s="110"/>
      <c r="J449" s="110"/>
      <c r="K449" s="110"/>
      <c r="L449" s="110"/>
      <c r="M449" s="110"/>
      <c r="N449" s="110"/>
      <c r="O449" s="110"/>
      <c r="P449" s="110"/>
      <c r="Q449" s="110"/>
      <c r="R449" s="111"/>
      <c r="S449" s="111"/>
      <c r="T449" s="111"/>
      <c r="U449" s="110"/>
      <c r="V449" s="110"/>
      <c r="W449" s="110"/>
      <c r="X449" s="110"/>
      <c r="Y449" s="110"/>
      <c r="Z449" s="110"/>
      <c r="AA449" s="110"/>
      <c r="AB449" s="110"/>
      <c r="AC449" s="110"/>
      <c r="AD449" s="110"/>
      <c r="AE449" s="110"/>
      <c r="AF449" s="110"/>
      <c r="AG449" s="110"/>
      <c r="AH449" s="110"/>
      <c r="AI449" s="110"/>
      <c r="AJ449" s="110"/>
      <c r="AK449" s="110"/>
      <c r="AL449" s="110"/>
      <c r="AM449" s="110"/>
      <c r="AN449" s="110"/>
      <c r="AO449" s="65"/>
      <c r="AP449" s="65"/>
      <c r="AQ449" s="65"/>
      <c r="AR449" s="40"/>
    </row>
    <row r="450" spans="1:44" ht="22.5" customHeight="1" x14ac:dyDescent="0.25">
      <c r="A450" s="110"/>
      <c r="B450" s="110"/>
      <c r="C450" s="110"/>
      <c r="D450" s="110"/>
      <c r="E450" s="110"/>
      <c r="F450" s="110"/>
      <c r="G450" s="110"/>
      <c r="H450" s="110"/>
      <c r="I450" s="110"/>
      <c r="J450" s="110"/>
      <c r="K450" s="110"/>
      <c r="L450" s="110"/>
      <c r="M450" s="110"/>
      <c r="N450" s="110"/>
      <c r="O450" s="110"/>
      <c r="P450" s="110"/>
      <c r="Q450" s="110"/>
      <c r="R450" s="111"/>
      <c r="S450" s="111"/>
      <c r="T450" s="111"/>
      <c r="U450" s="110"/>
      <c r="V450" s="110"/>
      <c r="W450" s="110"/>
      <c r="X450" s="110"/>
      <c r="Y450" s="110"/>
      <c r="Z450" s="110"/>
      <c r="AA450" s="110"/>
      <c r="AB450" s="110"/>
      <c r="AC450" s="110"/>
      <c r="AD450" s="110"/>
      <c r="AE450" s="110"/>
      <c r="AF450" s="110"/>
      <c r="AG450" s="110"/>
      <c r="AH450" s="110"/>
      <c r="AI450" s="110"/>
      <c r="AJ450" s="110"/>
      <c r="AK450" s="110"/>
      <c r="AL450" s="110"/>
      <c r="AM450" s="110"/>
      <c r="AN450" s="110"/>
      <c r="AO450" s="65"/>
      <c r="AP450" s="65"/>
      <c r="AQ450" s="65"/>
      <c r="AR450" s="40"/>
    </row>
    <row r="451" spans="1:44" ht="22.5" customHeight="1" x14ac:dyDescent="0.25">
      <c r="A451" s="110"/>
      <c r="B451" s="110"/>
      <c r="C451" s="110"/>
      <c r="D451" s="110"/>
      <c r="E451" s="110"/>
      <c r="F451" s="110"/>
      <c r="G451" s="110"/>
      <c r="H451" s="110"/>
      <c r="I451" s="110"/>
      <c r="J451" s="110"/>
      <c r="K451" s="110"/>
      <c r="L451" s="110"/>
      <c r="M451" s="110"/>
      <c r="N451" s="110"/>
      <c r="O451" s="110"/>
      <c r="P451" s="110"/>
      <c r="Q451" s="110"/>
      <c r="R451" s="111"/>
      <c r="S451" s="111"/>
      <c r="T451" s="111"/>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65"/>
      <c r="AP451" s="65"/>
      <c r="AQ451" s="65"/>
      <c r="AR451" s="40"/>
    </row>
    <row r="452" spans="1:44" ht="22.5" customHeight="1" x14ac:dyDescent="0.25">
      <c r="A452" s="110"/>
      <c r="B452" s="110"/>
      <c r="C452" s="110"/>
      <c r="D452" s="110"/>
      <c r="E452" s="110"/>
      <c r="F452" s="110"/>
      <c r="G452" s="110"/>
      <c r="H452" s="110"/>
      <c r="I452" s="110"/>
      <c r="J452" s="110"/>
      <c r="K452" s="110"/>
      <c r="L452" s="110"/>
      <c r="M452" s="110"/>
      <c r="N452" s="110"/>
      <c r="O452" s="110"/>
      <c r="P452" s="110"/>
      <c r="Q452" s="110"/>
      <c r="R452" s="111"/>
      <c r="S452" s="111"/>
      <c r="T452" s="111"/>
      <c r="U452" s="110"/>
      <c r="V452" s="110"/>
      <c r="W452" s="110"/>
      <c r="X452" s="110"/>
      <c r="Y452" s="110"/>
      <c r="Z452" s="110"/>
      <c r="AA452" s="110"/>
      <c r="AB452" s="110"/>
      <c r="AC452" s="110"/>
      <c r="AD452" s="110"/>
      <c r="AE452" s="110"/>
      <c r="AF452" s="110"/>
      <c r="AG452" s="110"/>
      <c r="AH452" s="110"/>
      <c r="AI452" s="110"/>
      <c r="AJ452" s="110"/>
      <c r="AK452" s="110"/>
      <c r="AL452" s="110"/>
      <c r="AM452" s="110"/>
      <c r="AN452" s="110"/>
      <c r="AO452" s="65"/>
      <c r="AP452" s="65"/>
      <c r="AQ452" s="65"/>
      <c r="AR452" s="40"/>
    </row>
    <row r="453" spans="1:44" ht="22.5" customHeight="1" x14ac:dyDescent="0.25">
      <c r="A453" s="110"/>
      <c r="B453" s="110"/>
      <c r="C453" s="110"/>
      <c r="D453" s="110"/>
      <c r="E453" s="110"/>
      <c r="F453" s="110"/>
      <c r="G453" s="110"/>
      <c r="H453" s="110"/>
      <c r="I453" s="110"/>
      <c r="J453" s="110"/>
      <c r="K453" s="110"/>
      <c r="L453" s="110"/>
      <c r="M453" s="110"/>
      <c r="N453" s="110"/>
      <c r="O453" s="110"/>
      <c r="P453" s="110"/>
      <c r="Q453" s="110"/>
      <c r="R453" s="111"/>
      <c r="S453" s="111"/>
      <c r="T453" s="111"/>
      <c r="U453" s="110"/>
      <c r="V453" s="110"/>
      <c r="W453" s="110"/>
      <c r="X453" s="110"/>
      <c r="Y453" s="110"/>
      <c r="Z453" s="110"/>
      <c r="AA453" s="110"/>
      <c r="AB453" s="110"/>
      <c r="AC453" s="110"/>
      <c r="AD453" s="110"/>
      <c r="AE453" s="110"/>
      <c r="AF453" s="110"/>
      <c r="AG453" s="110"/>
      <c r="AH453" s="110"/>
      <c r="AI453" s="110"/>
      <c r="AJ453" s="110"/>
      <c r="AK453" s="110"/>
      <c r="AL453" s="110"/>
      <c r="AM453" s="110"/>
      <c r="AN453" s="110"/>
      <c r="AO453" s="65"/>
      <c r="AP453" s="65"/>
      <c r="AQ453" s="65"/>
      <c r="AR453" s="40"/>
    </row>
    <row r="454" spans="1:44" ht="22.5" customHeight="1" x14ac:dyDescent="0.25">
      <c r="A454" s="110"/>
      <c r="B454" s="110"/>
      <c r="C454" s="110"/>
      <c r="D454" s="110"/>
      <c r="E454" s="110"/>
      <c r="F454" s="110"/>
      <c r="G454" s="110"/>
      <c r="H454" s="110"/>
      <c r="I454" s="110"/>
      <c r="J454" s="110"/>
      <c r="K454" s="110"/>
      <c r="L454" s="110"/>
      <c r="M454" s="110"/>
      <c r="N454" s="110"/>
      <c r="O454" s="110"/>
      <c r="P454" s="110"/>
      <c r="Q454" s="110"/>
      <c r="R454" s="111"/>
      <c r="S454" s="111"/>
      <c r="T454" s="111"/>
      <c r="U454" s="110"/>
      <c r="V454" s="110"/>
      <c r="W454" s="110"/>
      <c r="X454" s="110"/>
      <c r="Y454" s="110"/>
      <c r="Z454" s="110"/>
      <c r="AA454" s="110"/>
      <c r="AB454" s="110"/>
      <c r="AC454" s="110"/>
      <c r="AD454" s="110"/>
      <c r="AE454" s="110"/>
      <c r="AF454" s="110"/>
      <c r="AG454" s="110"/>
      <c r="AH454" s="110"/>
      <c r="AI454" s="110"/>
      <c r="AJ454" s="110"/>
      <c r="AK454" s="110"/>
      <c r="AL454" s="110"/>
      <c r="AM454" s="110"/>
      <c r="AN454" s="110"/>
      <c r="AO454" s="65"/>
      <c r="AP454" s="65"/>
      <c r="AQ454" s="65"/>
      <c r="AR454" s="40"/>
    </row>
    <row r="455" spans="1:44" ht="22.5" customHeight="1" x14ac:dyDescent="0.25">
      <c r="A455" s="110"/>
      <c r="B455" s="110"/>
      <c r="C455" s="110"/>
      <c r="D455" s="110"/>
      <c r="E455" s="110"/>
      <c r="F455" s="110"/>
      <c r="G455" s="110"/>
      <c r="H455" s="110"/>
      <c r="I455" s="110"/>
      <c r="J455" s="110"/>
      <c r="K455" s="110"/>
      <c r="L455" s="110"/>
      <c r="M455" s="110"/>
      <c r="N455" s="110"/>
      <c r="O455" s="110"/>
      <c r="P455" s="110"/>
      <c r="Q455" s="110"/>
      <c r="R455" s="111"/>
      <c r="S455" s="111"/>
      <c r="T455" s="111"/>
      <c r="U455" s="110"/>
      <c r="V455" s="110"/>
      <c r="W455" s="110"/>
      <c r="X455" s="110"/>
      <c r="Y455" s="110"/>
      <c r="Z455" s="110"/>
      <c r="AA455" s="110"/>
      <c r="AB455" s="110"/>
      <c r="AC455" s="110"/>
      <c r="AD455" s="110"/>
      <c r="AE455" s="110"/>
      <c r="AF455" s="110"/>
      <c r="AG455" s="110"/>
      <c r="AH455" s="110"/>
      <c r="AI455" s="110"/>
      <c r="AJ455" s="110"/>
      <c r="AK455" s="110"/>
      <c r="AL455" s="110"/>
      <c r="AM455" s="110"/>
      <c r="AN455" s="110"/>
      <c r="AO455" s="65"/>
      <c r="AP455" s="65"/>
      <c r="AQ455" s="65"/>
      <c r="AR455" s="40"/>
    </row>
    <row r="456" spans="1:44" ht="22.5" customHeight="1" x14ac:dyDescent="0.25">
      <c r="A456" s="110"/>
      <c r="B456" s="110"/>
      <c r="C456" s="110"/>
      <c r="D456" s="110"/>
      <c r="E456" s="110"/>
      <c r="F456" s="110"/>
      <c r="G456" s="110"/>
      <c r="H456" s="110"/>
      <c r="I456" s="110"/>
      <c r="J456" s="110"/>
      <c r="K456" s="110"/>
      <c r="L456" s="110"/>
      <c r="M456" s="110"/>
      <c r="N456" s="110"/>
      <c r="O456" s="110"/>
      <c r="P456" s="110"/>
      <c r="Q456" s="110"/>
      <c r="R456" s="111"/>
      <c r="S456" s="111"/>
      <c r="T456" s="111"/>
      <c r="U456" s="110"/>
      <c r="V456" s="110"/>
      <c r="W456" s="110"/>
      <c r="X456" s="110"/>
      <c r="Y456" s="110"/>
      <c r="Z456" s="110"/>
      <c r="AA456" s="110"/>
      <c r="AB456" s="110"/>
      <c r="AC456" s="110"/>
      <c r="AD456" s="110"/>
      <c r="AE456" s="110"/>
      <c r="AF456" s="110"/>
      <c r="AG456" s="110"/>
      <c r="AH456" s="110"/>
      <c r="AI456" s="110"/>
      <c r="AJ456" s="110"/>
      <c r="AK456" s="110"/>
      <c r="AL456" s="110"/>
      <c r="AM456" s="110"/>
      <c r="AN456" s="110"/>
      <c r="AO456" s="65"/>
      <c r="AP456" s="65"/>
      <c r="AQ456" s="65"/>
      <c r="AR456" s="40"/>
    </row>
    <row r="457" spans="1:44" ht="22.5" customHeight="1" x14ac:dyDescent="0.25">
      <c r="A457" s="110"/>
      <c r="B457" s="110"/>
      <c r="C457" s="110"/>
      <c r="D457" s="110"/>
      <c r="E457" s="110"/>
      <c r="F457" s="110"/>
      <c r="G457" s="110"/>
      <c r="H457" s="110"/>
      <c r="I457" s="110"/>
      <c r="J457" s="110"/>
      <c r="K457" s="110"/>
      <c r="L457" s="110"/>
      <c r="M457" s="110"/>
      <c r="N457" s="110"/>
      <c r="O457" s="110"/>
      <c r="P457" s="110"/>
      <c r="Q457" s="110"/>
      <c r="R457" s="111"/>
      <c r="S457" s="111"/>
      <c r="T457" s="111"/>
      <c r="U457" s="110"/>
      <c r="V457" s="110"/>
      <c r="W457" s="110"/>
      <c r="X457" s="110"/>
      <c r="Y457" s="110"/>
      <c r="Z457" s="110"/>
      <c r="AA457" s="110"/>
      <c r="AB457" s="110"/>
      <c r="AC457" s="110"/>
      <c r="AD457" s="110"/>
      <c r="AE457" s="110"/>
      <c r="AF457" s="110"/>
      <c r="AG457" s="110"/>
      <c r="AH457" s="110"/>
      <c r="AI457" s="110"/>
      <c r="AJ457" s="110"/>
      <c r="AK457" s="110"/>
      <c r="AL457" s="110"/>
      <c r="AM457" s="110"/>
      <c r="AN457" s="110"/>
      <c r="AO457" s="65"/>
      <c r="AP457" s="65"/>
      <c r="AQ457" s="65"/>
      <c r="AR457" s="40"/>
    </row>
    <row r="458" spans="1:44" ht="22.5" customHeight="1" x14ac:dyDescent="0.25">
      <c r="A458" s="110"/>
      <c r="B458" s="110"/>
      <c r="C458" s="110"/>
      <c r="D458" s="110"/>
      <c r="E458" s="110"/>
      <c r="F458" s="110"/>
      <c r="G458" s="110"/>
      <c r="H458" s="110"/>
      <c r="I458" s="110"/>
      <c r="J458" s="110"/>
      <c r="K458" s="110"/>
      <c r="L458" s="110"/>
      <c r="M458" s="110"/>
      <c r="N458" s="110"/>
      <c r="O458" s="110"/>
      <c r="P458" s="110"/>
      <c r="Q458" s="110"/>
      <c r="R458" s="111"/>
      <c r="S458" s="111"/>
      <c r="T458" s="111"/>
      <c r="U458" s="110"/>
      <c r="V458" s="110"/>
      <c r="W458" s="110"/>
      <c r="X458" s="110"/>
      <c r="Y458" s="110"/>
      <c r="Z458" s="110"/>
      <c r="AA458" s="110"/>
      <c r="AB458" s="110"/>
      <c r="AC458" s="110"/>
      <c r="AD458" s="110"/>
      <c r="AE458" s="110"/>
      <c r="AF458" s="110"/>
      <c r="AG458" s="110"/>
      <c r="AH458" s="110"/>
      <c r="AI458" s="110"/>
      <c r="AJ458" s="110"/>
      <c r="AK458" s="110"/>
      <c r="AL458" s="110"/>
      <c r="AM458" s="110"/>
      <c r="AN458" s="110"/>
      <c r="AO458" s="65"/>
      <c r="AP458" s="65"/>
      <c r="AQ458" s="65"/>
      <c r="AR458" s="40"/>
    </row>
    <row r="459" spans="1:44" ht="22.5" customHeight="1" x14ac:dyDescent="0.25">
      <c r="A459" s="110"/>
      <c r="B459" s="110"/>
      <c r="C459" s="110"/>
      <c r="D459" s="110"/>
      <c r="E459" s="110"/>
      <c r="F459" s="110"/>
      <c r="G459" s="110"/>
      <c r="H459" s="110"/>
      <c r="I459" s="110"/>
      <c r="J459" s="110"/>
      <c r="K459" s="110"/>
      <c r="L459" s="110"/>
      <c r="M459" s="110"/>
      <c r="N459" s="110"/>
      <c r="O459" s="110"/>
      <c r="P459" s="110"/>
      <c r="Q459" s="110"/>
      <c r="R459" s="111"/>
      <c r="S459" s="111"/>
      <c r="T459" s="111"/>
      <c r="U459" s="110"/>
      <c r="V459" s="110"/>
      <c r="W459" s="110"/>
      <c r="X459" s="110"/>
      <c r="Y459" s="110"/>
      <c r="Z459" s="110"/>
      <c r="AA459" s="110"/>
      <c r="AB459" s="110"/>
      <c r="AC459" s="110"/>
      <c r="AD459" s="110"/>
      <c r="AE459" s="110"/>
      <c r="AF459" s="110"/>
      <c r="AG459" s="110"/>
      <c r="AH459" s="110"/>
      <c r="AI459" s="110"/>
      <c r="AJ459" s="110"/>
      <c r="AK459" s="110"/>
      <c r="AL459" s="110"/>
      <c r="AM459" s="110"/>
      <c r="AN459" s="110"/>
      <c r="AO459" s="65"/>
      <c r="AP459" s="65"/>
      <c r="AQ459" s="65"/>
      <c r="AR459" s="40"/>
    </row>
    <row r="460" spans="1:44" ht="22.5" customHeight="1" x14ac:dyDescent="0.25">
      <c r="A460" s="110"/>
      <c r="B460" s="110"/>
      <c r="C460" s="110"/>
      <c r="D460" s="110"/>
      <c r="E460" s="110"/>
      <c r="F460" s="110"/>
      <c r="G460" s="110"/>
      <c r="H460" s="110"/>
      <c r="I460" s="110"/>
      <c r="J460" s="110"/>
      <c r="K460" s="110"/>
      <c r="L460" s="110"/>
      <c r="M460" s="110"/>
      <c r="N460" s="110"/>
      <c r="O460" s="110"/>
      <c r="P460" s="110"/>
      <c r="Q460" s="110"/>
      <c r="R460" s="111"/>
      <c r="S460" s="111"/>
      <c r="T460" s="111"/>
      <c r="U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65"/>
      <c r="AP460" s="65"/>
      <c r="AQ460" s="65"/>
      <c r="AR460" s="40"/>
    </row>
    <row r="461" spans="1:44" ht="22.5" customHeight="1" x14ac:dyDescent="0.25">
      <c r="A461" s="110"/>
      <c r="B461" s="110"/>
      <c r="C461" s="110"/>
      <c r="D461" s="110"/>
      <c r="E461" s="110"/>
      <c r="F461" s="110"/>
      <c r="G461" s="110"/>
      <c r="H461" s="110"/>
      <c r="I461" s="110"/>
      <c r="J461" s="110"/>
      <c r="K461" s="110"/>
      <c r="L461" s="110"/>
      <c r="M461" s="110"/>
      <c r="N461" s="110"/>
      <c r="O461" s="110"/>
      <c r="P461" s="110"/>
      <c r="Q461" s="110"/>
      <c r="R461" s="111"/>
      <c r="S461" s="111"/>
      <c r="T461" s="111"/>
      <c r="U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65"/>
      <c r="AP461" s="65"/>
      <c r="AQ461" s="65"/>
      <c r="AR461" s="40"/>
    </row>
    <row r="462" spans="1:44" ht="22.5" customHeight="1" x14ac:dyDescent="0.25">
      <c r="A462" s="110"/>
      <c r="B462" s="110"/>
      <c r="C462" s="110"/>
      <c r="D462" s="110"/>
      <c r="E462" s="110"/>
      <c r="F462" s="110"/>
      <c r="G462" s="110"/>
      <c r="H462" s="110"/>
      <c r="I462" s="110"/>
      <c r="J462" s="110"/>
      <c r="K462" s="110"/>
      <c r="L462" s="110"/>
      <c r="M462" s="110"/>
      <c r="N462" s="110"/>
      <c r="O462" s="110"/>
      <c r="P462" s="110"/>
      <c r="Q462" s="110"/>
      <c r="R462" s="111"/>
      <c r="S462" s="111"/>
      <c r="T462" s="111"/>
      <c r="U462" s="110"/>
      <c r="V462" s="110"/>
      <c r="W462" s="110"/>
      <c r="X462" s="110"/>
      <c r="Y462" s="110"/>
      <c r="Z462" s="110"/>
      <c r="AA462" s="110"/>
      <c r="AB462" s="110"/>
      <c r="AC462" s="110"/>
      <c r="AD462" s="110"/>
      <c r="AE462" s="110"/>
      <c r="AF462" s="110"/>
      <c r="AG462" s="110"/>
      <c r="AH462" s="110"/>
      <c r="AI462" s="110"/>
      <c r="AJ462" s="110"/>
      <c r="AK462" s="110"/>
      <c r="AL462" s="110"/>
      <c r="AM462" s="110"/>
      <c r="AN462" s="110"/>
      <c r="AO462" s="65"/>
      <c r="AP462" s="65"/>
      <c r="AQ462" s="65"/>
      <c r="AR462" s="40"/>
    </row>
    <row r="463" spans="1:44" ht="22.5" customHeight="1" x14ac:dyDescent="0.25">
      <c r="A463" s="110"/>
      <c r="B463" s="110"/>
      <c r="C463" s="110"/>
      <c r="D463" s="110"/>
      <c r="E463" s="110"/>
      <c r="F463" s="110"/>
      <c r="G463" s="110"/>
      <c r="H463" s="110"/>
      <c r="I463" s="110"/>
      <c r="J463" s="110"/>
      <c r="K463" s="110"/>
      <c r="L463" s="110"/>
      <c r="M463" s="110"/>
      <c r="N463" s="110"/>
      <c r="O463" s="110"/>
      <c r="P463" s="110"/>
      <c r="Q463" s="110"/>
      <c r="R463" s="111"/>
      <c r="S463" s="111"/>
      <c r="T463" s="111"/>
      <c r="U463" s="110"/>
      <c r="V463" s="110"/>
      <c r="W463" s="110"/>
      <c r="X463" s="110"/>
      <c r="Y463" s="110"/>
      <c r="Z463" s="110"/>
      <c r="AA463" s="110"/>
      <c r="AB463" s="110"/>
      <c r="AC463" s="110"/>
      <c r="AD463" s="110"/>
      <c r="AE463" s="110"/>
      <c r="AF463" s="110"/>
      <c r="AG463" s="110"/>
      <c r="AH463" s="110"/>
      <c r="AI463" s="110"/>
      <c r="AJ463" s="110"/>
      <c r="AK463" s="110"/>
      <c r="AL463" s="110"/>
      <c r="AM463" s="110"/>
      <c r="AN463" s="110"/>
      <c r="AO463" s="65"/>
      <c r="AP463" s="65"/>
      <c r="AQ463" s="65"/>
      <c r="AR463" s="40"/>
    </row>
    <row r="464" spans="1:44" ht="22.5" customHeight="1" x14ac:dyDescent="0.25">
      <c r="A464" s="110"/>
      <c r="B464" s="110"/>
      <c r="C464" s="110"/>
      <c r="D464" s="110"/>
      <c r="E464" s="110"/>
      <c r="F464" s="110"/>
      <c r="G464" s="110"/>
      <c r="H464" s="110"/>
      <c r="I464" s="110"/>
      <c r="J464" s="110"/>
      <c r="K464" s="110"/>
      <c r="L464" s="110"/>
      <c r="M464" s="110"/>
      <c r="N464" s="110"/>
      <c r="O464" s="110"/>
      <c r="P464" s="110"/>
      <c r="Q464" s="110"/>
      <c r="R464" s="111"/>
      <c r="S464" s="111"/>
      <c r="T464" s="111"/>
      <c r="U464" s="110"/>
      <c r="V464" s="110"/>
      <c r="W464" s="110"/>
      <c r="X464" s="110"/>
      <c r="Y464" s="110"/>
      <c r="Z464" s="110"/>
      <c r="AA464" s="110"/>
      <c r="AB464" s="110"/>
      <c r="AC464" s="110"/>
      <c r="AD464" s="110"/>
      <c r="AE464" s="110"/>
      <c r="AF464" s="110"/>
      <c r="AG464" s="110"/>
      <c r="AH464" s="110"/>
      <c r="AI464" s="110"/>
      <c r="AJ464" s="110"/>
      <c r="AK464" s="110"/>
      <c r="AL464" s="110"/>
      <c r="AM464" s="110"/>
      <c r="AN464" s="110"/>
      <c r="AO464" s="65"/>
      <c r="AP464" s="65"/>
      <c r="AQ464" s="65"/>
      <c r="AR464" s="40"/>
    </row>
    <row r="465" spans="1:44" ht="22.5" customHeight="1" x14ac:dyDescent="0.25">
      <c r="A465" s="110"/>
      <c r="B465" s="110"/>
      <c r="C465" s="110"/>
      <c r="D465" s="110"/>
      <c r="E465" s="110"/>
      <c r="F465" s="110"/>
      <c r="G465" s="110"/>
      <c r="H465" s="110"/>
      <c r="I465" s="110"/>
      <c r="J465" s="110"/>
      <c r="K465" s="110"/>
      <c r="L465" s="110"/>
      <c r="M465" s="110"/>
      <c r="N465" s="110"/>
      <c r="O465" s="110"/>
      <c r="P465" s="110"/>
      <c r="Q465" s="110"/>
      <c r="R465" s="111"/>
      <c r="S465" s="111"/>
      <c r="T465" s="111"/>
      <c r="U465" s="110"/>
      <c r="V465" s="110"/>
      <c r="W465" s="110"/>
      <c r="X465" s="110"/>
      <c r="Y465" s="110"/>
      <c r="Z465" s="110"/>
      <c r="AA465" s="110"/>
      <c r="AB465" s="110"/>
      <c r="AC465" s="110"/>
      <c r="AD465" s="110"/>
      <c r="AE465" s="110"/>
      <c r="AF465" s="110"/>
      <c r="AG465" s="110"/>
      <c r="AH465" s="110"/>
      <c r="AI465" s="110"/>
      <c r="AJ465" s="110"/>
      <c r="AK465" s="110"/>
      <c r="AL465" s="110"/>
      <c r="AM465" s="110"/>
      <c r="AN465" s="110"/>
      <c r="AO465" s="65"/>
      <c r="AP465" s="65"/>
      <c r="AQ465" s="65"/>
      <c r="AR465" s="40"/>
    </row>
    <row r="466" spans="1:44" ht="22.5" customHeight="1" x14ac:dyDescent="0.25">
      <c r="A466" s="110"/>
      <c r="B466" s="110"/>
      <c r="C466" s="110"/>
      <c r="D466" s="110"/>
      <c r="E466" s="110"/>
      <c r="F466" s="110"/>
      <c r="G466" s="110"/>
      <c r="H466" s="110"/>
      <c r="I466" s="110"/>
      <c r="J466" s="110"/>
      <c r="K466" s="110"/>
      <c r="L466" s="110"/>
      <c r="M466" s="110"/>
      <c r="N466" s="110"/>
      <c r="O466" s="110"/>
      <c r="P466" s="110"/>
      <c r="Q466" s="110"/>
      <c r="R466" s="111"/>
      <c r="S466" s="111"/>
      <c r="T466" s="111"/>
      <c r="U466" s="110"/>
      <c r="V466" s="110"/>
      <c r="W466" s="110"/>
      <c r="X466" s="110"/>
      <c r="Y466" s="110"/>
      <c r="Z466" s="110"/>
      <c r="AA466" s="110"/>
      <c r="AB466" s="110"/>
      <c r="AC466" s="110"/>
      <c r="AD466" s="110"/>
      <c r="AE466" s="110"/>
      <c r="AF466" s="110"/>
      <c r="AG466" s="110"/>
      <c r="AH466" s="110"/>
      <c r="AI466" s="110"/>
      <c r="AJ466" s="110"/>
      <c r="AK466" s="110"/>
      <c r="AL466" s="110"/>
      <c r="AM466" s="110"/>
      <c r="AN466" s="110"/>
      <c r="AO466" s="65"/>
      <c r="AP466" s="65"/>
      <c r="AQ466" s="65"/>
      <c r="AR466" s="40"/>
    </row>
    <row r="467" spans="1:44" ht="22.5" customHeight="1" x14ac:dyDescent="0.25">
      <c r="A467" s="110"/>
      <c r="B467" s="110"/>
      <c r="C467" s="110"/>
      <c r="D467" s="110"/>
      <c r="E467" s="110"/>
      <c r="F467" s="110"/>
      <c r="G467" s="110"/>
      <c r="H467" s="110"/>
      <c r="I467" s="110"/>
      <c r="J467" s="110"/>
      <c r="K467" s="110"/>
      <c r="L467" s="110"/>
      <c r="M467" s="110"/>
      <c r="N467" s="110"/>
      <c r="O467" s="110"/>
      <c r="P467" s="110"/>
      <c r="Q467" s="110"/>
      <c r="R467" s="111"/>
      <c r="S467" s="111"/>
      <c r="T467" s="111"/>
      <c r="U467" s="110"/>
      <c r="V467" s="110"/>
      <c r="W467" s="110"/>
      <c r="X467" s="110"/>
      <c r="Y467" s="110"/>
      <c r="Z467" s="110"/>
      <c r="AA467" s="110"/>
      <c r="AB467" s="110"/>
      <c r="AC467" s="110"/>
      <c r="AD467" s="110"/>
      <c r="AE467" s="110"/>
      <c r="AF467" s="110"/>
      <c r="AG467" s="110"/>
      <c r="AH467" s="110"/>
      <c r="AI467" s="110"/>
      <c r="AJ467" s="110"/>
      <c r="AK467" s="110"/>
      <c r="AL467" s="110"/>
      <c r="AM467" s="110"/>
      <c r="AN467" s="110"/>
      <c r="AO467" s="65"/>
      <c r="AP467" s="65"/>
      <c r="AQ467" s="65"/>
      <c r="AR467" s="40"/>
    </row>
    <row r="468" spans="1:44" ht="22.5" customHeight="1" x14ac:dyDescent="0.25">
      <c r="A468" s="110"/>
      <c r="B468" s="110"/>
      <c r="C468" s="110"/>
      <c r="D468" s="110"/>
      <c r="E468" s="110"/>
      <c r="F468" s="110"/>
      <c r="G468" s="110"/>
      <c r="H468" s="110"/>
      <c r="I468" s="110"/>
      <c r="J468" s="110"/>
      <c r="K468" s="110"/>
      <c r="L468" s="110"/>
      <c r="M468" s="110"/>
      <c r="N468" s="110"/>
      <c r="O468" s="110"/>
      <c r="P468" s="110"/>
      <c r="Q468" s="110"/>
      <c r="R468" s="111"/>
      <c r="S468" s="111"/>
      <c r="T468" s="111"/>
      <c r="U468" s="110"/>
      <c r="V468" s="110"/>
      <c r="W468" s="110"/>
      <c r="X468" s="110"/>
      <c r="Y468" s="110"/>
      <c r="Z468" s="110"/>
      <c r="AA468" s="110"/>
      <c r="AB468" s="110"/>
      <c r="AC468" s="110"/>
      <c r="AD468" s="110"/>
      <c r="AE468" s="110"/>
      <c r="AF468" s="110"/>
      <c r="AG468" s="110"/>
      <c r="AH468" s="110"/>
      <c r="AI468" s="110"/>
      <c r="AJ468" s="110"/>
      <c r="AK468" s="110"/>
      <c r="AL468" s="110"/>
      <c r="AM468" s="110"/>
      <c r="AN468" s="110"/>
      <c r="AO468" s="65"/>
      <c r="AP468" s="65"/>
      <c r="AQ468" s="65"/>
      <c r="AR468" s="40"/>
    </row>
    <row r="469" spans="1:44" ht="22.5" customHeight="1" x14ac:dyDescent="0.25">
      <c r="A469" s="110"/>
      <c r="B469" s="110"/>
      <c r="C469" s="110"/>
      <c r="D469" s="110"/>
      <c r="E469" s="110"/>
      <c r="F469" s="110"/>
      <c r="G469" s="110"/>
      <c r="H469" s="110"/>
      <c r="I469" s="110"/>
      <c r="J469" s="110"/>
      <c r="K469" s="110"/>
      <c r="L469" s="110"/>
      <c r="M469" s="110"/>
      <c r="N469" s="110"/>
      <c r="O469" s="110"/>
      <c r="P469" s="110"/>
      <c r="Q469" s="110"/>
      <c r="R469" s="111"/>
      <c r="S469" s="111"/>
      <c r="T469" s="111"/>
      <c r="U469" s="110"/>
      <c r="V469" s="110"/>
      <c r="W469" s="110"/>
      <c r="X469" s="110"/>
      <c r="Y469" s="110"/>
      <c r="Z469" s="110"/>
      <c r="AA469" s="110"/>
      <c r="AB469" s="110"/>
      <c r="AC469" s="110"/>
      <c r="AD469" s="110"/>
      <c r="AE469" s="110"/>
      <c r="AF469" s="110"/>
      <c r="AG469" s="110"/>
      <c r="AH469" s="110"/>
      <c r="AI469" s="110"/>
      <c r="AJ469" s="110"/>
      <c r="AK469" s="110"/>
      <c r="AL469" s="110"/>
      <c r="AM469" s="110"/>
      <c r="AN469" s="110"/>
      <c r="AO469" s="65"/>
      <c r="AP469" s="65"/>
      <c r="AQ469" s="65"/>
      <c r="AR469" s="40"/>
    </row>
    <row r="470" spans="1:44" ht="22.5" customHeight="1" x14ac:dyDescent="0.25">
      <c r="A470" s="110"/>
      <c r="B470" s="110"/>
      <c r="C470" s="110"/>
      <c r="D470" s="110"/>
      <c r="E470" s="110"/>
      <c r="F470" s="110"/>
      <c r="G470" s="110"/>
      <c r="H470" s="110"/>
      <c r="I470" s="110"/>
      <c r="J470" s="110"/>
      <c r="K470" s="110"/>
      <c r="L470" s="110"/>
      <c r="M470" s="110"/>
      <c r="N470" s="110"/>
      <c r="O470" s="110"/>
      <c r="P470" s="110"/>
      <c r="Q470" s="110"/>
      <c r="R470" s="111"/>
      <c r="S470" s="111"/>
      <c r="T470" s="111"/>
      <c r="U470" s="110"/>
      <c r="V470" s="110"/>
      <c r="W470" s="110"/>
      <c r="X470" s="110"/>
      <c r="Y470" s="110"/>
      <c r="Z470" s="110"/>
      <c r="AA470" s="110"/>
      <c r="AB470" s="110"/>
      <c r="AC470" s="110"/>
      <c r="AD470" s="110"/>
      <c r="AE470" s="110"/>
      <c r="AF470" s="110"/>
      <c r="AG470" s="110"/>
      <c r="AH470" s="110"/>
      <c r="AI470" s="110"/>
      <c r="AJ470" s="110"/>
      <c r="AK470" s="110"/>
      <c r="AL470" s="110"/>
      <c r="AM470" s="110"/>
      <c r="AN470" s="110"/>
      <c r="AO470" s="65"/>
      <c r="AP470" s="65"/>
      <c r="AQ470" s="65"/>
      <c r="AR470" s="40"/>
    </row>
    <row r="471" spans="1:44" ht="22.5" customHeight="1" x14ac:dyDescent="0.25">
      <c r="A471" s="110"/>
      <c r="B471" s="110"/>
      <c r="C471" s="110"/>
      <c r="D471" s="110"/>
      <c r="E471" s="110"/>
      <c r="F471" s="110"/>
      <c r="G471" s="110"/>
      <c r="H471" s="110"/>
      <c r="I471" s="110"/>
      <c r="J471" s="110"/>
      <c r="K471" s="110"/>
      <c r="L471" s="110"/>
      <c r="M471" s="110"/>
      <c r="N471" s="110"/>
      <c r="O471" s="110"/>
      <c r="P471" s="110"/>
      <c r="Q471" s="110"/>
      <c r="R471" s="111"/>
      <c r="S471" s="111"/>
      <c r="T471" s="111"/>
      <c r="U471" s="110"/>
      <c r="V471" s="110"/>
      <c r="W471" s="110"/>
      <c r="X471" s="110"/>
      <c r="Y471" s="110"/>
      <c r="Z471" s="110"/>
      <c r="AA471" s="110"/>
      <c r="AB471" s="110"/>
      <c r="AC471" s="110"/>
      <c r="AD471" s="110"/>
      <c r="AE471" s="110"/>
      <c r="AF471" s="110"/>
      <c r="AG471" s="110"/>
      <c r="AH471" s="110"/>
      <c r="AI471" s="110"/>
      <c r="AJ471" s="110"/>
      <c r="AK471" s="110"/>
      <c r="AL471" s="110"/>
      <c r="AM471" s="110"/>
      <c r="AN471" s="110"/>
      <c r="AO471" s="65"/>
      <c r="AP471" s="65"/>
      <c r="AQ471" s="65"/>
      <c r="AR471" s="40"/>
    </row>
    <row r="472" spans="1:44" ht="22.5" customHeight="1" x14ac:dyDescent="0.25">
      <c r="A472" s="110"/>
      <c r="B472" s="110"/>
      <c r="C472" s="110"/>
      <c r="D472" s="110"/>
      <c r="E472" s="110"/>
      <c r="F472" s="110"/>
      <c r="G472" s="110"/>
      <c r="H472" s="110"/>
      <c r="I472" s="110"/>
      <c r="J472" s="110"/>
      <c r="K472" s="110"/>
      <c r="L472" s="110"/>
      <c r="M472" s="110"/>
      <c r="N472" s="110"/>
      <c r="O472" s="110"/>
      <c r="P472" s="110"/>
      <c r="Q472" s="110"/>
      <c r="R472" s="111"/>
      <c r="S472" s="111"/>
      <c r="T472" s="111"/>
      <c r="U472" s="110"/>
      <c r="V472" s="110"/>
      <c r="W472" s="110"/>
      <c r="X472" s="110"/>
      <c r="Y472" s="110"/>
      <c r="Z472" s="110"/>
      <c r="AA472" s="110"/>
      <c r="AB472" s="110"/>
      <c r="AC472" s="110"/>
      <c r="AD472" s="110"/>
      <c r="AE472" s="110"/>
      <c r="AF472" s="110"/>
      <c r="AG472" s="110"/>
      <c r="AH472" s="110"/>
      <c r="AI472" s="110"/>
      <c r="AJ472" s="110"/>
      <c r="AK472" s="110"/>
      <c r="AL472" s="110"/>
      <c r="AM472" s="110"/>
      <c r="AN472" s="110"/>
      <c r="AO472" s="65"/>
      <c r="AP472" s="65"/>
      <c r="AQ472" s="65"/>
      <c r="AR472" s="40"/>
    </row>
    <row r="473" spans="1:44" ht="22.5" customHeight="1" x14ac:dyDescent="0.25">
      <c r="A473" s="110"/>
      <c r="B473" s="110"/>
      <c r="C473" s="110"/>
      <c r="D473" s="110"/>
      <c r="E473" s="110"/>
      <c r="F473" s="110"/>
      <c r="G473" s="110"/>
      <c r="H473" s="110"/>
      <c r="I473" s="110"/>
      <c r="J473" s="110"/>
      <c r="K473" s="110"/>
      <c r="L473" s="110"/>
      <c r="M473" s="110"/>
      <c r="N473" s="110"/>
      <c r="O473" s="110"/>
      <c r="P473" s="110"/>
      <c r="Q473" s="110"/>
      <c r="R473" s="111"/>
      <c r="S473" s="111"/>
      <c r="T473" s="111"/>
      <c r="U473" s="110"/>
      <c r="V473" s="110"/>
      <c r="W473" s="110"/>
      <c r="X473" s="110"/>
      <c r="Y473" s="110"/>
      <c r="Z473" s="110"/>
      <c r="AA473" s="110"/>
      <c r="AB473" s="110"/>
      <c r="AC473" s="110"/>
      <c r="AD473" s="110"/>
      <c r="AE473" s="110"/>
      <c r="AF473" s="110"/>
      <c r="AG473" s="110"/>
      <c r="AH473" s="110"/>
      <c r="AI473" s="110"/>
      <c r="AJ473" s="110"/>
      <c r="AK473" s="110"/>
      <c r="AL473" s="110"/>
      <c r="AM473" s="110"/>
      <c r="AN473" s="110"/>
      <c r="AO473" s="65"/>
      <c r="AP473" s="65"/>
      <c r="AQ473" s="65"/>
      <c r="AR473" s="40"/>
    </row>
    <row r="474" spans="1:44" ht="22.5" customHeight="1" x14ac:dyDescent="0.25">
      <c r="A474" s="110"/>
      <c r="B474" s="110"/>
      <c r="C474" s="110"/>
      <c r="D474" s="110"/>
      <c r="E474" s="110"/>
      <c r="F474" s="110"/>
      <c r="G474" s="110"/>
      <c r="H474" s="110"/>
      <c r="I474" s="110"/>
      <c r="J474" s="110"/>
      <c r="K474" s="110"/>
      <c r="L474" s="110"/>
      <c r="M474" s="110"/>
      <c r="N474" s="110"/>
      <c r="O474" s="110"/>
      <c r="P474" s="110"/>
      <c r="Q474" s="110"/>
      <c r="R474" s="111"/>
      <c r="S474" s="111"/>
      <c r="T474" s="111"/>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65"/>
      <c r="AP474" s="65"/>
      <c r="AQ474" s="65"/>
      <c r="AR474" s="40"/>
    </row>
    <row r="475" spans="1:44" ht="22.5" customHeight="1" x14ac:dyDescent="0.25">
      <c r="A475" s="110"/>
      <c r="B475" s="110"/>
      <c r="C475" s="110"/>
      <c r="D475" s="110"/>
      <c r="E475" s="110"/>
      <c r="F475" s="110"/>
      <c r="G475" s="110"/>
      <c r="H475" s="110"/>
      <c r="I475" s="110"/>
      <c r="J475" s="110"/>
      <c r="K475" s="110"/>
      <c r="L475" s="110"/>
      <c r="M475" s="110"/>
      <c r="N475" s="110"/>
      <c r="O475" s="110"/>
      <c r="P475" s="110"/>
      <c r="Q475" s="110"/>
      <c r="R475" s="111"/>
      <c r="S475" s="111"/>
      <c r="T475" s="111"/>
      <c r="U475" s="110"/>
      <c r="V475" s="110"/>
      <c r="W475" s="110"/>
      <c r="X475" s="110"/>
      <c r="Y475" s="110"/>
      <c r="Z475" s="110"/>
      <c r="AA475" s="110"/>
      <c r="AB475" s="110"/>
      <c r="AC475" s="110"/>
      <c r="AD475" s="110"/>
      <c r="AE475" s="110"/>
      <c r="AF475" s="110"/>
      <c r="AG475" s="110"/>
      <c r="AH475" s="110"/>
      <c r="AI475" s="110"/>
      <c r="AJ475" s="110"/>
      <c r="AK475" s="110"/>
      <c r="AL475" s="110"/>
      <c r="AM475" s="110"/>
      <c r="AN475" s="110"/>
      <c r="AO475" s="65"/>
      <c r="AP475" s="65"/>
      <c r="AQ475" s="65"/>
      <c r="AR475" s="40"/>
    </row>
    <row r="476" spans="1:44" ht="22.5" customHeight="1" x14ac:dyDescent="0.25">
      <c r="A476" s="110"/>
      <c r="B476" s="110"/>
      <c r="C476" s="110"/>
      <c r="D476" s="110"/>
      <c r="E476" s="110"/>
      <c r="F476" s="110"/>
      <c r="G476" s="110"/>
      <c r="H476" s="110"/>
      <c r="I476" s="110"/>
      <c r="J476" s="110"/>
      <c r="K476" s="110"/>
      <c r="L476" s="110"/>
      <c r="M476" s="110"/>
      <c r="N476" s="110"/>
      <c r="O476" s="110"/>
      <c r="P476" s="110"/>
      <c r="Q476" s="110"/>
      <c r="R476" s="111"/>
      <c r="S476" s="111"/>
      <c r="T476" s="111"/>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65"/>
      <c r="AP476" s="65"/>
      <c r="AQ476" s="65"/>
      <c r="AR476" s="40"/>
    </row>
    <row r="477" spans="1:44" ht="22.5" customHeight="1" x14ac:dyDescent="0.25">
      <c r="A477" s="110"/>
      <c r="B477" s="110"/>
      <c r="C477" s="110"/>
      <c r="D477" s="110"/>
      <c r="E477" s="110"/>
      <c r="F477" s="110"/>
      <c r="G477" s="110"/>
      <c r="H477" s="110"/>
      <c r="I477" s="110"/>
      <c r="J477" s="110"/>
      <c r="K477" s="110"/>
      <c r="L477" s="110"/>
      <c r="M477" s="110"/>
      <c r="N477" s="110"/>
      <c r="O477" s="110"/>
      <c r="P477" s="110"/>
      <c r="Q477" s="110"/>
      <c r="R477" s="111"/>
      <c r="S477" s="111"/>
      <c r="T477" s="111"/>
      <c r="U477" s="110"/>
      <c r="V477" s="110"/>
      <c r="W477" s="110"/>
      <c r="X477" s="110"/>
      <c r="Y477" s="110"/>
      <c r="Z477" s="110"/>
      <c r="AA477" s="110"/>
      <c r="AB477" s="110"/>
      <c r="AC477" s="110"/>
      <c r="AD477" s="110"/>
      <c r="AE477" s="110"/>
      <c r="AF477" s="110"/>
      <c r="AG477" s="110"/>
      <c r="AH477" s="110"/>
      <c r="AI477" s="110"/>
      <c r="AJ477" s="110"/>
      <c r="AK477" s="110"/>
      <c r="AL477" s="110"/>
      <c r="AM477" s="110"/>
      <c r="AN477" s="110"/>
      <c r="AO477" s="65"/>
      <c r="AP477" s="65"/>
      <c r="AQ477" s="65"/>
      <c r="AR477" s="40"/>
    </row>
    <row r="478" spans="1:44" ht="22.5" customHeight="1" x14ac:dyDescent="0.25">
      <c r="A478" s="110"/>
      <c r="B478" s="110"/>
      <c r="C478" s="110"/>
      <c r="D478" s="110"/>
      <c r="E478" s="110"/>
      <c r="F478" s="110"/>
      <c r="G478" s="110"/>
      <c r="H478" s="110"/>
      <c r="I478" s="110"/>
      <c r="J478" s="110"/>
      <c r="K478" s="110"/>
      <c r="L478" s="110"/>
      <c r="M478" s="110"/>
      <c r="N478" s="110"/>
      <c r="O478" s="110"/>
      <c r="P478" s="110"/>
      <c r="Q478" s="110"/>
      <c r="R478" s="111"/>
      <c r="S478" s="111"/>
      <c r="T478" s="111"/>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65"/>
      <c r="AP478" s="65"/>
      <c r="AQ478" s="65"/>
      <c r="AR478" s="40"/>
    </row>
    <row r="479" spans="1:44" ht="22.5" customHeight="1" x14ac:dyDescent="0.25">
      <c r="A479" s="110"/>
      <c r="B479" s="110"/>
      <c r="C479" s="110"/>
      <c r="D479" s="110"/>
      <c r="E479" s="110"/>
      <c r="F479" s="110"/>
      <c r="G479" s="110"/>
      <c r="H479" s="110"/>
      <c r="I479" s="110"/>
      <c r="J479" s="110"/>
      <c r="K479" s="110"/>
      <c r="L479" s="110"/>
      <c r="M479" s="110"/>
      <c r="N479" s="110"/>
      <c r="O479" s="110"/>
      <c r="P479" s="110"/>
      <c r="Q479" s="110"/>
      <c r="R479" s="111"/>
      <c r="S479" s="111"/>
      <c r="T479" s="111"/>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65"/>
      <c r="AP479" s="65"/>
      <c r="AQ479" s="65"/>
      <c r="AR479" s="40"/>
    </row>
    <row r="480" spans="1:44" ht="22.5" customHeight="1" x14ac:dyDescent="0.25">
      <c r="A480" s="110"/>
      <c r="B480" s="110"/>
      <c r="C480" s="110"/>
      <c r="D480" s="110"/>
      <c r="E480" s="110"/>
      <c r="F480" s="110"/>
      <c r="G480" s="110"/>
      <c r="H480" s="110"/>
      <c r="I480" s="110"/>
      <c r="J480" s="110"/>
      <c r="K480" s="110"/>
      <c r="L480" s="110"/>
      <c r="M480" s="110"/>
      <c r="N480" s="110"/>
      <c r="O480" s="110"/>
      <c r="P480" s="110"/>
      <c r="Q480" s="110"/>
      <c r="R480" s="111"/>
      <c r="S480" s="111"/>
      <c r="T480" s="111"/>
      <c r="U480" s="110"/>
      <c r="V480" s="110"/>
      <c r="W480" s="110"/>
      <c r="X480" s="110"/>
      <c r="Y480" s="110"/>
      <c r="Z480" s="110"/>
      <c r="AA480" s="110"/>
      <c r="AB480" s="110"/>
      <c r="AC480" s="110"/>
      <c r="AD480" s="110"/>
      <c r="AE480" s="110"/>
      <c r="AF480" s="110"/>
      <c r="AG480" s="110"/>
      <c r="AH480" s="110"/>
      <c r="AI480" s="110"/>
      <c r="AJ480" s="110"/>
      <c r="AK480" s="110"/>
      <c r="AL480" s="110"/>
      <c r="AM480" s="110"/>
      <c r="AN480" s="110"/>
      <c r="AO480" s="65"/>
      <c r="AP480" s="65"/>
      <c r="AQ480" s="65"/>
      <c r="AR480" s="40"/>
    </row>
    <row r="481" spans="1:44" ht="22.5" customHeight="1" x14ac:dyDescent="0.25">
      <c r="A481" s="110"/>
      <c r="B481" s="110"/>
      <c r="C481" s="110"/>
      <c r="D481" s="110"/>
      <c r="E481" s="110"/>
      <c r="F481" s="110"/>
      <c r="G481" s="110"/>
      <c r="H481" s="110"/>
      <c r="I481" s="110"/>
      <c r="J481" s="110"/>
      <c r="K481" s="110"/>
      <c r="L481" s="110"/>
      <c r="M481" s="110"/>
      <c r="N481" s="110"/>
      <c r="O481" s="110"/>
      <c r="P481" s="110"/>
      <c r="Q481" s="110"/>
      <c r="R481" s="111"/>
      <c r="S481" s="111"/>
      <c r="T481" s="111"/>
      <c r="U481" s="110"/>
      <c r="V481" s="110"/>
      <c r="W481" s="110"/>
      <c r="X481" s="110"/>
      <c r="Y481" s="110"/>
      <c r="Z481" s="110"/>
      <c r="AA481" s="110"/>
      <c r="AB481" s="110"/>
      <c r="AC481" s="110"/>
      <c r="AD481" s="110"/>
      <c r="AE481" s="110"/>
      <c r="AF481" s="110"/>
      <c r="AG481" s="110"/>
      <c r="AH481" s="110"/>
      <c r="AI481" s="110"/>
      <c r="AJ481" s="110"/>
      <c r="AK481" s="110"/>
      <c r="AL481" s="110"/>
      <c r="AM481" s="110"/>
      <c r="AN481" s="110"/>
      <c r="AO481" s="65"/>
      <c r="AP481" s="65"/>
      <c r="AQ481" s="65"/>
      <c r="AR481" s="40"/>
    </row>
    <row r="482" spans="1:44" ht="22.5" customHeight="1" x14ac:dyDescent="0.25">
      <c r="A482" s="110"/>
      <c r="B482" s="110"/>
      <c r="C482" s="110"/>
      <c r="D482" s="110"/>
      <c r="E482" s="110"/>
      <c r="F482" s="110"/>
      <c r="G482" s="110"/>
      <c r="H482" s="110"/>
      <c r="I482" s="110"/>
      <c r="J482" s="110"/>
      <c r="K482" s="110"/>
      <c r="L482" s="110"/>
      <c r="M482" s="110"/>
      <c r="N482" s="110"/>
      <c r="O482" s="110"/>
      <c r="P482" s="110"/>
      <c r="Q482" s="110"/>
      <c r="R482" s="111"/>
      <c r="S482" s="111"/>
      <c r="T482" s="111"/>
      <c r="U482" s="110"/>
      <c r="V482" s="110"/>
      <c r="W482" s="110"/>
      <c r="X482" s="110"/>
      <c r="Y482" s="110"/>
      <c r="Z482" s="110"/>
      <c r="AA482" s="110"/>
      <c r="AB482" s="110"/>
      <c r="AC482" s="110"/>
      <c r="AD482" s="110"/>
      <c r="AE482" s="110"/>
      <c r="AF482" s="110"/>
      <c r="AG482" s="110"/>
      <c r="AH482" s="110"/>
      <c r="AI482" s="110"/>
      <c r="AJ482" s="110"/>
      <c r="AK482" s="110"/>
      <c r="AL482" s="110"/>
      <c r="AM482" s="110"/>
      <c r="AN482" s="110"/>
      <c r="AO482" s="65"/>
      <c r="AP482" s="65"/>
      <c r="AQ482" s="65"/>
      <c r="AR482" s="40"/>
    </row>
    <row r="483" spans="1:44" ht="22.5" customHeight="1" x14ac:dyDescent="0.25">
      <c r="A483" s="110"/>
      <c r="B483" s="110"/>
      <c r="C483" s="110"/>
      <c r="D483" s="110"/>
      <c r="E483" s="110"/>
      <c r="F483" s="110"/>
      <c r="G483" s="110"/>
      <c r="H483" s="110"/>
      <c r="I483" s="110"/>
      <c r="J483" s="110"/>
      <c r="K483" s="110"/>
      <c r="L483" s="110"/>
      <c r="M483" s="110"/>
      <c r="N483" s="110"/>
      <c r="O483" s="110"/>
      <c r="P483" s="110"/>
      <c r="Q483" s="110"/>
      <c r="R483" s="111"/>
      <c r="S483" s="111"/>
      <c r="T483" s="111"/>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65"/>
      <c r="AP483" s="65"/>
      <c r="AQ483" s="65"/>
      <c r="AR483" s="40"/>
    </row>
    <row r="484" spans="1:44" ht="22.5" customHeight="1" x14ac:dyDescent="0.25">
      <c r="A484" s="110"/>
      <c r="B484" s="110"/>
      <c r="C484" s="110"/>
      <c r="D484" s="110"/>
      <c r="E484" s="110"/>
      <c r="F484" s="110"/>
      <c r="G484" s="110"/>
      <c r="H484" s="110"/>
      <c r="I484" s="110"/>
      <c r="J484" s="110"/>
      <c r="K484" s="110"/>
      <c r="L484" s="110"/>
      <c r="M484" s="110"/>
      <c r="N484" s="110"/>
      <c r="O484" s="110"/>
      <c r="P484" s="110"/>
      <c r="Q484" s="110"/>
      <c r="R484" s="111"/>
      <c r="S484" s="111"/>
      <c r="T484" s="111"/>
      <c r="U484" s="110"/>
      <c r="V484" s="110"/>
      <c r="W484" s="110"/>
      <c r="X484" s="110"/>
      <c r="Y484" s="110"/>
      <c r="Z484" s="110"/>
      <c r="AA484" s="110"/>
      <c r="AB484" s="110"/>
      <c r="AC484" s="110"/>
      <c r="AD484" s="110"/>
      <c r="AE484" s="110"/>
      <c r="AF484" s="110"/>
      <c r="AG484" s="110"/>
      <c r="AH484" s="110"/>
      <c r="AI484" s="110"/>
      <c r="AJ484" s="110"/>
      <c r="AK484" s="110"/>
      <c r="AL484" s="110"/>
      <c r="AM484" s="110"/>
      <c r="AN484" s="110"/>
      <c r="AO484" s="65"/>
      <c r="AP484" s="65"/>
      <c r="AQ484" s="65"/>
      <c r="AR484" s="40"/>
    </row>
    <row r="485" spans="1:44" ht="22.5" customHeight="1" x14ac:dyDescent="0.25">
      <c r="A485" s="110"/>
      <c r="B485" s="110"/>
      <c r="C485" s="110"/>
      <c r="D485" s="110"/>
      <c r="E485" s="110"/>
      <c r="F485" s="110"/>
      <c r="G485" s="110"/>
      <c r="H485" s="110"/>
      <c r="I485" s="110"/>
      <c r="J485" s="110"/>
      <c r="K485" s="110"/>
      <c r="L485" s="110"/>
      <c r="M485" s="110"/>
      <c r="N485" s="110"/>
      <c r="O485" s="110"/>
      <c r="P485" s="110"/>
      <c r="Q485" s="110"/>
      <c r="R485" s="111"/>
      <c r="S485" s="111"/>
      <c r="T485" s="111"/>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65"/>
      <c r="AP485" s="65"/>
      <c r="AQ485" s="65"/>
      <c r="AR485" s="40"/>
    </row>
    <row r="486" spans="1:44" ht="22.5" customHeight="1" x14ac:dyDescent="0.25">
      <c r="A486" s="110"/>
      <c r="B486" s="110"/>
      <c r="C486" s="110"/>
      <c r="D486" s="110"/>
      <c r="E486" s="110"/>
      <c r="F486" s="110"/>
      <c r="G486" s="110"/>
      <c r="H486" s="110"/>
      <c r="I486" s="110"/>
      <c r="J486" s="110"/>
      <c r="K486" s="110"/>
      <c r="L486" s="110"/>
      <c r="M486" s="110"/>
      <c r="N486" s="110"/>
      <c r="O486" s="110"/>
      <c r="P486" s="110"/>
      <c r="Q486" s="110"/>
      <c r="R486" s="111"/>
      <c r="S486" s="111"/>
      <c r="T486" s="111"/>
      <c r="U486" s="110"/>
      <c r="V486" s="110"/>
      <c r="W486" s="110"/>
      <c r="X486" s="110"/>
      <c r="Y486" s="110"/>
      <c r="Z486" s="110"/>
      <c r="AA486" s="110"/>
      <c r="AB486" s="110"/>
      <c r="AC486" s="110"/>
      <c r="AD486" s="110"/>
      <c r="AE486" s="110"/>
      <c r="AF486" s="110"/>
      <c r="AG486" s="110"/>
      <c r="AH486" s="110"/>
      <c r="AI486" s="110"/>
      <c r="AJ486" s="110"/>
      <c r="AK486" s="110"/>
      <c r="AL486" s="110"/>
      <c r="AM486" s="110"/>
      <c r="AN486" s="110"/>
      <c r="AO486" s="65"/>
      <c r="AP486" s="65"/>
      <c r="AQ486" s="65"/>
      <c r="AR486" s="40"/>
    </row>
    <row r="487" spans="1:44" ht="22.5" customHeight="1" x14ac:dyDescent="0.25">
      <c r="A487" s="110"/>
      <c r="B487" s="110"/>
      <c r="C487" s="110"/>
      <c r="D487" s="110"/>
      <c r="E487" s="110"/>
      <c r="F487" s="110"/>
      <c r="G487" s="110"/>
      <c r="H487" s="110"/>
      <c r="I487" s="110"/>
      <c r="J487" s="110"/>
      <c r="K487" s="110"/>
      <c r="L487" s="110"/>
      <c r="M487" s="110"/>
      <c r="N487" s="110"/>
      <c r="O487" s="110"/>
      <c r="P487" s="110"/>
      <c r="Q487" s="110"/>
      <c r="R487" s="111"/>
      <c r="S487" s="111"/>
      <c r="T487" s="111"/>
      <c r="U487" s="110"/>
      <c r="V487" s="110"/>
      <c r="W487" s="110"/>
      <c r="X487" s="110"/>
      <c r="Y487" s="110"/>
      <c r="Z487" s="110"/>
      <c r="AA487" s="110"/>
      <c r="AB487" s="110"/>
      <c r="AC487" s="110"/>
      <c r="AD487" s="110"/>
      <c r="AE487" s="110"/>
      <c r="AF487" s="110"/>
      <c r="AG487" s="110"/>
      <c r="AH487" s="110"/>
      <c r="AI487" s="110"/>
      <c r="AJ487" s="110"/>
      <c r="AK487" s="110"/>
      <c r="AL487" s="110"/>
      <c r="AM487" s="110"/>
      <c r="AN487" s="110"/>
      <c r="AO487" s="65"/>
      <c r="AP487" s="65"/>
      <c r="AQ487" s="65"/>
      <c r="AR487" s="40"/>
    </row>
    <row r="488" spans="1:44" ht="22.5" customHeight="1" x14ac:dyDescent="0.25">
      <c r="A488" s="110"/>
      <c r="B488" s="110"/>
      <c r="C488" s="110"/>
      <c r="D488" s="110"/>
      <c r="E488" s="110"/>
      <c r="F488" s="110"/>
      <c r="G488" s="110"/>
      <c r="H488" s="110"/>
      <c r="I488" s="110"/>
      <c r="J488" s="110"/>
      <c r="K488" s="110"/>
      <c r="L488" s="110"/>
      <c r="M488" s="110"/>
      <c r="N488" s="110"/>
      <c r="O488" s="110"/>
      <c r="P488" s="110"/>
      <c r="Q488" s="110"/>
      <c r="R488" s="111"/>
      <c r="S488" s="111"/>
      <c r="T488" s="111"/>
      <c r="U488" s="110"/>
      <c r="V488" s="110"/>
      <c r="W488" s="110"/>
      <c r="X488" s="110"/>
      <c r="Y488" s="110"/>
      <c r="Z488" s="110"/>
      <c r="AA488" s="110"/>
      <c r="AB488" s="110"/>
      <c r="AC488" s="110"/>
      <c r="AD488" s="110"/>
      <c r="AE488" s="110"/>
      <c r="AF488" s="110"/>
      <c r="AG488" s="110"/>
      <c r="AH488" s="110"/>
      <c r="AI488" s="110"/>
      <c r="AJ488" s="110"/>
      <c r="AK488" s="110"/>
      <c r="AL488" s="110"/>
      <c r="AM488" s="110"/>
      <c r="AN488" s="110"/>
      <c r="AO488" s="65"/>
      <c r="AP488" s="65"/>
      <c r="AQ488" s="65"/>
      <c r="AR488" s="40"/>
    </row>
    <row r="489" spans="1:44" ht="22.5" customHeight="1" x14ac:dyDescent="0.25">
      <c r="A489" s="110"/>
      <c r="B489" s="110"/>
      <c r="C489" s="110"/>
      <c r="D489" s="110"/>
      <c r="E489" s="110"/>
      <c r="F489" s="110"/>
      <c r="G489" s="110"/>
      <c r="H489" s="110"/>
      <c r="I489" s="110"/>
      <c r="J489" s="110"/>
      <c r="K489" s="110"/>
      <c r="L489" s="110"/>
      <c r="M489" s="110"/>
      <c r="N489" s="110"/>
      <c r="O489" s="110"/>
      <c r="P489" s="110"/>
      <c r="Q489" s="110"/>
      <c r="R489" s="111"/>
      <c r="S489" s="111"/>
      <c r="T489" s="111"/>
      <c r="U489" s="110"/>
      <c r="V489" s="110"/>
      <c r="W489" s="110"/>
      <c r="X489" s="110"/>
      <c r="Y489" s="110"/>
      <c r="Z489" s="110"/>
      <c r="AA489" s="110"/>
      <c r="AB489" s="110"/>
      <c r="AC489" s="110"/>
      <c r="AD489" s="110"/>
      <c r="AE489" s="110"/>
      <c r="AF489" s="110"/>
      <c r="AG489" s="110"/>
      <c r="AH489" s="110"/>
      <c r="AI489" s="110"/>
      <c r="AJ489" s="110"/>
      <c r="AK489" s="110"/>
      <c r="AL489" s="110"/>
      <c r="AM489" s="110"/>
      <c r="AN489" s="110"/>
      <c r="AO489" s="65"/>
      <c r="AP489" s="65"/>
      <c r="AQ489" s="65"/>
      <c r="AR489" s="40"/>
    </row>
    <row r="490" spans="1:44" ht="22.5" customHeight="1" x14ac:dyDescent="0.25">
      <c r="A490" s="110"/>
      <c r="B490" s="110"/>
      <c r="C490" s="110"/>
      <c r="D490" s="110"/>
      <c r="E490" s="110"/>
      <c r="F490" s="110"/>
      <c r="G490" s="110"/>
      <c r="H490" s="110"/>
      <c r="I490" s="110"/>
      <c r="J490" s="110"/>
      <c r="K490" s="110"/>
      <c r="L490" s="110"/>
      <c r="M490" s="110"/>
      <c r="N490" s="110"/>
      <c r="O490" s="110"/>
      <c r="P490" s="110"/>
      <c r="Q490" s="110"/>
      <c r="R490" s="111"/>
      <c r="S490" s="111"/>
      <c r="T490" s="111"/>
      <c r="U490" s="110"/>
      <c r="V490" s="110"/>
      <c r="W490" s="110"/>
      <c r="X490" s="110"/>
      <c r="Y490" s="110"/>
      <c r="Z490" s="110"/>
      <c r="AA490" s="110"/>
      <c r="AB490" s="110"/>
      <c r="AC490" s="110"/>
      <c r="AD490" s="110"/>
      <c r="AE490" s="110"/>
      <c r="AF490" s="110"/>
      <c r="AG490" s="110"/>
      <c r="AH490" s="110"/>
      <c r="AI490" s="110"/>
      <c r="AJ490" s="110"/>
      <c r="AK490" s="110"/>
      <c r="AL490" s="110"/>
      <c r="AM490" s="110"/>
      <c r="AN490" s="110"/>
      <c r="AO490" s="65"/>
      <c r="AP490" s="65"/>
      <c r="AQ490" s="65"/>
      <c r="AR490" s="40"/>
    </row>
    <row r="491" spans="1:44" ht="22.5" customHeight="1" x14ac:dyDescent="0.25">
      <c r="A491" s="110"/>
      <c r="B491" s="110"/>
      <c r="C491" s="110"/>
      <c r="D491" s="110"/>
      <c r="E491" s="110"/>
      <c r="F491" s="110"/>
      <c r="G491" s="110"/>
      <c r="H491" s="110"/>
      <c r="I491" s="110"/>
      <c r="J491" s="110"/>
      <c r="K491" s="110"/>
      <c r="L491" s="110"/>
      <c r="M491" s="110"/>
      <c r="N491" s="110"/>
      <c r="O491" s="110"/>
      <c r="P491" s="110"/>
      <c r="Q491" s="110"/>
      <c r="R491" s="111"/>
      <c r="S491" s="111"/>
      <c r="T491" s="111"/>
      <c r="U491" s="110"/>
      <c r="V491" s="110"/>
      <c r="W491" s="110"/>
      <c r="X491" s="110"/>
      <c r="Y491" s="110"/>
      <c r="Z491" s="110"/>
      <c r="AA491" s="110"/>
      <c r="AB491" s="110"/>
      <c r="AC491" s="110"/>
      <c r="AD491" s="110"/>
      <c r="AE491" s="110"/>
      <c r="AF491" s="110"/>
      <c r="AG491" s="110"/>
      <c r="AH491" s="110"/>
      <c r="AI491" s="110"/>
      <c r="AJ491" s="110"/>
      <c r="AK491" s="110"/>
      <c r="AL491" s="110"/>
      <c r="AM491" s="110"/>
      <c r="AN491" s="110"/>
      <c r="AO491" s="65"/>
      <c r="AP491" s="65"/>
      <c r="AQ491" s="65"/>
      <c r="AR491" s="40"/>
    </row>
    <row r="492" spans="1:44" ht="22.5" customHeight="1" x14ac:dyDescent="0.25">
      <c r="A492" s="110"/>
      <c r="B492" s="110"/>
      <c r="C492" s="110"/>
      <c r="D492" s="110"/>
      <c r="E492" s="110"/>
      <c r="F492" s="110"/>
      <c r="G492" s="110"/>
      <c r="H492" s="110"/>
      <c r="I492" s="110"/>
      <c r="J492" s="110"/>
      <c r="K492" s="110"/>
      <c r="L492" s="110"/>
      <c r="M492" s="110"/>
      <c r="N492" s="110"/>
      <c r="O492" s="110"/>
      <c r="P492" s="110"/>
      <c r="Q492" s="110"/>
      <c r="R492" s="111"/>
      <c r="S492" s="111"/>
      <c r="T492" s="111"/>
      <c r="U492" s="110"/>
      <c r="V492" s="110"/>
      <c r="W492" s="110"/>
      <c r="X492" s="110"/>
      <c r="Y492" s="110"/>
      <c r="Z492" s="110"/>
      <c r="AA492" s="110"/>
      <c r="AB492" s="110"/>
      <c r="AC492" s="110"/>
      <c r="AD492" s="110"/>
      <c r="AE492" s="110"/>
      <c r="AF492" s="110"/>
      <c r="AG492" s="110"/>
      <c r="AH492" s="110"/>
      <c r="AI492" s="110"/>
      <c r="AJ492" s="110"/>
      <c r="AK492" s="110"/>
      <c r="AL492" s="110"/>
      <c r="AM492" s="110"/>
      <c r="AN492" s="110"/>
      <c r="AO492" s="65"/>
      <c r="AP492" s="65"/>
      <c r="AQ492" s="65"/>
      <c r="AR492" s="40"/>
    </row>
    <row r="493" spans="1:44" ht="22.5" customHeight="1" x14ac:dyDescent="0.25">
      <c r="A493" s="110"/>
      <c r="B493" s="110"/>
      <c r="C493" s="110"/>
      <c r="D493" s="110"/>
      <c r="E493" s="110"/>
      <c r="F493" s="110"/>
      <c r="G493" s="110"/>
      <c r="H493" s="110"/>
      <c r="I493" s="110"/>
      <c r="J493" s="110"/>
      <c r="K493" s="110"/>
      <c r="L493" s="110"/>
      <c r="M493" s="110"/>
      <c r="N493" s="110"/>
      <c r="O493" s="110"/>
      <c r="P493" s="110"/>
      <c r="Q493" s="110"/>
      <c r="R493" s="111"/>
      <c r="S493" s="111"/>
      <c r="T493" s="111"/>
      <c r="U493" s="110"/>
      <c r="V493" s="110"/>
      <c r="W493" s="110"/>
      <c r="X493" s="110"/>
      <c r="Y493" s="110"/>
      <c r="Z493" s="110"/>
      <c r="AA493" s="110"/>
      <c r="AB493" s="110"/>
      <c r="AC493" s="110"/>
      <c r="AD493" s="110"/>
      <c r="AE493" s="110"/>
      <c r="AF493" s="110"/>
      <c r="AG493" s="110"/>
      <c r="AH493" s="110"/>
      <c r="AI493" s="110"/>
      <c r="AJ493" s="110"/>
      <c r="AK493" s="110"/>
      <c r="AL493" s="110"/>
      <c r="AM493" s="110"/>
      <c r="AN493" s="110"/>
      <c r="AO493" s="65"/>
      <c r="AP493" s="65"/>
      <c r="AQ493" s="65"/>
      <c r="AR493" s="40"/>
    </row>
    <row r="494" spans="1:44" ht="22.5" customHeight="1" x14ac:dyDescent="0.25">
      <c r="A494" s="110"/>
      <c r="B494" s="110"/>
      <c r="C494" s="110"/>
      <c r="D494" s="110"/>
      <c r="E494" s="110"/>
      <c r="F494" s="110"/>
      <c r="G494" s="110"/>
      <c r="H494" s="110"/>
      <c r="I494" s="110"/>
      <c r="J494" s="110"/>
      <c r="K494" s="110"/>
      <c r="L494" s="110"/>
      <c r="M494" s="110"/>
      <c r="N494" s="110"/>
      <c r="O494" s="110"/>
      <c r="P494" s="110"/>
      <c r="Q494" s="110"/>
      <c r="R494" s="111"/>
      <c r="S494" s="111"/>
      <c r="T494" s="111"/>
      <c r="U494" s="110"/>
      <c r="V494" s="110"/>
      <c r="W494" s="110"/>
      <c r="X494" s="110"/>
      <c r="Y494" s="110"/>
      <c r="Z494" s="110"/>
      <c r="AA494" s="110"/>
      <c r="AB494" s="110"/>
      <c r="AC494" s="110"/>
      <c r="AD494" s="110"/>
      <c r="AE494" s="110"/>
      <c r="AF494" s="110"/>
      <c r="AG494" s="110"/>
      <c r="AH494" s="110"/>
      <c r="AI494" s="110"/>
      <c r="AJ494" s="110"/>
      <c r="AK494" s="110"/>
      <c r="AL494" s="110"/>
      <c r="AM494" s="110"/>
      <c r="AN494" s="110"/>
      <c r="AO494" s="65"/>
      <c r="AP494" s="65"/>
      <c r="AQ494" s="65"/>
      <c r="AR494" s="40"/>
    </row>
    <row r="495" spans="1:44" ht="22.5" customHeight="1" x14ac:dyDescent="0.25">
      <c r="A495" s="110"/>
      <c r="B495" s="110"/>
      <c r="C495" s="110"/>
      <c r="D495" s="110"/>
      <c r="E495" s="110"/>
      <c r="F495" s="110"/>
      <c r="G495" s="110"/>
      <c r="H495" s="110"/>
      <c r="I495" s="110"/>
      <c r="J495" s="110"/>
      <c r="K495" s="110"/>
      <c r="L495" s="110"/>
      <c r="M495" s="110"/>
      <c r="N495" s="110"/>
      <c r="O495" s="110"/>
      <c r="P495" s="110"/>
      <c r="Q495" s="110"/>
      <c r="R495" s="111"/>
      <c r="S495" s="111"/>
      <c r="T495" s="111"/>
      <c r="U495" s="110"/>
      <c r="V495" s="110"/>
      <c r="W495" s="110"/>
      <c r="X495" s="110"/>
      <c r="Y495" s="110"/>
      <c r="Z495" s="110"/>
      <c r="AA495" s="110"/>
      <c r="AB495" s="110"/>
      <c r="AC495" s="110"/>
      <c r="AD495" s="110"/>
      <c r="AE495" s="110"/>
      <c r="AF495" s="110"/>
      <c r="AG495" s="110"/>
      <c r="AH495" s="110"/>
      <c r="AI495" s="110"/>
      <c r="AJ495" s="110"/>
      <c r="AK495" s="110"/>
      <c r="AL495" s="110"/>
      <c r="AM495" s="110"/>
      <c r="AN495" s="110"/>
      <c r="AO495" s="65"/>
      <c r="AP495" s="65"/>
      <c r="AQ495" s="65"/>
      <c r="AR495" s="40"/>
    </row>
    <row r="496" spans="1:44" ht="22.5" customHeight="1" x14ac:dyDescent="0.25">
      <c r="A496" s="110"/>
      <c r="B496" s="110"/>
      <c r="C496" s="110"/>
      <c r="D496" s="110"/>
      <c r="E496" s="110"/>
      <c r="F496" s="110"/>
      <c r="G496" s="110"/>
      <c r="H496" s="110"/>
      <c r="I496" s="110"/>
      <c r="J496" s="110"/>
      <c r="K496" s="110"/>
      <c r="L496" s="110"/>
      <c r="M496" s="110"/>
      <c r="N496" s="110"/>
      <c r="O496" s="110"/>
      <c r="P496" s="110"/>
      <c r="Q496" s="110"/>
      <c r="R496" s="111"/>
      <c r="S496" s="111"/>
      <c r="T496" s="111"/>
      <c r="U496" s="110"/>
      <c r="V496" s="110"/>
      <c r="W496" s="110"/>
      <c r="X496" s="110"/>
      <c r="Y496" s="110"/>
      <c r="Z496" s="110"/>
      <c r="AA496" s="110"/>
      <c r="AB496" s="110"/>
      <c r="AC496" s="110"/>
      <c r="AD496" s="110"/>
      <c r="AE496" s="110"/>
      <c r="AF496" s="110"/>
      <c r="AG496" s="110"/>
      <c r="AH496" s="110"/>
      <c r="AI496" s="110"/>
      <c r="AJ496" s="110"/>
      <c r="AK496" s="110"/>
      <c r="AL496" s="110"/>
      <c r="AM496" s="110"/>
      <c r="AN496" s="110"/>
      <c r="AO496" s="65"/>
      <c r="AP496" s="65"/>
      <c r="AQ496" s="65"/>
      <c r="AR496" s="40"/>
    </row>
    <row r="497" spans="1:44" ht="22.5" customHeight="1" x14ac:dyDescent="0.25">
      <c r="A497" s="110"/>
      <c r="B497" s="110"/>
      <c r="C497" s="110"/>
      <c r="D497" s="110"/>
      <c r="E497" s="110"/>
      <c r="F497" s="110"/>
      <c r="G497" s="110"/>
      <c r="H497" s="110"/>
      <c r="I497" s="110"/>
      <c r="J497" s="110"/>
      <c r="K497" s="110"/>
      <c r="L497" s="110"/>
      <c r="M497" s="110"/>
      <c r="N497" s="110"/>
      <c r="O497" s="110"/>
      <c r="P497" s="110"/>
      <c r="Q497" s="110"/>
      <c r="R497" s="111"/>
      <c r="S497" s="111"/>
      <c r="T497" s="111"/>
      <c r="U497" s="110"/>
      <c r="V497" s="110"/>
      <c r="W497" s="110"/>
      <c r="X497" s="110"/>
      <c r="Y497" s="110"/>
      <c r="Z497" s="110"/>
      <c r="AA497" s="110"/>
      <c r="AB497" s="110"/>
      <c r="AC497" s="110"/>
      <c r="AD497" s="110"/>
      <c r="AE497" s="110"/>
      <c r="AF497" s="110"/>
      <c r="AG497" s="110"/>
      <c r="AH497" s="110"/>
      <c r="AI497" s="110"/>
      <c r="AJ497" s="110"/>
      <c r="AK497" s="110"/>
      <c r="AL497" s="110"/>
      <c r="AM497" s="110"/>
      <c r="AN497" s="110"/>
      <c r="AO497" s="65"/>
      <c r="AP497" s="65"/>
      <c r="AQ497" s="65"/>
      <c r="AR497" s="40"/>
    </row>
    <row r="498" spans="1:44" ht="22.5" customHeight="1" x14ac:dyDescent="0.25">
      <c r="A498" s="110"/>
      <c r="B498" s="110"/>
      <c r="C498" s="110"/>
      <c r="D498" s="110"/>
      <c r="E498" s="110"/>
      <c r="F498" s="110"/>
      <c r="G498" s="110"/>
      <c r="H498" s="110"/>
      <c r="I498" s="110"/>
      <c r="J498" s="110"/>
      <c r="K498" s="110"/>
      <c r="L498" s="110"/>
      <c r="M498" s="110"/>
      <c r="N498" s="110"/>
      <c r="O498" s="110"/>
      <c r="P498" s="110"/>
      <c r="Q498" s="110"/>
      <c r="R498" s="111"/>
      <c r="S498" s="111"/>
      <c r="T498" s="111"/>
      <c r="U498" s="110"/>
      <c r="V498" s="110"/>
      <c r="W498" s="110"/>
      <c r="X498" s="110"/>
      <c r="Y498" s="110"/>
      <c r="Z498" s="110"/>
      <c r="AA498" s="110"/>
      <c r="AB498" s="110"/>
      <c r="AC498" s="110"/>
      <c r="AD498" s="110"/>
      <c r="AE498" s="110"/>
      <c r="AF498" s="110"/>
      <c r="AG498" s="110"/>
      <c r="AH498" s="110"/>
      <c r="AI498" s="110"/>
      <c r="AJ498" s="110"/>
      <c r="AK498" s="110"/>
      <c r="AL498" s="110"/>
      <c r="AM498" s="110"/>
      <c r="AN498" s="110"/>
      <c r="AO498" s="65"/>
      <c r="AP498" s="65"/>
      <c r="AQ498" s="65"/>
      <c r="AR498" s="40"/>
    </row>
    <row r="499" spans="1:44" ht="22.5" customHeight="1" x14ac:dyDescent="0.25">
      <c r="A499" s="110"/>
      <c r="B499" s="110"/>
      <c r="C499" s="110"/>
      <c r="D499" s="110"/>
      <c r="E499" s="110"/>
      <c r="F499" s="110"/>
      <c r="G499" s="110"/>
      <c r="H499" s="110"/>
      <c r="I499" s="110"/>
      <c r="J499" s="110"/>
      <c r="K499" s="110"/>
      <c r="L499" s="110"/>
      <c r="M499" s="110"/>
      <c r="N499" s="110"/>
      <c r="O499" s="110"/>
      <c r="P499" s="110"/>
      <c r="Q499" s="110"/>
      <c r="R499" s="111"/>
      <c r="S499" s="111"/>
      <c r="T499" s="111"/>
      <c r="U499" s="110"/>
      <c r="V499" s="110"/>
      <c r="W499" s="110"/>
      <c r="X499" s="110"/>
      <c r="Y499" s="110"/>
      <c r="Z499" s="110"/>
      <c r="AA499" s="110"/>
      <c r="AB499" s="110"/>
      <c r="AC499" s="110"/>
      <c r="AD499" s="110"/>
      <c r="AE499" s="110"/>
      <c r="AF499" s="110"/>
      <c r="AG499" s="110"/>
      <c r="AH499" s="110"/>
      <c r="AI499" s="110"/>
      <c r="AJ499" s="110"/>
      <c r="AK499" s="110"/>
      <c r="AL499" s="110"/>
      <c r="AM499" s="110"/>
      <c r="AN499" s="110"/>
      <c r="AO499" s="65"/>
      <c r="AP499" s="65"/>
      <c r="AQ499" s="65"/>
      <c r="AR499" s="40"/>
    </row>
    <row r="500" spans="1:44" ht="22.5" customHeight="1" x14ac:dyDescent="0.25">
      <c r="A500" s="110"/>
      <c r="B500" s="110"/>
      <c r="C500" s="110"/>
      <c r="D500" s="110"/>
      <c r="E500" s="110"/>
      <c r="F500" s="110"/>
      <c r="G500" s="110"/>
      <c r="H500" s="110"/>
      <c r="I500" s="110"/>
      <c r="J500" s="110"/>
      <c r="K500" s="110"/>
      <c r="L500" s="110"/>
      <c r="M500" s="110"/>
      <c r="N500" s="110"/>
      <c r="O500" s="110"/>
      <c r="P500" s="110"/>
      <c r="Q500" s="110"/>
      <c r="R500" s="111"/>
      <c r="S500" s="111"/>
      <c r="T500" s="111"/>
      <c r="U500" s="110"/>
      <c r="V500" s="110"/>
      <c r="W500" s="110"/>
      <c r="X500" s="110"/>
      <c r="Y500" s="110"/>
      <c r="Z500" s="110"/>
      <c r="AA500" s="110"/>
      <c r="AB500" s="110"/>
      <c r="AC500" s="110"/>
      <c r="AD500" s="110"/>
      <c r="AE500" s="110"/>
      <c r="AF500" s="110"/>
      <c r="AG500" s="110"/>
      <c r="AH500" s="110"/>
      <c r="AI500" s="110"/>
      <c r="AJ500" s="110"/>
      <c r="AK500" s="110"/>
      <c r="AL500" s="110"/>
      <c r="AM500" s="110"/>
      <c r="AN500" s="110"/>
      <c r="AO500" s="65"/>
      <c r="AP500" s="65"/>
      <c r="AQ500" s="65"/>
      <c r="AR500" s="40"/>
    </row>
    <row r="501" spans="1:44" ht="22.5" customHeight="1" x14ac:dyDescent="0.25">
      <c r="A501" s="110"/>
      <c r="B501" s="110"/>
      <c r="C501" s="110"/>
      <c r="D501" s="110"/>
      <c r="E501" s="110"/>
      <c r="F501" s="110"/>
      <c r="G501" s="110"/>
      <c r="H501" s="110"/>
      <c r="I501" s="110"/>
      <c r="J501" s="110"/>
      <c r="K501" s="110"/>
      <c r="L501" s="110"/>
      <c r="M501" s="110"/>
      <c r="N501" s="110"/>
      <c r="O501" s="110"/>
      <c r="P501" s="110"/>
      <c r="Q501" s="110"/>
      <c r="R501" s="111"/>
      <c r="S501" s="111"/>
      <c r="T501" s="111"/>
      <c r="U501" s="110"/>
      <c r="V501" s="110"/>
      <c r="W501" s="110"/>
      <c r="X501" s="110"/>
      <c r="Y501" s="110"/>
      <c r="Z501" s="110"/>
      <c r="AA501" s="110"/>
      <c r="AB501" s="110"/>
      <c r="AC501" s="110"/>
      <c r="AD501" s="110"/>
      <c r="AE501" s="110"/>
      <c r="AF501" s="110"/>
      <c r="AG501" s="110"/>
      <c r="AH501" s="110"/>
      <c r="AI501" s="110"/>
      <c r="AJ501" s="110"/>
      <c r="AK501" s="110"/>
      <c r="AL501" s="110"/>
      <c r="AM501" s="110"/>
      <c r="AN501" s="110"/>
      <c r="AO501" s="65"/>
      <c r="AP501" s="65"/>
      <c r="AQ501" s="65"/>
      <c r="AR501" s="40"/>
    </row>
    <row r="502" spans="1:44" ht="22.5" customHeight="1" x14ac:dyDescent="0.25">
      <c r="A502" s="110"/>
      <c r="B502" s="110"/>
      <c r="C502" s="110"/>
      <c r="D502" s="110"/>
      <c r="E502" s="110"/>
      <c r="F502" s="110"/>
      <c r="G502" s="110"/>
      <c r="H502" s="110"/>
      <c r="I502" s="110"/>
      <c r="J502" s="110"/>
      <c r="K502" s="110"/>
      <c r="L502" s="110"/>
      <c r="M502" s="110"/>
      <c r="N502" s="110"/>
      <c r="O502" s="110"/>
      <c r="P502" s="110"/>
      <c r="Q502" s="110"/>
      <c r="R502" s="111"/>
      <c r="S502" s="111"/>
      <c r="T502" s="111"/>
      <c r="U502" s="110"/>
      <c r="V502" s="110"/>
      <c r="W502" s="110"/>
      <c r="X502" s="110"/>
      <c r="Y502" s="110"/>
      <c r="Z502" s="110"/>
      <c r="AA502" s="110"/>
      <c r="AB502" s="110"/>
      <c r="AC502" s="110"/>
      <c r="AD502" s="110"/>
      <c r="AE502" s="110"/>
      <c r="AF502" s="110"/>
      <c r="AG502" s="110"/>
      <c r="AH502" s="110"/>
      <c r="AI502" s="110"/>
      <c r="AJ502" s="110"/>
      <c r="AK502" s="110"/>
      <c r="AL502" s="110"/>
      <c r="AM502" s="110"/>
      <c r="AN502" s="110"/>
      <c r="AO502" s="65"/>
      <c r="AP502" s="65"/>
      <c r="AQ502" s="65"/>
      <c r="AR502" s="40"/>
    </row>
    <row r="503" spans="1:44" ht="22.5" customHeight="1" x14ac:dyDescent="0.25">
      <c r="A503" s="110"/>
      <c r="B503" s="110"/>
      <c r="C503" s="110"/>
      <c r="D503" s="110"/>
      <c r="E503" s="110"/>
      <c r="F503" s="110"/>
      <c r="G503" s="110"/>
      <c r="H503" s="110"/>
      <c r="I503" s="110"/>
      <c r="J503" s="110"/>
      <c r="K503" s="110"/>
      <c r="L503" s="110"/>
      <c r="M503" s="110"/>
      <c r="N503" s="110"/>
      <c r="O503" s="110"/>
      <c r="P503" s="110"/>
      <c r="Q503" s="110"/>
      <c r="R503" s="111"/>
      <c r="S503" s="111"/>
      <c r="T503" s="111"/>
      <c r="U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65"/>
      <c r="AP503" s="65"/>
      <c r="AQ503" s="65"/>
      <c r="AR503" s="40"/>
    </row>
    <row r="504" spans="1:44" ht="22.5" customHeight="1" x14ac:dyDescent="0.25">
      <c r="A504" s="110"/>
      <c r="B504" s="110"/>
      <c r="C504" s="110"/>
      <c r="D504" s="110"/>
      <c r="E504" s="110"/>
      <c r="F504" s="110"/>
      <c r="G504" s="110"/>
      <c r="H504" s="110"/>
      <c r="I504" s="110"/>
      <c r="J504" s="110"/>
      <c r="K504" s="110"/>
      <c r="L504" s="110"/>
      <c r="M504" s="110"/>
      <c r="N504" s="110"/>
      <c r="O504" s="110"/>
      <c r="P504" s="110"/>
      <c r="Q504" s="110"/>
      <c r="R504" s="111"/>
      <c r="S504" s="111"/>
      <c r="T504" s="111"/>
      <c r="U504" s="110"/>
      <c r="V504" s="110"/>
      <c r="W504" s="110"/>
      <c r="X504" s="110"/>
      <c r="Y504" s="110"/>
      <c r="Z504" s="110"/>
      <c r="AA504" s="110"/>
      <c r="AB504" s="110"/>
      <c r="AC504" s="110"/>
      <c r="AD504" s="110"/>
      <c r="AE504" s="110"/>
      <c r="AF504" s="110"/>
      <c r="AG504" s="110"/>
      <c r="AH504" s="110"/>
      <c r="AI504" s="110"/>
      <c r="AJ504" s="110"/>
      <c r="AK504" s="110"/>
      <c r="AL504" s="110"/>
      <c r="AM504" s="110"/>
      <c r="AN504" s="110"/>
      <c r="AO504" s="65"/>
      <c r="AP504" s="65"/>
      <c r="AQ504" s="65"/>
      <c r="AR504" s="40"/>
    </row>
    <row r="505" spans="1:44" ht="22.5" customHeight="1" x14ac:dyDescent="0.25">
      <c r="A505" s="110"/>
      <c r="B505" s="110"/>
      <c r="C505" s="110"/>
      <c r="D505" s="110"/>
      <c r="E505" s="110"/>
      <c r="F505" s="110"/>
      <c r="G505" s="110"/>
      <c r="H505" s="110"/>
      <c r="I505" s="110"/>
      <c r="J505" s="110"/>
      <c r="K505" s="110"/>
      <c r="L505" s="110"/>
      <c r="M505" s="110"/>
      <c r="N505" s="110"/>
      <c r="O505" s="110"/>
      <c r="P505" s="110"/>
      <c r="Q505" s="110"/>
      <c r="R505" s="111"/>
      <c r="S505" s="111"/>
      <c r="T505" s="111"/>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65"/>
      <c r="AP505" s="65"/>
      <c r="AQ505" s="65"/>
      <c r="AR505" s="40"/>
    </row>
    <row r="506" spans="1:44" ht="22.5" customHeight="1" x14ac:dyDescent="0.25">
      <c r="A506" s="110"/>
      <c r="B506" s="110"/>
      <c r="C506" s="110"/>
      <c r="D506" s="110"/>
      <c r="E506" s="110"/>
      <c r="F506" s="110"/>
      <c r="G506" s="110"/>
      <c r="H506" s="110"/>
      <c r="I506" s="110"/>
      <c r="J506" s="110"/>
      <c r="K506" s="110"/>
      <c r="L506" s="110"/>
      <c r="M506" s="110"/>
      <c r="N506" s="110"/>
      <c r="O506" s="110"/>
      <c r="P506" s="110"/>
      <c r="Q506" s="110"/>
      <c r="R506" s="111"/>
      <c r="S506" s="111"/>
      <c r="T506" s="111"/>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65"/>
      <c r="AP506" s="65"/>
      <c r="AQ506" s="65"/>
      <c r="AR506" s="40"/>
    </row>
    <row r="507" spans="1:44" ht="22.5" customHeight="1" x14ac:dyDescent="0.25">
      <c r="A507" s="110"/>
      <c r="B507" s="110"/>
      <c r="C507" s="110"/>
      <c r="D507" s="110"/>
      <c r="E507" s="110"/>
      <c r="F507" s="110"/>
      <c r="G507" s="110"/>
      <c r="H507" s="110"/>
      <c r="I507" s="110"/>
      <c r="J507" s="110"/>
      <c r="K507" s="110"/>
      <c r="L507" s="110"/>
      <c r="M507" s="110"/>
      <c r="N507" s="110"/>
      <c r="O507" s="110"/>
      <c r="P507" s="110"/>
      <c r="Q507" s="110"/>
      <c r="R507" s="111"/>
      <c r="S507" s="111"/>
      <c r="T507" s="111"/>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65"/>
      <c r="AP507" s="65"/>
      <c r="AQ507" s="65"/>
      <c r="AR507" s="40"/>
    </row>
    <row r="508" spans="1:44" ht="22.5" customHeight="1" x14ac:dyDescent="0.25">
      <c r="A508" s="110"/>
      <c r="B508" s="110"/>
      <c r="C508" s="110"/>
      <c r="D508" s="110"/>
      <c r="E508" s="110"/>
      <c r="F508" s="110"/>
      <c r="G508" s="110"/>
      <c r="H508" s="110"/>
      <c r="I508" s="110"/>
      <c r="J508" s="110"/>
      <c r="K508" s="110"/>
      <c r="L508" s="110"/>
      <c r="M508" s="110"/>
      <c r="N508" s="110"/>
      <c r="O508" s="110"/>
      <c r="P508" s="110"/>
      <c r="Q508" s="110"/>
      <c r="R508" s="111"/>
      <c r="S508" s="111"/>
      <c r="T508" s="111"/>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65"/>
      <c r="AP508" s="65"/>
      <c r="AQ508" s="65"/>
      <c r="AR508" s="40"/>
    </row>
    <row r="509" spans="1:44" ht="22.5" customHeight="1" x14ac:dyDescent="0.25">
      <c r="A509" s="110"/>
      <c r="B509" s="110"/>
      <c r="C509" s="110"/>
      <c r="D509" s="110"/>
      <c r="E509" s="110"/>
      <c r="F509" s="110"/>
      <c r="G509" s="110"/>
      <c r="H509" s="110"/>
      <c r="I509" s="110"/>
      <c r="J509" s="110"/>
      <c r="K509" s="110"/>
      <c r="L509" s="110"/>
      <c r="M509" s="110"/>
      <c r="N509" s="110"/>
      <c r="O509" s="110"/>
      <c r="P509" s="110"/>
      <c r="Q509" s="110"/>
      <c r="R509" s="111"/>
      <c r="S509" s="111"/>
      <c r="T509" s="111"/>
      <c r="U509" s="110"/>
      <c r="V509" s="110"/>
      <c r="W509" s="110"/>
      <c r="X509" s="110"/>
      <c r="Y509" s="110"/>
      <c r="Z509" s="110"/>
      <c r="AA509" s="110"/>
      <c r="AB509" s="110"/>
      <c r="AC509" s="110"/>
      <c r="AD509" s="110"/>
      <c r="AE509" s="110"/>
      <c r="AF509" s="110"/>
      <c r="AG509" s="110"/>
      <c r="AH509" s="110"/>
      <c r="AI509" s="110"/>
      <c r="AJ509" s="110"/>
      <c r="AK509" s="110"/>
      <c r="AL509" s="110"/>
      <c r="AM509" s="110"/>
      <c r="AN509" s="110"/>
      <c r="AO509" s="65"/>
      <c r="AP509" s="65"/>
      <c r="AQ509" s="65"/>
      <c r="AR509" s="40"/>
    </row>
    <row r="510" spans="1:44" ht="22.5" customHeight="1" x14ac:dyDescent="0.25">
      <c r="A510" s="110"/>
      <c r="B510" s="110"/>
      <c r="C510" s="110"/>
      <c r="D510" s="110"/>
      <c r="E510" s="110"/>
      <c r="F510" s="110"/>
      <c r="G510" s="110"/>
      <c r="H510" s="110"/>
      <c r="I510" s="110"/>
      <c r="J510" s="110"/>
      <c r="K510" s="110"/>
      <c r="L510" s="110"/>
      <c r="M510" s="110"/>
      <c r="N510" s="110"/>
      <c r="O510" s="110"/>
      <c r="P510" s="110"/>
      <c r="Q510" s="110"/>
      <c r="R510" s="111"/>
      <c r="S510" s="111"/>
      <c r="T510" s="111"/>
      <c r="U510" s="110"/>
      <c r="V510" s="110"/>
      <c r="W510" s="110"/>
      <c r="X510" s="110"/>
      <c r="Y510" s="110"/>
      <c r="Z510" s="110"/>
      <c r="AA510" s="110"/>
      <c r="AB510" s="110"/>
      <c r="AC510" s="110"/>
      <c r="AD510" s="110"/>
      <c r="AE510" s="110"/>
      <c r="AF510" s="110"/>
      <c r="AG510" s="110"/>
      <c r="AH510" s="110"/>
      <c r="AI510" s="110"/>
      <c r="AJ510" s="110"/>
      <c r="AK510" s="110"/>
      <c r="AL510" s="110"/>
      <c r="AM510" s="110"/>
      <c r="AN510" s="110"/>
      <c r="AO510" s="65"/>
      <c r="AP510" s="65"/>
      <c r="AQ510" s="65"/>
      <c r="AR510" s="40"/>
    </row>
    <row r="511" spans="1:44" ht="22.5" customHeight="1" x14ac:dyDescent="0.25">
      <c r="A511" s="110"/>
      <c r="B511" s="110"/>
      <c r="C511" s="110"/>
      <c r="D511" s="110"/>
      <c r="E511" s="110"/>
      <c r="F511" s="110"/>
      <c r="G511" s="110"/>
      <c r="H511" s="110"/>
      <c r="I511" s="110"/>
      <c r="J511" s="110"/>
      <c r="K511" s="110"/>
      <c r="L511" s="110"/>
      <c r="M511" s="110"/>
      <c r="N511" s="110"/>
      <c r="O511" s="110"/>
      <c r="P511" s="110"/>
      <c r="Q511" s="110"/>
      <c r="R511" s="111"/>
      <c r="S511" s="111"/>
      <c r="T511" s="111"/>
      <c r="U511" s="110"/>
      <c r="V511" s="110"/>
      <c r="W511" s="110"/>
      <c r="X511" s="110"/>
      <c r="Y511" s="110"/>
      <c r="Z511" s="110"/>
      <c r="AA511" s="110"/>
      <c r="AB511" s="110"/>
      <c r="AC511" s="110"/>
      <c r="AD511" s="110"/>
      <c r="AE511" s="110"/>
      <c r="AF511" s="110"/>
      <c r="AG511" s="110"/>
      <c r="AH511" s="110"/>
      <c r="AI511" s="110"/>
      <c r="AJ511" s="110"/>
      <c r="AK511" s="110"/>
      <c r="AL511" s="110"/>
      <c r="AM511" s="110"/>
      <c r="AN511" s="110"/>
      <c r="AO511" s="65"/>
      <c r="AP511" s="65"/>
      <c r="AQ511" s="65"/>
      <c r="AR511" s="40"/>
    </row>
    <row r="512" spans="1:44" ht="22.5" customHeight="1" x14ac:dyDescent="0.25">
      <c r="A512" s="110"/>
      <c r="B512" s="110"/>
      <c r="C512" s="110"/>
      <c r="D512" s="110"/>
      <c r="E512" s="110"/>
      <c r="F512" s="110"/>
      <c r="G512" s="110"/>
      <c r="H512" s="110"/>
      <c r="I512" s="110"/>
      <c r="J512" s="110"/>
      <c r="K512" s="110"/>
      <c r="L512" s="110"/>
      <c r="M512" s="110"/>
      <c r="N512" s="110"/>
      <c r="O512" s="110"/>
      <c r="P512" s="110"/>
      <c r="Q512" s="110"/>
      <c r="R512" s="111"/>
      <c r="S512" s="111"/>
      <c r="T512" s="111"/>
      <c r="U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65"/>
      <c r="AP512" s="65"/>
      <c r="AQ512" s="65"/>
      <c r="AR512" s="40"/>
    </row>
    <row r="513" spans="1:44" ht="22.5" customHeight="1" x14ac:dyDescent="0.25">
      <c r="A513" s="110"/>
      <c r="B513" s="110"/>
      <c r="C513" s="110"/>
      <c r="D513" s="110"/>
      <c r="E513" s="110"/>
      <c r="F513" s="110"/>
      <c r="G513" s="110"/>
      <c r="H513" s="110"/>
      <c r="I513" s="110"/>
      <c r="J513" s="110"/>
      <c r="K513" s="110"/>
      <c r="L513" s="110"/>
      <c r="M513" s="110"/>
      <c r="N513" s="110"/>
      <c r="O513" s="110"/>
      <c r="P513" s="110"/>
      <c r="Q513" s="110"/>
      <c r="R513" s="111"/>
      <c r="S513" s="111"/>
      <c r="T513" s="111"/>
      <c r="U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65"/>
      <c r="AP513" s="65"/>
      <c r="AQ513" s="65"/>
      <c r="AR513" s="40"/>
    </row>
    <row r="514" spans="1:44" ht="22.5" customHeight="1" x14ac:dyDescent="0.25">
      <c r="A514" s="110"/>
      <c r="B514" s="110"/>
      <c r="C514" s="110"/>
      <c r="D514" s="110"/>
      <c r="E514" s="110"/>
      <c r="F514" s="110"/>
      <c r="G514" s="110"/>
      <c r="H514" s="110"/>
      <c r="I514" s="110"/>
      <c r="J514" s="110"/>
      <c r="K514" s="110"/>
      <c r="L514" s="110"/>
      <c r="M514" s="110"/>
      <c r="N514" s="110"/>
      <c r="O514" s="110"/>
      <c r="P514" s="110"/>
      <c r="Q514" s="110"/>
      <c r="R514" s="111"/>
      <c r="S514" s="111"/>
      <c r="T514" s="111"/>
      <c r="U514" s="110"/>
      <c r="V514" s="110"/>
      <c r="W514" s="110"/>
      <c r="X514" s="110"/>
      <c r="Y514" s="110"/>
      <c r="Z514" s="110"/>
      <c r="AA514" s="110"/>
      <c r="AB514" s="110"/>
      <c r="AC514" s="110"/>
      <c r="AD514" s="110"/>
      <c r="AE514" s="110"/>
      <c r="AF514" s="110"/>
      <c r="AG514" s="110"/>
      <c r="AH514" s="110"/>
      <c r="AI514" s="110"/>
      <c r="AJ514" s="110"/>
      <c r="AK514" s="110"/>
      <c r="AL514" s="110"/>
      <c r="AM514" s="110"/>
      <c r="AN514" s="110"/>
      <c r="AO514" s="65"/>
      <c r="AP514" s="65"/>
      <c r="AQ514" s="65"/>
      <c r="AR514" s="40"/>
    </row>
    <row r="515" spans="1:44" ht="22.5" customHeight="1" x14ac:dyDescent="0.25">
      <c r="A515" s="110"/>
      <c r="B515" s="110"/>
      <c r="C515" s="110"/>
      <c r="D515" s="110"/>
      <c r="E515" s="110"/>
      <c r="F515" s="110"/>
      <c r="G515" s="110"/>
      <c r="H515" s="110"/>
      <c r="I515" s="110"/>
      <c r="J515" s="110"/>
      <c r="K515" s="110"/>
      <c r="L515" s="110"/>
      <c r="M515" s="110"/>
      <c r="N515" s="110"/>
      <c r="O515" s="110"/>
      <c r="P515" s="110"/>
      <c r="Q515" s="110"/>
      <c r="R515" s="111"/>
      <c r="S515" s="111"/>
      <c r="T515" s="111"/>
      <c r="U515" s="110"/>
      <c r="V515" s="110"/>
      <c r="W515" s="110"/>
      <c r="X515" s="110"/>
      <c r="Y515" s="110"/>
      <c r="Z515" s="110"/>
      <c r="AA515" s="110"/>
      <c r="AB515" s="110"/>
      <c r="AC515" s="110"/>
      <c r="AD515" s="110"/>
      <c r="AE515" s="110"/>
      <c r="AF515" s="110"/>
      <c r="AG515" s="110"/>
      <c r="AH515" s="110"/>
      <c r="AI515" s="110"/>
      <c r="AJ515" s="110"/>
      <c r="AK515" s="110"/>
      <c r="AL515" s="110"/>
      <c r="AM515" s="110"/>
      <c r="AN515" s="110"/>
      <c r="AO515" s="65"/>
      <c r="AP515" s="65"/>
      <c r="AQ515" s="65"/>
      <c r="AR515" s="40"/>
    </row>
    <row r="516" spans="1:44" ht="22.5" customHeight="1" x14ac:dyDescent="0.25">
      <c r="A516" s="110"/>
      <c r="B516" s="110"/>
      <c r="C516" s="110"/>
      <c r="D516" s="110"/>
      <c r="E516" s="110"/>
      <c r="F516" s="110"/>
      <c r="G516" s="110"/>
      <c r="H516" s="110"/>
      <c r="I516" s="110"/>
      <c r="J516" s="110"/>
      <c r="K516" s="110"/>
      <c r="L516" s="110"/>
      <c r="M516" s="110"/>
      <c r="N516" s="110"/>
      <c r="O516" s="110"/>
      <c r="P516" s="110"/>
      <c r="Q516" s="110"/>
      <c r="R516" s="111"/>
      <c r="S516" s="111"/>
      <c r="T516" s="111"/>
      <c r="U516" s="110"/>
      <c r="V516" s="110"/>
      <c r="W516" s="110"/>
      <c r="X516" s="110"/>
      <c r="Y516" s="110"/>
      <c r="Z516" s="110"/>
      <c r="AA516" s="110"/>
      <c r="AB516" s="110"/>
      <c r="AC516" s="110"/>
      <c r="AD516" s="110"/>
      <c r="AE516" s="110"/>
      <c r="AF516" s="110"/>
      <c r="AG516" s="110"/>
      <c r="AH516" s="110"/>
      <c r="AI516" s="110"/>
      <c r="AJ516" s="110"/>
      <c r="AK516" s="110"/>
      <c r="AL516" s="110"/>
      <c r="AM516" s="110"/>
      <c r="AN516" s="110"/>
      <c r="AO516" s="65"/>
      <c r="AP516" s="65"/>
      <c r="AQ516" s="65"/>
      <c r="AR516" s="40"/>
    </row>
    <row r="517" spans="1:44" ht="22.5" customHeight="1" x14ac:dyDescent="0.25">
      <c r="A517" s="110"/>
      <c r="B517" s="110"/>
      <c r="C517" s="110"/>
      <c r="D517" s="110"/>
      <c r="E517" s="110"/>
      <c r="F517" s="110"/>
      <c r="G517" s="110"/>
      <c r="H517" s="110"/>
      <c r="I517" s="110"/>
      <c r="J517" s="110"/>
      <c r="K517" s="110"/>
      <c r="L517" s="110"/>
      <c r="M517" s="110"/>
      <c r="N517" s="110"/>
      <c r="O517" s="110"/>
      <c r="P517" s="110"/>
      <c r="Q517" s="110"/>
      <c r="R517" s="111"/>
      <c r="S517" s="111"/>
      <c r="T517" s="111"/>
      <c r="U517" s="110"/>
      <c r="V517" s="110"/>
      <c r="W517" s="110"/>
      <c r="X517" s="110"/>
      <c r="Y517" s="110"/>
      <c r="Z517" s="110"/>
      <c r="AA517" s="110"/>
      <c r="AB517" s="110"/>
      <c r="AC517" s="110"/>
      <c r="AD517" s="110"/>
      <c r="AE517" s="110"/>
      <c r="AF517" s="110"/>
      <c r="AG517" s="110"/>
      <c r="AH517" s="110"/>
      <c r="AI517" s="110"/>
      <c r="AJ517" s="110"/>
      <c r="AK517" s="110"/>
      <c r="AL517" s="110"/>
      <c r="AM517" s="110"/>
      <c r="AN517" s="110"/>
      <c r="AO517" s="65"/>
      <c r="AP517" s="65"/>
      <c r="AQ517" s="65"/>
      <c r="AR517" s="40"/>
    </row>
    <row r="518" spans="1:44" ht="22.5" customHeight="1" x14ac:dyDescent="0.25">
      <c r="A518" s="110"/>
      <c r="B518" s="110"/>
      <c r="C518" s="110"/>
      <c r="D518" s="110"/>
      <c r="E518" s="110"/>
      <c r="F518" s="110"/>
      <c r="G518" s="110"/>
      <c r="H518" s="110"/>
      <c r="I518" s="110"/>
      <c r="J518" s="110"/>
      <c r="K518" s="110"/>
      <c r="L518" s="110"/>
      <c r="M518" s="110"/>
      <c r="N518" s="110"/>
      <c r="O518" s="110"/>
      <c r="P518" s="110"/>
      <c r="Q518" s="110"/>
      <c r="R518" s="111"/>
      <c r="S518" s="111"/>
      <c r="T518" s="111"/>
      <c r="U518" s="110"/>
      <c r="V518" s="110"/>
      <c r="W518" s="110"/>
      <c r="X518" s="110"/>
      <c r="Y518" s="110"/>
      <c r="Z518" s="110"/>
      <c r="AA518" s="110"/>
      <c r="AB518" s="110"/>
      <c r="AC518" s="110"/>
      <c r="AD518" s="110"/>
      <c r="AE518" s="110"/>
      <c r="AF518" s="110"/>
      <c r="AG518" s="110"/>
      <c r="AH518" s="110"/>
      <c r="AI518" s="110"/>
      <c r="AJ518" s="110"/>
      <c r="AK518" s="110"/>
      <c r="AL518" s="110"/>
      <c r="AM518" s="110"/>
      <c r="AN518" s="110"/>
      <c r="AO518" s="65"/>
      <c r="AP518" s="65"/>
      <c r="AQ518" s="65"/>
      <c r="AR518" s="40"/>
    </row>
    <row r="519" spans="1:44" ht="22.5" customHeight="1" x14ac:dyDescent="0.25">
      <c r="A519" s="110"/>
      <c r="B519" s="110"/>
      <c r="C519" s="110"/>
      <c r="D519" s="110"/>
      <c r="E519" s="110"/>
      <c r="F519" s="110"/>
      <c r="G519" s="110"/>
      <c r="H519" s="110"/>
      <c r="I519" s="110"/>
      <c r="J519" s="110"/>
      <c r="K519" s="110"/>
      <c r="L519" s="110"/>
      <c r="M519" s="110"/>
      <c r="N519" s="110"/>
      <c r="O519" s="110"/>
      <c r="P519" s="110"/>
      <c r="Q519" s="110"/>
      <c r="R519" s="111"/>
      <c r="S519" s="111"/>
      <c r="T519" s="111"/>
      <c r="U519" s="110"/>
      <c r="V519" s="110"/>
      <c r="W519" s="110"/>
      <c r="X519" s="110"/>
      <c r="Y519" s="110"/>
      <c r="Z519" s="110"/>
      <c r="AA519" s="110"/>
      <c r="AB519" s="110"/>
      <c r="AC519" s="110"/>
      <c r="AD519" s="110"/>
      <c r="AE519" s="110"/>
      <c r="AF519" s="110"/>
      <c r="AG519" s="110"/>
      <c r="AH519" s="110"/>
      <c r="AI519" s="110"/>
      <c r="AJ519" s="110"/>
      <c r="AK519" s="110"/>
      <c r="AL519" s="110"/>
      <c r="AM519" s="110"/>
      <c r="AN519" s="110"/>
      <c r="AO519" s="65"/>
      <c r="AP519" s="65"/>
      <c r="AQ519" s="65"/>
      <c r="AR519" s="40"/>
    </row>
    <row r="520" spans="1:44" ht="22.5" customHeight="1" x14ac:dyDescent="0.25">
      <c r="A520" s="110"/>
      <c r="B520" s="110"/>
      <c r="C520" s="110"/>
      <c r="D520" s="110"/>
      <c r="E520" s="110"/>
      <c r="F520" s="110"/>
      <c r="G520" s="110"/>
      <c r="H520" s="110"/>
      <c r="I520" s="110"/>
      <c r="J520" s="110"/>
      <c r="K520" s="110"/>
      <c r="L520" s="110"/>
      <c r="M520" s="110"/>
      <c r="N520" s="110"/>
      <c r="O520" s="110"/>
      <c r="P520" s="110"/>
      <c r="Q520" s="110"/>
      <c r="R520" s="111"/>
      <c r="S520" s="111"/>
      <c r="T520" s="111"/>
      <c r="U520" s="110"/>
      <c r="V520" s="110"/>
      <c r="W520" s="110"/>
      <c r="X520" s="110"/>
      <c r="Y520" s="110"/>
      <c r="Z520" s="110"/>
      <c r="AA520" s="110"/>
      <c r="AB520" s="110"/>
      <c r="AC520" s="110"/>
      <c r="AD520" s="110"/>
      <c r="AE520" s="110"/>
      <c r="AF520" s="110"/>
      <c r="AG520" s="110"/>
      <c r="AH520" s="110"/>
      <c r="AI520" s="110"/>
      <c r="AJ520" s="110"/>
      <c r="AK520" s="110"/>
      <c r="AL520" s="110"/>
      <c r="AM520" s="110"/>
      <c r="AN520" s="110"/>
      <c r="AO520" s="65"/>
      <c r="AP520" s="65"/>
      <c r="AQ520" s="65"/>
      <c r="AR520" s="40"/>
    </row>
    <row r="521" spans="1:44" ht="22.5" customHeight="1" x14ac:dyDescent="0.25">
      <c r="A521" s="110"/>
      <c r="B521" s="110"/>
      <c r="C521" s="110"/>
      <c r="D521" s="110"/>
      <c r="E521" s="110"/>
      <c r="F521" s="110"/>
      <c r="G521" s="110"/>
      <c r="H521" s="110"/>
      <c r="I521" s="110"/>
      <c r="J521" s="110"/>
      <c r="K521" s="110"/>
      <c r="L521" s="110"/>
      <c r="M521" s="110"/>
      <c r="N521" s="110"/>
      <c r="O521" s="110"/>
      <c r="P521" s="110"/>
      <c r="Q521" s="110"/>
      <c r="R521" s="111"/>
      <c r="S521" s="111"/>
      <c r="T521" s="111"/>
      <c r="U521" s="110"/>
      <c r="V521" s="110"/>
      <c r="W521" s="110"/>
      <c r="X521" s="110"/>
      <c r="Y521" s="110"/>
      <c r="Z521" s="110"/>
      <c r="AA521" s="110"/>
      <c r="AB521" s="110"/>
      <c r="AC521" s="110"/>
      <c r="AD521" s="110"/>
      <c r="AE521" s="110"/>
      <c r="AF521" s="110"/>
      <c r="AG521" s="110"/>
      <c r="AH521" s="110"/>
      <c r="AI521" s="110"/>
      <c r="AJ521" s="110"/>
      <c r="AK521" s="110"/>
      <c r="AL521" s="110"/>
      <c r="AM521" s="110"/>
      <c r="AN521" s="110"/>
      <c r="AO521" s="65"/>
      <c r="AP521" s="65"/>
      <c r="AQ521" s="65"/>
      <c r="AR521" s="40"/>
    </row>
    <row r="522" spans="1:44" ht="22.5" customHeight="1" x14ac:dyDescent="0.25">
      <c r="A522" s="110"/>
      <c r="B522" s="110"/>
      <c r="C522" s="110"/>
      <c r="D522" s="110"/>
      <c r="E522" s="110"/>
      <c r="F522" s="110"/>
      <c r="G522" s="110"/>
      <c r="H522" s="110"/>
      <c r="I522" s="110"/>
      <c r="J522" s="110"/>
      <c r="K522" s="110"/>
      <c r="L522" s="110"/>
      <c r="M522" s="110"/>
      <c r="N522" s="110"/>
      <c r="O522" s="110"/>
      <c r="P522" s="110"/>
      <c r="Q522" s="110"/>
      <c r="R522" s="111"/>
      <c r="S522" s="111"/>
      <c r="T522" s="111"/>
      <c r="U522" s="110"/>
      <c r="V522" s="110"/>
      <c r="W522" s="110"/>
      <c r="X522" s="110"/>
      <c r="Y522" s="110"/>
      <c r="Z522" s="110"/>
      <c r="AA522" s="110"/>
      <c r="AB522" s="110"/>
      <c r="AC522" s="110"/>
      <c r="AD522" s="110"/>
      <c r="AE522" s="110"/>
      <c r="AF522" s="110"/>
      <c r="AG522" s="110"/>
      <c r="AH522" s="110"/>
      <c r="AI522" s="110"/>
      <c r="AJ522" s="110"/>
      <c r="AK522" s="110"/>
      <c r="AL522" s="110"/>
      <c r="AM522" s="110"/>
      <c r="AN522" s="110"/>
      <c r="AO522" s="65"/>
      <c r="AP522" s="65"/>
      <c r="AQ522" s="65"/>
      <c r="AR522" s="40"/>
    </row>
    <row r="523" spans="1:44" ht="22.5" customHeight="1" x14ac:dyDescent="0.25">
      <c r="A523" s="110"/>
      <c r="B523" s="110"/>
      <c r="C523" s="110"/>
      <c r="D523" s="110"/>
      <c r="E523" s="110"/>
      <c r="F523" s="110"/>
      <c r="G523" s="110"/>
      <c r="H523" s="110"/>
      <c r="I523" s="110"/>
      <c r="J523" s="110"/>
      <c r="K523" s="110"/>
      <c r="L523" s="110"/>
      <c r="M523" s="110"/>
      <c r="N523" s="110"/>
      <c r="O523" s="110"/>
      <c r="P523" s="110"/>
      <c r="Q523" s="110"/>
      <c r="R523" s="111"/>
      <c r="S523" s="111"/>
      <c r="T523" s="111"/>
      <c r="U523" s="110"/>
      <c r="V523" s="110"/>
      <c r="W523" s="110"/>
      <c r="X523" s="110"/>
      <c r="Y523" s="110"/>
      <c r="Z523" s="110"/>
      <c r="AA523" s="110"/>
      <c r="AB523" s="110"/>
      <c r="AC523" s="110"/>
      <c r="AD523" s="110"/>
      <c r="AE523" s="110"/>
      <c r="AF523" s="110"/>
      <c r="AG523" s="110"/>
      <c r="AH523" s="110"/>
      <c r="AI523" s="110"/>
      <c r="AJ523" s="110"/>
      <c r="AK523" s="110"/>
      <c r="AL523" s="110"/>
      <c r="AM523" s="110"/>
      <c r="AN523" s="110"/>
      <c r="AO523" s="65"/>
      <c r="AP523" s="65"/>
      <c r="AQ523" s="65"/>
      <c r="AR523" s="40"/>
    </row>
    <row r="524" spans="1:44" ht="22.5" customHeight="1" x14ac:dyDescent="0.25">
      <c r="A524" s="110"/>
      <c r="B524" s="110"/>
      <c r="C524" s="110"/>
      <c r="D524" s="110"/>
      <c r="E524" s="110"/>
      <c r="F524" s="110"/>
      <c r="G524" s="110"/>
      <c r="H524" s="110"/>
      <c r="I524" s="110"/>
      <c r="J524" s="110"/>
      <c r="K524" s="110"/>
      <c r="L524" s="110"/>
      <c r="M524" s="110"/>
      <c r="N524" s="110"/>
      <c r="O524" s="110"/>
      <c r="P524" s="110"/>
      <c r="Q524" s="110"/>
      <c r="R524" s="111"/>
      <c r="S524" s="111"/>
      <c r="T524" s="111"/>
      <c r="U524" s="110"/>
      <c r="V524" s="110"/>
      <c r="W524" s="110"/>
      <c r="X524" s="110"/>
      <c r="Y524" s="110"/>
      <c r="Z524" s="110"/>
      <c r="AA524" s="110"/>
      <c r="AB524" s="110"/>
      <c r="AC524" s="110"/>
      <c r="AD524" s="110"/>
      <c r="AE524" s="110"/>
      <c r="AF524" s="110"/>
      <c r="AG524" s="110"/>
      <c r="AH524" s="110"/>
      <c r="AI524" s="110"/>
      <c r="AJ524" s="110"/>
      <c r="AK524" s="110"/>
      <c r="AL524" s="110"/>
      <c r="AM524" s="110"/>
      <c r="AN524" s="110"/>
      <c r="AO524" s="65"/>
      <c r="AP524" s="65"/>
      <c r="AQ524" s="65"/>
      <c r="AR524" s="40"/>
    </row>
    <row r="525" spans="1:44" ht="22.5" customHeight="1" x14ac:dyDescent="0.25">
      <c r="A525" s="110"/>
      <c r="B525" s="110"/>
      <c r="C525" s="110"/>
      <c r="D525" s="110"/>
      <c r="E525" s="110"/>
      <c r="F525" s="110"/>
      <c r="G525" s="110"/>
      <c r="H525" s="110"/>
      <c r="I525" s="110"/>
      <c r="J525" s="110"/>
      <c r="K525" s="110"/>
      <c r="L525" s="110"/>
      <c r="M525" s="110"/>
      <c r="N525" s="110"/>
      <c r="O525" s="110"/>
      <c r="P525" s="110"/>
      <c r="Q525" s="110"/>
      <c r="R525" s="111"/>
      <c r="S525" s="111"/>
      <c r="T525" s="111"/>
      <c r="U525" s="110"/>
      <c r="V525" s="110"/>
      <c r="W525" s="110"/>
      <c r="X525" s="110"/>
      <c r="Y525" s="110"/>
      <c r="Z525" s="110"/>
      <c r="AA525" s="110"/>
      <c r="AB525" s="110"/>
      <c r="AC525" s="110"/>
      <c r="AD525" s="110"/>
      <c r="AE525" s="110"/>
      <c r="AF525" s="110"/>
      <c r="AG525" s="110"/>
      <c r="AH525" s="110"/>
      <c r="AI525" s="110"/>
      <c r="AJ525" s="110"/>
      <c r="AK525" s="110"/>
      <c r="AL525" s="110"/>
      <c r="AM525" s="110"/>
      <c r="AN525" s="110"/>
      <c r="AO525" s="65"/>
      <c r="AP525" s="65"/>
      <c r="AQ525" s="65"/>
      <c r="AR525" s="40"/>
    </row>
    <row r="526" spans="1:44" ht="22.5" customHeight="1" x14ac:dyDescent="0.25">
      <c r="A526" s="110"/>
      <c r="B526" s="110"/>
      <c r="C526" s="110"/>
      <c r="D526" s="110"/>
      <c r="E526" s="110"/>
      <c r="F526" s="110"/>
      <c r="G526" s="110"/>
      <c r="H526" s="110"/>
      <c r="I526" s="110"/>
      <c r="J526" s="110"/>
      <c r="K526" s="110"/>
      <c r="L526" s="110"/>
      <c r="M526" s="110"/>
      <c r="N526" s="110"/>
      <c r="O526" s="110"/>
      <c r="P526" s="110"/>
      <c r="Q526" s="110"/>
      <c r="R526" s="111"/>
      <c r="S526" s="111"/>
      <c r="T526" s="111"/>
      <c r="U526" s="110"/>
      <c r="V526" s="110"/>
      <c r="W526" s="110"/>
      <c r="X526" s="110"/>
      <c r="Y526" s="110"/>
      <c r="Z526" s="110"/>
      <c r="AA526" s="110"/>
      <c r="AB526" s="110"/>
      <c r="AC526" s="110"/>
      <c r="AD526" s="110"/>
      <c r="AE526" s="110"/>
      <c r="AF526" s="110"/>
      <c r="AG526" s="110"/>
      <c r="AH526" s="110"/>
      <c r="AI526" s="110"/>
      <c r="AJ526" s="110"/>
      <c r="AK526" s="110"/>
      <c r="AL526" s="110"/>
      <c r="AM526" s="110"/>
      <c r="AN526" s="110"/>
      <c r="AO526" s="65"/>
      <c r="AP526" s="65"/>
      <c r="AQ526" s="65"/>
      <c r="AR526" s="40"/>
    </row>
    <row r="527" spans="1:44" ht="22.5" customHeight="1" x14ac:dyDescent="0.25">
      <c r="A527" s="110"/>
      <c r="B527" s="110"/>
      <c r="C527" s="110"/>
      <c r="D527" s="110"/>
      <c r="E527" s="110"/>
      <c r="F527" s="110"/>
      <c r="G527" s="110"/>
      <c r="H527" s="110"/>
      <c r="I527" s="110"/>
      <c r="J527" s="110"/>
      <c r="K527" s="110"/>
      <c r="L527" s="110"/>
      <c r="M527" s="110"/>
      <c r="N527" s="110"/>
      <c r="O527" s="110"/>
      <c r="P527" s="110"/>
      <c r="Q527" s="110"/>
      <c r="R527" s="111"/>
      <c r="S527" s="111"/>
      <c r="T527" s="111"/>
      <c r="U527" s="110"/>
      <c r="V527" s="110"/>
      <c r="W527" s="110"/>
      <c r="X527" s="110"/>
      <c r="Y527" s="110"/>
      <c r="Z527" s="110"/>
      <c r="AA527" s="110"/>
      <c r="AB527" s="110"/>
      <c r="AC527" s="110"/>
      <c r="AD527" s="110"/>
      <c r="AE527" s="110"/>
      <c r="AF527" s="110"/>
      <c r="AG527" s="110"/>
      <c r="AH527" s="110"/>
      <c r="AI527" s="110"/>
      <c r="AJ527" s="110"/>
      <c r="AK527" s="110"/>
      <c r="AL527" s="110"/>
      <c r="AM527" s="110"/>
      <c r="AN527" s="110"/>
      <c r="AO527" s="65"/>
      <c r="AP527" s="65"/>
      <c r="AQ527" s="65"/>
      <c r="AR527" s="40"/>
    </row>
    <row r="528" spans="1:44" ht="22.5" customHeight="1" x14ac:dyDescent="0.25">
      <c r="A528" s="110"/>
      <c r="B528" s="110"/>
      <c r="C528" s="110"/>
      <c r="D528" s="110"/>
      <c r="E528" s="110"/>
      <c r="F528" s="110"/>
      <c r="G528" s="110"/>
      <c r="H528" s="110"/>
      <c r="I528" s="110"/>
      <c r="J528" s="110"/>
      <c r="K528" s="110"/>
      <c r="L528" s="110"/>
      <c r="M528" s="110"/>
      <c r="N528" s="110"/>
      <c r="O528" s="110"/>
      <c r="P528" s="110"/>
      <c r="Q528" s="110"/>
      <c r="R528" s="111"/>
      <c r="S528" s="111"/>
      <c r="T528" s="111"/>
      <c r="U528" s="110"/>
      <c r="V528" s="110"/>
      <c r="W528" s="110"/>
      <c r="X528" s="110"/>
      <c r="Y528" s="110"/>
      <c r="Z528" s="110"/>
      <c r="AA528" s="110"/>
      <c r="AB528" s="110"/>
      <c r="AC528" s="110"/>
      <c r="AD528" s="110"/>
      <c r="AE528" s="110"/>
      <c r="AF528" s="110"/>
      <c r="AG528" s="110"/>
      <c r="AH528" s="110"/>
      <c r="AI528" s="110"/>
      <c r="AJ528" s="110"/>
      <c r="AK528" s="110"/>
      <c r="AL528" s="110"/>
      <c r="AM528" s="110"/>
      <c r="AN528" s="110"/>
      <c r="AO528" s="65"/>
      <c r="AP528" s="65"/>
      <c r="AQ528" s="65"/>
      <c r="AR528" s="40"/>
    </row>
    <row r="529" spans="1:44" ht="22.5" customHeight="1" x14ac:dyDescent="0.25">
      <c r="A529" s="110"/>
      <c r="B529" s="110"/>
      <c r="C529" s="110"/>
      <c r="D529" s="110"/>
      <c r="E529" s="110"/>
      <c r="F529" s="110"/>
      <c r="G529" s="110"/>
      <c r="H529" s="110"/>
      <c r="I529" s="110"/>
      <c r="J529" s="110"/>
      <c r="K529" s="110"/>
      <c r="L529" s="110"/>
      <c r="M529" s="110"/>
      <c r="N529" s="110"/>
      <c r="O529" s="110"/>
      <c r="P529" s="110"/>
      <c r="Q529" s="110"/>
      <c r="R529" s="111"/>
      <c r="S529" s="111"/>
      <c r="T529" s="111"/>
      <c r="U529" s="110"/>
      <c r="V529" s="110"/>
      <c r="W529" s="110"/>
      <c r="X529" s="110"/>
      <c r="Y529" s="110"/>
      <c r="Z529" s="110"/>
      <c r="AA529" s="110"/>
      <c r="AB529" s="110"/>
      <c r="AC529" s="110"/>
      <c r="AD529" s="110"/>
      <c r="AE529" s="110"/>
      <c r="AF529" s="110"/>
      <c r="AG529" s="110"/>
      <c r="AH529" s="110"/>
      <c r="AI529" s="110"/>
      <c r="AJ529" s="110"/>
      <c r="AK529" s="110"/>
      <c r="AL529" s="110"/>
      <c r="AM529" s="110"/>
      <c r="AN529" s="110"/>
      <c r="AO529" s="65"/>
      <c r="AP529" s="65"/>
      <c r="AQ529" s="65"/>
      <c r="AR529" s="40"/>
    </row>
    <row r="530" spans="1:44" ht="22.5" customHeight="1" x14ac:dyDescent="0.25">
      <c r="A530" s="110"/>
      <c r="B530" s="110"/>
      <c r="C530" s="110"/>
      <c r="D530" s="110"/>
      <c r="E530" s="110"/>
      <c r="F530" s="110"/>
      <c r="G530" s="110"/>
      <c r="H530" s="110"/>
      <c r="I530" s="110"/>
      <c r="J530" s="110"/>
      <c r="K530" s="110"/>
      <c r="L530" s="110"/>
      <c r="M530" s="110"/>
      <c r="N530" s="110"/>
      <c r="O530" s="110"/>
      <c r="P530" s="110"/>
      <c r="Q530" s="110"/>
      <c r="R530" s="111"/>
      <c r="S530" s="111"/>
      <c r="T530" s="111"/>
      <c r="U530" s="110"/>
      <c r="V530" s="110"/>
      <c r="W530" s="110"/>
      <c r="X530" s="110"/>
      <c r="Y530" s="110"/>
      <c r="Z530" s="110"/>
      <c r="AA530" s="110"/>
      <c r="AB530" s="110"/>
      <c r="AC530" s="110"/>
      <c r="AD530" s="110"/>
      <c r="AE530" s="110"/>
      <c r="AF530" s="110"/>
      <c r="AG530" s="110"/>
      <c r="AH530" s="110"/>
      <c r="AI530" s="110"/>
      <c r="AJ530" s="110"/>
      <c r="AK530" s="110"/>
      <c r="AL530" s="110"/>
      <c r="AM530" s="110"/>
      <c r="AN530" s="110"/>
      <c r="AO530" s="65"/>
      <c r="AP530" s="65"/>
      <c r="AQ530" s="65"/>
      <c r="AR530" s="40"/>
    </row>
    <row r="531" spans="1:44" ht="22.5" customHeight="1" x14ac:dyDescent="0.25">
      <c r="A531" s="110"/>
      <c r="B531" s="110"/>
      <c r="C531" s="110"/>
      <c r="D531" s="110"/>
      <c r="E531" s="110"/>
      <c r="F531" s="110"/>
      <c r="G531" s="110"/>
      <c r="H531" s="110"/>
      <c r="I531" s="110"/>
      <c r="J531" s="110"/>
      <c r="K531" s="110"/>
      <c r="L531" s="110"/>
      <c r="M531" s="110"/>
      <c r="N531" s="110"/>
      <c r="O531" s="110"/>
      <c r="P531" s="110"/>
      <c r="Q531" s="110"/>
      <c r="R531" s="111"/>
      <c r="S531" s="111"/>
      <c r="T531" s="111"/>
      <c r="U531" s="110"/>
      <c r="V531" s="110"/>
      <c r="W531" s="110"/>
      <c r="X531" s="110"/>
      <c r="Y531" s="110"/>
      <c r="Z531" s="110"/>
      <c r="AA531" s="110"/>
      <c r="AB531" s="110"/>
      <c r="AC531" s="110"/>
      <c r="AD531" s="110"/>
      <c r="AE531" s="110"/>
      <c r="AF531" s="110"/>
      <c r="AG531" s="110"/>
      <c r="AH531" s="110"/>
      <c r="AI531" s="110"/>
      <c r="AJ531" s="110"/>
      <c r="AK531" s="110"/>
      <c r="AL531" s="110"/>
      <c r="AM531" s="110"/>
      <c r="AN531" s="110"/>
      <c r="AO531" s="65"/>
      <c r="AP531" s="65"/>
      <c r="AQ531" s="65"/>
      <c r="AR531" s="40"/>
    </row>
    <row r="532" spans="1:44" ht="22.5" customHeight="1" x14ac:dyDescent="0.25">
      <c r="A532" s="110"/>
      <c r="B532" s="110"/>
      <c r="C532" s="110"/>
      <c r="D532" s="110"/>
      <c r="E532" s="110"/>
      <c r="F532" s="110"/>
      <c r="G532" s="110"/>
      <c r="H532" s="110"/>
      <c r="I532" s="110"/>
      <c r="J532" s="110"/>
      <c r="K532" s="110"/>
      <c r="L532" s="110"/>
      <c r="M532" s="110"/>
      <c r="N532" s="110"/>
      <c r="O532" s="110"/>
      <c r="P532" s="110"/>
      <c r="Q532" s="110"/>
      <c r="R532" s="111"/>
      <c r="S532" s="111"/>
      <c r="T532" s="111"/>
      <c r="U532" s="110"/>
      <c r="V532" s="110"/>
      <c r="W532" s="110"/>
      <c r="X532" s="110"/>
      <c r="Y532" s="110"/>
      <c r="Z532" s="110"/>
      <c r="AA532" s="110"/>
      <c r="AB532" s="110"/>
      <c r="AC532" s="110"/>
      <c r="AD532" s="110"/>
      <c r="AE532" s="110"/>
      <c r="AF532" s="110"/>
      <c r="AG532" s="110"/>
      <c r="AH532" s="110"/>
      <c r="AI532" s="110"/>
      <c r="AJ532" s="110"/>
      <c r="AK532" s="110"/>
      <c r="AL532" s="110"/>
      <c r="AM532" s="110"/>
      <c r="AN532" s="110"/>
      <c r="AO532" s="65"/>
      <c r="AP532" s="65"/>
      <c r="AQ532" s="65"/>
      <c r="AR532" s="40"/>
    </row>
    <row r="533" spans="1:44" ht="22.5" customHeight="1" x14ac:dyDescent="0.25">
      <c r="A533" s="110"/>
      <c r="B533" s="110"/>
      <c r="C533" s="110"/>
      <c r="D533" s="110"/>
      <c r="E533" s="110"/>
      <c r="F533" s="110"/>
      <c r="G533" s="110"/>
      <c r="H533" s="110"/>
      <c r="I533" s="110"/>
      <c r="J533" s="110"/>
      <c r="K533" s="110"/>
      <c r="L533" s="110"/>
      <c r="M533" s="110"/>
      <c r="N533" s="110"/>
      <c r="O533" s="110"/>
      <c r="P533" s="110"/>
      <c r="Q533" s="110"/>
      <c r="R533" s="111"/>
      <c r="S533" s="111"/>
      <c r="T533" s="111"/>
      <c r="U533" s="110"/>
      <c r="V533" s="110"/>
      <c r="W533" s="110"/>
      <c r="X533" s="110"/>
      <c r="Y533" s="110"/>
      <c r="Z533" s="110"/>
      <c r="AA533" s="110"/>
      <c r="AB533" s="110"/>
      <c r="AC533" s="110"/>
      <c r="AD533" s="110"/>
      <c r="AE533" s="110"/>
      <c r="AF533" s="110"/>
      <c r="AG533" s="110"/>
      <c r="AH533" s="110"/>
      <c r="AI533" s="110"/>
      <c r="AJ533" s="110"/>
      <c r="AK533" s="110"/>
      <c r="AL533" s="110"/>
      <c r="AM533" s="110"/>
      <c r="AN533" s="110"/>
      <c r="AO533" s="65"/>
      <c r="AP533" s="65"/>
      <c r="AQ533" s="65"/>
      <c r="AR533" s="40"/>
    </row>
    <row r="534" spans="1:44" ht="22.5" customHeight="1" x14ac:dyDescent="0.25">
      <c r="A534" s="110"/>
      <c r="B534" s="110"/>
      <c r="C534" s="110"/>
      <c r="D534" s="110"/>
      <c r="E534" s="110"/>
      <c r="F534" s="110"/>
      <c r="G534" s="110"/>
      <c r="H534" s="110"/>
      <c r="I534" s="110"/>
      <c r="J534" s="110"/>
      <c r="K534" s="110"/>
      <c r="L534" s="110"/>
      <c r="M534" s="110"/>
      <c r="N534" s="110"/>
      <c r="O534" s="110"/>
      <c r="P534" s="110"/>
      <c r="Q534" s="110"/>
      <c r="R534" s="111"/>
      <c r="S534" s="111"/>
      <c r="T534" s="111"/>
      <c r="U534" s="110"/>
      <c r="V534" s="110"/>
      <c r="W534" s="110"/>
      <c r="X534" s="110"/>
      <c r="Y534" s="110"/>
      <c r="Z534" s="110"/>
      <c r="AA534" s="110"/>
      <c r="AB534" s="110"/>
      <c r="AC534" s="110"/>
      <c r="AD534" s="110"/>
      <c r="AE534" s="110"/>
      <c r="AF534" s="110"/>
      <c r="AG534" s="110"/>
      <c r="AH534" s="110"/>
      <c r="AI534" s="110"/>
      <c r="AJ534" s="110"/>
      <c r="AK534" s="110"/>
      <c r="AL534" s="110"/>
      <c r="AM534" s="110"/>
      <c r="AN534" s="110"/>
      <c r="AO534" s="65"/>
      <c r="AP534" s="65"/>
      <c r="AQ534" s="65"/>
      <c r="AR534" s="40"/>
    </row>
    <row r="535" spans="1:44" ht="22.5" customHeight="1" x14ac:dyDescent="0.25">
      <c r="A535" s="110"/>
      <c r="B535" s="110"/>
      <c r="C535" s="110"/>
      <c r="D535" s="110"/>
      <c r="E535" s="110"/>
      <c r="F535" s="110"/>
      <c r="G535" s="110"/>
      <c r="H535" s="110"/>
      <c r="I535" s="110"/>
      <c r="J535" s="110"/>
      <c r="K535" s="110"/>
      <c r="L535" s="110"/>
      <c r="M535" s="110"/>
      <c r="N535" s="110"/>
      <c r="O535" s="110"/>
      <c r="P535" s="110"/>
      <c r="Q535" s="110"/>
      <c r="R535" s="111"/>
      <c r="S535" s="111"/>
      <c r="T535" s="111"/>
      <c r="U535" s="110"/>
      <c r="V535" s="110"/>
      <c r="W535" s="110"/>
      <c r="X535" s="110"/>
      <c r="Y535" s="110"/>
      <c r="Z535" s="110"/>
      <c r="AA535" s="110"/>
      <c r="AB535" s="110"/>
      <c r="AC535" s="110"/>
      <c r="AD535" s="110"/>
      <c r="AE535" s="110"/>
      <c r="AF535" s="110"/>
      <c r="AG535" s="110"/>
      <c r="AH535" s="110"/>
      <c r="AI535" s="110"/>
      <c r="AJ535" s="110"/>
      <c r="AK535" s="110"/>
      <c r="AL535" s="110"/>
      <c r="AM535" s="110"/>
      <c r="AN535" s="110"/>
      <c r="AO535" s="65"/>
      <c r="AP535" s="65"/>
      <c r="AQ535" s="65"/>
      <c r="AR535" s="40"/>
    </row>
    <row r="536" spans="1:44" ht="22.5" customHeight="1" x14ac:dyDescent="0.25">
      <c r="A536" s="110"/>
      <c r="B536" s="110"/>
      <c r="C536" s="110"/>
      <c r="D536" s="110"/>
      <c r="E536" s="110"/>
      <c r="F536" s="110"/>
      <c r="G536" s="110"/>
      <c r="H536" s="110"/>
      <c r="I536" s="110"/>
      <c r="J536" s="110"/>
      <c r="K536" s="110"/>
      <c r="L536" s="110"/>
      <c r="M536" s="110"/>
      <c r="N536" s="110"/>
      <c r="O536" s="110"/>
      <c r="P536" s="110"/>
      <c r="Q536" s="110"/>
      <c r="R536" s="111"/>
      <c r="S536" s="111"/>
      <c r="T536" s="111"/>
      <c r="U536" s="110"/>
      <c r="V536" s="110"/>
      <c r="W536" s="110"/>
      <c r="X536" s="110"/>
      <c r="Y536" s="110"/>
      <c r="Z536" s="110"/>
      <c r="AA536" s="110"/>
      <c r="AB536" s="110"/>
      <c r="AC536" s="110"/>
      <c r="AD536" s="110"/>
      <c r="AE536" s="110"/>
      <c r="AF536" s="110"/>
      <c r="AG536" s="110"/>
      <c r="AH536" s="110"/>
      <c r="AI536" s="110"/>
      <c r="AJ536" s="110"/>
      <c r="AK536" s="110"/>
      <c r="AL536" s="110"/>
      <c r="AM536" s="110"/>
      <c r="AN536" s="110"/>
      <c r="AO536" s="65"/>
      <c r="AP536" s="65"/>
      <c r="AQ536" s="65"/>
      <c r="AR536" s="40"/>
    </row>
    <row r="537" spans="1:44" ht="22.5" customHeight="1" x14ac:dyDescent="0.25">
      <c r="A537" s="110"/>
      <c r="B537" s="110"/>
      <c r="C537" s="110"/>
      <c r="D537" s="110"/>
      <c r="E537" s="110"/>
      <c r="F537" s="110"/>
      <c r="G537" s="110"/>
      <c r="H537" s="110"/>
      <c r="I537" s="110"/>
      <c r="J537" s="110"/>
      <c r="K537" s="110"/>
      <c r="L537" s="110"/>
      <c r="M537" s="110"/>
      <c r="N537" s="110"/>
      <c r="O537" s="110"/>
      <c r="P537" s="110"/>
      <c r="Q537" s="110"/>
      <c r="R537" s="111"/>
      <c r="S537" s="111"/>
      <c r="T537" s="111"/>
      <c r="U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65"/>
      <c r="AP537" s="65"/>
      <c r="AQ537" s="65"/>
      <c r="AR537" s="40"/>
    </row>
    <row r="538" spans="1:44" ht="22.5" customHeight="1" x14ac:dyDescent="0.25">
      <c r="A538" s="110"/>
      <c r="B538" s="110"/>
      <c r="C538" s="110"/>
      <c r="D538" s="110"/>
      <c r="E538" s="110"/>
      <c r="F538" s="110"/>
      <c r="G538" s="110"/>
      <c r="H538" s="110"/>
      <c r="I538" s="110"/>
      <c r="J538" s="110"/>
      <c r="K538" s="110"/>
      <c r="L538" s="110"/>
      <c r="M538" s="110"/>
      <c r="N538" s="110"/>
      <c r="O538" s="110"/>
      <c r="P538" s="110"/>
      <c r="Q538" s="110"/>
      <c r="R538" s="111"/>
      <c r="S538" s="111"/>
      <c r="T538" s="111"/>
      <c r="U538" s="110"/>
      <c r="V538" s="110"/>
      <c r="W538" s="110"/>
      <c r="X538" s="110"/>
      <c r="Y538" s="110"/>
      <c r="Z538" s="110"/>
      <c r="AA538" s="110"/>
      <c r="AB538" s="110"/>
      <c r="AC538" s="110"/>
      <c r="AD538" s="110"/>
      <c r="AE538" s="110"/>
      <c r="AF538" s="110"/>
      <c r="AG538" s="110"/>
      <c r="AH538" s="110"/>
      <c r="AI538" s="110"/>
      <c r="AJ538" s="110"/>
      <c r="AK538" s="110"/>
      <c r="AL538" s="110"/>
      <c r="AM538" s="110"/>
      <c r="AN538" s="110"/>
      <c r="AO538" s="65"/>
      <c r="AP538" s="65"/>
      <c r="AQ538" s="65"/>
      <c r="AR538" s="40"/>
    </row>
    <row r="539" spans="1:44" ht="22.5" customHeight="1" x14ac:dyDescent="0.25">
      <c r="A539" s="110"/>
      <c r="B539" s="110"/>
      <c r="C539" s="110"/>
      <c r="D539" s="110"/>
      <c r="E539" s="110"/>
      <c r="F539" s="110"/>
      <c r="G539" s="110"/>
      <c r="H539" s="110"/>
      <c r="I539" s="110"/>
      <c r="J539" s="110"/>
      <c r="K539" s="110"/>
      <c r="L539" s="110"/>
      <c r="M539" s="110"/>
      <c r="N539" s="110"/>
      <c r="O539" s="110"/>
      <c r="P539" s="110"/>
      <c r="Q539" s="110"/>
      <c r="R539" s="111"/>
      <c r="S539" s="111"/>
      <c r="T539" s="111"/>
      <c r="U539" s="110"/>
      <c r="V539" s="110"/>
      <c r="W539" s="110"/>
      <c r="X539" s="110"/>
      <c r="Y539" s="110"/>
      <c r="Z539" s="110"/>
      <c r="AA539" s="110"/>
      <c r="AB539" s="110"/>
      <c r="AC539" s="110"/>
      <c r="AD539" s="110"/>
      <c r="AE539" s="110"/>
      <c r="AF539" s="110"/>
      <c r="AG539" s="110"/>
      <c r="AH539" s="110"/>
      <c r="AI539" s="110"/>
      <c r="AJ539" s="110"/>
      <c r="AK539" s="110"/>
      <c r="AL539" s="110"/>
      <c r="AM539" s="110"/>
      <c r="AN539" s="110"/>
      <c r="AO539" s="65"/>
      <c r="AP539" s="65"/>
      <c r="AQ539" s="65"/>
      <c r="AR539" s="40"/>
    </row>
    <row r="540" spans="1:44" ht="22.5" customHeight="1" x14ac:dyDescent="0.25">
      <c r="A540" s="110"/>
      <c r="B540" s="110"/>
      <c r="C540" s="110"/>
      <c r="D540" s="110"/>
      <c r="E540" s="110"/>
      <c r="F540" s="110"/>
      <c r="G540" s="110"/>
      <c r="H540" s="110"/>
      <c r="I540" s="110"/>
      <c r="J540" s="110"/>
      <c r="K540" s="110"/>
      <c r="L540" s="110"/>
      <c r="M540" s="110"/>
      <c r="N540" s="110"/>
      <c r="O540" s="110"/>
      <c r="P540" s="110"/>
      <c r="Q540" s="110"/>
      <c r="R540" s="111"/>
      <c r="S540" s="111"/>
      <c r="T540" s="111"/>
      <c r="U540" s="110"/>
      <c r="V540" s="110"/>
      <c r="W540" s="110"/>
      <c r="X540" s="110"/>
      <c r="Y540" s="110"/>
      <c r="Z540" s="110"/>
      <c r="AA540" s="110"/>
      <c r="AB540" s="110"/>
      <c r="AC540" s="110"/>
      <c r="AD540" s="110"/>
      <c r="AE540" s="110"/>
      <c r="AF540" s="110"/>
      <c r="AG540" s="110"/>
      <c r="AH540" s="110"/>
      <c r="AI540" s="110"/>
      <c r="AJ540" s="110"/>
      <c r="AK540" s="110"/>
      <c r="AL540" s="110"/>
      <c r="AM540" s="110"/>
      <c r="AN540" s="110"/>
      <c r="AO540" s="65"/>
      <c r="AP540" s="65"/>
      <c r="AQ540" s="65"/>
      <c r="AR540" s="40"/>
    </row>
    <row r="541" spans="1:44" ht="22.5" customHeight="1" x14ac:dyDescent="0.25">
      <c r="A541" s="110"/>
      <c r="B541" s="110"/>
      <c r="C541" s="110"/>
      <c r="D541" s="110"/>
      <c r="E541" s="110"/>
      <c r="F541" s="110"/>
      <c r="G541" s="110"/>
      <c r="H541" s="110"/>
      <c r="I541" s="110"/>
      <c r="J541" s="110"/>
      <c r="K541" s="110"/>
      <c r="L541" s="110"/>
      <c r="M541" s="110"/>
      <c r="N541" s="110"/>
      <c r="O541" s="110"/>
      <c r="P541" s="110"/>
      <c r="Q541" s="110"/>
      <c r="R541" s="111"/>
      <c r="S541" s="111"/>
      <c r="T541" s="111"/>
      <c r="U541" s="110"/>
      <c r="V541" s="110"/>
      <c r="W541" s="110"/>
      <c r="X541" s="110"/>
      <c r="Y541" s="110"/>
      <c r="Z541" s="110"/>
      <c r="AA541" s="110"/>
      <c r="AB541" s="110"/>
      <c r="AC541" s="110"/>
      <c r="AD541" s="110"/>
      <c r="AE541" s="110"/>
      <c r="AF541" s="110"/>
      <c r="AG541" s="110"/>
      <c r="AH541" s="110"/>
      <c r="AI541" s="110"/>
      <c r="AJ541" s="110"/>
      <c r="AK541" s="110"/>
      <c r="AL541" s="110"/>
      <c r="AM541" s="110"/>
      <c r="AN541" s="110"/>
      <c r="AO541" s="65"/>
      <c r="AP541" s="65"/>
      <c r="AQ541" s="65"/>
      <c r="AR541" s="40"/>
    </row>
    <row r="542" spans="1:44" ht="22.5" customHeight="1" x14ac:dyDescent="0.25">
      <c r="A542" s="110"/>
      <c r="B542" s="110"/>
      <c r="C542" s="110"/>
      <c r="D542" s="110"/>
      <c r="E542" s="110"/>
      <c r="F542" s="110"/>
      <c r="G542" s="110"/>
      <c r="H542" s="110"/>
      <c r="I542" s="110"/>
      <c r="J542" s="110"/>
      <c r="K542" s="110"/>
      <c r="L542" s="110"/>
      <c r="M542" s="110"/>
      <c r="N542" s="110"/>
      <c r="O542" s="110"/>
      <c r="P542" s="110"/>
      <c r="Q542" s="110"/>
      <c r="R542" s="111"/>
      <c r="S542" s="111"/>
      <c r="T542" s="111"/>
      <c r="U542" s="110"/>
      <c r="V542" s="110"/>
      <c r="W542" s="110"/>
      <c r="X542" s="110"/>
      <c r="Y542" s="110"/>
      <c r="Z542" s="110"/>
      <c r="AA542" s="110"/>
      <c r="AB542" s="110"/>
      <c r="AC542" s="110"/>
      <c r="AD542" s="110"/>
      <c r="AE542" s="110"/>
      <c r="AF542" s="110"/>
      <c r="AG542" s="110"/>
      <c r="AH542" s="110"/>
      <c r="AI542" s="110"/>
      <c r="AJ542" s="110"/>
      <c r="AK542" s="110"/>
      <c r="AL542" s="110"/>
      <c r="AM542" s="110"/>
      <c r="AN542" s="110"/>
      <c r="AO542" s="65"/>
      <c r="AP542" s="65"/>
      <c r="AQ542" s="65"/>
      <c r="AR542" s="40"/>
    </row>
    <row r="543" spans="1:44" ht="22.5" customHeight="1" x14ac:dyDescent="0.25">
      <c r="A543" s="110"/>
      <c r="B543" s="110"/>
      <c r="C543" s="110"/>
      <c r="D543" s="110"/>
      <c r="E543" s="110"/>
      <c r="F543" s="110"/>
      <c r="G543" s="110"/>
      <c r="H543" s="110"/>
      <c r="I543" s="110"/>
      <c r="J543" s="110"/>
      <c r="K543" s="110"/>
      <c r="L543" s="110"/>
      <c r="M543" s="110"/>
      <c r="N543" s="110"/>
      <c r="O543" s="110"/>
      <c r="P543" s="110"/>
      <c r="Q543" s="110"/>
      <c r="R543" s="111"/>
      <c r="S543" s="111"/>
      <c r="T543" s="111"/>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65"/>
      <c r="AP543" s="65"/>
      <c r="AQ543" s="65"/>
      <c r="AR543" s="40"/>
    </row>
    <row r="544" spans="1:44" ht="22.5" customHeight="1" x14ac:dyDescent="0.25">
      <c r="A544" s="110"/>
      <c r="B544" s="110"/>
      <c r="C544" s="110"/>
      <c r="D544" s="110"/>
      <c r="E544" s="110"/>
      <c r="F544" s="110"/>
      <c r="G544" s="110"/>
      <c r="H544" s="110"/>
      <c r="I544" s="110"/>
      <c r="J544" s="110"/>
      <c r="K544" s="110"/>
      <c r="L544" s="110"/>
      <c r="M544" s="110"/>
      <c r="N544" s="110"/>
      <c r="O544" s="110"/>
      <c r="P544" s="110"/>
      <c r="Q544" s="110"/>
      <c r="R544" s="111"/>
      <c r="S544" s="111"/>
      <c r="T544" s="111"/>
      <c r="U544" s="110"/>
      <c r="V544" s="110"/>
      <c r="W544" s="110"/>
      <c r="X544" s="110"/>
      <c r="Y544" s="110"/>
      <c r="Z544" s="110"/>
      <c r="AA544" s="110"/>
      <c r="AB544" s="110"/>
      <c r="AC544" s="110"/>
      <c r="AD544" s="110"/>
      <c r="AE544" s="110"/>
      <c r="AF544" s="110"/>
      <c r="AG544" s="110"/>
      <c r="AH544" s="110"/>
      <c r="AI544" s="110"/>
      <c r="AJ544" s="110"/>
      <c r="AK544" s="110"/>
      <c r="AL544" s="110"/>
      <c r="AM544" s="110"/>
      <c r="AN544" s="110"/>
      <c r="AO544" s="65"/>
      <c r="AP544" s="65"/>
      <c r="AQ544" s="65"/>
      <c r="AR544" s="40"/>
    </row>
    <row r="545" spans="1:44" ht="22.5" customHeight="1" x14ac:dyDescent="0.25">
      <c r="A545" s="110"/>
      <c r="B545" s="110"/>
      <c r="C545" s="110"/>
      <c r="D545" s="110"/>
      <c r="E545" s="110"/>
      <c r="F545" s="110"/>
      <c r="G545" s="110"/>
      <c r="H545" s="110"/>
      <c r="I545" s="110"/>
      <c r="J545" s="110"/>
      <c r="K545" s="110"/>
      <c r="L545" s="110"/>
      <c r="M545" s="110"/>
      <c r="N545" s="110"/>
      <c r="O545" s="110"/>
      <c r="P545" s="110"/>
      <c r="Q545" s="110"/>
      <c r="R545" s="111"/>
      <c r="S545" s="111"/>
      <c r="T545" s="111"/>
      <c r="U545" s="110"/>
      <c r="V545" s="110"/>
      <c r="W545" s="110"/>
      <c r="X545" s="110"/>
      <c r="Y545" s="110"/>
      <c r="Z545" s="110"/>
      <c r="AA545" s="110"/>
      <c r="AB545" s="110"/>
      <c r="AC545" s="110"/>
      <c r="AD545" s="110"/>
      <c r="AE545" s="110"/>
      <c r="AF545" s="110"/>
      <c r="AG545" s="110"/>
      <c r="AH545" s="110"/>
      <c r="AI545" s="110"/>
      <c r="AJ545" s="110"/>
      <c r="AK545" s="110"/>
      <c r="AL545" s="110"/>
      <c r="AM545" s="110"/>
      <c r="AN545" s="110"/>
      <c r="AO545" s="65"/>
      <c r="AP545" s="65"/>
      <c r="AQ545" s="65"/>
      <c r="AR545" s="40"/>
    </row>
    <row r="546" spans="1:44" ht="22.5" customHeight="1" x14ac:dyDescent="0.25">
      <c r="A546" s="110"/>
      <c r="B546" s="110"/>
      <c r="C546" s="110"/>
      <c r="D546" s="110"/>
      <c r="E546" s="110"/>
      <c r="F546" s="110"/>
      <c r="G546" s="110"/>
      <c r="H546" s="110"/>
      <c r="I546" s="110"/>
      <c r="J546" s="110"/>
      <c r="K546" s="110"/>
      <c r="L546" s="110"/>
      <c r="M546" s="110"/>
      <c r="N546" s="110"/>
      <c r="O546" s="110"/>
      <c r="P546" s="110"/>
      <c r="Q546" s="110"/>
      <c r="R546" s="111"/>
      <c r="S546" s="111"/>
      <c r="T546" s="111"/>
      <c r="U546" s="110"/>
      <c r="V546" s="110"/>
      <c r="W546" s="110"/>
      <c r="X546" s="110"/>
      <c r="Y546" s="110"/>
      <c r="Z546" s="110"/>
      <c r="AA546" s="110"/>
      <c r="AB546" s="110"/>
      <c r="AC546" s="110"/>
      <c r="AD546" s="110"/>
      <c r="AE546" s="110"/>
      <c r="AF546" s="110"/>
      <c r="AG546" s="110"/>
      <c r="AH546" s="110"/>
      <c r="AI546" s="110"/>
      <c r="AJ546" s="110"/>
      <c r="AK546" s="110"/>
      <c r="AL546" s="110"/>
      <c r="AM546" s="110"/>
      <c r="AN546" s="110"/>
      <c r="AO546" s="65"/>
      <c r="AP546" s="65"/>
      <c r="AQ546" s="65"/>
      <c r="AR546" s="40"/>
    </row>
    <row r="547" spans="1:44" ht="22.5" customHeight="1" x14ac:dyDescent="0.25">
      <c r="A547" s="110"/>
      <c r="B547" s="110"/>
      <c r="C547" s="110"/>
      <c r="D547" s="110"/>
      <c r="E547" s="110"/>
      <c r="F547" s="110"/>
      <c r="G547" s="110"/>
      <c r="H547" s="110"/>
      <c r="I547" s="110"/>
      <c r="J547" s="110"/>
      <c r="K547" s="110"/>
      <c r="L547" s="110"/>
      <c r="M547" s="110"/>
      <c r="N547" s="110"/>
      <c r="O547" s="110"/>
      <c r="P547" s="110"/>
      <c r="Q547" s="110"/>
      <c r="R547" s="111"/>
      <c r="S547" s="111"/>
      <c r="T547" s="111"/>
      <c r="U547" s="110"/>
      <c r="V547" s="110"/>
      <c r="W547" s="110"/>
      <c r="X547" s="110"/>
      <c r="Y547" s="110"/>
      <c r="Z547" s="110"/>
      <c r="AA547" s="110"/>
      <c r="AB547" s="110"/>
      <c r="AC547" s="110"/>
      <c r="AD547" s="110"/>
      <c r="AE547" s="110"/>
      <c r="AF547" s="110"/>
      <c r="AG547" s="110"/>
      <c r="AH547" s="110"/>
      <c r="AI547" s="110"/>
      <c r="AJ547" s="110"/>
      <c r="AK547" s="110"/>
      <c r="AL547" s="110"/>
      <c r="AM547" s="110"/>
      <c r="AN547" s="110"/>
      <c r="AO547" s="65"/>
      <c r="AP547" s="65"/>
      <c r="AQ547" s="65"/>
      <c r="AR547" s="40"/>
    </row>
    <row r="548" spans="1:44" ht="22.5" customHeight="1" x14ac:dyDescent="0.25">
      <c r="A548" s="110"/>
      <c r="B548" s="110"/>
      <c r="C548" s="110"/>
      <c r="D548" s="110"/>
      <c r="E548" s="110"/>
      <c r="F548" s="110"/>
      <c r="G548" s="110"/>
      <c r="H548" s="110"/>
      <c r="I548" s="110"/>
      <c r="J548" s="110"/>
      <c r="K548" s="110"/>
      <c r="L548" s="110"/>
      <c r="M548" s="110"/>
      <c r="N548" s="110"/>
      <c r="O548" s="110"/>
      <c r="P548" s="110"/>
      <c r="Q548" s="110"/>
      <c r="R548" s="111"/>
      <c r="S548" s="111"/>
      <c r="T548" s="111"/>
      <c r="U548" s="110"/>
      <c r="V548" s="110"/>
      <c r="W548" s="110"/>
      <c r="X548" s="110"/>
      <c r="Y548" s="110"/>
      <c r="Z548" s="110"/>
      <c r="AA548" s="110"/>
      <c r="AB548" s="110"/>
      <c r="AC548" s="110"/>
      <c r="AD548" s="110"/>
      <c r="AE548" s="110"/>
      <c r="AF548" s="110"/>
      <c r="AG548" s="110"/>
      <c r="AH548" s="110"/>
      <c r="AI548" s="110"/>
      <c r="AJ548" s="110"/>
      <c r="AK548" s="110"/>
      <c r="AL548" s="110"/>
      <c r="AM548" s="110"/>
      <c r="AN548" s="110"/>
      <c r="AO548" s="65"/>
      <c r="AP548" s="65"/>
      <c r="AQ548" s="65"/>
      <c r="AR548" s="40"/>
    </row>
    <row r="549" spans="1:44" ht="22.5" customHeight="1" x14ac:dyDescent="0.25">
      <c r="A549" s="110"/>
      <c r="B549" s="110"/>
      <c r="C549" s="110"/>
      <c r="D549" s="110"/>
      <c r="E549" s="110"/>
      <c r="F549" s="110"/>
      <c r="G549" s="110"/>
      <c r="H549" s="110"/>
      <c r="I549" s="110"/>
      <c r="J549" s="110"/>
      <c r="K549" s="110"/>
      <c r="L549" s="110"/>
      <c r="M549" s="110"/>
      <c r="N549" s="110"/>
      <c r="O549" s="110"/>
      <c r="P549" s="110"/>
      <c r="Q549" s="110"/>
      <c r="R549" s="111"/>
      <c r="S549" s="111"/>
      <c r="T549" s="111"/>
      <c r="U549" s="110"/>
      <c r="V549" s="110"/>
      <c r="W549" s="110"/>
      <c r="X549" s="110"/>
      <c r="Y549" s="110"/>
      <c r="Z549" s="110"/>
      <c r="AA549" s="110"/>
      <c r="AB549" s="110"/>
      <c r="AC549" s="110"/>
      <c r="AD549" s="110"/>
      <c r="AE549" s="110"/>
      <c r="AF549" s="110"/>
      <c r="AG549" s="110"/>
      <c r="AH549" s="110"/>
      <c r="AI549" s="110"/>
      <c r="AJ549" s="110"/>
      <c r="AK549" s="110"/>
      <c r="AL549" s="110"/>
      <c r="AM549" s="110"/>
      <c r="AN549" s="110"/>
      <c r="AO549" s="65"/>
      <c r="AP549" s="65"/>
      <c r="AQ549" s="65"/>
      <c r="AR549" s="40"/>
    </row>
    <row r="550" spans="1:44" ht="22.5" customHeight="1" x14ac:dyDescent="0.25">
      <c r="A550" s="110"/>
      <c r="B550" s="110"/>
      <c r="C550" s="110"/>
      <c r="D550" s="110"/>
      <c r="E550" s="110"/>
      <c r="F550" s="110"/>
      <c r="G550" s="110"/>
      <c r="H550" s="110"/>
      <c r="I550" s="110"/>
      <c r="J550" s="110"/>
      <c r="K550" s="110"/>
      <c r="L550" s="110"/>
      <c r="M550" s="110"/>
      <c r="N550" s="110"/>
      <c r="O550" s="110"/>
      <c r="P550" s="110"/>
      <c r="Q550" s="110"/>
      <c r="R550" s="111"/>
      <c r="S550" s="111"/>
      <c r="T550" s="111"/>
      <c r="U550" s="110"/>
      <c r="V550" s="110"/>
      <c r="W550" s="110"/>
      <c r="X550" s="110"/>
      <c r="Y550" s="110"/>
      <c r="Z550" s="110"/>
      <c r="AA550" s="110"/>
      <c r="AB550" s="110"/>
      <c r="AC550" s="110"/>
      <c r="AD550" s="110"/>
      <c r="AE550" s="110"/>
      <c r="AF550" s="110"/>
      <c r="AG550" s="110"/>
      <c r="AH550" s="110"/>
      <c r="AI550" s="110"/>
      <c r="AJ550" s="110"/>
      <c r="AK550" s="110"/>
      <c r="AL550" s="110"/>
      <c r="AM550" s="110"/>
      <c r="AN550" s="110"/>
      <c r="AO550" s="65"/>
      <c r="AP550" s="65"/>
      <c r="AQ550" s="65"/>
      <c r="AR550" s="40"/>
    </row>
    <row r="551" spans="1:44" ht="22.5" customHeight="1" x14ac:dyDescent="0.25">
      <c r="A551" s="110"/>
      <c r="B551" s="110"/>
      <c r="C551" s="110"/>
      <c r="D551" s="110"/>
      <c r="E551" s="110"/>
      <c r="F551" s="110"/>
      <c r="G551" s="110"/>
      <c r="H551" s="110"/>
      <c r="I551" s="110"/>
      <c r="J551" s="110"/>
      <c r="K551" s="110"/>
      <c r="L551" s="110"/>
      <c r="M551" s="110"/>
      <c r="N551" s="110"/>
      <c r="O551" s="110"/>
      <c r="P551" s="110"/>
      <c r="Q551" s="110"/>
      <c r="R551" s="111"/>
      <c r="S551" s="111"/>
      <c r="T551" s="111"/>
      <c r="U551" s="110"/>
      <c r="V551" s="110"/>
      <c r="W551" s="110"/>
      <c r="X551" s="110"/>
      <c r="Y551" s="110"/>
      <c r="Z551" s="110"/>
      <c r="AA551" s="110"/>
      <c r="AB551" s="110"/>
      <c r="AC551" s="110"/>
      <c r="AD551" s="110"/>
      <c r="AE551" s="110"/>
      <c r="AF551" s="110"/>
      <c r="AG551" s="110"/>
      <c r="AH551" s="110"/>
      <c r="AI551" s="110"/>
      <c r="AJ551" s="110"/>
      <c r="AK551" s="110"/>
      <c r="AL551" s="110"/>
      <c r="AM551" s="110"/>
      <c r="AN551" s="110"/>
      <c r="AO551" s="65"/>
      <c r="AP551" s="65"/>
      <c r="AQ551" s="65"/>
      <c r="AR551" s="40"/>
    </row>
    <row r="552" spans="1:44" ht="22.5" customHeight="1" x14ac:dyDescent="0.25">
      <c r="A552" s="110"/>
      <c r="B552" s="110"/>
      <c r="C552" s="110"/>
      <c r="D552" s="110"/>
      <c r="E552" s="110"/>
      <c r="F552" s="110"/>
      <c r="G552" s="110"/>
      <c r="H552" s="110"/>
      <c r="I552" s="110"/>
      <c r="J552" s="110"/>
      <c r="K552" s="110"/>
      <c r="L552" s="110"/>
      <c r="M552" s="110"/>
      <c r="N552" s="110"/>
      <c r="O552" s="110"/>
      <c r="P552" s="110"/>
      <c r="Q552" s="110"/>
      <c r="R552" s="111"/>
      <c r="S552" s="111"/>
      <c r="T552" s="111"/>
      <c r="U552" s="110"/>
      <c r="V552" s="110"/>
      <c r="W552" s="110"/>
      <c r="X552" s="110"/>
      <c r="Y552" s="110"/>
      <c r="Z552" s="110"/>
      <c r="AA552" s="110"/>
      <c r="AB552" s="110"/>
      <c r="AC552" s="110"/>
      <c r="AD552" s="110"/>
      <c r="AE552" s="110"/>
      <c r="AF552" s="110"/>
      <c r="AG552" s="110"/>
      <c r="AH552" s="110"/>
      <c r="AI552" s="110"/>
      <c r="AJ552" s="110"/>
      <c r="AK552" s="110"/>
      <c r="AL552" s="110"/>
      <c r="AM552" s="110"/>
      <c r="AN552" s="110"/>
      <c r="AO552" s="65"/>
      <c r="AP552" s="65"/>
      <c r="AQ552" s="65"/>
      <c r="AR552" s="40"/>
    </row>
    <row r="553" spans="1:44" ht="22.5" customHeight="1" x14ac:dyDescent="0.25">
      <c r="A553" s="110"/>
      <c r="B553" s="110"/>
      <c r="C553" s="110"/>
      <c r="D553" s="110"/>
      <c r="E553" s="110"/>
      <c r="F553" s="110"/>
      <c r="G553" s="110"/>
      <c r="H553" s="110"/>
      <c r="I553" s="110"/>
      <c r="J553" s="110"/>
      <c r="K553" s="110"/>
      <c r="L553" s="110"/>
      <c r="M553" s="110"/>
      <c r="N553" s="110"/>
      <c r="O553" s="110"/>
      <c r="P553" s="110"/>
      <c r="Q553" s="110"/>
      <c r="R553" s="111"/>
      <c r="S553" s="111"/>
      <c r="T553" s="111"/>
      <c r="U553" s="110"/>
      <c r="V553" s="110"/>
      <c r="W553" s="110"/>
      <c r="X553" s="110"/>
      <c r="Y553" s="110"/>
      <c r="Z553" s="110"/>
      <c r="AA553" s="110"/>
      <c r="AB553" s="110"/>
      <c r="AC553" s="110"/>
      <c r="AD553" s="110"/>
      <c r="AE553" s="110"/>
      <c r="AF553" s="110"/>
      <c r="AG553" s="110"/>
      <c r="AH553" s="110"/>
      <c r="AI553" s="110"/>
      <c r="AJ553" s="110"/>
      <c r="AK553" s="110"/>
      <c r="AL553" s="110"/>
      <c r="AM553" s="110"/>
      <c r="AN553" s="110"/>
      <c r="AO553" s="65"/>
      <c r="AP553" s="65"/>
      <c r="AQ553" s="65"/>
      <c r="AR553" s="40"/>
    </row>
    <row r="554" spans="1:44" ht="22.5" customHeight="1" x14ac:dyDescent="0.25">
      <c r="A554" s="110"/>
      <c r="B554" s="110"/>
      <c r="C554" s="110"/>
      <c r="D554" s="110"/>
      <c r="E554" s="110"/>
      <c r="F554" s="110"/>
      <c r="G554" s="110"/>
      <c r="H554" s="110"/>
      <c r="I554" s="110"/>
      <c r="J554" s="110"/>
      <c r="K554" s="110"/>
      <c r="L554" s="110"/>
      <c r="M554" s="110"/>
      <c r="N554" s="110"/>
      <c r="O554" s="110"/>
      <c r="P554" s="110"/>
      <c r="Q554" s="110"/>
      <c r="R554" s="111"/>
      <c r="S554" s="111"/>
      <c r="T554" s="111"/>
      <c r="U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65"/>
      <c r="AP554" s="65"/>
      <c r="AQ554" s="65"/>
      <c r="AR554" s="40"/>
    </row>
    <row r="555" spans="1:44" ht="22.5" customHeight="1" x14ac:dyDescent="0.25">
      <c r="A555" s="110"/>
      <c r="B555" s="110"/>
      <c r="C555" s="110"/>
      <c r="D555" s="110"/>
      <c r="E555" s="110"/>
      <c r="F555" s="110"/>
      <c r="G555" s="110"/>
      <c r="H555" s="110"/>
      <c r="I555" s="110"/>
      <c r="J555" s="110"/>
      <c r="K555" s="110"/>
      <c r="L555" s="110"/>
      <c r="M555" s="110"/>
      <c r="N555" s="110"/>
      <c r="O555" s="110"/>
      <c r="P555" s="110"/>
      <c r="Q555" s="110"/>
      <c r="R555" s="111"/>
      <c r="S555" s="111"/>
      <c r="T555" s="111"/>
      <c r="U555" s="110"/>
      <c r="V555" s="110"/>
      <c r="W555" s="110"/>
      <c r="X555" s="110"/>
      <c r="Y555" s="110"/>
      <c r="Z555" s="110"/>
      <c r="AA555" s="110"/>
      <c r="AB555" s="110"/>
      <c r="AC555" s="110"/>
      <c r="AD555" s="110"/>
      <c r="AE555" s="110"/>
      <c r="AF555" s="110"/>
      <c r="AG555" s="110"/>
      <c r="AH555" s="110"/>
      <c r="AI555" s="110"/>
      <c r="AJ555" s="110"/>
      <c r="AK555" s="110"/>
      <c r="AL555" s="110"/>
      <c r="AM555" s="110"/>
      <c r="AN555" s="110"/>
      <c r="AO555" s="65"/>
      <c r="AP555" s="65"/>
      <c r="AQ555" s="65"/>
      <c r="AR555" s="40"/>
    </row>
    <row r="556" spans="1:44" ht="22.5" customHeight="1" x14ac:dyDescent="0.25">
      <c r="A556" s="110"/>
      <c r="B556" s="110"/>
      <c r="C556" s="110"/>
      <c r="D556" s="110"/>
      <c r="E556" s="110"/>
      <c r="F556" s="110"/>
      <c r="G556" s="110"/>
      <c r="H556" s="110"/>
      <c r="I556" s="110"/>
      <c r="J556" s="110"/>
      <c r="K556" s="110"/>
      <c r="L556" s="110"/>
      <c r="M556" s="110"/>
      <c r="N556" s="110"/>
      <c r="O556" s="110"/>
      <c r="P556" s="110"/>
      <c r="Q556" s="110"/>
      <c r="R556" s="111"/>
      <c r="S556" s="111"/>
      <c r="T556" s="111"/>
      <c r="U556" s="110"/>
      <c r="V556" s="110"/>
      <c r="W556" s="110"/>
      <c r="X556" s="110"/>
      <c r="Y556" s="110"/>
      <c r="Z556" s="110"/>
      <c r="AA556" s="110"/>
      <c r="AB556" s="110"/>
      <c r="AC556" s="110"/>
      <c r="AD556" s="110"/>
      <c r="AE556" s="110"/>
      <c r="AF556" s="110"/>
      <c r="AG556" s="110"/>
      <c r="AH556" s="110"/>
      <c r="AI556" s="110"/>
      <c r="AJ556" s="110"/>
      <c r="AK556" s="110"/>
      <c r="AL556" s="110"/>
      <c r="AM556" s="110"/>
      <c r="AN556" s="110"/>
      <c r="AO556" s="65"/>
      <c r="AP556" s="65"/>
      <c r="AQ556" s="65"/>
      <c r="AR556" s="40"/>
    </row>
    <row r="557" spans="1:44" ht="22.5" customHeight="1" x14ac:dyDescent="0.25">
      <c r="A557" s="110"/>
      <c r="B557" s="110"/>
      <c r="C557" s="110"/>
      <c r="D557" s="110"/>
      <c r="E557" s="110"/>
      <c r="F557" s="110"/>
      <c r="G557" s="110"/>
      <c r="H557" s="110"/>
      <c r="I557" s="110"/>
      <c r="J557" s="110"/>
      <c r="K557" s="110"/>
      <c r="L557" s="110"/>
      <c r="M557" s="110"/>
      <c r="N557" s="110"/>
      <c r="O557" s="110"/>
      <c r="P557" s="110"/>
      <c r="Q557" s="110"/>
      <c r="R557" s="111"/>
      <c r="S557" s="111"/>
      <c r="T557" s="111"/>
      <c r="U557" s="110"/>
      <c r="V557" s="110"/>
      <c r="W557" s="110"/>
      <c r="X557" s="110"/>
      <c r="Y557" s="110"/>
      <c r="Z557" s="110"/>
      <c r="AA557" s="110"/>
      <c r="AB557" s="110"/>
      <c r="AC557" s="110"/>
      <c r="AD557" s="110"/>
      <c r="AE557" s="110"/>
      <c r="AF557" s="110"/>
      <c r="AG557" s="110"/>
      <c r="AH557" s="110"/>
      <c r="AI557" s="110"/>
      <c r="AJ557" s="110"/>
      <c r="AK557" s="110"/>
      <c r="AL557" s="110"/>
      <c r="AM557" s="110"/>
      <c r="AN557" s="110"/>
      <c r="AO557" s="65"/>
      <c r="AP557" s="65"/>
      <c r="AQ557" s="65"/>
      <c r="AR557" s="40"/>
    </row>
    <row r="558" spans="1:44" ht="22.5" customHeight="1" x14ac:dyDescent="0.25">
      <c r="A558" s="110"/>
      <c r="B558" s="110"/>
      <c r="C558" s="110"/>
      <c r="D558" s="110"/>
      <c r="E558" s="110"/>
      <c r="F558" s="110"/>
      <c r="G558" s="110"/>
      <c r="H558" s="110"/>
      <c r="I558" s="110"/>
      <c r="J558" s="110"/>
      <c r="K558" s="110"/>
      <c r="L558" s="110"/>
      <c r="M558" s="110"/>
      <c r="N558" s="110"/>
      <c r="O558" s="110"/>
      <c r="P558" s="110"/>
      <c r="Q558" s="110"/>
      <c r="R558" s="111"/>
      <c r="S558" s="111"/>
      <c r="T558" s="111"/>
      <c r="U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65"/>
      <c r="AP558" s="65"/>
      <c r="AQ558" s="65"/>
      <c r="AR558" s="40"/>
    </row>
    <row r="559" spans="1:44" ht="22.5" customHeight="1" x14ac:dyDescent="0.25">
      <c r="A559" s="110"/>
      <c r="B559" s="110"/>
      <c r="C559" s="110"/>
      <c r="D559" s="110"/>
      <c r="E559" s="110"/>
      <c r="F559" s="110"/>
      <c r="G559" s="110"/>
      <c r="H559" s="110"/>
      <c r="I559" s="110"/>
      <c r="J559" s="110"/>
      <c r="K559" s="110"/>
      <c r="L559" s="110"/>
      <c r="M559" s="110"/>
      <c r="N559" s="110"/>
      <c r="O559" s="110"/>
      <c r="P559" s="110"/>
      <c r="Q559" s="110"/>
      <c r="R559" s="111"/>
      <c r="S559" s="111"/>
      <c r="T559" s="111"/>
      <c r="U559" s="110"/>
      <c r="V559" s="110"/>
      <c r="W559" s="110"/>
      <c r="X559" s="110"/>
      <c r="Y559" s="110"/>
      <c r="Z559" s="110"/>
      <c r="AA559" s="110"/>
      <c r="AB559" s="110"/>
      <c r="AC559" s="110"/>
      <c r="AD559" s="110"/>
      <c r="AE559" s="110"/>
      <c r="AF559" s="110"/>
      <c r="AG559" s="110"/>
      <c r="AH559" s="110"/>
      <c r="AI559" s="110"/>
      <c r="AJ559" s="110"/>
      <c r="AK559" s="110"/>
      <c r="AL559" s="110"/>
      <c r="AM559" s="110"/>
      <c r="AN559" s="110"/>
      <c r="AO559" s="65"/>
      <c r="AP559" s="65"/>
      <c r="AQ559" s="65"/>
      <c r="AR559" s="40"/>
    </row>
    <row r="560" spans="1:44" ht="22.5" customHeight="1" x14ac:dyDescent="0.25">
      <c r="A560" s="110"/>
      <c r="B560" s="110"/>
      <c r="C560" s="110"/>
      <c r="D560" s="110"/>
      <c r="E560" s="110"/>
      <c r="F560" s="110"/>
      <c r="G560" s="110"/>
      <c r="H560" s="110"/>
      <c r="I560" s="110"/>
      <c r="J560" s="110"/>
      <c r="K560" s="110"/>
      <c r="L560" s="110"/>
      <c r="M560" s="110"/>
      <c r="N560" s="110"/>
      <c r="O560" s="110"/>
      <c r="P560" s="110"/>
      <c r="Q560" s="110"/>
      <c r="R560" s="111"/>
      <c r="S560" s="111"/>
      <c r="T560" s="111"/>
      <c r="U560" s="110"/>
      <c r="V560" s="110"/>
      <c r="W560" s="110"/>
      <c r="X560" s="110"/>
      <c r="Y560" s="110"/>
      <c r="Z560" s="110"/>
      <c r="AA560" s="110"/>
      <c r="AB560" s="110"/>
      <c r="AC560" s="110"/>
      <c r="AD560" s="110"/>
      <c r="AE560" s="110"/>
      <c r="AF560" s="110"/>
      <c r="AG560" s="110"/>
      <c r="AH560" s="110"/>
      <c r="AI560" s="110"/>
      <c r="AJ560" s="110"/>
      <c r="AK560" s="110"/>
      <c r="AL560" s="110"/>
      <c r="AM560" s="110"/>
      <c r="AN560" s="110"/>
      <c r="AO560" s="65"/>
      <c r="AP560" s="65"/>
      <c r="AQ560" s="65"/>
      <c r="AR560" s="40"/>
    </row>
    <row r="561" spans="1:44" ht="22.5" customHeight="1" x14ac:dyDescent="0.25">
      <c r="A561" s="110"/>
      <c r="B561" s="110"/>
      <c r="C561" s="110"/>
      <c r="D561" s="110"/>
      <c r="E561" s="110"/>
      <c r="F561" s="110"/>
      <c r="G561" s="110"/>
      <c r="H561" s="110"/>
      <c r="I561" s="110"/>
      <c r="J561" s="110"/>
      <c r="K561" s="110"/>
      <c r="L561" s="110"/>
      <c r="M561" s="110"/>
      <c r="N561" s="110"/>
      <c r="O561" s="110"/>
      <c r="P561" s="110"/>
      <c r="Q561" s="110"/>
      <c r="R561" s="111"/>
      <c r="S561" s="111"/>
      <c r="T561" s="111"/>
      <c r="U561" s="110"/>
      <c r="V561" s="110"/>
      <c r="W561" s="110"/>
      <c r="X561" s="110"/>
      <c r="Y561" s="110"/>
      <c r="Z561" s="110"/>
      <c r="AA561" s="110"/>
      <c r="AB561" s="110"/>
      <c r="AC561" s="110"/>
      <c r="AD561" s="110"/>
      <c r="AE561" s="110"/>
      <c r="AF561" s="110"/>
      <c r="AG561" s="110"/>
      <c r="AH561" s="110"/>
      <c r="AI561" s="110"/>
      <c r="AJ561" s="110"/>
      <c r="AK561" s="110"/>
      <c r="AL561" s="110"/>
      <c r="AM561" s="110"/>
      <c r="AN561" s="110"/>
      <c r="AO561" s="65"/>
      <c r="AP561" s="65"/>
      <c r="AQ561" s="65"/>
      <c r="AR561" s="40"/>
    </row>
    <row r="562" spans="1:44" ht="22.5" customHeight="1" x14ac:dyDescent="0.25">
      <c r="A562" s="110"/>
      <c r="B562" s="110"/>
      <c r="C562" s="110"/>
      <c r="D562" s="110"/>
      <c r="E562" s="110"/>
      <c r="F562" s="110"/>
      <c r="G562" s="110"/>
      <c r="H562" s="110"/>
      <c r="I562" s="110"/>
      <c r="J562" s="110"/>
      <c r="K562" s="110"/>
      <c r="L562" s="110"/>
      <c r="M562" s="110"/>
      <c r="N562" s="110"/>
      <c r="O562" s="110"/>
      <c r="P562" s="110"/>
      <c r="Q562" s="110"/>
      <c r="R562" s="111"/>
      <c r="S562" s="111"/>
      <c r="T562" s="111"/>
      <c r="U562" s="110"/>
      <c r="V562" s="110"/>
      <c r="W562" s="110"/>
      <c r="X562" s="110"/>
      <c r="Y562" s="110"/>
      <c r="Z562" s="110"/>
      <c r="AA562" s="110"/>
      <c r="AB562" s="110"/>
      <c r="AC562" s="110"/>
      <c r="AD562" s="110"/>
      <c r="AE562" s="110"/>
      <c r="AF562" s="110"/>
      <c r="AG562" s="110"/>
      <c r="AH562" s="110"/>
      <c r="AI562" s="110"/>
      <c r="AJ562" s="110"/>
      <c r="AK562" s="110"/>
      <c r="AL562" s="110"/>
      <c r="AM562" s="110"/>
      <c r="AN562" s="110"/>
      <c r="AO562" s="65"/>
      <c r="AP562" s="65"/>
      <c r="AQ562" s="65"/>
      <c r="AR562" s="40"/>
    </row>
    <row r="563" spans="1:44" ht="22.5" customHeight="1" x14ac:dyDescent="0.25">
      <c r="A563" s="110"/>
      <c r="B563" s="110"/>
      <c r="C563" s="110"/>
      <c r="D563" s="110"/>
      <c r="E563" s="110"/>
      <c r="F563" s="110"/>
      <c r="G563" s="110"/>
      <c r="H563" s="110"/>
      <c r="I563" s="110"/>
      <c r="J563" s="110"/>
      <c r="K563" s="110"/>
      <c r="L563" s="110"/>
      <c r="M563" s="110"/>
      <c r="N563" s="110"/>
      <c r="O563" s="110"/>
      <c r="P563" s="110"/>
      <c r="Q563" s="110"/>
      <c r="R563" s="111"/>
      <c r="S563" s="111"/>
      <c r="T563" s="111"/>
      <c r="U563" s="110"/>
      <c r="V563" s="110"/>
      <c r="W563" s="110"/>
      <c r="X563" s="110"/>
      <c r="Y563" s="110"/>
      <c r="Z563" s="110"/>
      <c r="AA563" s="110"/>
      <c r="AB563" s="110"/>
      <c r="AC563" s="110"/>
      <c r="AD563" s="110"/>
      <c r="AE563" s="110"/>
      <c r="AF563" s="110"/>
      <c r="AG563" s="110"/>
      <c r="AH563" s="110"/>
      <c r="AI563" s="110"/>
      <c r="AJ563" s="110"/>
      <c r="AK563" s="110"/>
      <c r="AL563" s="110"/>
      <c r="AM563" s="110"/>
      <c r="AN563" s="110"/>
      <c r="AO563" s="65"/>
      <c r="AP563" s="65"/>
      <c r="AQ563" s="65"/>
      <c r="AR563" s="40"/>
    </row>
    <row r="564" spans="1:44" ht="22.5" customHeight="1" x14ac:dyDescent="0.25">
      <c r="A564" s="110"/>
      <c r="B564" s="110"/>
      <c r="C564" s="110"/>
      <c r="D564" s="110"/>
      <c r="E564" s="110"/>
      <c r="F564" s="110"/>
      <c r="G564" s="110"/>
      <c r="H564" s="110"/>
      <c r="I564" s="110"/>
      <c r="J564" s="110"/>
      <c r="K564" s="110"/>
      <c r="L564" s="110"/>
      <c r="M564" s="110"/>
      <c r="N564" s="110"/>
      <c r="O564" s="110"/>
      <c r="P564" s="110"/>
      <c r="Q564" s="110"/>
      <c r="R564" s="111"/>
      <c r="S564" s="111"/>
      <c r="T564" s="111"/>
      <c r="U564" s="110"/>
      <c r="V564" s="110"/>
      <c r="W564" s="110"/>
      <c r="X564" s="110"/>
      <c r="Y564" s="110"/>
      <c r="Z564" s="110"/>
      <c r="AA564" s="110"/>
      <c r="AB564" s="110"/>
      <c r="AC564" s="110"/>
      <c r="AD564" s="110"/>
      <c r="AE564" s="110"/>
      <c r="AF564" s="110"/>
      <c r="AG564" s="110"/>
      <c r="AH564" s="110"/>
      <c r="AI564" s="110"/>
      <c r="AJ564" s="110"/>
      <c r="AK564" s="110"/>
      <c r="AL564" s="110"/>
      <c r="AM564" s="110"/>
      <c r="AN564" s="110"/>
      <c r="AO564" s="65"/>
      <c r="AP564" s="65"/>
      <c r="AQ564" s="65"/>
      <c r="AR564" s="40"/>
    </row>
    <row r="565" spans="1:44" ht="22.5" customHeight="1" x14ac:dyDescent="0.25">
      <c r="A565" s="110"/>
      <c r="B565" s="110"/>
      <c r="C565" s="110"/>
      <c r="D565" s="110"/>
      <c r="E565" s="110"/>
      <c r="F565" s="110"/>
      <c r="G565" s="110"/>
      <c r="H565" s="110"/>
      <c r="I565" s="110"/>
      <c r="J565" s="110"/>
      <c r="K565" s="110"/>
      <c r="L565" s="110"/>
      <c r="M565" s="110"/>
      <c r="N565" s="110"/>
      <c r="O565" s="110"/>
      <c r="P565" s="110"/>
      <c r="Q565" s="110"/>
      <c r="R565" s="111"/>
      <c r="S565" s="111"/>
      <c r="T565" s="111"/>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65"/>
      <c r="AP565" s="65"/>
      <c r="AQ565" s="65"/>
      <c r="AR565" s="40"/>
    </row>
    <row r="566" spans="1:44" ht="22.5" customHeight="1" x14ac:dyDescent="0.25">
      <c r="A566" s="110"/>
      <c r="B566" s="110"/>
      <c r="C566" s="110"/>
      <c r="D566" s="110"/>
      <c r="E566" s="110"/>
      <c r="F566" s="110"/>
      <c r="G566" s="110"/>
      <c r="H566" s="110"/>
      <c r="I566" s="110"/>
      <c r="J566" s="110"/>
      <c r="K566" s="110"/>
      <c r="L566" s="110"/>
      <c r="M566" s="110"/>
      <c r="N566" s="110"/>
      <c r="O566" s="110"/>
      <c r="P566" s="110"/>
      <c r="Q566" s="110"/>
      <c r="R566" s="111"/>
      <c r="S566" s="111"/>
      <c r="T566" s="111"/>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65"/>
      <c r="AP566" s="65"/>
      <c r="AQ566" s="65"/>
      <c r="AR566" s="40"/>
    </row>
    <row r="567" spans="1:44" ht="22.5" customHeight="1" x14ac:dyDescent="0.25">
      <c r="A567" s="110"/>
      <c r="B567" s="110"/>
      <c r="C567" s="110"/>
      <c r="D567" s="110"/>
      <c r="E567" s="110"/>
      <c r="F567" s="110"/>
      <c r="G567" s="110"/>
      <c r="H567" s="110"/>
      <c r="I567" s="110"/>
      <c r="J567" s="110"/>
      <c r="K567" s="110"/>
      <c r="L567" s="110"/>
      <c r="M567" s="110"/>
      <c r="N567" s="110"/>
      <c r="O567" s="110"/>
      <c r="P567" s="110"/>
      <c r="Q567" s="110"/>
      <c r="R567" s="111"/>
      <c r="S567" s="111"/>
      <c r="T567" s="111"/>
      <c r="U567" s="110"/>
      <c r="V567" s="110"/>
      <c r="W567" s="110"/>
      <c r="X567" s="110"/>
      <c r="Y567" s="110"/>
      <c r="Z567" s="110"/>
      <c r="AA567" s="110"/>
      <c r="AB567" s="110"/>
      <c r="AC567" s="110"/>
      <c r="AD567" s="110"/>
      <c r="AE567" s="110"/>
      <c r="AF567" s="110"/>
      <c r="AG567" s="110"/>
      <c r="AH567" s="110"/>
      <c r="AI567" s="110"/>
      <c r="AJ567" s="110"/>
      <c r="AK567" s="110"/>
      <c r="AL567" s="110"/>
      <c r="AM567" s="110"/>
      <c r="AN567" s="110"/>
      <c r="AO567" s="65"/>
      <c r="AP567" s="65"/>
      <c r="AQ567" s="65"/>
      <c r="AR567" s="40"/>
    </row>
    <row r="568" spans="1:44" ht="22.5" customHeight="1" x14ac:dyDescent="0.25">
      <c r="A568" s="110"/>
      <c r="B568" s="110"/>
      <c r="C568" s="110"/>
      <c r="D568" s="110"/>
      <c r="E568" s="110"/>
      <c r="F568" s="110"/>
      <c r="G568" s="110"/>
      <c r="H568" s="110"/>
      <c r="I568" s="110"/>
      <c r="J568" s="110"/>
      <c r="K568" s="110"/>
      <c r="L568" s="110"/>
      <c r="M568" s="110"/>
      <c r="N568" s="110"/>
      <c r="O568" s="110"/>
      <c r="P568" s="110"/>
      <c r="Q568" s="110"/>
      <c r="R568" s="111"/>
      <c r="S568" s="111"/>
      <c r="T568" s="111"/>
      <c r="U568" s="110"/>
      <c r="V568" s="110"/>
      <c r="W568" s="110"/>
      <c r="X568" s="110"/>
      <c r="Y568" s="110"/>
      <c r="Z568" s="110"/>
      <c r="AA568" s="110"/>
      <c r="AB568" s="110"/>
      <c r="AC568" s="110"/>
      <c r="AD568" s="110"/>
      <c r="AE568" s="110"/>
      <c r="AF568" s="110"/>
      <c r="AG568" s="110"/>
      <c r="AH568" s="110"/>
      <c r="AI568" s="110"/>
      <c r="AJ568" s="110"/>
      <c r="AK568" s="110"/>
      <c r="AL568" s="110"/>
      <c r="AM568" s="110"/>
      <c r="AN568" s="110"/>
      <c r="AO568" s="65"/>
      <c r="AP568" s="65"/>
      <c r="AQ568" s="65"/>
      <c r="AR568" s="40"/>
    </row>
    <row r="569" spans="1:44" ht="22.5" customHeight="1" x14ac:dyDescent="0.25">
      <c r="A569" s="110"/>
      <c r="B569" s="110"/>
      <c r="C569" s="110"/>
      <c r="D569" s="110"/>
      <c r="E569" s="110"/>
      <c r="F569" s="110"/>
      <c r="G569" s="110"/>
      <c r="H569" s="110"/>
      <c r="I569" s="110"/>
      <c r="J569" s="110"/>
      <c r="K569" s="110"/>
      <c r="L569" s="110"/>
      <c r="M569" s="110"/>
      <c r="N569" s="110"/>
      <c r="O569" s="110"/>
      <c r="P569" s="110"/>
      <c r="Q569" s="110"/>
      <c r="R569" s="111"/>
      <c r="S569" s="111"/>
      <c r="T569" s="111"/>
      <c r="U569" s="110"/>
      <c r="V569" s="110"/>
      <c r="W569" s="110"/>
      <c r="X569" s="110"/>
      <c r="Y569" s="110"/>
      <c r="Z569" s="110"/>
      <c r="AA569" s="110"/>
      <c r="AB569" s="110"/>
      <c r="AC569" s="110"/>
      <c r="AD569" s="110"/>
      <c r="AE569" s="110"/>
      <c r="AF569" s="110"/>
      <c r="AG569" s="110"/>
      <c r="AH569" s="110"/>
      <c r="AI569" s="110"/>
      <c r="AJ569" s="110"/>
      <c r="AK569" s="110"/>
      <c r="AL569" s="110"/>
      <c r="AM569" s="110"/>
      <c r="AN569" s="110"/>
      <c r="AO569" s="65"/>
      <c r="AP569" s="65"/>
      <c r="AQ569" s="65"/>
      <c r="AR569" s="40"/>
    </row>
    <row r="570" spans="1:44" ht="22.5" customHeight="1" x14ac:dyDescent="0.25">
      <c r="A570" s="110"/>
      <c r="B570" s="110"/>
      <c r="C570" s="110"/>
      <c r="D570" s="110"/>
      <c r="E570" s="110"/>
      <c r="F570" s="110"/>
      <c r="G570" s="110"/>
      <c r="H570" s="110"/>
      <c r="I570" s="110"/>
      <c r="J570" s="110"/>
      <c r="K570" s="110"/>
      <c r="L570" s="110"/>
      <c r="M570" s="110"/>
      <c r="N570" s="110"/>
      <c r="O570" s="110"/>
      <c r="P570" s="110"/>
      <c r="Q570" s="110"/>
      <c r="R570" s="111"/>
      <c r="S570" s="111"/>
      <c r="T570" s="111"/>
      <c r="U570" s="110"/>
      <c r="V570" s="110"/>
      <c r="W570" s="110"/>
      <c r="X570" s="110"/>
      <c r="Y570" s="110"/>
      <c r="Z570" s="110"/>
      <c r="AA570" s="110"/>
      <c r="AB570" s="110"/>
      <c r="AC570" s="110"/>
      <c r="AD570" s="110"/>
      <c r="AE570" s="110"/>
      <c r="AF570" s="110"/>
      <c r="AG570" s="110"/>
      <c r="AH570" s="110"/>
      <c r="AI570" s="110"/>
      <c r="AJ570" s="110"/>
      <c r="AK570" s="110"/>
      <c r="AL570" s="110"/>
      <c r="AM570" s="110"/>
      <c r="AN570" s="110"/>
      <c r="AO570" s="65"/>
      <c r="AP570" s="65"/>
      <c r="AQ570" s="65"/>
      <c r="AR570" s="40"/>
    </row>
    <row r="571" spans="1:44" ht="22.5" customHeight="1" x14ac:dyDescent="0.25">
      <c r="A571" s="110"/>
      <c r="B571" s="110"/>
      <c r="C571" s="110"/>
      <c r="D571" s="110"/>
      <c r="E571" s="110"/>
      <c r="F571" s="110"/>
      <c r="G571" s="110"/>
      <c r="H571" s="110"/>
      <c r="I571" s="110"/>
      <c r="J571" s="110"/>
      <c r="K571" s="110"/>
      <c r="L571" s="110"/>
      <c r="M571" s="110"/>
      <c r="N571" s="110"/>
      <c r="O571" s="110"/>
      <c r="P571" s="110"/>
      <c r="Q571" s="110"/>
      <c r="R571" s="111"/>
      <c r="S571" s="111"/>
      <c r="T571" s="111"/>
      <c r="U571" s="110"/>
      <c r="V571" s="110"/>
      <c r="W571" s="110"/>
      <c r="X571" s="110"/>
      <c r="Y571" s="110"/>
      <c r="Z571" s="110"/>
      <c r="AA571" s="110"/>
      <c r="AB571" s="110"/>
      <c r="AC571" s="110"/>
      <c r="AD571" s="110"/>
      <c r="AE571" s="110"/>
      <c r="AF571" s="110"/>
      <c r="AG571" s="110"/>
      <c r="AH571" s="110"/>
      <c r="AI571" s="110"/>
      <c r="AJ571" s="110"/>
      <c r="AK571" s="110"/>
      <c r="AL571" s="110"/>
      <c r="AM571" s="110"/>
      <c r="AN571" s="110"/>
      <c r="AO571" s="65"/>
      <c r="AP571" s="65"/>
      <c r="AQ571" s="65"/>
      <c r="AR571" s="40"/>
    </row>
    <row r="572" spans="1:44" ht="22.5" customHeight="1" x14ac:dyDescent="0.25">
      <c r="A572" s="110"/>
      <c r="B572" s="110"/>
      <c r="C572" s="110"/>
      <c r="D572" s="110"/>
      <c r="E572" s="110"/>
      <c r="F572" s="110"/>
      <c r="G572" s="110"/>
      <c r="H572" s="110"/>
      <c r="I572" s="110"/>
      <c r="J572" s="110"/>
      <c r="K572" s="110"/>
      <c r="L572" s="110"/>
      <c r="M572" s="110"/>
      <c r="N572" s="110"/>
      <c r="O572" s="110"/>
      <c r="P572" s="110"/>
      <c r="Q572" s="110"/>
      <c r="R572" s="111"/>
      <c r="S572" s="111"/>
      <c r="T572" s="111"/>
      <c r="U572" s="110"/>
      <c r="V572" s="110"/>
      <c r="W572" s="110"/>
      <c r="X572" s="110"/>
      <c r="Y572" s="110"/>
      <c r="Z572" s="110"/>
      <c r="AA572" s="110"/>
      <c r="AB572" s="110"/>
      <c r="AC572" s="110"/>
      <c r="AD572" s="110"/>
      <c r="AE572" s="110"/>
      <c r="AF572" s="110"/>
      <c r="AG572" s="110"/>
      <c r="AH572" s="110"/>
      <c r="AI572" s="110"/>
      <c r="AJ572" s="110"/>
      <c r="AK572" s="110"/>
      <c r="AL572" s="110"/>
      <c r="AM572" s="110"/>
      <c r="AN572" s="110"/>
      <c r="AO572" s="65"/>
      <c r="AP572" s="65"/>
      <c r="AQ572" s="65"/>
      <c r="AR572" s="40"/>
    </row>
    <row r="573" spans="1:44" ht="22.5" customHeight="1" x14ac:dyDescent="0.25">
      <c r="A573" s="110"/>
      <c r="B573" s="110"/>
      <c r="C573" s="110"/>
      <c r="D573" s="110"/>
      <c r="E573" s="110"/>
      <c r="F573" s="110"/>
      <c r="G573" s="110"/>
      <c r="H573" s="110"/>
      <c r="I573" s="110"/>
      <c r="J573" s="110"/>
      <c r="K573" s="110"/>
      <c r="L573" s="110"/>
      <c r="M573" s="110"/>
      <c r="N573" s="110"/>
      <c r="O573" s="110"/>
      <c r="P573" s="110"/>
      <c r="Q573" s="110"/>
      <c r="R573" s="111"/>
      <c r="S573" s="111"/>
      <c r="T573" s="111"/>
      <c r="U573" s="110"/>
      <c r="V573" s="110"/>
      <c r="W573" s="110"/>
      <c r="X573" s="110"/>
      <c r="Y573" s="110"/>
      <c r="Z573" s="110"/>
      <c r="AA573" s="110"/>
      <c r="AB573" s="110"/>
      <c r="AC573" s="110"/>
      <c r="AD573" s="110"/>
      <c r="AE573" s="110"/>
      <c r="AF573" s="110"/>
      <c r="AG573" s="110"/>
      <c r="AH573" s="110"/>
      <c r="AI573" s="110"/>
      <c r="AJ573" s="110"/>
      <c r="AK573" s="110"/>
      <c r="AL573" s="110"/>
      <c r="AM573" s="110"/>
      <c r="AN573" s="110"/>
      <c r="AO573" s="65"/>
      <c r="AP573" s="65"/>
      <c r="AQ573" s="65"/>
      <c r="AR573" s="40"/>
    </row>
    <row r="574" spans="1:44" ht="22.5" customHeight="1" x14ac:dyDescent="0.25">
      <c r="A574" s="110"/>
      <c r="B574" s="110"/>
      <c r="C574" s="110"/>
      <c r="D574" s="110"/>
      <c r="E574" s="110"/>
      <c r="F574" s="110"/>
      <c r="G574" s="110"/>
      <c r="H574" s="110"/>
      <c r="I574" s="110"/>
      <c r="J574" s="110"/>
      <c r="K574" s="110"/>
      <c r="L574" s="110"/>
      <c r="M574" s="110"/>
      <c r="N574" s="110"/>
      <c r="O574" s="110"/>
      <c r="P574" s="110"/>
      <c r="Q574" s="110"/>
      <c r="R574" s="111"/>
      <c r="S574" s="111"/>
      <c r="T574" s="111"/>
      <c r="U574" s="110"/>
      <c r="V574" s="110"/>
      <c r="W574" s="110"/>
      <c r="X574" s="110"/>
      <c r="Y574" s="110"/>
      <c r="Z574" s="110"/>
      <c r="AA574" s="110"/>
      <c r="AB574" s="110"/>
      <c r="AC574" s="110"/>
      <c r="AD574" s="110"/>
      <c r="AE574" s="110"/>
      <c r="AF574" s="110"/>
      <c r="AG574" s="110"/>
      <c r="AH574" s="110"/>
      <c r="AI574" s="110"/>
      <c r="AJ574" s="110"/>
      <c r="AK574" s="110"/>
      <c r="AL574" s="110"/>
      <c r="AM574" s="110"/>
      <c r="AN574" s="110"/>
      <c r="AO574" s="65"/>
      <c r="AP574" s="65"/>
      <c r="AQ574" s="65"/>
      <c r="AR574" s="40"/>
    </row>
    <row r="575" spans="1:44" ht="22.5" customHeight="1" x14ac:dyDescent="0.25">
      <c r="A575" s="110"/>
      <c r="B575" s="110"/>
      <c r="C575" s="110"/>
      <c r="D575" s="110"/>
      <c r="E575" s="110"/>
      <c r="F575" s="110"/>
      <c r="G575" s="110"/>
      <c r="H575" s="110"/>
      <c r="I575" s="110"/>
      <c r="J575" s="110"/>
      <c r="K575" s="110"/>
      <c r="L575" s="110"/>
      <c r="M575" s="110"/>
      <c r="N575" s="110"/>
      <c r="O575" s="110"/>
      <c r="P575" s="110"/>
      <c r="Q575" s="110"/>
      <c r="R575" s="111"/>
      <c r="S575" s="111"/>
      <c r="T575" s="111"/>
      <c r="U575" s="110"/>
      <c r="V575" s="110"/>
      <c r="W575" s="110"/>
      <c r="X575" s="110"/>
      <c r="Y575" s="110"/>
      <c r="Z575" s="110"/>
      <c r="AA575" s="110"/>
      <c r="AB575" s="110"/>
      <c r="AC575" s="110"/>
      <c r="AD575" s="110"/>
      <c r="AE575" s="110"/>
      <c r="AF575" s="110"/>
      <c r="AG575" s="110"/>
      <c r="AH575" s="110"/>
      <c r="AI575" s="110"/>
      <c r="AJ575" s="110"/>
      <c r="AK575" s="110"/>
      <c r="AL575" s="110"/>
      <c r="AM575" s="110"/>
      <c r="AN575" s="110"/>
      <c r="AO575" s="65"/>
      <c r="AP575" s="65"/>
      <c r="AQ575" s="65"/>
      <c r="AR575" s="40"/>
    </row>
    <row r="576" spans="1:44" ht="22.5" customHeight="1" x14ac:dyDescent="0.25">
      <c r="A576" s="110"/>
      <c r="B576" s="110"/>
      <c r="C576" s="110"/>
      <c r="D576" s="110"/>
      <c r="E576" s="110"/>
      <c r="F576" s="110"/>
      <c r="G576" s="110"/>
      <c r="H576" s="110"/>
      <c r="I576" s="110"/>
      <c r="J576" s="110"/>
      <c r="K576" s="110"/>
      <c r="L576" s="110"/>
      <c r="M576" s="110"/>
      <c r="N576" s="110"/>
      <c r="O576" s="110"/>
      <c r="P576" s="110"/>
      <c r="Q576" s="110"/>
      <c r="R576" s="111"/>
      <c r="S576" s="111"/>
      <c r="T576" s="111"/>
      <c r="U576" s="110"/>
      <c r="V576" s="110"/>
      <c r="W576" s="110"/>
      <c r="X576" s="110"/>
      <c r="Y576" s="110"/>
      <c r="Z576" s="110"/>
      <c r="AA576" s="110"/>
      <c r="AB576" s="110"/>
      <c r="AC576" s="110"/>
      <c r="AD576" s="110"/>
      <c r="AE576" s="110"/>
      <c r="AF576" s="110"/>
      <c r="AG576" s="110"/>
      <c r="AH576" s="110"/>
      <c r="AI576" s="110"/>
      <c r="AJ576" s="110"/>
      <c r="AK576" s="110"/>
      <c r="AL576" s="110"/>
      <c r="AM576" s="110"/>
      <c r="AN576" s="110"/>
      <c r="AO576" s="65"/>
      <c r="AP576" s="65"/>
      <c r="AQ576" s="65"/>
      <c r="AR576" s="40"/>
    </row>
    <row r="577" spans="1:44" ht="22.5" customHeight="1" x14ac:dyDescent="0.25">
      <c r="A577" s="110"/>
      <c r="B577" s="110"/>
      <c r="C577" s="110"/>
      <c r="D577" s="110"/>
      <c r="E577" s="110"/>
      <c r="F577" s="110"/>
      <c r="G577" s="110"/>
      <c r="H577" s="110"/>
      <c r="I577" s="110"/>
      <c r="J577" s="110"/>
      <c r="K577" s="110"/>
      <c r="L577" s="110"/>
      <c r="M577" s="110"/>
      <c r="N577" s="110"/>
      <c r="O577" s="110"/>
      <c r="P577" s="110"/>
      <c r="Q577" s="110"/>
      <c r="R577" s="111"/>
      <c r="S577" s="111"/>
      <c r="T577" s="111"/>
      <c r="U577" s="110"/>
      <c r="V577" s="110"/>
      <c r="W577" s="110"/>
      <c r="X577" s="110"/>
      <c r="Y577" s="110"/>
      <c r="Z577" s="110"/>
      <c r="AA577" s="110"/>
      <c r="AB577" s="110"/>
      <c r="AC577" s="110"/>
      <c r="AD577" s="110"/>
      <c r="AE577" s="110"/>
      <c r="AF577" s="110"/>
      <c r="AG577" s="110"/>
      <c r="AH577" s="110"/>
      <c r="AI577" s="110"/>
      <c r="AJ577" s="110"/>
      <c r="AK577" s="110"/>
      <c r="AL577" s="110"/>
      <c r="AM577" s="110"/>
      <c r="AN577" s="110"/>
      <c r="AO577" s="65"/>
      <c r="AP577" s="65"/>
      <c r="AQ577" s="65"/>
      <c r="AR577" s="40"/>
    </row>
    <row r="578" spans="1:44" ht="22.5" customHeight="1" x14ac:dyDescent="0.25">
      <c r="A578" s="110"/>
      <c r="B578" s="110"/>
      <c r="C578" s="110"/>
      <c r="D578" s="110"/>
      <c r="E578" s="110"/>
      <c r="F578" s="110"/>
      <c r="G578" s="110"/>
      <c r="H578" s="110"/>
      <c r="I578" s="110"/>
      <c r="J578" s="110"/>
      <c r="K578" s="110"/>
      <c r="L578" s="110"/>
      <c r="M578" s="110"/>
      <c r="N578" s="110"/>
      <c r="O578" s="110"/>
      <c r="P578" s="110"/>
      <c r="Q578" s="110"/>
      <c r="R578" s="111"/>
      <c r="S578" s="111"/>
      <c r="T578" s="111"/>
      <c r="U578" s="110"/>
      <c r="V578" s="110"/>
      <c r="W578" s="110"/>
      <c r="X578" s="110"/>
      <c r="Y578" s="110"/>
      <c r="Z578" s="110"/>
      <c r="AA578" s="110"/>
      <c r="AB578" s="110"/>
      <c r="AC578" s="110"/>
      <c r="AD578" s="110"/>
      <c r="AE578" s="110"/>
      <c r="AF578" s="110"/>
      <c r="AG578" s="110"/>
      <c r="AH578" s="110"/>
      <c r="AI578" s="110"/>
      <c r="AJ578" s="110"/>
      <c r="AK578" s="110"/>
      <c r="AL578" s="110"/>
      <c r="AM578" s="110"/>
      <c r="AN578" s="110"/>
      <c r="AO578" s="65"/>
      <c r="AP578" s="65"/>
      <c r="AQ578" s="65"/>
      <c r="AR578" s="40"/>
    </row>
    <row r="579" spans="1:44" ht="22.5" customHeight="1" x14ac:dyDescent="0.25">
      <c r="A579" s="110"/>
      <c r="B579" s="110"/>
      <c r="C579" s="110"/>
      <c r="D579" s="110"/>
      <c r="E579" s="110"/>
      <c r="F579" s="110"/>
      <c r="G579" s="110"/>
      <c r="H579" s="110"/>
      <c r="I579" s="110"/>
      <c r="J579" s="110"/>
      <c r="K579" s="110"/>
      <c r="L579" s="110"/>
      <c r="M579" s="110"/>
      <c r="N579" s="110"/>
      <c r="O579" s="110"/>
      <c r="P579" s="110"/>
      <c r="Q579" s="110"/>
      <c r="R579" s="111"/>
      <c r="S579" s="111"/>
      <c r="T579" s="111"/>
      <c r="U579" s="110"/>
      <c r="V579" s="110"/>
      <c r="W579" s="110"/>
      <c r="X579" s="110"/>
      <c r="Y579" s="110"/>
      <c r="Z579" s="110"/>
      <c r="AA579" s="110"/>
      <c r="AB579" s="110"/>
      <c r="AC579" s="110"/>
      <c r="AD579" s="110"/>
      <c r="AE579" s="110"/>
      <c r="AF579" s="110"/>
      <c r="AG579" s="110"/>
      <c r="AH579" s="110"/>
      <c r="AI579" s="110"/>
      <c r="AJ579" s="110"/>
      <c r="AK579" s="110"/>
      <c r="AL579" s="110"/>
      <c r="AM579" s="110"/>
      <c r="AN579" s="110"/>
      <c r="AO579" s="65"/>
      <c r="AP579" s="65"/>
      <c r="AQ579" s="65"/>
      <c r="AR579" s="40"/>
    </row>
    <row r="580" spans="1:44" ht="22.5" customHeight="1" x14ac:dyDescent="0.25">
      <c r="A580" s="110"/>
      <c r="B580" s="110"/>
      <c r="C580" s="110"/>
      <c r="D580" s="110"/>
      <c r="E580" s="110"/>
      <c r="F580" s="110"/>
      <c r="G580" s="110"/>
      <c r="H580" s="110"/>
      <c r="I580" s="110"/>
      <c r="J580" s="110"/>
      <c r="K580" s="110"/>
      <c r="L580" s="110"/>
      <c r="M580" s="110"/>
      <c r="N580" s="110"/>
      <c r="O580" s="110"/>
      <c r="P580" s="110"/>
      <c r="Q580" s="110"/>
      <c r="R580" s="111"/>
      <c r="S580" s="111"/>
      <c r="T580" s="111"/>
      <c r="U580" s="110"/>
      <c r="V580" s="110"/>
      <c r="W580" s="110"/>
      <c r="X580" s="110"/>
      <c r="Y580" s="110"/>
      <c r="Z580" s="110"/>
      <c r="AA580" s="110"/>
      <c r="AB580" s="110"/>
      <c r="AC580" s="110"/>
      <c r="AD580" s="110"/>
      <c r="AE580" s="110"/>
      <c r="AF580" s="110"/>
      <c r="AG580" s="110"/>
      <c r="AH580" s="110"/>
      <c r="AI580" s="110"/>
      <c r="AJ580" s="110"/>
      <c r="AK580" s="110"/>
      <c r="AL580" s="110"/>
      <c r="AM580" s="110"/>
      <c r="AN580" s="110"/>
      <c r="AO580" s="65"/>
      <c r="AP580" s="65"/>
      <c r="AQ580" s="65"/>
      <c r="AR580" s="40"/>
    </row>
    <row r="581" spans="1:44" ht="22.5" customHeight="1" x14ac:dyDescent="0.25">
      <c r="A581" s="110"/>
      <c r="B581" s="110"/>
      <c r="C581" s="110"/>
      <c r="D581" s="110"/>
      <c r="E581" s="110"/>
      <c r="F581" s="110"/>
      <c r="G581" s="110"/>
      <c r="H581" s="110"/>
      <c r="I581" s="110"/>
      <c r="J581" s="110"/>
      <c r="K581" s="110"/>
      <c r="L581" s="110"/>
      <c r="M581" s="110"/>
      <c r="N581" s="110"/>
      <c r="O581" s="110"/>
      <c r="P581" s="110"/>
      <c r="Q581" s="110"/>
      <c r="R581" s="111"/>
      <c r="S581" s="111"/>
      <c r="T581" s="111"/>
      <c r="U581" s="110"/>
      <c r="V581" s="110"/>
      <c r="W581" s="110"/>
      <c r="X581" s="110"/>
      <c r="Y581" s="110"/>
      <c r="Z581" s="110"/>
      <c r="AA581" s="110"/>
      <c r="AB581" s="110"/>
      <c r="AC581" s="110"/>
      <c r="AD581" s="110"/>
      <c r="AE581" s="110"/>
      <c r="AF581" s="110"/>
      <c r="AG581" s="110"/>
      <c r="AH581" s="110"/>
      <c r="AI581" s="110"/>
      <c r="AJ581" s="110"/>
      <c r="AK581" s="110"/>
      <c r="AL581" s="110"/>
      <c r="AM581" s="110"/>
      <c r="AN581" s="110"/>
      <c r="AO581" s="65"/>
      <c r="AP581" s="65"/>
      <c r="AQ581" s="65"/>
      <c r="AR581" s="40"/>
    </row>
    <row r="582" spans="1:44" ht="22.5" customHeight="1" x14ac:dyDescent="0.25">
      <c r="A582" s="110"/>
      <c r="B582" s="110"/>
      <c r="C582" s="110"/>
      <c r="D582" s="110"/>
      <c r="E582" s="110"/>
      <c r="F582" s="110"/>
      <c r="G582" s="110"/>
      <c r="H582" s="110"/>
      <c r="I582" s="110"/>
      <c r="J582" s="110"/>
      <c r="K582" s="110"/>
      <c r="L582" s="110"/>
      <c r="M582" s="110"/>
      <c r="N582" s="110"/>
      <c r="O582" s="110"/>
      <c r="P582" s="110"/>
      <c r="Q582" s="110"/>
      <c r="R582" s="111"/>
      <c r="S582" s="111"/>
      <c r="T582" s="111"/>
      <c r="U582" s="110"/>
      <c r="V582" s="110"/>
      <c r="W582" s="110"/>
      <c r="X582" s="110"/>
      <c r="Y582" s="110"/>
      <c r="Z582" s="110"/>
      <c r="AA582" s="110"/>
      <c r="AB582" s="110"/>
      <c r="AC582" s="110"/>
      <c r="AD582" s="110"/>
      <c r="AE582" s="110"/>
      <c r="AF582" s="110"/>
      <c r="AG582" s="110"/>
      <c r="AH582" s="110"/>
      <c r="AI582" s="110"/>
      <c r="AJ582" s="110"/>
      <c r="AK582" s="110"/>
      <c r="AL582" s="110"/>
      <c r="AM582" s="110"/>
      <c r="AN582" s="110"/>
      <c r="AO582" s="65"/>
      <c r="AP582" s="65"/>
      <c r="AQ582" s="65"/>
      <c r="AR582" s="40"/>
    </row>
    <row r="583" spans="1:44" ht="22.5" customHeight="1" x14ac:dyDescent="0.25">
      <c r="A583" s="110"/>
      <c r="B583" s="110"/>
      <c r="C583" s="110"/>
      <c r="D583" s="110"/>
      <c r="E583" s="110"/>
      <c r="F583" s="110"/>
      <c r="G583" s="110"/>
      <c r="H583" s="110"/>
      <c r="I583" s="110"/>
      <c r="J583" s="110"/>
      <c r="K583" s="110"/>
      <c r="L583" s="110"/>
      <c r="M583" s="110"/>
      <c r="N583" s="110"/>
      <c r="O583" s="110"/>
      <c r="P583" s="110"/>
      <c r="Q583" s="110"/>
      <c r="R583" s="111"/>
      <c r="S583" s="111"/>
      <c r="T583" s="111"/>
      <c r="U583" s="110"/>
      <c r="V583" s="110"/>
      <c r="W583" s="110"/>
      <c r="X583" s="110"/>
      <c r="Y583" s="110"/>
      <c r="Z583" s="110"/>
      <c r="AA583" s="110"/>
      <c r="AB583" s="110"/>
      <c r="AC583" s="110"/>
      <c r="AD583" s="110"/>
      <c r="AE583" s="110"/>
      <c r="AF583" s="110"/>
      <c r="AG583" s="110"/>
      <c r="AH583" s="110"/>
      <c r="AI583" s="110"/>
      <c r="AJ583" s="110"/>
      <c r="AK583" s="110"/>
      <c r="AL583" s="110"/>
      <c r="AM583" s="110"/>
      <c r="AN583" s="110"/>
      <c r="AO583" s="65"/>
      <c r="AP583" s="65"/>
      <c r="AQ583" s="65"/>
      <c r="AR583" s="40"/>
    </row>
    <row r="584" spans="1:44" ht="22.5" customHeight="1" x14ac:dyDescent="0.25">
      <c r="A584" s="110"/>
      <c r="B584" s="110"/>
      <c r="C584" s="110"/>
      <c r="D584" s="110"/>
      <c r="E584" s="110"/>
      <c r="F584" s="110"/>
      <c r="G584" s="110"/>
      <c r="H584" s="110"/>
      <c r="I584" s="110"/>
      <c r="J584" s="110"/>
      <c r="K584" s="110"/>
      <c r="L584" s="110"/>
      <c r="M584" s="110"/>
      <c r="N584" s="110"/>
      <c r="O584" s="110"/>
      <c r="P584" s="110"/>
      <c r="Q584" s="110"/>
      <c r="R584" s="111"/>
      <c r="S584" s="111"/>
      <c r="T584" s="111"/>
      <c r="U584" s="110"/>
      <c r="V584" s="110"/>
      <c r="W584" s="110"/>
      <c r="X584" s="110"/>
      <c r="Y584" s="110"/>
      <c r="Z584" s="110"/>
      <c r="AA584" s="110"/>
      <c r="AB584" s="110"/>
      <c r="AC584" s="110"/>
      <c r="AD584" s="110"/>
      <c r="AE584" s="110"/>
      <c r="AF584" s="110"/>
      <c r="AG584" s="110"/>
      <c r="AH584" s="110"/>
      <c r="AI584" s="110"/>
      <c r="AJ584" s="110"/>
      <c r="AK584" s="110"/>
      <c r="AL584" s="110"/>
      <c r="AM584" s="110"/>
      <c r="AN584" s="110"/>
      <c r="AO584" s="65"/>
      <c r="AP584" s="65"/>
      <c r="AQ584" s="65"/>
      <c r="AR584" s="40"/>
    </row>
    <row r="585" spans="1:44" ht="22.5" customHeight="1" x14ac:dyDescent="0.25">
      <c r="A585" s="110"/>
      <c r="B585" s="110"/>
      <c r="C585" s="110"/>
      <c r="D585" s="110"/>
      <c r="E585" s="110"/>
      <c r="F585" s="110"/>
      <c r="G585" s="110"/>
      <c r="H585" s="110"/>
      <c r="I585" s="110"/>
      <c r="J585" s="110"/>
      <c r="K585" s="110"/>
      <c r="L585" s="110"/>
      <c r="M585" s="110"/>
      <c r="N585" s="110"/>
      <c r="O585" s="110"/>
      <c r="P585" s="110"/>
      <c r="Q585" s="110"/>
      <c r="R585" s="111"/>
      <c r="S585" s="111"/>
      <c r="T585" s="111"/>
      <c r="U585" s="110"/>
      <c r="V585" s="110"/>
      <c r="W585" s="110"/>
      <c r="X585" s="110"/>
      <c r="Y585" s="110"/>
      <c r="Z585" s="110"/>
      <c r="AA585" s="110"/>
      <c r="AB585" s="110"/>
      <c r="AC585" s="110"/>
      <c r="AD585" s="110"/>
      <c r="AE585" s="110"/>
      <c r="AF585" s="110"/>
      <c r="AG585" s="110"/>
      <c r="AH585" s="110"/>
      <c r="AI585" s="110"/>
      <c r="AJ585" s="110"/>
      <c r="AK585" s="110"/>
      <c r="AL585" s="110"/>
      <c r="AM585" s="110"/>
      <c r="AN585" s="110"/>
      <c r="AO585" s="65"/>
      <c r="AP585" s="65"/>
      <c r="AQ585" s="65"/>
      <c r="AR585" s="40"/>
    </row>
    <row r="586" spans="1:44" ht="22.5" customHeight="1" x14ac:dyDescent="0.25">
      <c r="A586" s="110"/>
      <c r="B586" s="110"/>
      <c r="C586" s="110"/>
      <c r="D586" s="110"/>
      <c r="E586" s="110"/>
      <c r="F586" s="110"/>
      <c r="G586" s="110"/>
      <c r="H586" s="110"/>
      <c r="I586" s="110"/>
      <c r="J586" s="110"/>
      <c r="K586" s="110"/>
      <c r="L586" s="110"/>
      <c r="M586" s="110"/>
      <c r="N586" s="110"/>
      <c r="O586" s="110"/>
      <c r="P586" s="110"/>
      <c r="Q586" s="110"/>
      <c r="R586" s="111"/>
      <c r="S586" s="111"/>
      <c r="T586" s="111"/>
      <c r="U586" s="110"/>
      <c r="V586" s="110"/>
      <c r="W586" s="110"/>
      <c r="X586" s="110"/>
      <c r="Y586" s="110"/>
      <c r="Z586" s="110"/>
      <c r="AA586" s="110"/>
      <c r="AB586" s="110"/>
      <c r="AC586" s="110"/>
      <c r="AD586" s="110"/>
      <c r="AE586" s="110"/>
      <c r="AF586" s="110"/>
      <c r="AG586" s="110"/>
      <c r="AH586" s="110"/>
      <c r="AI586" s="110"/>
      <c r="AJ586" s="110"/>
      <c r="AK586" s="110"/>
      <c r="AL586" s="110"/>
      <c r="AM586" s="110"/>
      <c r="AN586" s="110"/>
      <c r="AO586" s="65"/>
      <c r="AP586" s="65"/>
      <c r="AQ586" s="65"/>
      <c r="AR586" s="40"/>
    </row>
    <row r="587" spans="1:44" ht="22.5" customHeight="1" x14ac:dyDescent="0.25">
      <c r="A587" s="110"/>
      <c r="B587" s="110"/>
      <c r="C587" s="110"/>
      <c r="D587" s="110"/>
      <c r="E587" s="110"/>
      <c r="F587" s="110"/>
      <c r="G587" s="110"/>
      <c r="H587" s="110"/>
      <c r="I587" s="110"/>
      <c r="J587" s="110"/>
      <c r="K587" s="110"/>
      <c r="L587" s="110"/>
      <c r="M587" s="110"/>
      <c r="N587" s="110"/>
      <c r="O587" s="110"/>
      <c r="P587" s="110"/>
      <c r="Q587" s="110"/>
      <c r="R587" s="111"/>
      <c r="S587" s="111"/>
      <c r="T587" s="111"/>
      <c r="U587" s="110"/>
      <c r="V587" s="110"/>
      <c r="W587" s="110"/>
      <c r="X587" s="110"/>
      <c r="Y587" s="110"/>
      <c r="Z587" s="110"/>
      <c r="AA587" s="110"/>
      <c r="AB587" s="110"/>
      <c r="AC587" s="110"/>
      <c r="AD587" s="110"/>
      <c r="AE587" s="110"/>
      <c r="AF587" s="110"/>
      <c r="AG587" s="110"/>
      <c r="AH587" s="110"/>
      <c r="AI587" s="110"/>
      <c r="AJ587" s="110"/>
      <c r="AK587" s="110"/>
      <c r="AL587" s="110"/>
      <c r="AM587" s="110"/>
      <c r="AN587" s="110"/>
      <c r="AO587" s="65"/>
      <c r="AP587" s="65"/>
      <c r="AQ587" s="65"/>
      <c r="AR587" s="40"/>
    </row>
    <row r="588" spans="1:44" ht="22.5" customHeight="1" x14ac:dyDescent="0.25">
      <c r="A588" s="110"/>
      <c r="B588" s="110"/>
      <c r="C588" s="110"/>
      <c r="D588" s="110"/>
      <c r="E588" s="110"/>
      <c r="F588" s="110"/>
      <c r="G588" s="110"/>
      <c r="H588" s="110"/>
      <c r="I588" s="110"/>
      <c r="J588" s="110"/>
      <c r="K588" s="110"/>
      <c r="L588" s="110"/>
      <c r="M588" s="110"/>
      <c r="N588" s="110"/>
      <c r="O588" s="110"/>
      <c r="P588" s="110"/>
      <c r="Q588" s="110"/>
      <c r="R588" s="111"/>
      <c r="S588" s="111"/>
      <c r="T588" s="111"/>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65"/>
      <c r="AP588" s="65"/>
      <c r="AQ588" s="65"/>
      <c r="AR588" s="40"/>
    </row>
    <row r="589" spans="1:44" ht="22.5" customHeight="1" x14ac:dyDescent="0.25">
      <c r="A589" s="110"/>
      <c r="B589" s="110"/>
      <c r="C589" s="110"/>
      <c r="D589" s="110"/>
      <c r="E589" s="110"/>
      <c r="F589" s="110"/>
      <c r="G589" s="110"/>
      <c r="H589" s="110"/>
      <c r="I589" s="110"/>
      <c r="J589" s="110"/>
      <c r="K589" s="110"/>
      <c r="L589" s="110"/>
      <c r="M589" s="110"/>
      <c r="N589" s="110"/>
      <c r="O589" s="110"/>
      <c r="P589" s="110"/>
      <c r="Q589" s="110"/>
      <c r="R589" s="111"/>
      <c r="S589" s="111"/>
      <c r="T589" s="111"/>
      <c r="U589" s="110"/>
      <c r="V589" s="110"/>
      <c r="W589" s="110"/>
      <c r="X589" s="110"/>
      <c r="Y589" s="110"/>
      <c r="Z589" s="110"/>
      <c r="AA589" s="110"/>
      <c r="AB589" s="110"/>
      <c r="AC589" s="110"/>
      <c r="AD589" s="110"/>
      <c r="AE589" s="110"/>
      <c r="AF589" s="110"/>
      <c r="AG589" s="110"/>
      <c r="AH589" s="110"/>
      <c r="AI589" s="110"/>
      <c r="AJ589" s="110"/>
      <c r="AK589" s="110"/>
      <c r="AL589" s="110"/>
      <c r="AM589" s="110"/>
      <c r="AN589" s="110"/>
      <c r="AO589" s="65"/>
      <c r="AP589" s="65"/>
      <c r="AQ589" s="65"/>
      <c r="AR589" s="40"/>
    </row>
    <row r="590" spans="1:44" ht="22.5" customHeight="1" x14ac:dyDescent="0.25">
      <c r="A590" s="110"/>
      <c r="B590" s="110"/>
      <c r="C590" s="110"/>
      <c r="D590" s="110"/>
      <c r="E590" s="110"/>
      <c r="F590" s="110"/>
      <c r="G590" s="110"/>
      <c r="H590" s="110"/>
      <c r="I590" s="110"/>
      <c r="J590" s="110"/>
      <c r="K590" s="110"/>
      <c r="L590" s="110"/>
      <c r="M590" s="110"/>
      <c r="N590" s="110"/>
      <c r="O590" s="110"/>
      <c r="P590" s="110"/>
      <c r="Q590" s="110"/>
      <c r="R590" s="111"/>
      <c r="S590" s="111"/>
      <c r="T590" s="111"/>
      <c r="U590" s="110"/>
      <c r="V590" s="110"/>
      <c r="W590" s="110"/>
      <c r="X590" s="110"/>
      <c r="Y590" s="110"/>
      <c r="Z590" s="110"/>
      <c r="AA590" s="110"/>
      <c r="AB590" s="110"/>
      <c r="AC590" s="110"/>
      <c r="AD590" s="110"/>
      <c r="AE590" s="110"/>
      <c r="AF590" s="110"/>
      <c r="AG590" s="110"/>
      <c r="AH590" s="110"/>
      <c r="AI590" s="110"/>
      <c r="AJ590" s="110"/>
      <c r="AK590" s="110"/>
      <c r="AL590" s="110"/>
      <c r="AM590" s="110"/>
      <c r="AN590" s="110"/>
      <c r="AO590" s="65"/>
      <c r="AP590" s="65"/>
      <c r="AQ590" s="65"/>
      <c r="AR590" s="40"/>
    </row>
    <row r="591" spans="1:44" ht="22.5" customHeight="1" x14ac:dyDescent="0.25">
      <c r="A591" s="110"/>
      <c r="B591" s="110"/>
      <c r="C591" s="110"/>
      <c r="D591" s="110"/>
      <c r="E591" s="110"/>
      <c r="F591" s="110"/>
      <c r="G591" s="110"/>
      <c r="H591" s="110"/>
      <c r="I591" s="110"/>
      <c r="J591" s="110"/>
      <c r="K591" s="110"/>
      <c r="L591" s="110"/>
      <c r="M591" s="110"/>
      <c r="N591" s="110"/>
      <c r="O591" s="110"/>
      <c r="P591" s="110"/>
      <c r="Q591" s="110"/>
      <c r="R591" s="111"/>
      <c r="S591" s="111"/>
      <c r="T591" s="111"/>
      <c r="U591" s="110"/>
      <c r="V591" s="110"/>
      <c r="W591" s="110"/>
      <c r="X591" s="110"/>
      <c r="Y591" s="110"/>
      <c r="Z591" s="110"/>
      <c r="AA591" s="110"/>
      <c r="AB591" s="110"/>
      <c r="AC591" s="110"/>
      <c r="AD591" s="110"/>
      <c r="AE591" s="110"/>
      <c r="AF591" s="110"/>
      <c r="AG591" s="110"/>
      <c r="AH591" s="110"/>
      <c r="AI591" s="110"/>
      <c r="AJ591" s="110"/>
      <c r="AK591" s="110"/>
      <c r="AL591" s="110"/>
      <c r="AM591" s="110"/>
      <c r="AN591" s="110"/>
      <c r="AO591" s="65"/>
      <c r="AP591" s="65"/>
      <c r="AQ591" s="65"/>
      <c r="AR591" s="40"/>
    </row>
    <row r="592" spans="1:44" ht="22.5" customHeight="1" x14ac:dyDescent="0.25">
      <c r="A592" s="110"/>
      <c r="B592" s="110"/>
      <c r="C592" s="110"/>
      <c r="D592" s="110"/>
      <c r="E592" s="110"/>
      <c r="F592" s="110"/>
      <c r="G592" s="110"/>
      <c r="H592" s="110"/>
      <c r="I592" s="110"/>
      <c r="J592" s="110"/>
      <c r="K592" s="110"/>
      <c r="L592" s="110"/>
      <c r="M592" s="110"/>
      <c r="N592" s="110"/>
      <c r="O592" s="110"/>
      <c r="P592" s="110"/>
      <c r="Q592" s="110"/>
      <c r="R592" s="111"/>
      <c r="S592" s="111"/>
      <c r="T592" s="111"/>
      <c r="U592" s="110"/>
      <c r="V592" s="110"/>
      <c r="W592" s="110"/>
      <c r="X592" s="110"/>
      <c r="Y592" s="110"/>
      <c r="Z592" s="110"/>
      <c r="AA592" s="110"/>
      <c r="AB592" s="110"/>
      <c r="AC592" s="110"/>
      <c r="AD592" s="110"/>
      <c r="AE592" s="110"/>
      <c r="AF592" s="110"/>
      <c r="AG592" s="110"/>
      <c r="AH592" s="110"/>
      <c r="AI592" s="110"/>
      <c r="AJ592" s="110"/>
      <c r="AK592" s="110"/>
      <c r="AL592" s="110"/>
      <c r="AM592" s="110"/>
      <c r="AN592" s="110"/>
      <c r="AO592" s="65"/>
      <c r="AP592" s="65"/>
      <c r="AQ592" s="65"/>
      <c r="AR592" s="40"/>
    </row>
    <row r="593" spans="1:44" ht="22.5" customHeight="1" x14ac:dyDescent="0.25">
      <c r="A593" s="110"/>
      <c r="B593" s="110"/>
      <c r="C593" s="110"/>
      <c r="D593" s="110"/>
      <c r="E593" s="110"/>
      <c r="F593" s="110"/>
      <c r="G593" s="110"/>
      <c r="H593" s="110"/>
      <c r="I593" s="110"/>
      <c r="J593" s="110"/>
      <c r="K593" s="110"/>
      <c r="L593" s="110"/>
      <c r="M593" s="110"/>
      <c r="N593" s="110"/>
      <c r="O593" s="110"/>
      <c r="P593" s="110"/>
      <c r="Q593" s="110"/>
      <c r="R593" s="111"/>
      <c r="S593" s="111"/>
      <c r="T593" s="111"/>
      <c r="U593" s="110"/>
      <c r="V593" s="110"/>
      <c r="W593" s="110"/>
      <c r="X593" s="110"/>
      <c r="Y593" s="110"/>
      <c r="Z593" s="110"/>
      <c r="AA593" s="110"/>
      <c r="AB593" s="110"/>
      <c r="AC593" s="110"/>
      <c r="AD593" s="110"/>
      <c r="AE593" s="110"/>
      <c r="AF593" s="110"/>
      <c r="AG593" s="110"/>
      <c r="AH593" s="110"/>
      <c r="AI593" s="110"/>
      <c r="AJ593" s="110"/>
      <c r="AK593" s="110"/>
      <c r="AL593" s="110"/>
      <c r="AM593" s="110"/>
      <c r="AN593" s="110"/>
      <c r="AO593" s="65"/>
      <c r="AP593" s="65"/>
      <c r="AQ593" s="65"/>
      <c r="AR593" s="40"/>
    </row>
    <row r="594" spans="1:44" ht="22.5" customHeight="1" x14ac:dyDescent="0.25">
      <c r="A594" s="110"/>
      <c r="B594" s="110"/>
      <c r="C594" s="110"/>
      <c r="D594" s="110"/>
      <c r="E594" s="110"/>
      <c r="F594" s="110"/>
      <c r="G594" s="110"/>
      <c r="H594" s="110"/>
      <c r="I594" s="110"/>
      <c r="J594" s="110"/>
      <c r="K594" s="110"/>
      <c r="L594" s="110"/>
      <c r="M594" s="110"/>
      <c r="N594" s="110"/>
      <c r="O594" s="110"/>
      <c r="P594" s="110"/>
      <c r="Q594" s="110"/>
      <c r="R594" s="111"/>
      <c r="S594" s="111"/>
      <c r="T594" s="111"/>
      <c r="U594" s="110"/>
      <c r="V594" s="110"/>
      <c r="W594" s="110"/>
      <c r="X594" s="110"/>
      <c r="Y594" s="110"/>
      <c r="Z594" s="110"/>
      <c r="AA594" s="110"/>
      <c r="AB594" s="110"/>
      <c r="AC594" s="110"/>
      <c r="AD594" s="110"/>
      <c r="AE594" s="110"/>
      <c r="AF594" s="110"/>
      <c r="AG594" s="110"/>
      <c r="AH594" s="110"/>
      <c r="AI594" s="110"/>
      <c r="AJ594" s="110"/>
      <c r="AK594" s="110"/>
      <c r="AL594" s="110"/>
      <c r="AM594" s="110"/>
      <c r="AN594" s="110"/>
      <c r="AO594" s="65"/>
      <c r="AP594" s="65"/>
      <c r="AQ594" s="65"/>
      <c r="AR594" s="40"/>
    </row>
    <row r="595" spans="1:44" ht="22.5" customHeight="1" x14ac:dyDescent="0.25">
      <c r="A595" s="110"/>
      <c r="B595" s="110"/>
      <c r="C595" s="110"/>
      <c r="D595" s="110"/>
      <c r="E595" s="110"/>
      <c r="F595" s="110"/>
      <c r="G595" s="110"/>
      <c r="H595" s="110"/>
      <c r="I595" s="110"/>
      <c r="J595" s="110"/>
      <c r="K595" s="110"/>
      <c r="L595" s="110"/>
      <c r="M595" s="110"/>
      <c r="N595" s="110"/>
      <c r="O595" s="110"/>
      <c r="P595" s="110"/>
      <c r="Q595" s="110"/>
      <c r="R595" s="111"/>
      <c r="S595" s="111"/>
      <c r="T595" s="111"/>
      <c r="U595" s="110"/>
      <c r="V595" s="110"/>
      <c r="W595" s="110"/>
      <c r="X595" s="110"/>
      <c r="Y595" s="110"/>
      <c r="Z595" s="110"/>
      <c r="AA595" s="110"/>
      <c r="AB595" s="110"/>
      <c r="AC595" s="110"/>
      <c r="AD595" s="110"/>
      <c r="AE595" s="110"/>
      <c r="AF595" s="110"/>
      <c r="AG595" s="110"/>
      <c r="AH595" s="110"/>
      <c r="AI595" s="110"/>
      <c r="AJ595" s="110"/>
      <c r="AK595" s="110"/>
      <c r="AL595" s="110"/>
      <c r="AM595" s="110"/>
      <c r="AN595" s="110"/>
      <c r="AO595" s="65"/>
      <c r="AP595" s="65"/>
      <c r="AQ595" s="65"/>
      <c r="AR595" s="40"/>
    </row>
    <row r="596" spans="1:44" ht="22.5" customHeight="1" x14ac:dyDescent="0.25">
      <c r="A596" s="110"/>
      <c r="B596" s="110"/>
      <c r="C596" s="110"/>
      <c r="D596" s="110"/>
      <c r="E596" s="110"/>
      <c r="F596" s="110"/>
      <c r="G596" s="110"/>
      <c r="H596" s="110"/>
      <c r="I596" s="110"/>
      <c r="J596" s="110"/>
      <c r="K596" s="110"/>
      <c r="L596" s="110"/>
      <c r="M596" s="110"/>
      <c r="N596" s="110"/>
      <c r="O596" s="110"/>
      <c r="P596" s="110"/>
      <c r="Q596" s="110"/>
      <c r="R596" s="111"/>
      <c r="S596" s="111"/>
      <c r="T596" s="111"/>
      <c r="U596" s="110"/>
      <c r="V596" s="110"/>
      <c r="W596" s="110"/>
      <c r="X596" s="110"/>
      <c r="Y596" s="110"/>
      <c r="Z596" s="110"/>
      <c r="AA596" s="110"/>
      <c r="AB596" s="110"/>
      <c r="AC596" s="110"/>
      <c r="AD596" s="110"/>
      <c r="AE596" s="110"/>
      <c r="AF596" s="110"/>
      <c r="AG596" s="110"/>
      <c r="AH596" s="110"/>
      <c r="AI596" s="110"/>
      <c r="AJ596" s="110"/>
      <c r="AK596" s="110"/>
      <c r="AL596" s="110"/>
      <c r="AM596" s="110"/>
      <c r="AN596" s="110"/>
      <c r="AO596" s="65"/>
      <c r="AP596" s="65"/>
      <c r="AQ596" s="65"/>
      <c r="AR596" s="40"/>
    </row>
    <row r="597" spans="1:44" ht="22.5" customHeight="1" x14ac:dyDescent="0.25">
      <c r="A597" s="110"/>
      <c r="B597" s="110"/>
      <c r="C597" s="110"/>
      <c r="D597" s="110"/>
      <c r="E597" s="110"/>
      <c r="F597" s="110"/>
      <c r="G597" s="110"/>
      <c r="H597" s="110"/>
      <c r="I597" s="110"/>
      <c r="J597" s="110"/>
      <c r="K597" s="110"/>
      <c r="L597" s="110"/>
      <c r="M597" s="110"/>
      <c r="N597" s="110"/>
      <c r="O597" s="110"/>
      <c r="P597" s="110"/>
      <c r="Q597" s="110"/>
      <c r="R597" s="111"/>
      <c r="S597" s="111"/>
      <c r="T597" s="111"/>
      <c r="U597" s="110"/>
      <c r="V597" s="110"/>
      <c r="W597" s="110"/>
      <c r="X597" s="110"/>
      <c r="Y597" s="110"/>
      <c r="Z597" s="110"/>
      <c r="AA597" s="110"/>
      <c r="AB597" s="110"/>
      <c r="AC597" s="110"/>
      <c r="AD597" s="110"/>
      <c r="AE597" s="110"/>
      <c r="AF597" s="110"/>
      <c r="AG597" s="110"/>
      <c r="AH597" s="110"/>
      <c r="AI597" s="110"/>
      <c r="AJ597" s="110"/>
      <c r="AK597" s="110"/>
      <c r="AL597" s="110"/>
      <c r="AM597" s="110"/>
      <c r="AN597" s="110"/>
      <c r="AO597" s="65"/>
      <c r="AP597" s="65"/>
      <c r="AQ597" s="65"/>
      <c r="AR597" s="40"/>
    </row>
    <row r="598" spans="1:44" ht="22.5" customHeight="1" x14ac:dyDescent="0.25">
      <c r="A598" s="110"/>
      <c r="B598" s="110"/>
      <c r="C598" s="110"/>
      <c r="D598" s="110"/>
      <c r="E598" s="110"/>
      <c r="F598" s="110"/>
      <c r="G598" s="110"/>
      <c r="H598" s="110"/>
      <c r="I598" s="110"/>
      <c r="J598" s="110"/>
      <c r="K598" s="110"/>
      <c r="L598" s="110"/>
      <c r="M598" s="110"/>
      <c r="N598" s="110"/>
      <c r="O598" s="110"/>
      <c r="P598" s="110"/>
      <c r="Q598" s="110"/>
      <c r="R598" s="111"/>
      <c r="S598" s="111"/>
      <c r="T598" s="111"/>
      <c r="U598" s="110"/>
      <c r="V598" s="110"/>
      <c r="W598" s="110"/>
      <c r="X598" s="110"/>
      <c r="Y598" s="110"/>
      <c r="Z598" s="110"/>
      <c r="AA598" s="110"/>
      <c r="AB598" s="110"/>
      <c r="AC598" s="110"/>
      <c r="AD598" s="110"/>
      <c r="AE598" s="110"/>
      <c r="AF598" s="110"/>
      <c r="AG598" s="110"/>
      <c r="AH598" s="110"/>
      <c r="AI598" s="110"/>
      <c r="AJ598" s="110"/>
      <c r="AK598" s="110"/>
      <c r="AL598" s="110"/>
      <c r="AM598" s="110"/>
      <c r="AN598" s="110"/>
      <c r="AO598" s="65"/>
      <c r="AP598" s="65"/>
      <c r="AQ598" s="65"/>
      <c r="AR598" s="40"/>
    </row>
    <row r="599" spans="1:44" ht="22.5" customHeight="1" x14ac:dyDescent="0.25">
      <c r="A599" s="110"/>
      <c r="B599" s="110"/>
      <c r="C599" s="110"/>
      <c r="D599" s="110"/>
      <c r="E599" s="110"/>
      <c r="F599" s="110"/>
      <c r="G599" s="110"/>
      <c r="H599" s="110"/>
      <c r="I599" s="110"/>
      <c r="J599" s="110"/>
      <c r="K599" s="110"/>
      <c r="L599" s="110"/>
      <c r="M599" s="110"/>
      <c r="N599" s="110"/>
      <c r="O599" s="110"/>
      <c r="P599" s="110"/>
      <c r="Q599" s="110"/>
      <c r="R599" s="111"/>
      <c r="S599" s="111"/>
      <c r="T599" s="111"/>
      <c r="U599" s="110"/>
      <c r="V599" s="110"/>
      <c r="W599" s="110"/>
      <c r="X599" s="110"/>
      <c r="Y599" s="110"/>
      <c r="Z599" s="110"/>
      <c r="AA599" s="110"/>
      <c r="AB599" s="110"/>
      <c r="AC599" s="110"/>
      <c r="AD599" s="110"/>
      <c r="AE599" s="110"/>
      <c r="AF599" s="110"/>
      <c r="AG599" s="110"/>
      <c r="AH599" s="110"/>
      <c r="AI599" s="110"/>
      <c r="AJ599" s="110"/>
      <c r="AK599" s="110"/>
      <c r="AL599" s="110"/>
      <c r="AM599" s="110"/>
      <c r="AN599" s="110"/>
      <c r="AO599" s="65"/>
      <c r="AP599" s="65"/>
      <c r="AQ599" s="65"/>
      <c r="AR599" s="40"/>
    </row>
    <row r="600" spans="1:44" ht="22.5" customHeight="1" x14ac:dyDescent="0.25">
      <c r="A600" s="110"/>
      <c r="B600" s="110"/>
      <c r="C600" s="110"/>
      <c r="D600" s="110"/>
      <c r="E600" s="110"/>
      <c r="F600" s="110"/>
      <c r="G600" s="110"/>
      <c r="H600" s="110"/>
      <c r="I600" s="110"/>
      <c r="J600" s="110"/>
      <c r="K600" s="110"/>
      <c r="L600" s="110"/>
      <c r="M600" s="110"/>
      <c r="N600" s="110"/>
      <c r="O600" s="110"/>
      <c r="P600" s="110"/>
      <c r="Q600" s="110"/>
      <c r="R600" s="111"/>
      <c r="S600" s="111"/>
      <c r="T600" s="111"/>
      <c r="U600" s="110"/>
      <c r="V600" s="110"/>
      <c r="W600" s="110"/>
      <c r="X600" s="110"/>
      <c r="Y600" s="110"/>
      <c r="Z600" s="110"/>
      <c r="AA600" s="110"/>
      <c r="AB600" s="110"/>
      <c r="AC600" s="110"/>
      <c r="AD600" s="110"/>
      <c r="AE600" s="110"/>
      <c r="AF600" s="110"/>
      <c r="AG600" s="110"/>
      <c r="AH600" s="110"/>
      <c r="AI600" s="110"/>
      <c r="AJ600" s="110"/>
      <c r="AK600" s="110"/>
      <c r="AL600" s="110"/>
      <c r="AM600" s="110"/>
      <c r="AN600" s="110"/>
      <c r="AO600" s="65"/>
      <c r="AP600" s="65"/>
      <c r="AQ600" s="65"/>
      <c r="AR600" s="40"/>
    </row>
    <row r="601" spans="1:44" ht="22.5" customHeight="1" x14ac:dyDescent="0.25">
      <c r="A601" s="110"/>
      <c r="B601" s="110"/>
      <c r="C601" s="110"/>
      <c r="D601" s="110"/>
      <c r="E601" s="110"/>
      <c r="F601" s="110"/>
      <c r="G601" s="110"/>
      <c r="H601" s="110"/>
      <c r="I601" s="110"/>
      <c r="J601" s="110"/>
      <c r="K601" s="110"/>
      <c r="L601" s="110"/>
      <c r="M601" s="110"/>
      <c r="N601" s="110"/>
      <c r="O601" s="110"/>
      <c r="P601" s="110"/>
      <c r="Q601" s="110"/>
      <c r="R601" s="111"/>
      <c r="S601" s="111"/>
      <c r="T601" s="111"/>
      <c r="U601" s="110"/>
      <c r="V601" s="110"/>
      <c r="W601" s="110"/>
      <c r="X601" s="110"/>
      <c r="Y601" s="110"/>
      <c r="Z601" s="110"/>
      <c r="AA601" s="110"/>
      <c r="AB601" s="110"/>
      <c r="AC601" s="110"/>
      <c r="AD601" s="110"/>
      <c r="AE601" s="110"/>
      <c r="AF601" s="110"/>
      <c r="AG601" s="110"/>
      <c r="AH601" s="110"/>
      <c r="AI601" s="110"/>
      <c r="AJ601" s="110"/>
      <c r="AK601" s="110"/>
      <c r="AL601" s="110"/>
      <c r="AM601" s="110"/>
      <c r="AN601" s="110"/>
      <c r="AO601" s="65"/>
      <c r="AP601" s="65"/>
      <c r="AQ601" s="65"/>
      <c r="AR601" s="40"/>
    </row>
    <row r="602" spans="1:44" ht="22.5" customHeight="1" x14ac:dyDescent="0.25">
      <c r="A602" s="110"/>
      <c r="B602" s="110"/>
      <c r="C602" s="110"/>
      <c r="D602" s="110"/>
      <c r="E602" s="110"/>
      <c r="F602" s="110"/>
      <c r="G602" s="110"/>
      <c r="H602" s="110"/>
      <c r="I602" s="110"/>
      <c r="J602" s="110"/>
      <c r="K602" s="110"/>
      <c r="L602" s="110"/>
      <c r="M602" s="110"/>
      <c r="N602" s="110"/>
      <c r="O602" s="110"/>
      <c r="P602" s="110"/>
      <c r="Q602" s="110"/>
      <c r="R602" s="111"/>
      <c r="S602" s="111"/>
      <c r="T602" s="111"/>
      <c r="U602" s="110"/>
      <c r="V602" s="110"/>
      <c r="W602" s="110"/>
      <c r="X602" s="110"/>
      <c r="Y602" s="110"/>
      <c r="Z602" s="110"/>
      <c r="AA602" s="110"/>
      <c r="AB602" s="110"/>
      <c r="AC602" s="110"/>
      <c r="AD602" s="110"/>
      <c r="AE602" s="110"/>
      <c r="AF602" s="110"/>
      <c r="AG602" s="110"/>
      <c r="AH602" s="110"/>
      <c r="AI602" s="110"/>
      <c r="AJ602" s="110"/>
      <c r="AK602" s="110"/>
      <c r="AL602" s="110"/>
      <c r="AM602" s="110"/>
      <c r="AN602" s="110"/>
      <c r="AO602" s="65"/>
      <c r="AP602" s="65"/>
      <c r="AQ602" s="65"/>
      <c r="AR602" s="40"/>
    </row>
    <row r="603" spans="1:44" ht="22.5" customHeight="1" x14ac:dyDescent="0.25">
      <c r="A603" s="110"/>
      <c r="B603" s="110"/>
      <c r="C603" s="110"/>
      <c r="D603" s="110"/>
      <c r="E603" s="110"/>
      <c r="F603" s="110"/>
      <c r="G603" s="110"/>
      <c r="H603" s="110"/>
      <c r="I603" s="110"/>
      <c r="J603" s="110"/>
      <c r="K603" s="110"/>
      <c r="L603" s="110"/>
      <c r="M603" s="110"/>
      <c r="N603" s="110"/>
      <c r="O603" s="110"/>
      <c r="P603" s="110"/>
      <c r="Q603" s="110"/>
      <c r="R603" s="111"/>
      <c r="S603" s="111"/>
      <c r="T603" s="111"/>
      <c r="U603" s="110"/>
      <c r="V603" s="110"/>
      <c r="W603" s="110"/>
      <c r="X603" s="110"/>
      <c r="Y603" s="110"/>
      <c r="Z603" s="110"/>
      <c r="AA603" s="110"/>
      <c r="AB603" s="110"/>
      <c r="AC603" s="110"/>
      <c r="AD603" s="110"/>
      <c r="AE603" s="110"/>
      <c r="AF603" s="110"/>
      <c r="AG603" s="110"/>
      <c r="AH603" s="110"/>
      <c r="AI603" s="110"/>
      <c r="AJ603" s="110"/>
      <c r="AK603" s="110"/>
      <c r="AL603" s="110"/>
      <c r="AM603" s="110"/>
      <c r="AN603" s="110"/>
      <c r="AO603" s="65"/>
      <c r="AP603" s="65"/>
      <c r="AQ603" s="65"/>
      <c r="AR603" s="40"/>
    </row>
    <row r="604" spans="1:44" ht="22.5" customHeight="1" x14ac:dyDescent="0.25">
      <c r="A604" s="110"/>
      <c r="B604" s="110"/>
      <c r="C604" s="110"/>
      <c r="D604" s="110"/>
      <c r="E604" s="110"/>
      <c r="F604" s="110"/>
      <c r="G604" s="110"/>
      <c r="H604" s="110"/>
      <c r="I604" s="110"/>
      <c r="J604" s="110"/>
      <c r="K604" s="110"/>
      <c r="L604" s="110"/>
      <c r="M604" s="110"/>
      <c r="N604" s="110"/>
      <c r="O604" s="110"/>
      <c r="P604" s="110"/>
      <c r="Q604" s="110"/>
      <c r="R604" s="111"/>
      <c r="S604" s="111"/>
      <c r="T604" s="111"/>
      <c r="U604" s="110"/>
      <c r="V604" s="110"/>
      <c r="W604" s="110"/>
      <c r="X604" s="110"/>
      <c r="Y604" s="110"/>
      <c r="Z604" s="110"/>
      <c r="AA604" s="110"/>
      <c r="AB604" s="110"/>
      <c r="AC604" s="110"/>
      <c r="AD604" s="110"/>
      <c r="AE604" s="110"/>
      <c r="AF604" s="110"/>
      <c r="AG604" s="110"/>
      <c r="AH604" s="110"/>
      <c r="AI604" s="110"/>
      <c r="AJ604" s="110"/>
      <c r="AK604" s="110"/>
      <c r="AL604" s="110"/>
      <c r="AM604" s="110"/>
      <c r="AN604" s="110"/>
      <c r="AO604" s="65"/>
      <c r="AP604" s="65"/>
      <c r="AQ604" s="65"/>
      <c r="AR604" s="40"/>
    </row>
    <row r="605" spans="1:44" ht="22.5" customHeight="1" x14ac:dyDescent="0.25">
      <c r="A605" s="110"/>
      <c r="B605" s="110"/>
      <c r="C605" s="110"/>
      <c r="D605" s="110"/>
      <c r="E605" s="110"/>
      <c r="F605" s="110"/>
      <c r="G605" s="110"/>
      <c r="H605" s="110"/>
      <c r="I605" s="110"/>
      <c r="J605" s="110"/>
      <c r="K605" s="110"/>
      <c r="L605" s="110"/>
      <c r="M605" s="110"/>
      <c r="N605" s="110"/>
      <c r="O605" s="110"/>
      <c r="P605" s="110"/>
      <c r="Q605" s="110"/>
      <c r="R605" s="111"/>
      <c r="S605" s="111"/>
      <c r="T605" s="111"/>
      <c r="U605" s="110"/>
      <c r="V605" s="110"/>
      <c r="W605" s="110"/>
      <c r="X605" s="110"/>
      <c r="Y605" s="110"/>
      <c r="Z605" s="110"/>
      <c r="AA605" s="110"/>
      <c r="AB605" s="110"/>
      <c r="AC605" s="110"/>
      <c r="AD605" s="110"/>
      <c r="AE605" s="110"/>
      <c r="AF605" s="110"/>
      <c r="AG605" s="110"/>
      <c r="AH605" s="110"/>
      <c r="AI605" s="110"/>
      <c r="AJ605" s="110"/>
      <c r="AK605" s="110"/>
      <c r="AL605" s="110"/>
      <c r="AM605" s="110"/>
      <c r="AN605" s="110"/>
      <c r="AO605" s="65"/>
      <c r="AP605" s="65"/>
      <c r="AQ605" s="65"/>
      <c r="AR605" s="40"/>
    </row>
    <row r="606" spans="1:44" ht="22.5" customHeight="1" x14ac:dyDescent="0.25">
      <c r="A606" s="110"/>
      <c r="B606" s="110"/>
      <c r="C606" s="110"/>
      <c r="D606" s="110"/>
      <c r="E606" s="110"/>
      <c r="F606" s="110"/>
      <c r="G606" s="110"/>
      <c r="H606" s="110"/>
      <c r="I606" s="110"/>
      <c r="J606" s="110"/>
      <c r="K606" s="110"/>
      <c r="L606" s="110"/>
      <c r="M606" s="110"/>
      <c r="N606" s="110"/>
      <c r="O606" s="110"/>
      <c r="P606" s="110"/>
      <c r="Q606" s="110"/>
      <c r="R606" s="111"/>
      <c r="S606" s="111"/>
      <c r="T606" s="111"/>
      <c r="U606" s="110"/>
      <c r="V606" s="110"/>
      <c r="W606" s="110"/>
      <c r="X606" s="110"/>
      <c r="Y606" s="110"/>
      <c r="Z606" s="110"/>
      <c r="AA606" s="110"/>
      <c r="AB606" s="110"/>
      <c r="AC606" s="110"/>
      <c r="AD606" s="110"/>
      <c r="AE606" s="110"/>
      <c r="AF606" s="110"/>
      <c r="AG606" s="110"/>
      <c r="AH606" s="110"/>
      <c r="AI606" s="110"/>
      <c r="AJ606" s="110"/>
      <c r="AK606" s="110"/>
      <c r="AL606" s="110"/>
      <c r="AM606" s="110"/>
      <c r="AN606" s="110"/>
      <c r="AO606" s="65"/>
      <c r="AP606" s="65"/>
      <c r="AQ606" s="65"/>
      <c r="AR606" s="40"/>
    </row>
    <row r="607" spans="1:44" ht="22.5" customHeight="1" x14ac:dyDescent="0.25">
      <c r="A607" s="110"/>
      <c r="B607" s="110"/>
      <c r="C607" s="110"/>
      <c r="D607" s="110"/>
      <c r="E607" s="110"/>
      <c r="F607" s="110"/>
      <c r="G607" s="110"/>
      <c r="H607" s="110"/>
      <c r="I607" s="110"/>
      <c r="J607" s="110"/>
      <c r="K607" s="110"/>
      <c r="L607" s="110"/>
      <c r="M607" s="110"/>
      <c r="N607" s="110"/>
      <c r="O607" s="110"/>
      <c r="P607" s="110"/>
      <c r="Q607" s="110"/>
      <c r="R607" s="111"/>
      <c r="S607" s="111"/>
      <c r="T607" s="111"/>
      <c r="U607" s="110"/>
      <c r="V607" s="110"/>
      <c r="W607" s="110"/>
      <c r="X607" s="110"/>
      <c r="Y607" s="110"/>
      <c r="Z607" s="110"/>
      <c r="AA607" s="110"/>
      <c r="AB607" s="110"/>
      <c r="AC607" s="110"/>
      <c r="AD607" s="110"/>
      <c r="AE607" s="110"/>
      <c r="AF607" s="110"/>
      <c r="AG607" s="110"/>
      <c r="AH607" s="110"/>
      <c r="AI607" s="110"/>
      <c r="AJ607" s="110"/>
      <c r="AK607" s="110"/>
      <c r="AL607" s="110"/>
      <c r="AM607" s="110"/>
      <c r="AN607" s="110"/>
      <c r="AO607" s="65"/>
      <c r="AP607" s="65"/>
      <c r="AQ607" s="65"/>
      <c r="AR607" s="40"/>
    </row>
    <row r="608" spans="1:44" ht="22.5" customHeight="1" x14ac:dyDescent="0.25">
      <c r="A608" s="110"/>
      <c r="B608" s="110"/>
      <c r="C608" s="110"/>
      <c r="D608" s="110"/>
      <c r="E608" s="110"/>
      <c r="F608" s="110"/>
      <c r="G608" s="110"/>
      <c r="H608" s="110"/>
      <c r="I608" s="110"/>
      <c r="J608" s="110"/>
      <c r="K608" s="110"/>
      <c r="L608" s="110"/>
      <c r="M608" s="110"/>
      <c r="N608" s="110"/>
      <c r="O608" s="110"/>
      <c r="P608" s="110"/>
      <c r="Q608" s="110"/>
      <c r="R608" s="111"/>
      <c r="S608" s="111"/>
      <c r="T608" s="111"/>
      <c r="U608" s="110"/>
      <c r="V608" s="110"/>
      <c r="W608" s="110"/>
      <c r="X608" s="110"/>
      <c r="Y608" s="110"/>
      <c r="Z608" s="110"/>
      <c r="AA608" s="110"/>
      <c r="AB608" s="110"/>
      <c r="AC608" s="110"/>
      <c r="AD608" s="110"/>
      <c r="AE608" s="110"/>
      <c r="AF608" s="110"/>
      <c r="AG608" s="110"/>
      <c r="AH608" s="110"/>
      <c r="AI608" s="110"/>
      <c r="AJ608" s="110"/>
      <c r="AK608" s="110"/>
      <c r="AL608" s="110"/>
      <c r="AM608" s="110"/>
      <c r="AN608" s="110"/>
      <c r="AO608" s="65"/>
      <c r="AP608" s="65"/>
      <c r="AQ608" s="65"/>
      <c r="AR608" s="40"/>
    </row>
    <row r="609" spans="1:44" ht="22.5" customHeight="1" x14ac:dyDescent="0.25">
      <c r="A609" s="110"/>
      <c r="B609" s="110"/>
      <c r="C609" s="110"/>
      <c r="D609" s="110"/>
      <c r="E609" s="110"/>
      <c r="F609" s="110"/>
      <c r="G609" s="110"/>
      <c r="H609" s="110"/>
      <c r="I609" s="110"/>
      <c r="J609" s="110"/>
      <c r="K609" s="110"/>
      <c r="L609" s="110"/>
      <c r="M609" s="110"/>
      <c r="N609" s="110"/>
      <c r="O609" s="110"/>
      <c r="P609" s="110"/>
      <c r="Q609" s="110"/>
      <c r="R609" s="111"/>
      <c r="S609" s="111"/>
      <c r="T609" s="111"/>
      <c r="U609" s="110"/>
      <c r="V609" s="110"/>
      <c r="W609" s="110"/>
      <c r="X609" s="110"/>
      <c r="Y609" s="110"/>
      <c r="Z609" s="110"/>
      <c r="AA609" s="110"/>
      <c r="AB609" s="110"/>
      <c r="AC609" s="110"/>
      <c r="AD609" s="110"/>
      <c r="AE609" s="110"/>
      <c r="AF609" s="110"/>
      <c r="AG609" s="110"/>
      <c r="AH609" s="110"/>
      <c r="AI609" s="110"/>
      <c r="AJ609" s="110"/>
      <c r="AK609" s="110"/>
      <c r="AL609" s="110"/>
      <c r="AM609" s="110"/>
      <c r="AN609" s="110"/>
      <c r="AO609" s="65"/>
      <c r="AP609" s="65"/>
      <c r="AQ609" s="65"/>
      <c r="AR609" s="40"/>
    </row>
    <row r="610" spans="1:44" ht="22.5" customHeight="1" x14ac:dyDescent="0.25">
      <c r="A610" s="110"/>
      <c r="B610" s="110"/>
      <c r="C610" s="110"/>
      <c r="D610" s="110"/>
      <c r="E610" s="110"/>
      <c r="F610" s="110"/>
      <c r="G610" s="110"/>
      <c r="H610" s="110"/>
      <c r="I610" s="110"/>
      <c r="J610" s="110"/>
      <c r="K610" s="110"/>
      <c r="L610" s="110"/>
      <c r="M610" s="110"/>
      <c r="N610" s="110"/>
      <c r="O610" s="110"/>
      <c r="P610" s="110"/>
      <c r="Q610" s="110"/>
      <c r="R610" s="111"/>
      <c r="S610" s="111"/>
      <c r="T610" s="111"/>
      <c r="U610" s="110"/>
      <c r="V610" s="110"/>
      <c r="W610" s="110"/>
      <c r="X610" s="110"/>
      <c r="Y610" s="110"/>
      <c r="Z610" s="110"/>
      <c r="AA610" s="110"/>
      <c r="AB610" s="110"/>
      <c r="AC610" s="110"/>
      <c r="AD610" s="110"/>
      <c r="AE610" s="110"/>
      <c r="AF610" s="110"/>
      <c r="AG610" s="110"/>
      <c r="AH610" s="110"/>
      <c r="AI610" s="110"/>
      <c r="AJ610" s="110"/>
      <c r="AK610" s="110"/>
      <c r="AL610" s="110"/>
      <c r="AM610" s="110"/>
      <c r="AN610" s="110"/>
      <c r="AO610" s="65"/>
      <c r="AP610" s="65"/>
      <c r="AQ610" s="65"/>
      <c r="AR610" s="40"/>
    </row>
    <row r="611" spans="1:44" ht="22.5" customHeight="1" x14ac:dyDescent="0.25">
      <c r="A611" s="110"/>
      <c r="B611" s="110"/>
      <c r="C611" s="110"/>
      <c r="D611" s="110"/>
      <c r="E611" s="110"/>
      <c r="F611" s="110"/>
      <c r="G611" s="110"/>
      <c r="H611" s="110"/>
      <c r="I611" s="110"/>
      <c r="J611" s="110"/>
      <c r="K611" s="110"/>
      <c r="L611" s="110"/>
      <c r="M611" s="110"/>
      <c r="N611" s="110"/>
      <c r="O611" s="110"/>
      <c r="P611" s="110"/>
      <c r="Q611" s="110"/>
      <c r="R611" s="111"/>
      <c r="S611" s="111"/>
      <c r="T611" s="111"/>
      <c r="U611" s="110"/>
      <c r="V611" s="110"/>
      <c r="W611" s="110"/>
      <c r="X611" s="110"/>
      <c r="Y611" s="110"/>
      <c r="Z611" s="110"/>
      <c r="AA611" s="110"/>
      <c r="AB611" s="110"/>
      <c r="AC611" s="110"/>
      <c r="AD611" s="110"/>
      <c r="AE611" s="110"/>
      <c r="AF611" s="110"/>
      <c r="AG611" s="110"/>
      <c r="AH611" s="110"/>
      <c r="AI611" s="110"/>
      <c r="AJ611" s="110"/>
      <c r="AK611" s="110"/>
      <c r="AL611" s="110"/>
      <c r="AM611" s="110"/>
      <c r="AN611" s="110"/>
      <c r="AO611" s="65"/>
      <c r="AP611" s="65"/>
      <c r="AQ611" s="65"/>
      <c r="AR611" s="40"/>
    </row>
    <row r="612" spans="1:44" ht="22.5" customHeight="1" x14ac:dyDescent="0.25">
      <c r="A612" s="110"/>
      <c r="B612" s="110"/>
      <c r="C612" s="110"/>
      <c r="D612" s="110"/>
      <c r="E612" s="110"/>
      <c r="F612" s="110"/>
      <c r="G612" s="110"/>
      <c r="H612" s="110"/>
      <c r="I612" s="110"/>
      <c r="J612" s="110"/>
      <c r="K612" s="110"/>
      <c r="L612" s="110"/>
      <c r="M612" s="110"/>
      <c r="N612" s="110"/>
      <c r="O612" s="110"/>
      <c r="P612" s="110"/>
      <c r="Q612" s="110"/>
      <c r="R612" s="111"/>
      <c r="S612" s="111"/>
      <c r="T612" s="111"/>
      <c r="U612" s="110"/>
      <c r="V612" s="110"/>
      <c r="W612" s="110"/>
      <c r="X612" s="110"/>
      <c r="Y612" s="110"/>
      <c r="Z612" s="110"/>
      <c r="AA612" s="110"/>
      <c r="AB612" s="110"/>
      <c r="AC612" s="110"/>
      <c r="AD612" s="110"/>
      <c r="AE612" s="110"/>
      <c r="AF612" s="110"/>
      <c r="AG612" s="110"/>
      <c r="AH612" s="110"/>
      <c r="AI612" s="110"/>
      <c r="AJ612" s="110"/>
      <c r="AK612" s="110"/>
      <c r="AL612" s="110"/>
      <c r="AM612" s="110"/>
      <c r="AN612" s="110"/>
      <c r="AO612" s="65"/>
      <c r="AP612" s="65"/>
      <c r="AQ612" s="65"/>
      <c r="AR612" s="40"/>
    </row>
    <row r="613" spans="1:44" ht="22.5" customHeight="1" x14ac:dyDescent="0.25">
      <c r="A613" s="110"/>
      <c r="B613" s="110"/>
      <c r="C613" s="110"/>
      <c r="D613" s="110"/>
      <c r="E613" s="110"/>
      <c r="F613" s="110"/>
      <c r="G613" s="110"/>
      <c r="H613" s="110"/>
      <c r="I613" s="110"/>
      <c r="J613" s="110"/>
      <c r="K613" s="110"/>
      <c r="L613" s="110"/>
      <c r="M613" s="110"/>
      <c r="N613" s="110"/>
      <c r="O613" s="110"/>
      <c r="P613" s="110"/>
      <c r="Q613" s="110"/>
      <c r="R613" s="111"/>
      <c r="S613" s="111"/>
      <c r="T613" s="111"/>
      <c r="U613" s="110"/>
      <c r="V613" s="110"/>
      <c r="W613" s="110"/>
      <c r="X613" s="110"/>
      <c r="Y613" s="110"/>
      <c r="Z613" s="110"/>
      <c r="AA613" s="110"/>
      <c r="AB613" s="110"/>
      <c r="AC613" s="110"/>
      <c r="AD613" s="110"/>
      <c r="AE613" s="110"/>
      <c r="AF613" s="110"/>
      <c r="AG613" s="110"/>
      <c r="AH613" s="110"/>
      <c r="AI613" s="110"/>
      <c r="AJ613" s="110"/>
      <c r="AK613" s="110"/>
      <c r="AL613" s="110"/>
      <c r="AM613" s="110"/>
      <c r="AN613" s="110"/>
      <c r="AO613" s="65"/>
      <c r="AP613" s="65"/>
      <c r="AQ613" s="65"/>
      <c r="AR613" s="40"/>
    </row>
    <row r="614" spans="1:44" ht="22.5" customHeight="1" x14ac:dyDescent="0.25">
      <c r="A614" s="110"/>
      <c r="B614" s="110"/>
      <c r="C614" s="110"/>
      <c r="D614" s="110"/>
      <c r="E614" s="110"/>
      <c r="F614" s="110"/>
      <c r="G614" s="110"/>
      <c r="H614" s="110"/>
      <c r="I614" s="110"/>
      <c r="J614" s="110"/>
      <c r="K614" s="110"/>
      <c r="L614" s="110"/>
      <c r="M614" s="110"/>
      <c r="N614" s="110"/>
      <c r="O614" s="110"/>
      <c r="P614" s="110"/>
      <c r="Q614" s="110"/>
      <c r="R614" s="111"/>
      <c r="S614" s="111"/>
      <c r="T614" s="111"/>
      <c r="U614" s="110"/>
      <c r="V614" s="110"/>
      <c r="W614" s="110"/>
      <c r="X614" s="110"/>
      <c r="Y614" s="110"/>
      <c r="Z614" s="110"/>
      <c r="AA614" s="110"/>
      <c r="AB614" s="110"/>
      <c r="AC614" s="110"/>
      <c r="AD614" s="110"/>
      <c r="AE614" s="110"/>
      <c r="AF614" s="110"/>
      <c r="AG614" s="110"/>
      <c r="AH614" s="110"/>
      <c r="AI614" s="110"/>
      <c r="AJ614" s="110"/>
      <c r="AK614" s="110"/>
      <c r="AL614" s="110"/>
      <c r="AM614" s="110"/>
      <c r="AN614" s="110"/>
      <c r="AO614" s="65"/>
      <c r="AP614" s="65"/>
      <c r="AQ614" s="65"/>
      <c r="AR614" s="40"/>
    </row>
    <row r="615" spans="1:44" ht="22.5" customHeight="1" x14ac:dyDescent="0.25">
      <c r="A615" s="110"/>
      <c r="B615" s="110"/>
      <c r="C615" s="110"/>
      <c r="D615" s="110"/>
      <c r="E615" s="110"/>
      <c r="F615" s="110"/>
      <c r="G615" s="110"/>
      <c r="H615" s="110"/>
      <c r="I615" s="110"/>
      <c r="J615" s="110"/>
      <c r="K615" s="110"/>
      <c r="L615" s="110"/>
      <c r="M615" s="110"/>
      <c r="N615" s="110"/>
      <c r="O615" s="110"/>
      <c r="P615" s="110"/>
      <c r="Q615" s="110"/>
      <c r="R615" s="111"/>
      <c r="S615" s="111"/>
      <c r="T615" s="111"/>
      <c r="U615" s="110"/>
      <c r="V615" s="110"/>
      <c r="W615" s="110"/>
      <c r="X615" s="110"/>
      <c r="Y615" s="110"/>
      <c r="Z615" s="110"/>
      <c r="AA615" s="110"/>
      <c r="AB615" s="110"/>
      <c r="AC615" s="110"/>
      <c r="AD615" s="110"/>
      <c r="AE615" s="110"/>
      <c r="AF615" s="110"/>
      <c r="AG615" s="110"/>
      <c r="AH615" s="110"/>
      <c r="AI615" s="110"/>
      <c r="AJ615" s="110"/>
      <c r="AK615" s="110"/>
      <c r="AL615" s="110"/>
      <c r="AM615" s="110"/>
      <c r="AN615" s="110"/>
      <c r="AO615" s="65"/>
      <c r="AP615" s="65"/>
      <c r="AQ615" s="65"/>
      <c r="AR615" s="40"/>
    </row>
    <row r="616" spans="1:44" ht="22.5" customHeight="1" x14ac:dyDescent="0.25">
      <c r="A616" s="110"/>
      <c r="B616" s="110"/>
      <c r="C616" s="110"/>
      <c r="D616" s="110"/>
      <c r="E616" s="110"/>
      <c r="F616" s="110"/>
      <c r="G616" s="110"/>
      <c r="H616" s="110"/>
      <c r="I616" s="110"/>
      <c r="J616" s="110"/>
      <c r="K616" s="110"/>
      <c r="L616" s="110"/>
      <c r="M616" s="110"/>
      <c r="N616" s="110"/>
      <c r="O616" s="110"/>
      <c r="P616" s="110"/>
      <c r="Q616" s="110"/>
      <c r="R616" s="111"/>
      <c r="S616" s="111"/>
      <c r="T616" s="111"/>
      <c r="U616" s="110"/>
      <c r="V616" s="110"/>
      <c r="W616" s="110"/>
      <c r="X616" s="110"/>
      <c r="Y616" s="110"/>
      <c r="Z616" s="110"/>
      <c r="AA616" s="110"/>
      <c r="AB616" s="110"/>
      <c r="AC616" s="110"/>
      <c r="AD616" s="110"/>
      <c r="AE616" s="110"/>
      <c r="AF616" s="110"/>
      <c r="AG616" s="110"/>
      <c r="AH616" s="110"/>
      <c r="AI616" s="110"/>
      <c r="AJ616" s="110"/>
      <c r="AK616" s="110"/>
      <c r="AL616" s="110"/>
      <c r="AM616" s="110"/>
      <c r="AN616" s="110"/>
      <c r="AO616" s="65"/>
      <c r="AP616" s="65"/>
      <c r="AQ616" s="65"/>
      <c r="AR616" s="40"/>
    </row>
    <row r="617" spans="1:44" ht="22.5" customHeight="1" x14ac:dyDescent="0.25">
      <c r="A617" s="110"/>
      <c r="B617" s="110"/>
      <c r="C617" s="110"/>
      <c r="D617" s="110"/>
      <c r="E617" s="110"/>
      <c r="F617" s="110"/>
      <c r="G617" s="110"/>
      <c r="H617" s="110"/>
      <c r="I617" s="110"/>
      <c r="J617" s="110"/>
      <c r="K617" s="110"/>
      <c r="L617" s="110"/>
      <c r="M617" s="110"/>
      <c r="N617" s="110"/>
      <c r="O617" s="110"/>
      <c r="P617" s="110"/>
      <c r="Q617" s="110"/>
      <c r="R617" s="111"/>
      <c r="S617" s="111"/>
      <c r="T617" s="111"/>
      <c r="U617" s="110"/>
      <c r="V617" s="110"/>
      <c r="W617" s="110"/>
      <c r="X617" s="110"/>
      <c r="Y617" s="110"/>
      <c r="Z617" s="110"/>
      <c r="AA617" s="110"/>
      <c r="AB617" s="110"/>
      <c r="AC617" s="110"/>
      <c r="AD617" s="110"/>
      <c r="AE617" s="110"/>
      <c r="AF617" s="110"/>
      <c r="AG617" s="110"/>
      <c r="AH617" s="110"/>
      <c r="AI617" s="110"/>
      <c r="AJ617" s="110"/>
      <c r="AK617" s="110"/>
      <c r="AL617" s="110"/>
      <c r="AM617" s="110"/>
      <c r="AN617" s="110"/>
      <c r="AO617" s="65"/>
      <c r="AP617" s="65"/>
      <c r="AQ617" s="65"/>
      <c r="AR617" s="40"/>
    </row>
    <row r="618" spans="1:44" ht="22.5" customHeight="1" x14ac:dyDescent="0.25">
      <c r="A618" s="110"/>
      <c r="B618" s="110"/>
      <c r="C618" s="110"/>
      <c r="D618" s="110"/>
      <c r="E618" s="110"/>
      <c r="F618" s="110"/>
      <c r="G618" s="110"/>
      <c r="H618" s="110"/>
      <c r="I618" s="110"/>
      <c r="J618" s="110"/>
      <c r="K618" s="110"/>
      <c r="L618" s="110"/>
      <c r="M618" s="110"/>
      <c r="N618" s="110"/>
      <c r="O618" s="110"/>
      <c r="P618" s="110"/>
      <c r="Q618" s="110"/>
      <c r="R618" s="111"/>
      <c r="S618" s="111"/>
      <c r="T618" s="111"/>
      <c r="U618" s="110"/>
      <c r="V618" s="110"/>
      <c r="W618" s="110"/>
      <c r="X618" s="110"/>
      <c r="Y618" s="110"/>
      <c r="Z618" s="110"/>
      <c r="AA618" s="110"/>
      <c r="AB618" s="110"/>
      <c r="AC618" s="110"/>
      <c r="AD618" s="110"/>
      <c r="AE618" s="110"/>
      <c r="AF618" s="110"/>
      <c r="AG618" s="110"/>
      <c r="AH618" s="110"/>
      <c r="AI618" s="110"/>
      <c r="AJ618" s="110"/>
      <c r="AK618" s="110"/>
      <c r="AL618" s="110"/>
      <c r="AM618" s="110"/>
      <c r="AN618" s="110"/>
      <c r="AO618" s="65"/>
      <c r="AP618" s="65"/>
      <c r="AQ618" s="65"/>
      <c r="AR618" s="40"/>
    </row>
    <row r="619" spans="1:44" ht="22.5" customHeight="1" x14ac:dyDescent="0.25">
      <c r="A619" s="110"/>
      <c r="B619" s="110"/>
      <c r="C619" s="110"/>
      <c r="D619" s="110"/>
      <c r="E619" s="110"/>
      <c r="F619" s="110"/>
      <c r="G619" s="110"/>
      <c r="H619" s="110"/>
      <c r="I619" s="110"/>
      <c r="J619" s="110"/>
      <c r="K619" s="110"/>
      <c r="L619" s="110"/>
      <c r="M619" s="110"/>
      <c r="N619" s="110"/>
      <c r="O619" s="110"/>
      <c r="P619" s="110"/>
      <c r="Q619" s="110"/>
      <c r="R619" s="111"/>
      <c r="S619" s="111"/>
      <c r="T619" s="111"/>
      <c r="U619" s="110"/>
      <c r="V619" s="110"/>
      <c r="W619" s="110"/>
      <c r="X619" s="110"/>
      <c r="Y619" s="110"/>
      <c r="Z619" s="110"/>
      <c r="AA619" s="110"/>
      <c r="AB619" s="110"/>
      <c r="AC619" s="110"/>
      <c r="AD619" s="110"/>
      <c r="AE619" s="110"/>
      <c r="AF619" s="110"/>
      <c r="AG619" s="110"/>
      <c r="AH619" s="110"/>
      <c r="AI619" s="110"/>
      <c r="AJ619" s="110"/>
      <c r="AK619" s="110"/>
      <c r="AL619" s="110"/>
      <c r="AM619" s="110"/>
      <c r="AN619" s="110"/>
      <c r="AO619" s="65"/>
      <c r="AP619" s="65"/>
      <c r="AQ619" s="65"/>
      <c r="AR619" s="40"/>
    </row>
    <row r="620" spans="1:44" ht="22.5" customHeight="1" x14ac:dyDescent="0.25">
      <c r="A620" s="110"/>
      <c r="B620" s="110"/>
      <c r="C620" s="110"/>
      <c r="D620" s="110"/>
      <c r="E620" s="110"/>
      <c r="F620" s="110"/>
      <c r="G620" s="110"/>
      <c r="H620" s="110"/>
      <c r="I620" s="110"/>
      <c r="J620" s="110"/>
      <c r="K620" s="110"/>
      <c r="L620" s="110"/>
      <c r="M620" s="110"/>
      <c r="N620" s="110"/>
      <c r="O620" s="110"/>
      <c r="P620" s="110"/>
      <c r="Q620" s="110"/>
      <c r="R620" s="111"/>
      <c r="S620" s="111"/>
      <c r="T620" s="111"/>
      <c r="U620" s="110"/>
      <c r="V620" s="110"/>
      <c r="W620" s="110"/>
      <c r="X620" s="110"/>
      <c r="Y620" s="110"/>
      <c r="Z620" s="110"/>
      <c r="AA620" s="110"/>
      <c r="AB620" s="110"/>
      <c r="AC620" s="110"/>
      <c r="AD620" s="110"/>
      <c r="AE620" s="110"/>
      <c r="AF620" s="110"/>
      <c r="AG620" s="110"/>
      <c r="AH620" s="110"/>
      <c r="AI620" s="110"/>
      <c r="AJ620" s="110"/>
      <c r="AK620" s="110"/>
      <c r="AL620" s="110"/>
      <c r="AM620" s="110"/>
      <c r="AN620" s="110"/>
      <c r="AO620" s="65"/>
      <c r="AP620" s="65"/>
      <c r="AQ620" s="65"/>
      <c r="AR620" s="40"/>
    </row>
    <row r="621" spans="1:44" ht="22.5" customHeight="1" x14ac:dyDescent="0.25">
      <c r="A621" s="110"/>
      <c r="B621" s="110"/>
      <c r="C621" s="110"/>
      <c r="D621" s="110"/>
      <c r="E621" s="110"/>
      <c r="F621" s="110"/>
      <c r="G621" s="110"/>
      <c r="H621" s="110"/>
      <c r="I621" s="110"/>
      <c r="J621" s="110"/>
      <c r="K621" s="110"/>
      <c r="L621" s="110"/>
      <c r="M621" s="110"/>
      <c r="N621" s="110"/>
      <c r="O621" s="110"/>
      <c r="P621" s="110"/>
      <c r="Q621" s="110"/>
      <c r="R621" s="111"/>
      <c r="S621" s="111"/>
      <c r="T621" s="111"/>
      <c r="U621" s="110"/>
      <c r="V621" s="110"/>
      <c r="W621" s="110"/>
      <c r="X621" s="110"/>
      <c r="Y621" s="110"/>
      <c r="Z621" s="110"/>
      <c r="AA621" s="110"/>
      <c r="AB621" s="110"/>
      <c r="AC621" s="110"/>
      <c r="AD621" s="110"/>
      <c r="AE621" s="110"/>
      <c r="AF621" s="110"/>
      <c r="AG621" s="110"/>
      <c r="AH621" s="110"/>
      <c r="AI621" s="110"/>
      <c r="AJ621" s="110"/>
      <c r="AK621" s="110"/>
      <c r="AL621" s="110"/>
      <c r="AM621" s="110"/>
      <c r="AN621" s="110"/>
      <c r="AO621" s="65"/>
      <c r="AP621" s="65"/>
      <c r="AQ621" s="65"/>
      <c r="AR621" s="40"/>
    </row>
    <row r="622" spans="1:44" ht="22.5" customHeight="1" x14ac:dyDescent="0.25">
      <c r="A622" s="110"/>
      <c r="B622" s="110"/>
      <c r="C622" s="110"/>
      <c r="D622" s="110"/>
      <c r="E622" s="110"/>
      <c r="F622" s="110"/>
      <c r="G622" s="110"/>
      <c r="H622" s="110"/>
      <c r="I622" s="110"/>
      <c r="J622" s="110"/>
      <c r="K622" s="110"/>
      <c r="L622" s="110"/>
      <c r="M622" s="110"/>
      <c r="N622" s="110"/>
      <c r="O622" s="110"/>
      <c r="P622" s="110"/>
      <c r="Q622" s="110"/>
      <c r="R622" s="111"/>
      <c r="S622" s="111"/>
      <c r="T622" s="111"/>
      <c r="U622" s="110"/>
      <c r="V622" s="110"/>
      <c r="W622" s="110"/>
      <c r="X622" s="110"/>
      <c r="Y622" s="110"/>
      <c r="Z622" s="110"/>
      <c r="AA622" s="110"/>
      <c r="AB622" s="110"/>
      <c r="AC622" s="110"/>
      <c r="AD622" s="110"/>
      <c r="AE622" s="110"/>
      <c r="AF622" s="110"/>
      <c r="AG622" s="110"/>
      <c r="AH622" s="110"/>
      <c r="AI622" s="110"/>
      <c r="AJ622" s="110"/>
      <c r="AK622" s="110"/>
      <c r="AL622" s="110"/>
      <c r="AM622" s="110"/>
      <c r="AN622" s="110"/>
      <c r="AO622" s="65"/>
      <c r="AP622" s="65"/>
      <c r="AQ622" s="65"/>
      <c r="AR622" s="40"/>
    </row>
    <row r="623" spans="1:44" ht="22.5" customHeight="1" x14ac:dyDescent="0.25">
      <c r="A623" s="110"/>
      <c r="B623" s="110"/>
      <c r="C623" s="110"/>
      <c r="D623" s="110"/>
      <c r="E623" s="110"/>
      <c r="F623" s="110"/>
      <c r="G623" s="110"/>
      <c r="H623" s="110"/>
      <c r="I623" s="110"/>
      <c r="J623" s="110"/>
      <c r="K623" s="110"/>
      <c r="L623" s="110"/>
      <c r="M623" s="110"/>
      <c r="N623" s="110"/>
      <c r="O623" s="110"/>
      <c r="P623" s="110"/>
      <c r="Q623" s="110"/>
      <c r="R623" s="111"/>
      <c r="S623" s="111"/>
      <c r="T623" s="111"/>
      <c r="U623" s="110"/>
      <c r="V623" s="110"/>
      <c r="W623" s="110"/>
      <c r="X623" s="110"/>
      <c r="Y623" s="110"/>
      <c r="Z623" s="110"/>
      <c r="AA623" s="110"/>
      <c r="AB623" s="110"/>
      <c r="AC623" s="110"/>
      <c r="AD623" s="110"/>
      <c r="AE623" s="110"/>
      <c r="AF623" s="110"/>
      <c r="AG623" s="110"/>
      <c r="AH623" s="110"/>
      <c r="AI623" s="110"/>
      <c r="AJ623" s="110"/>
      <c r="AK623" s="110"/>
      <c r="AL623" s="110"/>
      <c r="AM623" s="110"/>
      <c r="AN623" s="110"/>
      <c r="AO623" s="65"/>
      <c r="AP623" s="65"/>
      <c r="AQ623" s="65"/>
      <c r="AR623" s="40"/>
    </row>
    <row r="624" spans="1:44" ht="22.5" customHeight="1" x14ac:dyDescent="0.25">
      <c r="A624" s="110"/>
      <c r="B624" s="110"/>
      <c r="C624" s="110"/>
      <c r="D624" s="110"/>
      <c r="E624" s="110"/>
      <c r="F624" s="110"/>
      <c r="G624" s="110"/>
      <c r="H624" s="110"/>
      <c r="I624" s="110"/>
      <c r="J624" s="110"/>
      <c r="K624" s="110"/>
      <c r="L624" s="110"/>
      <c r="M624" s="110"/>
      <c r="N624" s="110"/>
      <c r="O624" s="110"/>
      <c r="P624" s="110"/>
      <c r="Q624" s="110"/>
      <c r="R624" s="111"/>
      <c r="S624" s="111"/>
      <c r="T624" s="111"/>
      <c r="U624" s="110"/>
      <c r="V624" s="110"/>
      <c r="W624" s="110"/>
      <c r="X624" s="110"/>
      <c r="Y624" s="110"/>
      <c r="Z624" s="110"/>
      <c r="AA624" s="110"/>
      <c r="AB624" s="110"/>
      <c r="AC624" s="110"/>
      <c r="AD624" s="110"/>
      <c r="AE624" s="110"/>
      <c r="AF624" s="110"/>
      <c r="AG624" s="110"/>
      <c r="AH624" s="110"/>
      <c r="AI624" s="110"/>
      <c r="AJ624" s="110"/>
      <c r="AK624" s="110"/>
      <c r="AL624" s="110"/>
      <c r="AM624" s="110"/>
      <c r="AN624" s="110"/>
      <c r="AO624" s="65"/>
      <c r="AP624" s="65"/>
      <c r="AQ624" s="65"/>
      <c r="AR624" s="40"/>
    </row>
    <row r="625" spans="1:44" ht="22.5" customHeight="1" x14ac:dyDescent="0.25">
      <c r="A625" s="110"/>
      <c r="B625" s="110"/>
      <c r="C625" s="110"/>
      <c r="D625" s="110"/>
      <c r="E625" s="110"/>
      <c r="F625" s="110"/>
      <c r="G625" s="110"/>
      <c r="H625" s="110"/>
      <c r="I625" s="110"/>
      <c r="J625" s="110"/>
      <c r="K625" s="110"/>
      <c r="L625" s="110"/>
      <c r="M625" s="110"/>
      <c r="N625" s="110"/>
      <c r="O625" s="110"/>
      <c r="P625" s="110"/>
      <c r="Q625" s="110"/>
      <c r="R625" s="111"/>
      <c r="S625" s="111"/>
      <c r="T625" s="111"/>
      <c r="U625" s="110"/>
      <c r="V625" s="110"/>
      <c r="W625" s="110"/>
      <c r="X625" s="110"/>
      <c r="Y625" s="110"/>
      <c r="Z625" s="110"/>
      <c r="AA625" s="110"/>
      <c r="AB625" s="110"/>
      <c r="AC625" s="110"/>
      <c r="AD625" s="110"/>
      <c r="AE625" s="110"/>
      <c r="AF625" s="110"/>
      <c r="AG625" s="110"/>
      <c r="AH625" s="110"/>
      <c r="AI625" s="110"/>
      <c r="AJ625" s="110"/>
      <c r="AK625" s="110"/>
      <c r="AL625" s="110"/>
      <c r="AM625" s="110"/>
      <c r="AN625" s="110"/>
      <c r="AO625" s="65"/>
      <c r="AP625" s="65"/>
      <c r="AQ625" s="65"/>
      <c r="AR625" s="40"/>
    </row>
    <row r="626" spans="1:44" ht="22.5" customHeight="1" x14ac:dyDescent="0.25">
      <c r="A626" s="110"/>
      <c r="B626" s="110"/>
      <c r="C626" s="110"/>
      <c r="D626" s="110"/>
      <c r="E626" s="110"/>
      <c r="F626" s="110"/>
      <c r="G626" s="110"/>
      <c r="H626" s="110"/>
      <c r="I626" s="110"/>
      <c r="J626" s="110"/>
      <c r="K626" s="110"/>
      <c r="L626" s="110"/>
      <c r="M626" s="110"/>
      <c r="N626" s="110"/>
      <c r="O626" s="110"/>
      <c r="P626" s="110"/>
      <c r="Q626" s="110"/>
      <c r="R626" s="111"/>
      <c r="S626" s="111"/>
      <c r="T626" s="111"/>
      <c r="U626" s="110"/>
      <c r="V626" s="110"/>
      <c r="W626" s="110"/>
      <c r="X626" s="110"/>
      <c r="Y626" s="110"/>
      <c r="Z626" s="110"/>
      <c r="AA626" s="110"/>
      <c r="AB626" s="110"/>
      <c r="AC626" s="110"/>
      <c r="AD626" s="110"/>
      <c r="AE626" s="110"/>
      <c r="AF626" s="110"/>
      <c r="AG626" s="110"/>
      <c r="AH626" s="110"/>
      <c r="AI626" s="110"/>
      <c r="AJ626" s="110"/>
      <c r="AK626" s="110"/>
      <c r="AL626" s="110"/>
      <c r="AM626" s="110"/>
      <c r="AN626" s="110"/>
      <c r="AO626" s="65"/>
      <c r="AP626" s="65"/>
      <c r="AQ626" s="65"/>
      <c r="AR626" s="40"/>
    </row>
    <row r="627" spans="1:44" ht="22.5" customHeight="1" x14ac:dyDescent="0.25">
      <c r="A627" s="110"/>
      <c r="B627" s="110"/>
      <c r="C627" s="110"/>
      <c r="D627" s="110"/>
      <c r="E627" s="110"/>
      <c r="F627" s="110"/>
      <c r="G627" s="110"/>
      <c r="H627" s="110"/>
      <c r="I627" s="110"/>
      <c r="J627" s="110"/>
      <c r="K627" s="110"/>
      <c r="L627" s="110"/>
      <c r="M627" s="110"/>
      <c r="N627" s="110"/>
      <c r="O627" s="110"/>
      <c r="P627" s="110"/>
      <c r="Q627" s="110"/>
      <c r="R627" s="111"/>
      <c r="S627" s="111"/>
      <c r="T627" s="111"/>
      <c r="U627" s="110"/>
      <c r="V627" s="110"/>
      <c r="W627" s="110"/>
      <c r="X627" s="110"/>
      <c r="Y627" s="110"/>
      <c r="Z627" s="110"/>
      <c r="AA627" s="110"/>
      <c r="AB627" s="110"/>
      <c r="AC627" s="110"/>
      <c r="AD627" s="110"/>
      <c r="AE627" s="110"/>
      <c r="AF627" s="110"/>
      <c r="AG627" s="110"/>
      <c r="AH627" s="110"/>
      <c r="AI627" s="110"/>
      <c r="AJ627" s="110"/>
      <c r="AK627" s="110"/>
      <c r="AL627" s="110"/>
      <c r="AM627" s="110"/>
      <c r="AN627" s="110"/>
      <c r="AO627" s="65"/>
      <c r="AP627" s="65"/>
      <c r="AQ627" s="65"/>
      <c r="AR627" s="40"/>
    </row>
    <row r="628" spans="1:44" ht="22.5" customHeight="1" x14ac:dyDescent="0.25">
      <c r="A628" s="110"/>
      <c r="B628" s="110"/>
      <c r="C628" s="110"/>
      <c r="D628" s="110"/>
      <c r="E628" s="110"/>
      <c r="F628" s="110"/>
      <c r="G628" s="110"/>
      <c r="H628" s="110"/>
      <c r="I628" s="110"/>
      <c r="J628" s="110"/>
      <c r="K628" s="110"/>
      <c r="L628" s="110"/>
      <c r="M628" s="110"/>
      <c r="N628" s="110"/>
      <c r="O628" s="110"/>
      <c r="P628" s="110"/>
      <c r="Q628" s="110"/>
      <c r="R628" s="111"/>
      <c r="S628" s="111"/>
      <c r="T628" s="111"/>
      <c r="U628" s="110"/>
      <c r="V628" s="110"/>
      <c r="W628" s="110"/>
      <c r="X628" s="110"/>
      <c r="Y628" s="110"/>
      <c r="Z628" s="110"/>
      <c r="AA628" s="110"/>
      <c r="AB628" s="110"/>
      <c r="AC628" s="110"/>
      <c r="AD628" s="110"/>
      <c r="AE628" s="110"/>
      <c r="AF628" s="110"/>
      <c r="AG628" s="110"/>
      <c r="AH628" s="110"/>
      <c r="AI628" s="110"/>
      <c r="AJ628" s="110"/>
      <c r="AK628" s="110"/>
      <c r="AL628" s="110"/>
      <c r="AM628" s="110"/>
      <c r="AN628" s="110"/>
      <c r="AO628" s="65"/>
      <c r="AP628" s="65"/>
      <c r="AQ628" s="65"/>
      <c r="AR628" s="40"/>
    </row>
    <row r="629" spans="1:44" ht="22.5" customHeight="1" x14ac:dyDescent="0.25">
      <c r="A629" s="110"/>
      <c r="B629" s="110"/>
      <c r="C629" s="110"/>
      <c r="D629" s="110"/>
      <c r="E629" s="110"/>
      <c r="F629" s="110"/>
      <c r="G629" s="110"/>
      <c r="H629" s="110"/>
      <c r="I629" s="110"/>
      <c r="J629" s="110"/>
      <c r="K629" s="110"/>
      <c r="L629" s="110"/>
      <c r="M629" s="110"/>
      <c r="N629" s="110"/>
      <c r="O629" s="110"/>
      <c r="P629" s="110"/>
      <c r="Q629" s="110"/>
      <c r="R629" s="111"/>
      <c r="S629" s="111"/>
      <c r="T629" s="111"/>
      <c r="U629" s="110"/>
      <c r="V629" s="110"/>
      <c r="W629" s="110"/>
      <c r="X629" s="110"/>
      <c r="Y629" s="110"/>
      <c r="Z629" s="110"/>
      <c r="AA629" s="110"/>
      <c r="AB629" s="110"/>
      <c r="AC629" s="110"/>
      <c r="AD629" s="110"/>
      <c r="AE629" s="110"/>
      <c r="AF629" s="110"/>
      <c r="AG629" s="110"/>
      <c r="AH629" s="110"/>
      <c r="AI629" s="110"/>
      <c r="AJ629" s="110"/>
      <c r="AK629" s="110"/>
      <c r="AL629" s="110"/>
      <c r="AM629" s="110"/>
      <c r="AN629" s="110"/>
      <c r="AO629" s="65"/>
      <c r="AP629" s="65"/>
      <c r="AQ629" s="65"/>
      <c r="AR629" s="40"/>
    </row>
    <row r="630" spans="1:44" ht="22.5" customHeight="1" x14ac:dyDescent="0.25">
      <c r="A630" s="110"/>
      <c r="B630" s="110"/>
      <c r="C630" s="110"/>
      <c r="D630" s="110"/>
      <c r="E630" s="110"/>
      <c r="F630" s="110"/>
      <c r="G630" s="110"/>
      <c r="H630" s="110"/>
      <c r="I630" s="110"/>
      <c r="J630" s="110"/>
      <c r="K630" s="110"/>
      <c r="L630" s="110"/>
      <c r="M630" s="110"/>
      <c r="N630" s="110"/>
      <c r="O630" s="110"/>
      <c r="P630" s="110"/>
      <c r="Q630" s="110"/>
      <c r="R630" s="111"/>
      <c r="S630" s="111"/>
      <c r="T630" s="111"/>
      <c r="U630" s="110"/>
      <c r="V630" s="110"/>
      <c r="W630" s="110"/>
      <c r="X630" s="110"/>
      <c r="Y630" s="110"/>
      <c r="Z630" s="110"/>
      <c r="AA630" s="110"/>
      <c r="AB630" s="110"/>
      <c r="AC630" s="110"/>
      <c r="AD630" s="110"/>
      <c r="AE630" s="110"/>
      <c r="AF630" s="110"/>
      <c r="AG630" s="110"/>
      <c r="AH630" s="110"/>
      <c r="AI630" s="110"/>
      <c r="AJ630" s="110"/>
      <c r="AK630" s="110"/>
      <c r="AL630" s="110"/>
      <c r="AM630" s="110"/>
      <c r="AN630" s="110"/>
      <c r="AO630" s="65"/>
      <c r="AP630" s="65"/>
      <c r="AQ630" s="65"/>
      <c r="AR630" s="40"/>
    </row>
    <row r="631" spans="1:44" ht="22.5" customHeight="1" x14ac:dyDescent="0.25">
      <c r="A631" s="110"/>
      <c r="B631" s="110"/>
      <c r="C631" s="110"/>
      <c r="D631" s="110"/>
      <c r="E631" s="110"/>
      <c r="F631" s="110"/>
      <c r="G631" s="110"/>
      <c r="H631" s="110"/>
      <c r="I631" s="110"/>
      <c r="J631" s="110"/>
      <c r="K631" s="110"/>
      <c r="L631" s="110"/>
      <c r="M631" s="110"/>
      <c r="N631" s="110"/>
      <c r="O631" s="110"/>
      <c r="P631" s="110"/>
      <c r="Q631" s="110"/>
      <c r="R631" s="111"/>
      <c r="S631" s="111"/>
      <c r="T631" s="111"/>
      <c r="U631" s="110"/>
      <c r="V631" s="110"/>
      <c r="W631" s="110"/>
      <c r="X631" s="110"/>
      <c r="Y631" s="110"/>
      <c r="Z631" s="110"/>
      <c r="AA631" s="110"/>
      <c r="AB631" s="110"/>
      <c r="AC631" s="110"/>
      <c r="AD631" s="110"/>
      <c r="AE631" s="110"/>
      <c r="AF631" s="110"/>
      <c r="AG631" s="110"/>
      <c r="AH631" s="110"/>
      <c r="AI631" s="110"/>
      <c r="AJ631" s="110"/>
      <c r="AK631" s="110"/>
      <c r="AL631" s="110"/>
      <c r="AM631" s="110"/>
      <c r="AN631" s="110"/>
      <c r="AO631" s="65"/>
      <c r="AP631" s="65"/>
      <c r="AQ631" s="65"/>
      <c r="AR631" s="40"/>
    </row>
    <row r="632" spans="1:44" ht="22.5" customHeight="1" x14ac:dyDescent="0.25">
      <c r="A632" s="110"/>
      <c r="B632" s="110"/>
      <c r="C632" s="110"/>
      <c r="D632" s="110"/>
      <c r="E632" s="110"/>
      <c r="F632" s="110"/>
      <c r="G632" s="110"/>
      <c r="H632" s="110"/>
      <c r="I632" s="110"/>
      <c r="J632" s="110"/>
      <c r="K632" s="110"/>
      <c r="L632" s="110"/>
      <c r="M632" s="110"/>
      <c r="N632" s="110"/>
      <c r="O632" s="110"/>
      <c r="P632" s="110"/>
      <c r="Q632" s="110"/>
      <c r="R632" s="111"/>
      <c r="S632" s="111"/>
      <c r="T632" s="111"/>
      <c r="U632" s="110"/>
      <c r="V632" s="110"/>
      <c r="W632" s="110"/>
      <c r="X632" s="110"/>
      <c r="Y632" s="110"/>
      <c r="Z632" s="110"/>
      <c r="AA632" s="110"/>
      <c r="AB632" s="110"/>
      <c r="AC632" s="110"/>
      <c r="AD632" s="110"/>
      <c r="AE632" s="110"/>
      <c r="AF632" s="110"/>
      <c r="AG632" s="110"/>
      <c r="AH632" s="110"/>
      <c r="AI632" s="110"/>
      <c r="AJ632" s="110"/>
      <c r="AK632" s="110"/>
      <c r="AL632" s="110"/>
      <c r="AM632" s="110"/>
      <c r="AN632" s="110"/>
      <c r="AO632" s="65"/>
      <c r="AP632" s="65"/>
      <c r="AQ632" s="65"/>
      <c r="AR632" s="40"/>
    </row>
    <row r="633" spans="1:44" ht="22.5" customHeight="1" x14ac:dyDescent="0.25">
      <c r="A633" s="110"/>
      <c r="B633" s="110"/>
      <c r="C633" s="110"/>
      <c r="D633" s="110"/>
      <c r="E633" s="110"/>
      <c r="F633" s="110"/>
      <c r="G633" s="110"/>
      <c r="H633" s="110"/>
      <c r="I633" s="110"/>
      <c r="J633" s="110"/>
      <c r="K633" s="110"/>
      <c r="L633" s="110"/>
      <c r="M633" s="110"/>
      <c r="N633" s="110"/>
      <c r="O633" s="110"/>
      <c r="P633" s="110"/>
      <c r="Q633" s="110"/>
      <c r="R633" s="111"/>
      <c r="S633" s="111"/>
      <c r="T633" s="111"/>
      <c r="U633" s="110"/>
      <c r="V633" s="110"/>
      <c r="W633" s="110"/>
      <c r="X633" s="110"/>
      <c r="Y633" s="110"/>
      <c r="Z633" s="110"/>
      <c r="AA633" s="110"/>
      <c r="AB633" s="110"/>
      <c r="AC633" s="110"/>
      <c r="AD633" s="110"/>
      <c r="AE633" s="110"/>
      <c r="AF633" s="110"/>
      <c r="AG633" s="110"/>
      <c r="AH633" s="110"/>
      <c r="AI633" s="110"/>
      <c r="AJ633" s="110"/>
      <c r="AK633" s="110"/>
      <c r="AL633" s="110"/>
      <c r="AM633" s="110"/>
      <c r="AN633" s="110"/>
      <c r="AO633" s="65"/>
      <c r="AP633" s="65"/>
      <c r="AQ633" s="65"/>
      <c r="AR633" s="40"/>
    </row>
    <row r="634" spans="1:44" ht="22.5" customHeight="1" x14ac:dyDescent="0.25">
      <c r="A634" s="110"/>
      <c r="B634" s="110"/>
      <c r="C634" s="110"/>
      <c r="D634" s="110"/>
      <c r="E634" s="110"/>
      <c r="F634" s="110"/>
      <c r="G634" s="110"/>
      <c r="H634" s="110"/>
      <c r="I634" s="110"/>
      <c r="J634" s="110"/>
      <c r="K634" s="110"/>
      <c r="L634" s="110"/>
      <c r="M634" s="110"/>
      <c r="N634" s="110"/>
      <c r="O634" s="110"/>
      <c r="P634" s="110"/>
      <c r="Q634" s="110"/>
      <c r="R634" s="111"/>
      <c r="S634" s="111"/>
      <c r="T634" s="111"/>
      <c r="U634" s="110"/>
      <c r="V634" s="110"/>
      <c r="W634" s="110"/>
      <c r="X634" s="110"/>
      <c r="Y634" s="110"/>
      <c r="Z634" s="110"/>
      <c r="AA634" s="110"/>
      <c r="AB634" s="110"/>
      <c r="AC634" s="110"/>
      <c r="AD634" s="110"/>
      <c r="AE634" s="110"/>
      <c r="AF634" s="110"/>
      <c r="AG634" s="110"/>
      <c r="AH634" s="110"/>
      <c r="AI634" s="110"/>
      <c r="AJ634" s="110"/>
      <c r="AK634" s="110"/>
      <c r="AL634" s="110"/>
      <c r="AM634" s="110"/>
      <c r="AN634" s="110"/>
      <c r="AO634" s="65"/>
      <c r="AP634" s="65"/>
      <c r="AQ634" s="65"/>
      <c r="AR634" s="40"/>
    </row>
    <row r="635" spans="1:44" ht="22.5" customHeight="1" x14ac:dyDescent="0.25">
      <c r="A635" s="110"/>
      <c r="B635" s="110"/>
      <c r="C635" s="110"/>
      <c r="D635" s="110"/>
      <c r="E635" s="110"/>
      <c r="F635" s="110"/>
      <c r="G635" s="110"/>
      <c r="H635" s="110"/>
      <c r="I635" s="110"/>
      <c r="J635" s="110"/>
      <c r="K635" s="110"/>
      <c r="L635" s="110"/>
      <c r="M635" s="110"/>
      <c r="N635" s="110"/>
      <c r="O635" s="110"/>
      <c r="P635" s="110"/>
      <c r="Q635" s="110"/>
      <c r="R635" s="111"/>
      <c r="S635" s="111"/>
      <c r="T635" s="111"/>
      <c r="U635" s="110"/>
      <c r="V635" s="110"/>
      <c r="W635" s="110"/>
      <c r="X635" s="110"/>
      <c r="Y635" s="110"/>
      <c r="Z635" s="110"/>
      <c r="AA635" s="110"/>
      <c r="AB635" s="110"/>
      <c r="AC635" s="110"/>
      <c r="AD635" s="110"/>
      <c r="AE635" s="110"/>
      <c r="AF635" s="110"/>
      <c r="AG635" s="110"/>
      <c r="AH635" s="110"/>
      <c r="AI635" s="110"/>
      <c r="AJ635" s="110"/>
      <c r="AK635" s="110"/>
      <c r="AL635" s="110"/>
      <c r="AM635" s="110"/>
      <c r="AN635" s="110"/>
      <c r="AO635" s="65"/>
      <c r="AP635" s="65"/>
      <c r="AQ635" s="65"/>
      <c r="AR635" s="40"/>
    </row>
    <row r="636" spans="1:44" ht="22.5" customHeight="1" x14ac:dyDescent="0.25">
      <c r="A636" s="110"/>
      <c r="B636" s="110"/>
      <c r="C636" s="110"/>
      <c r="D636" s="110"/>
      <c r="E636" s="110"/>
      <c r="F636" s="110"/>
      <c r="G636" s="110"/>
      <c r="H636" s="110"/>
      <c r="I636" s="110"/>
      <c r="J636" s="110"/>
      <c r="K636" s="110"/>
      <c r="L636" s="110"/>
      <c r="M636" s="110"/>
      <c r="N636" s="110"/>
      <c r="O636" s="110"/>
      <c r="P636" s="110"/>
      <c r="Q636" s="110"/>
      <c r="R636" s="111"/>
      <c r="S636" s="111"/>
      <c r="T636" s="111"/>
      <c r="U636" s="110"/>
      <c r="V636" s="110"/>
      <c r="W636" s="110"/>
      <c r="X636" s="110"/>
      <c r="Y636" s="110"/>
      <c r="Z636" s="110"/>
      <c r="AA636" s="110"/>
      <c r="AB636" s="110"/>
      <c r="AC636" s="110"/>
      <c r="AD636" s="110"/>
      <c r="AE636" s="110"/>
      <c r="AF636" s="110"/>
      <c r="AG636" s="110"/>
      <c r="AH636" s="110"/>
      <c r="AI636" s="110"/>
      <c r="AJ636" s="110"/>
      <c r="AK636" s="110"/>
      <c r="AL636" s="110"/>
      <c r="AM636" s="110"/>
      <c r="AN636" s="110"/>
      <c r="AO636" s="65"/>
      <c r="AP636" s="65"/>
      <c r="AQ636" s="65"/>
      <c r="AR636" s="40"/>
    </row>
    <row r="637" spans="1:44" ht="22.5" customHeight="1" x14ac:dyDescent="0.25">
      <c r="A637" s="110"/>
      <c r="B637" s="110"/>
      <c r="C637" s="110"/>
      <c r="D637" s="110"/>
      <c r="E637" s="110"/>
      <c r="F637" s="110"/>
      <c r="G637" s="110"/>
      <c r="H637" s="110"/>
      <c r="I637" s="110"/>
      <c r="J637" s="110"/>
      <c r="K637" s="110"/>
      <c r="L637" s="110"/>
      <c r="M637" s="110"/>
      <c r="N637" s="110"/>
      <c r="O637" s="110"/>
      <c r="P637" s="110"/>
      <c r="Q637" s="110"/>
      <c r="R637" s="111"/>
      <c r="S637" s="111"/>
      <c r="T637" s="111"/>
      <c r="U637" s="110"/>
      <c r="V637" s="110"/>
      <c r="W637" s="110"/>
      <c r="X637" s="110"/>
      <c r="Y637" s="110"/>
      <c r="Z637" s="110"/>
      <c r="AA637" s="110"/>
      <c r="AB637" s="110"/>
      <c r="AC637" s="110"/>
      <c r="AD637" s="110"/>
      <c r="AE637" s="110"/>
      <c r="AF637" s="110"/>
      <c r="AG637" s="110"/>
      <c r="AH637" s="110"/>
      <c r="AI637" s="110"/>
      <c r="AJ637" s="110"/>
      <c r="AK637" s="110"/>
      <c r="AL637" s="110"/>
      <c r="AM637" s="110"/>
      <c r="AN637" s="110"/>
      <c r="AO637" s="65"/>
      <c r="AP637" s="65"/>
      <c r="AQ637" s="65"/>
      <c r="AR637" s="40"/>
    </row>
    <row r="638" spans="1:44" ht="22.5" customHeight="1" x14ac:dyDescent="0.25">
      <c r="A638" s="110"/>
      <c r="B638" s="110"/>
      <c r="C638" s="110"/>
      <c r="D638" s="110"/>
      <c r="E638" s="110"/>
      <c r="F638" s="110"/>
      <c r="G638" s="110"/>
      <c r="H638" s="110"/>
      <c r="I638" s="110"/>
      <c r="J638" s="110"/>
      <c r="K638" s="110"/>
      <c r="L638" s="110"/>
      <c r="M638" s="110"/>
      <c r="N638" s="110"/>
      <c r="O638" s="110"/>
      <c r="P638" s="110"/>
      <c r="Q638" s="110"/>
      <c r="R638" s="111"/>
      <c r="S638" s="111"/>
      <c r="T638" s="111"/>
      <c r="U638" s="110"/>
      <c r="V638" s="110"/>
      <c r="W638" s="110"/>
      <c r="X638" s="110"/>
      <c r="Y638" s="110"/>
      <c r="Z638" s="110"/>
      <c r="AA638" s="110"/>
      <c r="AB638" s="110"/>
      <c r="AC638" s="110"/>
      <c r="AD638" s="110"/>
      <c r="AE638" s="110"/>
      <c r="AF638" s="110"/>
      <c r="AG638" s="110"/>
      <c r="AH638" s="110"/>
      <c r="AI638" s="110"/>
      <c r="AJ638" s="110"/>
      <c r="AK638" s="110"/>
      <c r="AL638" s="110"/>
      <c r="AM638" s="110"/>
      <c r="AN638" s="110"/>
      <c r="AO638" s="65"/>
      <c r="AP638" s="65"/>
      <c r="AQ638" s="65"/>
      <c r="AR638" s="40"/>
    </row>
    <row r="639" spans="1:44" ht="22.5" customHeight="1" x14ac:dyDescent="0.25">
      <c r="A639" s="110"/>
      <c r="B639" s="110"/>
      <c r="C639" s="110"/>
      <c r="D639" s="110"/>
      <c r="E639" s="110"/>
      <c r="F639" s="110"/>
      <c r="G639" s="110"/>
      <c r="H639" s="110"/>
      <c r="I639" s="110"/>
      <c r="J639" s="110"/>
      <c r="K639" s="110"/>
      <c r="L639" s="110"/>
      <c r="M639" s="110"/>
      <c r="N639" s="110"/>
      <c r="O639" s="110"/>
      <c r="P639" s="110"/>
      <c r="Q639" s="110"/>
      <c r="R639" s="111"/>
      <c r="S639" s="111"/>
      <c r="T639" s="111"/>
      <c r="U639" s="110"/>
      <c r="V639" s="110"/>
      <c r="W639" s="110"/>
      <c r="X639" s="110"/>
      <c r="Y639" s="110"/>
      <c r="Z639" s="110"/>
      <c r="AA639" s="110"/>
      <c r="AB639" s="110"/>
      <c r="AC639" s="110"/>
      <c r="AD639" s="110"/>
      <c r="AE639" s="110"/>
      <c r="AF639" s="110"/>
      <c r="AG639" s="110"/>
      <c r="AH639" s="110"/>
      <c r="AI639" s="110"/>
      <c r="AJ639" s="110"/>
      <c r="AK639" s="110"/>
      <c r="AL639" s="110"/>
      <c r="AM639" s="110"/>
      <c r="AN639" s="110"/>
      <c r="AO639" s="65"/>
      <c r="AP639" s="65"/>
      <c r="AQ639" s="65"/>
      <c r="AR639" s="40"/>
    </row>
    <row r="640" spans="1:44" ht="22.5" customHeight="1" x14ac:dyDescent="0.25">
      <c r="A640" s="110"/>
      <c r="B640" s="110"/>
      <c r="C640" s="110"/>
      <c r="D640" s="110"/>
      <c r="E640" s="110"/>
      <c r="F640" s="110"/>
      <c r="G640" s="110"/>
      <c r="H640" s="110"/>
      <c r="I640" s="110"/>
      <c r="J640" s="110"/>
      <c r="K640" s="110"/>
      <c r="L640" s="110"/>
      <c r="M640" s="110"/>
      <c r="N640" s="110"/>
      <c r="O640" s="110"/>
      <c r="P640" s="110"/>
      <c r="Q640" s="110"/>
      <c r="R640" s="111"/>
      <c r="S640" s="111"/>
      <c r="T640" s="111"/>
      <c r="U640" s="110"/>
      <c r="V640" s="110"/>
      <c r="W640" s="110"/>
      <c r="X640" s="110"/>
      <c r="Y640" s="110"/>
      <c r="Z640" s="110"/>
      <c r="AA640" s="110"/>
      <c r="AB640" s="110"/>
      <c r="AC640" s="110"/>
      <c r="AD640" s="110"/>
      <c r="AE640" s="110"/>
      <c r="AF640" s="110"/>
      <c r="AG640" s="110"/>
      <c r="AH640" s="110"/>
      <c r="AI640" s="110"/>
      <c r="AJ640" s="110"/>
      <c r="AK640" s="110"/>
      <c r="AL640" s="110"/>
      <c r="AM640" s="110"/>
      <c r="AN640" s="110"/>
      <c r="AO640" s="65"/>
      <c r="AP640" s="65"/>
      <c r="AQ640" s="65"/>
      <c r="AR640" s="40"/>
    </row>
    <row r="641" spans="1:44" ht="22.5" customHeight="1" x14ac:dyDescent="0.25">
      <c r="A641" s="110"/>
      <c r="B641" s="110"/>
      <c r="C641" s="110"/>
      <c r="D641" s="110"/>
      <c r="E641" s="110"/>
      <c r="F641" s="110"/>
      <c r="G641" s="110"/>
      <c r="H641" s="110"/>
      <c r="I641" s="110"/>
      <c r="J641" s="110"/>
      <c r="K641" s="110"/>
      <c r="L641" s="110"/>
      <c r="M641" s="110"/>
      <c r="N641" s="110"/>
      <c r="O641" s="110"/>
      <c r="P641" s="110"/>
      <c r="Q641" s="110"/>
      <c r="R641" s="111"/>
      <c r="S641" s="111"/>
      <c r="T641" s="111"/>
      <c r="U641" s="110"/>
      <c r="V641" s="110"/>
      <c r="W641" s="110"/>
      <c r="X641" s="110"/>
      <c r="Y641" s="110"/>
      <c r="Z641" s="110"/>
      <c r="AA641" s="110"/>
      <c r="AB641" s="110"/>
      <c r="AC641" s="110"/>
      <c r="AD641" s="110"/>
      <c r="AE641" s="110"/>
      <c r="AF641" s="110"/>
      <c r="AG641" s="110"/>
      <c r="AH641" s="110"/>
      <c r="AI641" s="110"/>
      <c r="AJ641" s="110"/>
      <c r="AK641" s="110"/>
      <c r="AL641" s="110"/>
      <c r="AM641" s="110"/>
      <c r="AN641" s="110"/>
      <c r="AO641" s="65"/>
      <c r="AP641" s="65"/>
      <c r="AQ641" s="65"/>
      <c r="AR641" s="40"/>
    </row>
    <row r="642" spans="1:44" ht="22.5" customHeight="1" x14ac:dyDescent="0.25">
      <c r="A642" s="110"/>
      <c r="B642" s="110"/>
      <c r="C642" s="110"/>
      <c r="D642" s="110"/>
      <c r="E642" s="110"/>
      <c r="F642" s="110"/>
      <c r="G642" s="110"/>
      <c r="H642" s="110"/>
      <c r="I642" s="110"/>
      <c r="J642" s="110"/>
      <c r="K642" s="110"/>
      <c r="L642" s="110"/>
      <c r="M642" s="110"/>
      <c r="N642" s="110"/>
      <c r="O642" s="110"/>
      <c r="P642" s="110"/>
      <c r="Q642" s="110"/>
      <c r="R642" s="111"/>
      <c r="S642" s="111"/>
      <c r="T642" s="111"/>
      <c r="U642" s="110"/>
      <c r="V642" s="110"/>
      <c r="W642" s="110"/>
      <c r="X642" s="110"/>
      <c r="Y642" s="110"/>
      <c r="Z642" s="110"/>
      <c r="AA642" s="110"/>
      <c r="AB642" s="110"/>
      <c r="AC642" s="110"/>
      <c r="AD642" s="110"/>
      <c r="AE642" s="110"/>
      <c r="AF642" s="110"/>
      <c r="AG642" s="110"/>
      <c r="AH642" s="110"/>
      <c r="AI642" s="110"/>
      <c r="AJ642" s="110"/>
      <c r="AK642" s="110"/>
      <c r="AL642" s="110"/>
      <c r="AM642" s="110"/>
      <c r="AN642" s="110"/>
      <c r="AO642" s="65"/>
      <c r="AP642" s="65"/>
      <c r="AQ642" s="65"/>
      <c r="AR642" s="40"/>
    </row>
    <row r="643" spans="1:44" ht="22.5" customHeight="1" x14ac:dyDescent="0.25">
      <c r="A643" s="110"/>
      <c r="B643" s="110"/>
      <c r="C643" s="110"/>
      <c r="D643" s="110"/>
      <c r="E643" s="110"/>
      <c r="F643" s="110"/>
      <c r="G643" s="110"/>
      <c r="H643" s="110"/>
      <c r="I643" s="110"/>
      <c r="J643" s="110"/>
      <c r="K643" s="110"/>
      <c r="L643" s="110"/>
      <c r="M643" s="110"/>
      <c r="N643" s="110"/>
      <c r="O643" s="110"/>
      <c r="P643" s="110"/>
      <c r="Q643" s="110"/>
      <c r="R643" s="111"/>
      <c r="S643" s="111"/>
      <c r="T643" s="111"/>
      <c r="U643" s="110"/>
      <c r="V643" s="110"/>
      <c r="W643" s="110"/>
      <c r="X643" s="110"/>
      <c r="Y643" s="110"/>
      <c r="Z643" s="110"/>
      <c r="AA643" s="110"/>
      <c r="AB643" s="110"/>
      <c r="AC643" s="110"/>
      <c r="AD643" s="110"/>
      <c r="AE643" s="110"/>
      <c r="AF643" s="110"/>
      <c r="AG643" s="110"/>
      <c r="AH643" s="110"/>
      <c r="AI643" s="110"/>
      <c r="AJ643" s="110"/>
      <c r="AK643" s="110"/>
      <c r="AL643" s="110"/>
      <c r="AM643" s="110"/>
      <c r="AN643" s="110"/>
      <c r="AO643" s="65"/>
      <c r="AP643" s="65"/>
      <c r="AQ643" s="65"/>
      <c r="AR643" s="40"/>
    </row>
    <row r="644" spans="1:44" ht="22.5" customHeight="1" x14ac:dyDescent="0.25">
      <c r="A644" s="110"/>
      <c r="B644" s="110"/>
      <c r="C644" s="110"/>
      <c r="D644" s="110"/>
      <c r="E644" s="110"/>
      <c r="F644" s="110"/>
      <c r="G644" s="110"/>
      <c r="H644" s="110"/>
      <c r="I644" s="110"/>
      <c r="J644" s="110"/>
      <c r="K644" s="110"/>
      <c r="L644" s="110"/>
      <c r="M644" s="110"/>
      <c r="N644" s="110"/>
      <c r="O644" s="110"/>
      <c r="P644" s="110"/>
      <c r="Q644" s="110"/>
      <c r="R644" s="111"/>
      <c r="S644" s="111"/>
      <c r="T644" s="111"/>
      <c r="U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65"/>
      <c r="AP644" s="65"/>
      <c r="AQ644" s="65"/>
      <c r="AR644" s="40"/>
    </row>
    <row r="645" spans="1:44" ht="22.5" customHeight="1" x14ac:dyDescent="0.25">
      <c r="A645" s="110"/>
      <c r="B645" s="110"/>
      <c r="C645" s="110"/>
      <c r="D645" s="110"/>
      <c r="E645" s="110"/>
      <c r="F645" s="110"/>
      <c r="G645" s="110"/>
      <c r="H645" s="110"/>
      <c r="I645" s="110"/>
      <c r="J645" s="110"/>
      <c r="K645" s="110"/>
      <c r="L645" s="110"/>
      <c r="M645" s="110"/>
      <c r="N645" s="110"/>
      <c r="O645" s="110"/>
      <c r="P645" s="110"/>
      <c r="Q645" s="110"/>
      <c r="R645" s="111"/>
      <c r="S645" s="111"/>
      <c r="T645" s="111"/>
      <c r="U645" s="110"/>
      <c r="V645" s="110"/>
      <c r="W645" s="110"/>
      <c r="X645" s="110"/>
      <c r="Y645" s="110"/>
      <c r="Z645" s="110"/>
      <c r="AA645" s="110"/>
      <c r="AB645" s="110"/>
      <c r="AC645" s="110"/>
      <c r="AD645" s="110"/>
      <c r="AE645" s="110"/>
      <c r="AF645" s="110"/>
      <c r="AG645" s="110"/>
      <c r="AH645" s="110"/>
      <c r="AI645" s="110"/>
      <c r="AJ645" s="110"/>
      <c r="AK645" s="110"/>
      <c r="AL645" s="110"/>
      <c r="AM645" s="110"/>
      <c r="AN645" s="110"/>
      <c r="AO645" s="65"/>
      <c r="AP645" s="65"/>
      <c r="AQ645" s="65"/>
      <c r="AR645" s="40"/>
    </row>
    <row r="646" spans="1:44" ht="22.5" customHeight="1" x14ac:dyDescent="0.25">
      <c r="A646" s="110"/>
      <c r="B646" s="110"/>
      <c r="C646" s="110"/>
      <c r="D646" s="110"/>
      <c r="E646" s="110"/>
      <c r="F646" s="110"/>
      <c r="G646" s="110"/>
      <c r="H646" s="110"/>
      <c r="I646" s="110"/>
      <c r="J646" s="110"/>
      <c r="K646" s="110"/>
      <c r="L646" s="110"/>
      <c r="M646" s="110"/>
      <c r="N646" s="110"/>
      <c r="O646" s="110"/>
      <c r="P646" s="110"/>
      <c r="Q646" s="110"/>
      <c r="R646" s="111"/>
      <c r="S646" s="111"/>
      <c r="T646" s="111"/>
      <c r="U646" s="110"/>
      <c r="V646" s="110"/>
      <c r="W646" s="110"/>
      <c r="X646" s="110"/>
      <c r="Y646" s="110"/>
      <c r="Z646" s="110"/>
      <c r="AA646" s="110"/>
      <c r="AB646" s="110"/>
      <c r="AC646" s="110"/>
      <c r="AD646" s="110"/>
      <c r="AE646" s="110"/>
      <c r="AF646" s="110"/>
      <c r="AG646" s="110"/>
      <c r="AH646" s="110"/>
      <c r="AI646" s="110"/>
      <c r="AJ646" s="110"/>
      <c r="AK646" s="110"/>
      <c r="AL646" s="110"/>
      <c r="AM646" s="110"/>
      <c r="AN646" s="110"/>
      <c r="AO646" s="65"/>
      <c r="AP646" s="65"/>
      <c r="AQ646" s="65"/>
      <c r="AR646" s="40"/>
    </row>
    <row r="647" spans="1:44" ht="22.5" customHeight="1" x14ac:dyDescent="0.25">
      <c r="A647" s="110"/>
      <c r="B647" s="110"/>
      <c r="C647" s="110"/>
      <c r="D647" s="110"/>
      <c r="E647" s="110"/>
      <c r="F647" s="110"/>
      <c r="G647" s="110"/>
      <c r="H647" s="110"/>
      <c r="I647" s="110"/>
      <c r="J647" s="110"/>
      <c r="K647" s="110"/>
      <c r="L647" s="110"/>
      <c r="M647" s="110"/>
      <c r="N647" s="110"/>
      <c r="O647" s="110"/>
      <c r="P647" s="110"/>
      <c r="Q647" s="110"/>
      <c r="R647" s="111"/>
      <c r="S647" s="111"/>
      <c r="T647" s="111"/>
      <c r="U647" s="110"/>
      <c r="V647" s="110"/>
      <c r="W647" s="110"/>
      <c r="X647" s="110"/>
      <c r="Y647" s="110"/>
      <c r="Z647" s="110"/>
      <c r="AA647" s="110"/>
      <c r="AB647" s="110"/>
      <c r="AC647" s="110"/>
      <c r="AD647" s="110"/>
      <c r="AE647" s="110"/>
      <c r="AF647" s="110"/>
      <c r="AG647" s="110"/>
      <c r="AH647" s="110"/>
      <c r="AI647" s="110"/>
      <c r="AJ647" s="110"/>
      <c r="AK647" s="110"/>
      <c r="AL647" s="110"/>
      <c r="AM647" s="110"/>
      <c r="AN647" s="110"/>
      <c r="AO647" s="65"/>
      <c r="AP647" s="65"/>
      <c r="AQ647" s="65"/>
      <c r="AR647" s="40"/>
    </row>
    <row r="648" spans="1:44" ht="22.5" customHeight="1" x14ac:dyDescent="0.25">
      <c r="A648" s="110"/>
      <c r="B648" s="110"/>
      <c r="C648" s="110"/>
      <c r="D648" s="110"/>
      <c r="E648" s="110"/>
      <c r="F648" s="110"/>
      <c r="G648" s="110"/>
      <c r="H648" s="110"/>
      <c r="I648" s="110"/>
      <c r="J648" s="110"/>
      <c r="K648" s="110"/>
      <c r="L648" s="110"/>
      <c r="M648" s="110"/>
      <c r="N648" s="110"/>
      <c r="O648" s="110"/>
      <c r="P648" s="110"/>
      <c r="Q648" s="110"/>
      <c r="R648" s="111"/>
      <c r="S648" s="111"/>
      <c r="T648" s="111"/>
      <c r="U648" s="110"/>
      <c r="V648" s="110"/>
      <c r="W648" s="110"/>
      <c r="X648" s="110"/>
      <c r="Y648" s="110"/>
      <c r="Z648" s="110"/>
      <c r="AA648" s="110"/>
      <c r="AB648" s="110"/>
      <c r="AC648" s="110"/>
      <c r="AD648" s="110"/>
      <c r="AE648" s="110"/>
      <c r="AF648" s="110"/>
      <c r="AG648" s="110"/>
      <c r="AH648" s="110"/>
      <c r="AI648" s="110"/>
      <c r="AJ648" s="110"/>
      <c r="AK648" s="110"/>
      <c r="AL648" s="110"/>
      <c r="AM648" s="110"/>
      <c r="AN648" s="110"/>
      <c r="AO648" s="65"/>
      <c r="AP648" s="65"/>
      <c r="AQ648" s="65"/>
      <c r="AR648" s="40"/>
    </row>
    <row r="649" spans="1:44" ht="22.5" customHeight="1" x14ac:dyDescent="0.25">
      <c r="A649" s="110"/>
      <c r="B649" s="110"/>
      <c r="C649" s="110"/>
      <c r="D649" s="110"/>
      <c r="E649" s="110"/>
      <c r="F649" s="110"/>
      <c r="G649" s="110"/>
      <c r="H649" s="110"/>
      <c r="I649" s="110"/>
      <c r="J649" s="110"/>
      <c r="K649" s="110"/>
      <c r="L649" s="110"/>
      <c r="M649" s="110"/>
      <c r="N649" s="110"/>
      <c r="O649" s="110"/>
      <c r="P649" s="110"/>
      <c r="Q649" s="110"/>
      <c r="R649" s="111"/>
      <c r="S649" s="111"/>
      <c r="T649" s="111"/>
      <c r="U649" s="110"/>
      <c r="V649" s="110"/>
      <c r="W649" s="110"/>
      <c r="X649" s="110"/>
      <c r="Y649" s="110"/>
      <c r="Z649" s="110"/>
      <c r="AA649" s="110"/>
      <c r="AB649" s="110"/>
      <c r="AC649" s="110"/>
      <c r="AD649" s="110"/>
      <c r="AE649" s="110"/>
      <c r="AF649" s="110"/>
      <c r="AG649" s="110"/>
      <c r="AH649" s="110"/>
      <c r="AI649" s="110"/>
      <c r="AJ649" s="110"/>
      <c r="AK649" s="110"/>
      <c r="AL649" s="110"/>
      <c r="AM649" s="110"/>
      <c r="AN649" s="110"/>
      <c r="AO649" s="65"/>
      <c r="AP649" s="65"/>
      <c r="AQ649" s="65"/>
      <c r="AR649" s="40"/>
    </row>
    <row r="650" spans="1:44" ht="22.5" customHeight="1" x14ac:dyDescent="0.25">
      <c r="A650" s="110"/>
      <c r="B650" s="110"/>
      <c r="C650" s="110"/>
      <c r="D650" s="110"/>
      <c r="E650" s="110"/>
      <c r="F650" s="110"/>
      <c r="G650" s="110"/>
      <c r="H650" s="110"/>
      <c r="I650" s="110"/>
      <c r="J650" s="110"/>
      <c r="K650" s="110"/>
      <c r="L650" s="110"/>
      <c r="M650" s="110"/>
      <c r="N650" s="110"/>
      <c r="O650" s="110"/>
      <c r="P650" s="110"/>
      <c r="Q650" s="110"/>
      <c r="R650" s="111"/>
      <c r="S650" s="111"/>
      <c r="T650" s="111"/>
      <c r="U650" s="110"/>
      <c r="V650" s="110"/>
      <c r="W650" s="110"/>
      <c r="X650" s="110"/>
      <c r="Y650" s="110"/>
      <c r="Z650" s="110"/>
      <c r="AA650" s="110"/>
      <c r="AB650" s="110"/>
      <c r="AC650" s="110"/>
      <c r="AD650" s="110"/>
      <c r="AE650" s="110"/>
      <c r="AF650" s="110"/>
      <c r="AG650" s="110"/>
      <c r="AH650" s="110"/>
      <c r="AI650" s="110"/>
      <c r="AJ650" s="110"/>
      <c r="AK650" s="110"/>
      <c r="AL650" s="110"/>
      <c r="AM650" s="110"/>
      <c r="AN650" s="110"/>
      <c r="AO650" s="65"/>
      <c r="AP650" s="65"/>
      <c r="AQ650" s="65"/>
      <c r="AR650" s="40"/>
    </row>
    <row r="651" spans="1:44" ht="22.5" customHeight="1" x14ac:dyDescent="0.25">
      <c r="A651" s="110"/>
      <c r="B651" s="110"/>
      <c r="C651" s="110"/>
      <c r="D651" s="110"/>
      <c r="E651" s="110"/>
      <c r="F651" s="110"/>
      <c r="G651" s="110"/>
      <c r="H651" s="110"/>
      <c r="I651" s="110"/>
      <c r="J651" s="110"/>
      <c r="K651" s="110"/>
      <c r="L651" s="110"/>
      <c r="M651" s="110"/>
      <c r="N651" s="110"/>
      <c r="O651" s="110"/>
      <c r="P651" s="110"/>
      <c r="Q651" s="110"/>
      <c r="R651" s="111"/>
      <c r="S651" s="111"/>
      <c r="T651" s="111"/>
      <c r="U651" s="110"/>
      <c r="V651" s="110"/>
      <c r="W651" s="110"/>
      <c r="X651" s="110"/>
      <c r="Y651" s="110"/>
      <c r="Z651" s="110"/>
      <c r="AA651" s="110"/>
      <c r="AB651" s="110"/>
      <c r="AC651" s="110"/>
      <c r="AD651" s="110"/>
      <c r="AE651" s="110"/>
      <c r="AF651" s="110"/>
      <c r="AG651" s="110"/>
      <c r="AH651" s="110"/>
      <c r="AI651" s="110"/>
      <c r="AJ651" s="110"/>
      <c r="AK651" s="110"/>
      <c r="AL651" s="110"/>
      <c r="AM651" s="110"/>
      <c r="AN651" s="110"/>
      <c r="AO651" s="65"/>
      <c r="AP651" s="65"/>
      <c r="AQ651" s="65"/>
      <c r="AR651" s="40"/>
    </row>
    <row r="652" spans="1:44" ht="22.5" customHeight="1" x14ac:dyDescent="0.25">
      <c r="A652" s="110"/>
      <c r="B652" s="110"/>
      <c r="C652" s="110"/>
      <c r="D652" s="110"/>
      <c r="E652" s="110"/>
      <c r="F652" s="110"/>
      <c r="G652" s="110"/>
      <c r="H652" s="110"/>
      <c r="I652" s="110"/>
      <c r="J652" s="110"/>
      <c r="K652" s="110"/>
      <c r="L652" s="110"/>
      <c r="M652" s="110"/>
      <c r="N652" s="110"/>
      <c r="O652" s="110"/>
      <c r="P652" s="110"/>
      <c r="Q652" s="110"/>
      <c r="R652" s="111"/>
      <c r="S652" s="111"/>
      <c r="T652" s="111"/>
      <c r="U652" s="110"/>
      <c r="V652" s="110"/>
      <c r="W652" s="110"/>
      <c r="X652" s="110"/>
      <c r="Y652" s="110"/>
      <c r="Z652" s="110"/>
      <c r="AA652" s="110"/>
      <c r="AB652" s="110"/>
      <c r="AC652" s="110"/>
      <c r="AD652" s="110"/>
      <c r="AE652" s="110"/>
      <c r="AF652" s="110"/>
      <c r="AG652" s="110"/>
      <c r="AH652" s="110"/>
      <c r="AI652" s="110"/>
      <c r="AJ652" s="110"/>
      <c r="AK652" s="110"/>
      <c r="AL652" s="110"/>
      <c r="AM652" s="110"/>
      <c r="AN652" s="110"/>
      <c r="AO652" s="65"/>
      <c r="AP652" s="65"/>
      <c r="AQ652" s="65"/>
      <c r="AR652" s="40"/>
    </row>
    <row r="653" spans="1:44" ht="22.5" customHeight="1" x14ac:dyDescent="0.25">
      <c r="A653" s="110"/>
      <c r="B653" s="110"/>
      <c r="C653" s="110"/>
      <c r="D653" s="110"/>
      <c r="E653" s="110"/>
      <c r="F653" s="110"/>
      <c r="G653" s="110"/>
      <c r="H653" s="110"/>
      <c r="I653" s="110"/>
      <c r="J653" s="110"/>
      <c r="K653" s="110"/>
      <c r="L653" s="110"/>
      <c r="M653" s="110"/>
      <c r="N653" s="110"/>
      <c r="O653" s="110"/>
      <c r="P653" s="110"/>
      <c r="Q653" s="110"/>
      <c r="R653" s="111"/>
      <c r="S653" s="111"/>
      <c r="T653" s="111"/>
      <c r="U653" s="110"/>
      <c r="V653" s="110"/>
      <c r="W653" s="110"/>
      <c r="X653" s="110"/>
      <c r="Y653" s="110"/>
      <c r="Z653" s="110"/>
      <c r="AA653" s="110"/>
      <c r="AB653" s="110"/>
      <c r="AC653" s="110"/>
      <c r="AD653" s="110"/>
      <c r="AE653" s="110"/>
      <c r="AF653" s="110"/>
      <c r="AG653" s="110"/>
      <c r="AH653" s="110"/>
      <c r="AI653" s="110"/>
      <c r="AJ653" s="110"/>
      <c r="AK653" s="110"/>
      <c r="AL653" s="110"/>
      <c r="AM653" s="110"/>
      <c r="AN653" s="110"/>
      <c r="AO653" s="65"/>
      <c r="AP653" s="65"/>
      <c r="AQ653" s="65"/>
      <c r="AR653" s="40"/>
    </row>
    <row r="654" spans="1:44" ht="22.5" customHeight="1" x14ac:dyDescent="0.25">
      <c r="A654" s="110"/>
      <c r="B654" s="110"/>
      <c r="C654" s="110"/>
      <c r="D654" s="110"/>
      <c r="E654" s="110"/>
      <c r="F654" s="110"/>
      <c r="G654" s="110"/>
      <c r="H654" s="110"/>
      <c r="I654" s="110"/>
      <c r="J654" s="110"/>
      <c r="K654" s="110"/>
      <c r="L654" s="110"/>
      <c r="M654" s="110"/>
      <c r="N654" s="110"/>
      <c r="O654" s="110"/>
      <c r="P654" s="110"/>
      <c r="Q654" s="110"/>
      <c r="R654" s="111"/>
      <c r="S654" s="111"/>
      <c r="T654" s="111"/>
      <c r="U654" s="110"/>
      <c r="V654" s="110"/>
      <c r="W654" s="110"/>
      <c r="X654" s="110"/>
      <c r="Y654" s="110"/>
      <c r="Z654" s="110"/>
      <c r="AA654" s="110"/>
      <c r="AB654" s="110"/>
      <c r="AC654" s="110"/>
      <c r="AD654" s="110"/>
      <c r="AE654" s="110"/>
      <c r="AF654" s="110"/>
      <c r="AG654" s="110"/>
      <c r="AH654" s="110"/>
      <c r="AI654" s="110"/>
      <c r="AJ654" s="110"/>
      <c r="AK654" s="110"/>
      <c r="AL654" s="110"/>
      <c r="AM654" s="110"/>
      <c r="AN654" s="110"/>
      <c r="AO654" s="65"/>
      <c r="AP654" s="65"/>
      <c r="AQ654" s="65"/>
      <c r="AR654" s="40"/>
    </row>
    <row r="655" spans="1:44" ht="22.5" customHeight="1" x14ac:dyDescent="0.25">
      <c r="A655" s="110"/>
      <c r="B655" s="110"/>
      <c r="C655" s="110"/>
      <c r="D655" s="110"/>
      <c r="E655" s="110"/>
      <c r="F655" s="110"/>
      <c r="G655" s="110"/>
      <c r="H655" s="110"/>
      <c r="I655" s="110"/>
      <c r="J655" s="110"/>
      <c r="K655" s="110"/>
      <c r="L655" s="110"/>
      <c r="M655" s="110"/>
      <c r="N655" s="110"/>
      <c r="O655" s="110"/>
      <c r="P655" s="110"/>
      <c r="Q655" s="110"/>
      <c r="R655" s="111"/>
      <c r="S655" s="111"/>
      <c r="T655" s="111"/>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65"/>
      <c r="AP655" s="65"/>
      <c r="AQ655" s="65"/>
      <c r="AR655" s="40"/>
    </row>
    <row r="656" spans="1:44" ht="22.5" customHeight="1" x14ac:dyDescent="0.25">
      <c r="A656" s="110"/>
      <c r="B656" s="110"/>
      <c r="C656" s="110"/>
      <c r="D656" s="110"/>
      <c r="E656" s="110"/>
      <c r="F656" s="110"/>
      <c r="G656" s="110"/>
      <c r="H656" s="110"/>
      <c r="I656" s="110"/>
      <c r="J656" s="110"/>
      <c r="K656" s="110"/>
      <c r="L656" s="110"/>
      <c r="M656" s="110"/>
      <c r="N656" s="110"/>
      <c r="O656" s="110"/>
      <c r="P656" s="110"/>
      <c r="Q656" s="110"/>
      <c r="R656" s="111"/>
      <c r="S656" s="111"/>
      <c r="T656" s="111"/>
      <c r="U656" s="110"/>
      <c r="V656" s="110"/>
      <c r="W656" s="110"/>
      <c r="X656" s="110"/>
      <c r="Y656" s="110"/>
      <c r="Z656" s="110"/>
      <c r="AA656" s="110"/>
      <c r="AB656" s="110"/>
      <c r="AC656" s="110"/>
      <c r="AD656" s="110"/>
      <c r="AE656" s="110"/>
      <c r="AF656" s="110"/>
      <c r="AG656" s="110"/>
      <c r="AH656" s="110"/>
      <c r="AI656" s="110"/>
      <c r="AJ656" s="110"/>
      <c r="AK656" s="110"/>
      <c r="AL656" s="110"/>
      <c r="AM656" s="110"/>
      <c r="AN656" s="110"/>
      <c r="AO656" s="65"/>
      <c r="AP656" s="65"/>
      <c r="AQ656" s="65"/>
      <c r="AR656" s="40"/>
    </row>
    <row r="657" spans="1:44" ht="22.5" customHeight="1" x14ac:dyDescent="0.25">
      <c r="A657" s="110"/>
      <c r="B657" s="110"/>
      <c r="C657" s="110"/>
      <c r="D657" s="110"/>
      <c r="E657" s="110"/>
      <c r="F657" s="110"/>
      <c r="G657" s="110"/>
      <c r="H657" s="110"/>
      <c r="I657" s="110"/>
      <c r="J657" s="110"/>
      <c r="K657" s="110"/>
      <c r="L657" s="110"/>
      <c r="M657" s="110"/>
      <c r="N657" s="110"/>
      <c r="O657" s="110"/>
      <c r="P657" s="110"/>
      <c r="Q657" s="110"/>
      <c r="R657" s="111"/>
      <c r="S657" s="111"/>
      <c r="T657" s="111"/>
      <c r="U657" s="110"/>
      <c r="V657" s="110"/>
      <c r="W657" s="110"/>
      <c r="X657" s="110"/>
      <c r="Y657" s="110"/>
      <c r="Z657" s="110"/>
      <c r="AA657" s="110"/>
      <c r="AB657" s="110"/>
      <c r="AC657" s="110"/>
      <c r="AD657" s="110"/>
      <c r="AE657" s="110"/>
      <c r="AF657" s="110"/>
      <c r="AG657" s="110"/>
      <c r="AH657" s="110"/>
      <c r="AI657" s="110"/>
      <c r="AJ657" s="110"/>
      <c r="AK657" s="110"/>
      <c r="AL657" s="110"/>
      <c r="AM657" s="110"/>
      <c r="AN657" s="110"/>
      <c r="AO657" s="65"/>
      <c r="AP657" s="65"/>
      <c r="AQ657" s="65"/>
      <c r="AR657" s="40"/>
    </row>
    <row r="658" spans="1:44" ht="22.5" customHeight="1" x14ac:dyDescent="0.25">
      <c r="A658" s="110"/>
      <c r="B658" s="110"/>
      <c r="C658" s="110"/>
      <c r="D658" s="110"/>
      <c r="E658" s="110"/>
      <c r="F658" s="110"/>
      <c r="G658" s="110"/>
      <c r="H658" s="110"/>
      <c r="I658" s="110"/>
      <c r="J658" s="110"/>
      <c r="K658" s="110"/>
      <c r="L658" s="110"/>
      <c r="M658" s="110"/>
      <c r="N658" s="110"/>
      <c r="O658" s="110"/>
      <c r="P658" s="110"/>
      <c r="Q658" s="110"/>
      <c r="R658" s="111"/>
      <c r="S658" s="111"/>
      <c r="T658" s="111"/>
      <c r="U658" s="110"/>
      <c r="V658" s="110"/>
      <c r="W658" s="110"/>
      <c r="X658" s="110"/>
      <c r="Y658" s="110"/>
      <c r="Z658" s="110"/>
      <c r="AA658" s="110"/>
      <c r="AB658" s="110"/>
      <c r="AC658" s="110"/>
      <c r="AD658" s="110"/>
      <c r="AE658" s="110"/>
      <c r="AF658" s="110"/>
      <c r="AG658" s="110"/>
      <c r="AH658" s="110"/>
      <c r="AI658" s="110"/>
      <c r="AJ658" s="110"/>
      <c r="AK658" s="110"/>
      <c r="AL658" s="110"/>
      <c r="AM658" s="110"/>
      <c r="AN658" s="110"/>
      <c r="AO658" s="65"/>
      <c r="AP658" s="65"/>
      <c r="AQ658" s="65"/>
      <c r="AR658" s="40"/>
    </row>
    <row r="659" spans="1:44" ht="22.5" customHeight="1" x14ac:dyDescent="0.25">
      <c r="A659" s="110"/>
      <c r="B659" s="110"/>
      <c r="C659" s="110"/>
      <c r="D659" s="110"/>
      <c r="E659" s="110"/>
      <c r="F659" s="110"/>
      <c r="G659" s="110"/>
      <c r="H659" s="110"/>
      <c r="I659" s="110"/>
      <c r="J659" s="110"/>
      <c r="K659" s="110"/>
      <c r="L659" s="110"/>
      <c r="M659" s="110"/>
      <c r="N659" s="110"/>
      <c r="O659" s="110"/>
      <c r="P659" s="110"/>
      <c r="Q659" s="110"/>
      <c r="R659" s="111"/>
      <c r="S659" s="111"/>
      <c r="T659" s="111"/>
      <c r="U659" s="110"/>
      <c r="V659" s="110"/>
      <c r="W659" s="110"/>
      <c r="X659" s="110"/>
      <c r="Y659" s="110"/>
      <c r="Z659" s="110"/>
      <c r="AA659" s="110"/>
      <c r="AB659" s="110"/>
      <c r="AC659" s="110"/>
      <c r="AD659" s="110"/>
      <c r="AE659" s="110"/>
      <c r="AF659" s="110"/>
      <c r="AG659" s="110"/>
      <c r="AH659" s="110"/>
      <c r="AI659" s="110"/>
      <c r="AJ659" s="110"/>
      <c r="AK659" s="110"/>
      <c r="AL659" s="110"/>
      <c r="AM659" s="110"/>
      <c r="AN659" s="110"/>
      <c r="AO659" s="65"/>
      <c r="AP659" s="65"/>
      <c r="AQ659" s="65"/>
      <c r="AR659" s="40"/>
    </row>
    <row r="660" spans="1:44" ht="22.5" customHeight="1" x14ac:dyDescent="0.25">
      <c r="A660" s="110"/>
      <c r="B660" s="110"/>
      <c r="C660" s="110"/>
      <c r="D660" s="110"/>
      <c r="E660" s="110"/>
      <c r="F660" s="110"/>
      <c r="G660" s="110"/>
      <c r="H660" s="110"/>
      <c r="I660" s="110"/>
      <c r="J660" s="110"/>
      <c r="K660" s="110"/>
      <c r="L660" s="110"/>
      <c r="M660" s="110"/>
      <c r="N660" s="110"/>
      <c r="O660" s="110"/>
      <c r="P660" s="110"/>
      <c r="Q660" s="110"/>
      <c r="R660" s="111"/>
      <c r="S660" s="111"/>
      <c r="T660" s="111"/>
      <c r="U660" s="110"/>
      <c r="V660" s="110"/>
      <c r="W660" s="110"/>
      <c r="X660" s="110"/>
      <c r="Y660" s="110"/>
      <c r="Z660" s="110"/>
      <c r="AA660" s="110"/>
      <c r="AB660" s="110"/>
      <c r="AC660" s="110"/>
      <c r="AD660" s="110"/>
      <c r="AE660" s="110"/>
      <c r="AF660" s="110"/>
      <c r="AG660" s="110"/>
      <c r="AH660" s="110"/>
      <c r="AI660" s="110"/>
      <c r="AJ660" s="110"/>
      <c r="AK660" s="110"/>
      <c r="AL660" s="110"/>
      <c r="AM660" s="110"/>
      <c r="AN660" s="110"/>
      <c r="AO660" s="65"/>
      <c r="AP660" s="65"/>
      <c r="AQ660" s="65"/>
      <c r="AR660" s="40"/>
    </row>
    <row r="661" spans="1:44" ht="22.5" customHeight="1" x14ac:dyDescent="0.25">
      <c r="A661" s="110"/>
      <c r="B661" s="110"/>
      <c r="C661" s="110"/>
      <c r="D661" s="110"/>
      <c r="E661" s="110"/>
      <c r="F661" s="110"/>
      <c r="G661" s="110"/>
      <c r="H661" s="110"/>
      <c r="I661" s="110"/>
      <c r="J661" s="110"/>
      <c r="K661" s="110"/>
      <c r="L661" s="110"/>
      <c r="M661" s="110"/>
      <c r="N661" s="110"/>
      <c r="O661" s="110"/>
      <c r="P661" s="110"/>
      <c r="Q661" s="110"/>
      <c r="R661" s="111"/>
      <c r="S661" s="111"/>
      <c r="T661" s="111"/>
      <c r="U661" s="110"/>
      <c r="V661" s="110"/>
      <c r="W661" s="110"/>
      <c r="X661" s="110"/>
      <c r="Y661" s="110"/>
      <c r="Z661" s="110"/>
      <c r="AA661" s="110"/>
      <c r="AB661" s="110"/>
      <c r="AC661" s="110"/>
      <c r="AD661" s="110"/>
      <c r="AE661" s="110"/>
      <c r="AF661" s="110"/>
      <c r="AG661" s="110"/>
      <c r="AH661" s="110"/>
      <c r="AI661" s="110"/>
      <c r="AJ661" s="110"/>
      <c r="AK661" s="110"/>
      <c r="AL661" s="110"/>
      <c r="AM661" s="110"/>
      <c r="AN661" s="110"/>
      <c r="AO661" s="65"/>
      <c r="AP661" s="65"/>
      <c r="AQ661" s="65"/>
      <c r="AR661" s="40"/>
    </row>
    <row r="662" spans="1:44" ht="22.5" customHeight="1" x14ac:dyDescent="0.25">
      <c r="A662" s="110"/>
      <c r="B662" s="110"/>
      <c r="C662" s="110"/>
      <c r="D662" s="110"/>
      <c r="E662" s="110"/>
      <c r="F662" s="110"/>
      <c r="G662" s="110"/>
      <c r="H662" s="110"/>
      <c r="I662" s="110"/>
      <c r="J662" s="110"/>
      <c r="K662" s="110"/>
      <c r="L662" s="110"/>
      <c r="M662" s="110"/>
      <c r="N662" s="110"/>
      <c r="O662" s="110"/>
      <c r="P662" s="110"/>
      <c r="Q662" s="110"/>
      <c r="R662" s="111"/>
      <c r="S662" s="111"/>
      <c r="T662" s="111"/>
      <c r="U662" s="110"/>
      <c r="V662" s="110"/>
      <c r="W662" s="110"/>
      <c r="X662" s="110"/>
      <c r="Y662" s="110"/>
      <c r="Z662" s="110"/>
      <c r="AA662" s="110"/>
      <c r="AB662" s="110"/>
      <c r="AC662" s="110"/>
      <c r="AD662" s="110"/>
      <c r="AE662" s="110"/>
      <c r="AF662" s="110"/>
      <c r="AG662" s="110"/>
      <c r="AH662" s="110"/>
      <c r="AI662" s="110"/>
      <c r="AJ662" s="110"/>
      <c r="AK662" s="110"/>
      <c r="AL662" s="110"/>
      <c r="AM662" s="110"/>
      <c r="AN662" s="110"/>
      <c r="AO662" s="65"/>
      <c r="AP662" s="65"/>
      <c r="AQ662" s="65"/>
      <c r="AR662" s="40"/>
    </row>
    <row r="663" spans="1:44" ht="22.5" customHeight="1" x14ac:dyDescent="0.25">
      <c r="A663" s="110"/>
      <c r="B663" s="110"/>
      <c r="C663" s="110"/>
      <c r="D663" s="110"/>
      <c r="E663" s="110"/>
      <c r="F663" s="110"/>
      <c r="G663" s="110"/>
      <c r="H663" s="110"/>
      <c r="I663" s="110"/>
      <c r="J663" s="110"/>
      <c r="K663" s="110"/>
      <c r="L663" s="110"/>
      <c r="M663" s="110"/>
      <c r="N663" s="110"/>
      <c r="O663" s="110"/>
      <c r="P663" s="110"/>
      <c r="Q663" s="110"/>
      <c r="R663" s="111"/>
      <c r="S663" s="111"/>
      <c r="T663" s="111"/>
      <c r="U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65"/>
      <c r="AP663" s="65"/>
      <c r="AQ663" s="65"/>
      <c r="AR663" s="40"/>
    </row>
    <row r="664" spans="1:44" ht="22.5" customHeight="1" x14ac:dyDescent="0.25">
      <c r="A664" s="110"/>
      <c r="B664" s="110"/>
      <c r="C664" s="110"/>
      <c r="D664" s="110"/>
      <c r="E664" s="110"/>
      <c r="F664" s="110"/>
      <c r="G664" s="110"/>
      <c r="H664" s="110"/>
      <c r="I664" s="110"/>
      <c r="J664" s="110"/>
      <c r="K664" s="110"/>
      <c r="L664" s="110"/>
      <c r="M664" s="110"/>
      <c r="N664" s="110"/>
      <c r="O664" s="110"/>
      <c r="P664" s="110"/>
      <c r="Q664" s="110"/>
      <c r="R664" s="111"/>
      <c r="S664" s="111"/>
      <c r="T664" s="111"/>
      <c r="U664" s="110"/>
      <c r="V664" s="110"/>
      <c r="W664" s="110"/>
      <c r="X664" s="110"/>
      <c r="Y664" s="110"/>
      <c r="Z664" s="110"/>
      <c r="AA664" s="110"/>
      <c r="AB664" s="110"/>
      <c r="AC664" s="110"/>
      <c r="AD664" s="110"/>
      <c r="AE664" s="110"/>
      <c r="AF664" s="110"/>
      <c r="AG664" s="110"/>
      <c r="AH664" s="110"/>
      <c r="AI664" s="110"/>
      <c r="AJ664" s="110"/>
      <c r="AK664" s="110"/>
      <c r="AL664" s="110"/>
      <c r="AM664" s="110"/>
      <c r="AN664" s="110"/>
      <c r="AO664" s="65"/>
      <c r="AP664" s="65"/>
      <c r="AQ664" s="65"/>
      <c r="AR664" s="40"/>
    </row>
    <row r="665" spans="1:44" ht="22.5" customHeight="1" x14ac:dyDescent="0.25">
      <c r="A665" s="110"/>
      <c r="B665" s="110"/>
      <c r="C665" s="110"/>
      <c r="D665" s="110"/>
      <c r="E665" s="110"/>
      <c r="F665" s="110"/>
      <c r="G665" s="110"/>
      <c r="H665" s="110"/>
      <c r="I665" s="110"/>
      <c r="J665" s="110"/>
      <c r="K665" s="110"/>
      <c r="L665" s="110"/>
      <c r="M665" s="110"/>
      <c r="N665" s="110"/>
      <c r="O665" s="110"/>
      <c r="P665" s="110"/>
      <c r="Q665" s="110"/>
      <c r="R665" s="111"/>
      <c r="S665" s="111"/>
      <c r="T665" s="111"/>
      <c r="U665" s="110"/>
      <c r="V665" s="110"/>
      <c r="W665" s="110"/>
      <c r="X665" s="110"/>
      <c r="Y665" s="110"/>
      <c r="Z665" s="110"/>
      <c r="AA665" s="110"/>
      <c r="AB665" s="110"/>
      <c r="AC665" s="110"/>
      <c r="AD665" s="110"/>
      <c r="AE665" s="110"/>
      <c r="AF665" s="110"/>
      <c r="AG665" s="110"/>
      <c r="AH665" s="110"/>
      <c r="AI665" s="110"/>
      <c r="AJ665" s="110"/>
      <c r="AK665" s="110"/>
      <c r="AL665" s="110"/>
      <c r="AM665" s="110"/>
      <c r="AN665" s="110"/>
      <c r="AO665" s="65"/>
      <c r="AP665" s="65"/>
      <c r="AQ665" s="65"/>
      <c r="AR665" s="40"/>
    </row>
    <row r="666" spans="1:44" ht="22.5" customHeight="1" x14ac:dyDescent="0.25">
      <c r="A666" s="110"/>
      <c r="B666" s="110"/>
      <c r="C666" s="110"/>
      <c r="D666" s="110"/>
      <c r="E666" s="110"/>
      <c r="F666" s="110"/>
      <c r="G666" s="110"/>
      <c r="H666" s="110"/>
      <c r="I666" s="110"/>
      <c r="J666" s="110"/>
      <c r="K666" s="110"/>
      <c r="L666" s="110"/>
      <c r="M666" s="110"/>
      <c r="N666" s="110"/>
      <c r="O666" s="110"/>
      <c r="P666" s="110"/>
      <c r="Q666" s="110"/>
      <c r="R666" s="111"/>
      <c r="S666" s="111"/>
      <c r="T666" s="111"/>
      <c r="U666" s="110"/>
      <c r="V666" s="110"/>
      <c r="W666" s="110"/>
      <c r="X666" s="110"/>
      <c r="Y666" s="110"/>
      <c r="Z666" s="110"/>
      <c r="AA666" s="110"/>
      <c r="AB666" s="110"/>
      <c r="AC666" s="110"/>
      <c r="AD666" s="110"/>
      <c r="AE666" s="110"/>
      <c r="AF666" s="110"/>
      <c r="AG666" s="110"/>
      <c r="AH666" s="110"/>
      <c r="AI666" s="110"/>
      <c r="AJ666" s="110"/>
      <c r="AK666" s="110"/>
      <c r="AL666" s="110"/>
      <c r="AM666" s="110"/>
      <c r="AN666" s="110"/>
      <c r="AO666" s="65"/>
      <c r="AP666" s="65"/>
      <c r="AQ666" s="65"/>
      <c r="AR666" s="40"/>
    </row>
    <row r="667" spans="1:44" ht="22.5" customHeight="1" x14ac:dyDescent="0.25">
      <c r="A667" s="110"/>
      <c r="B667" s="110"/>
      <c r="C667" s="110"/>
      <c r="D667" s="110"/>
      <c r="E667" s="110"/>
      <c r="F667" s="110"/>
      <c r="G667" s="110"/>
      <c r="H667" s="110"/>
      <c r="I667" s="110"/>
      <c r="J667" s="110"/>
      <c r="K667" s="110"/>
      <c r="L667" s="110"/>
      <c r="M667" s="110"/>
      <c r="N667" s="110"/>
      <c r="O667" s="110"/>
      <c r="P667" s="110"/>
      <c r="Q667" s="110"/>
      <c r="R667" s="111"/>
      <c r="S667" s="111"/>
      <c r="T667" s="111"/>
      <c r="U667" s="110"/>
      <c r="V667" s="110"/>
      <c r="W667" s="110"/>
      <c r="X667" s="110"/>
      <c r="Y667" s="110"/>
      <c r="Z667" s="110"/>
      <c r="AA667" s="110"/>
      <c r="AB667" s="110"/>
      <c r="AC667" s="110"/>
      <c r="AD667" s="110"/>
      <c r="AE667" s="110"/>
      <c r="AF667" s="110"/>
      <c r="AG667" s="110"/>
      <c r="AH667" s="110"/>
      <c r="AI667" s="110"/>
      <c r="AJ667" s="110"/>
      <c r="AK667" s="110"/>
      <c r="AL667" s="110"/>
      <c r="AM667" s="110"/>
      <c r="AN667" s="110"/>
      <c r="AO667" s="65"/>
      <c r="AP667" s="65"/>
      <c r="AQ667" s="65"/>
      <c r="AR667" s="40"/>
    </row>
    <row r="668" spans="1:44" ht="22.5" customHeight="1" x14ac:dyDescent="0.25">
      <c r="A668" s="110"/>
      <c r="B668" s="110"/>
      <c r="C668" s="110"/>
      <c r="D668" s="110"/>
      <c r="E668" s="110"/>
      <c r="F668" s="110"/>
      <c r="G668" s="110"/>
      <c r="H668" s="110"/>
      <c r="I668" s="110"/>
      <c r="J668" s="110"/>
      <c r="K668" s="110"/>
      <c r="L668" s="110"/>
      <c r="M668" s="110"/>
      <c r="N668" s="110"/>
      <c r="O668" s="110"/>
      <c r="P668" s="110"/>
      <c r="Q668" s="110"/>
      <c r="R668" s="111"/>
      <c r="S668" s="111"/>
      <c r="T668" s="111"/>
      <c r="U668" s="110"/>
      <c r="V668" s="110"/>
      <c r="W668" s="110"/>
      <c r="X668" s="110"/>
      <c r="Y668" s="110"/>
      <c r="Z668" s="110"/>
      <c r="AA668" s="110"/>
      <c r="AB668" s="110"/>
      <c r="AC668" s="110"/>
      <c r="AD668" s="110"/>
      <c r="AE668" s="110"/>
      <c r="AF668" s="110"/>
      <c r="AG668" s="110"/>
      <c r="AH668" s="110"/>
      <c r="AI668" s="110"/>
      <c r="AJ668" s="110"/>
      <c r="AK668" s="110"/>
      <c r="AL668" s="110"/>
      <c r="AM668" s="110"/>
      <c r="AN668" s="110"/>
      <c r="AO668" s="65"/>
      <c r="AP668" s="65"/>
      <c r="AQ668" s="65"/>
      <c r="AR668" s="40"/>
    </row>
    <row r="669" spans="1:44" ht="22.5" customHeight="1" x14ac:dyDescent="0.25">
      <c r="A669" s="110"/>
      <c r="B669" s="110"/>
      <c r="C669" s="110"/>
      <c r="D669" s="110"/>
      <c r="E669" s="110"/>
      <c r="F669" s="110"/>
      <c r="G669" s="110"/>
      <c r="H669" s="110"/>
      <c r="I669" s="110"/>
      <c r="J669" s="110"/>
      <c r="K669" s="110"/>
      <c r="L669" s="110"/>
      <c r="M669" s="110"/>
      <c r="N669" s="110"/>
      <c r="O669" s="110"/>
      <c r="P669" s="110"/>
      <c r="Q669" s="110"/>
      <c r="R669" s="111"/>
      <c r="S669" s="111"/>
      <c r="T669" s="111"/>
      <c r="U669" s="110"/>
      <c r="V669" s="110"/>
      <c r="W669" s="110"/>
      <c r="X669" s="110"/>
      <c r="Y669" s="110"/>
      <c r="Z669" s="110"/>
      <c r="AA669" s="110"/>
      <c r="AB669" s="110"/>
      <c r="AC669" s="110"/>
      <c r="AD669" s="110"/>
      <c r="AE669" s="110"/>
      <c r="AF669" s="110"/>
      <c r="AG669" s="110"/>
      <c r="AH669" s="110"/>
      <c r="AI669" s="110"/>
      <c r="AJ669" s="110"/>
      <c r="AK669" s="110"/>
      <c r="AL669" s="110"/>
      <c r="AM669" s="110"/>
      <c r="AN669" s="110"/>
      <c r="AO669" s="65"/>
      <c r="AP669" s="65"/>
      <c r="AQ669" s="65"/>
      <c r="AR669" s="40"/>
    </row>
    <row r="670" spans="1:44" ht="22.5" customHeight="1" x14ac:dyDescent="0.25">
      <c r="A670" s="110"/>
      <c r="B670" s="110"/>
      <c r="C670" s="110"/>
      <c r="D670" s="110"/>
      <c r="E670" s="110"/>
      <c r="F670" s="110"/>
      <c r="G670" s="110"/>
      <c r="H670" s="110"/>
      <c r="I670" s="110"/>
      <c r="J670" s="110"/>
      <c r="K670" s="110"/>
      <c r="L670" s="110"/>
      <c r="M670" s="110"/>
      <c r="N670" s="110"/>
      <c r="O670" s="110"/>
      <c r="P670" s="110"/>
      <c r="Q670" s="110"/>
      <c r="R670" s="111"/>
      <c r="S670" s="111"/>
      <c r="T670" s="111"/>
      <c r="U670" s="110"/>
      <c r="V670" s="110"/>
      <c r="W670" s="110"/>
      <c r="X670" s="110"/>
      <c r="Y670" s="110"/>
      <c r="Z670" s="110"/>
      <c r="AA670" s="110"/>
      <c r="AB670" s="110"/>
      <c r="AC670" s="110"/>
      <c r="AD670" s="110"/>
      <c r="AE670" s="110"/>
      <c r="AF670" s="110"/>
      <c r="AG670" s="110"/>
      <c r="AH670" s="110"/>
      <c r="AI670" s="110"/>
      <c r="AJ670" s="110"/>
      <c r="AK670" s="110"/>
      <c r="AL670" s="110"/>
      <c r="AM670" s="110"/>
      <c r="AN670" s="110"/>
      <c r="AO670" s="65"/>
      <c r="AP670" s="65"/>
      <c r="AQ670" s="65"/>
      <c r="AR670" s="40"/>
    </row>
    <row r="671" spans="1:44" ht="22.5" customHeight="1" x14ac:dyDescent="0.25">
      <c r="A671" s="110"/>
      <c r="B671" s="110"/>
      <c r="C671" s="110"/>
      <c r="D671" s="110"/>
      <c r="E671" s="110"/>
      <c r="F671" s="110"/>
      <c r="G671" s="110"/>
      <c r="H671" s="110"/>
      <c r="I671" s="110"/>
      <c r="J671" s="110"/>
      <c r="K671" s="110"/>
      <c r="L671" s="110"/>
      <c r="M671" s="110"/>
      <c r="N671" s="110"/>
      <c r="O671" s="110"/>
      <c r="P671" s="110"/>
      <c r="Q671" s="110"/>
      <c r="R671" s="111"/>
      <c r="S671" s="111"/>
      <c r="T671" s="111"/>
      <c r="U671" s="110"/>
      <c r="V671" s="110"/>
      <c r="W671" s="110"/>
      <c r="X671" s="110"/>
      <c r="Y671" s="110"/>
      <c r="Z671" s="110"/>
      <c r="AA671" s="110"/>
      <c r="AB671" s="110"/>
      <c r="AC671" s="110"/>
      <c r="AD671" s="110"/>
      <c r="AE671" s="110"/>
      <c r="AF671" s="110"/>
      <c r="AG671" s="110"/>
      <c r="AH671" s="110"/>
      <c r="AI671" s="110"/>
      <c r="AJ671" s="110"/>
      <c r="AK671" s="110"/>
      <c r="AL671" s="110"/>
      <c r="AM671" s="110"/>
      <c r="AN671" s="110"/>
      <c r="AO671" s="65"/>
      <c r="AP671" s="65"/>
      <c r="AQ671" s="65"/>
      <c r="AR671" s="40"/>
    </row>
    <row r="672" spans="1:44" ht="22.5" customHeight="1" x14ac:dyDescent="0.25">
      <c r="A672" s="110"/>
      <c r="B672" s="110"/>
      <c r="C672" s="110"/>
      <c r="D672" s="110"/>
      <c r="E672" s="110"/>
      <c r="F672" s="110"/>
      <c r="G672" s="110"/>
      <c r="H672" s="110"/>
      <c r="I672" s="110"/>
      <c r="J672" s="110"/>
      <c r="K672" s="110"/>
      <c r="L672" s="110"/>
      <c r="M672" s="110"/>
      <c r="N672" s="110"/>
      <c r="O672" s="110"/>
      <c r="P672" s="110"/>
      <c r="Q672" s="110"/>
      <c r="R672" s="111"/>
      <c r="S672" s="111"/>
      <c r="T672" s="111"/>
      <c r="U672" s="110"/>
      <c r="V672" s="110"/>
      <c r="W672" s="110"/>
      <c r="X672" s="110"/>
      <c r="Y672" s="110"/>
      <c r="Z672" s="110"/>
      <c r="AA672" s="110"/>
      <c r="AB672" s="110"/>
      <c r="AC672" s="110"/>
      <c r="AD672" s="110"/>
      <c r="AE672" s="110"/>
      <c r="AF672" s="110"/>
      <c r="AG672" s="110"/>
      <c r="AH672" s="110"/>
      <c r="AI672" s="110"/>
      <c r="AJ672" s="110"/>
      <c r="AK672" s="110"/>
      <c r="AL672" s="110"/>
      <c r="AM672" s="110"/>
      <c r="AN672" s="110"/>
      <c r="AO672" s="65"/>
      <c r="AP672" s="65"/>
      <c r="AQ672" s="65"/>
      <c r="AR672" s="40"/>
    </row>
    <row r="673" spans="1:44" ht="22.5" customHeight="1" x14ac:dyDescent="0.25">
      <c r="A673" s="110"/>
      <c r="B673" s="110"/>
      <c r="C673" s="110"/>
      <c r="D673" s="110"/>
      <c r="E673" s="110"/>
      <c r="F673" s="110"/>
      <c r="G673" s="110"/>
      <c r="H673" s="110"/>
      <c r="I673" s="110"/>
      <c r="J673" s="110"/>
      <c r="K673" s="110"/>
      <c r="L673" s="110"/>
      <c r="M673" s="110"/>
      <c r="N673" s="110"/>
      <c r="O673" s="110"/>
      <c r="P673" s="110"/>
      <c r="Q673" s="110"/>
      <c r="R673" s="111"/>
      <c r="S673" s="111"/>
      <c r="T673" s="111"/>
      <c r="U673" s="110"/>
      <c r="V673" s="110"/>
      <c r="W673" s="110"/>
      <c r="X673" s="110"/>
      <c r="Y673" s="110"/>
      <c r="Z673" s="110"/>
      <c r="AA673" s="110"/>
      <c r="AB673" s="110"/>
      <c r="AC673" s="110"/>
      <c r="AD673" s="110"/>
      <c r="AE673" s="110"/>
      <c r="AF673" s="110"/>
      <c r="AG673" s="110"/>
      <c r="AH673" s="110"/>
      <c r="AI673" s="110"/>
      <c r="AJ673" s="110"/>
      <c r="AK673" s="110"/>
      <c r="AL673" s="110"/>
      <c r="AM673" s="110"/>
      <c r="AN673" s="110"/>
      <c r="AO673" s="65"/>
      <c r="AP673" s="65"/>
      <c r="AQ673" s="65"/>
      <c r="AR673" s="40"/>
    </row>
    <row r="674" spans="1:44" ht="22.5" customHeight="1" x14ac:dyDescent="0.25">
      <c r="A674" s="110"/>
      <c r="B674" s="110"/>
      <c r="C674" s="110"/>
      <c r="D674" s="110"/>
      <c r="E674" s="110"/>
      <c r="F674" s="110"/>
      <c r="G674" s="110"/>
      <c r="H674" s="110"/>
      <c r="I674" s="110"/>
      <c r="J674" s="110"/>
      <c r="K674" s="110"/>
      <c r="L674" s="110"/>
      <c r="M674" s="110"/>
      <c r="N674" s="110"/>
      <c r="O674" s="110"/>
      <c r="P674" s="110"/>
      <c r="Q674" s="110"/>
      <c r="R674" s="111"/>
      <c r="S674" s="111"/>
      <c r="T674" s="111"/>
      <c r="U674" s="110"/>
      <c r="V674" s="110"/>
      <c r="W674" s="110"/>
      <c r="X674" s="110"/>
      <c r="Y674" s="110"/>
      <c r="Z674" s="110"/>
      <c r="AA674" s="110"/>
      <c r="AB674" s="110"/>
      <c r="AC674" s="110"/>
      <c r="AD674" s="110"/>
      <c r="AE674" s="110"/>
      <c r="AF674" s="110"/>
      <c r="AG674" s="110"/>
      <c r="AH674" s="110"/>
      <c r="AI674" s="110"/>
      <c r="AJ674" s="110"/>
      <c r="AK674" s="110"/>
      <c r="AL674" s="110"/>
      <c r="AM674" s="110"/>
      <c r="AN674" s="110"/>
      <c r="AO674" s="65"/>
      <c r="AP674" s="65"/>
      <c r="AQ674" s="65"/>
      <c r="AR674" s="40"/>
    </row>
    <row r="675" spans="1:44" ht="22.5" customHeight="1" x14ac:dyDescent="0.25">
      <c r="A675" s="110"/>
      <c r="B675" s="110"/>
      <c r="C675" s="110"/>
      <c r="D675" s="110"/>
      <c r="E675" s="110"/>
      <c r="F675" s="110"/>
      <c r="G675" s="110"/>
      <c r="H675" s="110"/>
      <c r="I675" s="110"/>
      <c r="J675" s="110"/>
      <c r="K675" s="110"/>
      <c r="L675" s="110"/>
      <c r="M675" s="110"/>
      <c r="N675" s="110"/>
      <c r="O675" s="110"/>
      <c r="P675" s="110"/>
      <c r="Q675" s="110"/>
      <c r="R675" s="111"/>
      <c r="S675" s="111"/>
      <c r="T675" s="111"/>
      <c r="U675" s="110"/>
      <c r="V675" s="110"/>
      <c r="W675" s="110"/>
      <c r="X675" s="110"/>
      <c r="Y675" s="110"/>
      <c r="Z675" s="110"/>
      <c r="AA675" s="110"/>
      <c r="AB675" s="110"/>
      <c r="AC675" s="110"/>
      <c r="AD675" s="110"/>
      <c r="AE675" s="110"/>
      <c r="AF675" s="110"/>
      <c r="AG675" s="110"/>
      <c r="AH675" s="110"/>
      <c r="AI675" s="110"/>
      <c r="AJ675" s="110"/>
      <c r="AK675" s="110"/>
      <c r="AL675" s="110"/>
      <c r="AM675" s="110"/>
      <c r="AN675" s="110"/>
      <c r="AO675" s="65"/>
      <c r="AP675" s="65"/>
      <c r="AQ675" s="65"/>
      <c r="AR675" s="40"/>
    </row>
    <row r="676" spans="1:44" ht="22.5" customHeight="1" x14ac:dyDescent="0.25">
      <c r="A676" s="110"/>
      <c r="B676" s="110"/>
      <c r="C676" s="110"/>
      <c r="D676" s="110"/>
      <c r="E676" s="110"/>
      <c r="F676" s="110"/>
      <c r="G676" s="110"/>
      <c r="H676" s="110"/>
      <c r="I676" s="110"/>
      <c r="J676" s="110"/>
      <c r="K676" s="110"/>
      <c r="L676" s="110"/>
      <c r="M676" s="110"/>
      <c r="N676" s="110"/>
      <c r="O676" s="110"/>
      <c r="P676" s="110"/>
      <c r="Q676" s="110"/>
      <c r="R676" s="111"/>
      <c r="S676" s="111"/>
      <c r="T676" s="111"/>
      <c r="U676" s="110"/>
      <c r="V676" s="110"/>
      <c r="W676" s="110"/>
      <c r="X676" s="110"/>
      <c r="Y676" s="110"/>
      <c r="Z676" s="110"/>
      <c r="AA676" s="110"/>
      <c r="AB676" s="110"/>
      <c r="AC676" s="110"/>
      <c r="AD676" s="110"/>
      <c r="AE676" s="110"/>
      <c r="AF676" s="110"/>
      <c r="AG676" s="110"/>
      <c r="AH676" s="110"/>
      <c r="AI676" s="110"/>
      <c r="AJ676" s="110"/>
      <c r="AK676" s="110"/>
      <c r="AL676" s="110"/>
      <c r="AM676" s="110"/>
      <c r="AN676" s="110"/>
      <c r="AO676" s="65"/>
      <c r="AP676" s="65"/>
      <c r="AQ676" s="65"/>
      <c r="AR676" s="40"/>
    </row>
    <row r="677" spans="1:44" ht="22.5" customHeight="1" x14ac:dyDescent="0.25">
      <c r="A677" s="110"/>
      <c r="B677" s="110"/>
      <c r="C677" s="110"/>
      <c r="D677" s="110"/>
      <c r="E677" s="110"/>
      <c r="F677" s="110"/>
      <c r="G677" s="110"/>
      <c r="H677" s="110"/>
      <c r="I677" s="110"/>
      <c r="J677" s="110"/>
      <c r="K677" s="110"/>
      <c r="L677" s="110"/>
      <c r="M677" s="110"/>
      <c r="N677" s="110"/>
      <c r="O677" s="110"/>
      <c r="P677" s="110"/>
      <c r="Q677" s="110"/>
      <c r="R677" s="111"/>
      <c r="S677" s="111"/>
      <c r="T677" s="111"/>
      <c r="U677" s="110"/>
      <c r="V677" s="110"/>
      <c r="W677" s="110"/>
      <c r="X677" s="110"/>
      <c r="Y677" s="110"/>
      <c r="Z677" s="110"/>
      <c r="AA677" s="110"/>
      <c r="AB677" s="110"/>
      <c r="AC677" s="110"/>
      <c r="AD677" s="110"/>
      <c r="AE677" s="110"/>
      <c r="AF677" s="110"/>
      <c r="AG677" s="110"/>
      <c r="AH677" s="110"/>
      <c r="AI677" s="110"/>
      <c r="AJ677" s="110"/>
      <c r="AK677" s="110"/>
      <c r="AL677" s="110"/>
      <c r="AM677" s="110"/>
      <c r="AN677" s="110"/>
      <c r="AO677" s="65"/>
      <c r="AP677" s="65"/>
      <c r="AQ677" s="65"/>
      <c r="AR677" s="40"/>
    </row>
    <row r="678" spans="1:44" ht="22.5" customHeight="1" x14ac:dyDescent="0.25">
      <c r="A678" s="110"/>
      <c r="B678" s="110"/>
      <c r="C678" s="110"/>
      <c r="D678" s="110"/>
      <c r="E678" s="110"/>
      <c r="F678" s="110"/>
      <c r="G678" s="110"/>
      <c r="H678" s="110"/>
      <c r="I678" s="110"/>
      <c r="J678" s="110"/>
      <c r="K678" s="110"/>
      <c r="L678" s="110"/>
      <c r="M678" s="110"/>
      <c r="N678" s="110"/>
      <c r="O678" s="110"/>
      <c r="P678" s="110"/>
      <c r="Q678" s="110"/>
      <c r="R678" s="111"/>
      <c r="S678" s="111"/>
      <c r="T678" s="111"/>
      <c r="U678" s="110"/>
      <c r="V678" s="110"/>
      <c r="W678" s="110"/>
      <c r="X678" s="110"/>
      <c r="Y678" s="110"/>
      <c r="Z678" s="110"/>
      <c r="AA678" s="110"/>
      <c r="AB678" s="110"/>
      <c r="AC678" s="110"/>
      <c r="AD678" s="110"/>
      <c r="AE678" s="110"/>
      <c r="AF678" s="110"/>
      <c r="AG678" s="110"/>
      <c r="AH678" s="110"/>
      <c r="AI678" s="110"/>
      <c r="AJ678" s="110"/>
      <c r="AK678" s="110"/>
      <c r="AL678" s="110"/>
      <c r="AM678" s="110"/>
      <c r="AN678" s="110"/>
      <c r="AO678" s="65"/>
      <c r="AP678" s="65"/>
      <c r="AQ678" s="65"/>
      <c r="AR678" s="40"/>
    </row>
    <row r="679" spans="1:44" ht="22.5" customHeight="1" x14ac:dyDescent="0.25">
      <c r="A679" s="110"/>
      <c r="B679" s="110"/>
      <c r="C679" s="110"/>
      <c r="D679" s="110"/>
      <c r="E679" s="110"/>
      <c r="F679" s="110"/>
      <c r="G679" s="110"/>
      <c r="H679" s="110"/>
      <c r="I679" s="110"/>
      <c r="J679" s="110"/>
      <c r="K679" s="110"/>
      <c r="L679" s="110"/>
      <c r="M679" s="110"/>
      <c r="N679" s="110"/>
      <c r="O679" s="110"/>
      <c r="P679" s="110"/>
      <c r="Q679" s="110"/>
      <c r="R679" s="111"/>
      <c r="S679" s="111"/>
      <c r="T679" s="111"/>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65"/>
      <c r="AP679" s="65"/>
      <c r="AQ679" s="65"/>
      <c r="AR679" s="40"/>
    </row>
    <row r="680" spans="1:44" ht="22.5" customHeight="1" x14ac:dyDescent="0.25">
      <c r="A680" s="110"/>
      <c r="B680" s="110"/>
      <c r="C680" s="110"/>
      <c r="D680" s="110"/>
      <c r="E680" s="110"/>
      <c r="F680" s="110"/>
      <c r="G680" s="110"/>
      <c r="H680" s="110"/>
      <c r="I680" s="110"/>
      <c r="J680" s="110"/>
      <c r="K680" s="110"/>
      <c r="L680" s="110"/>
      <c r="M680" s="110"/>
      <c r="N680" s="110"/>
      <c r="O680" s="110"/>
      <c r="P680" s="110"/>
      <c r="Q680" s="110"/>
      <c r="R680" s="111"/>
      <c r="S680" s="111"/>
      <c r="T680" s="111"/>
      <c r="U680" s="110"/>
      <c r="V680" s="110"/>
      <c r="W680" s="110"/>
      <c r="X680" s="110"/>
      <c r="Y680" s="110"/>
      <c r="Z680" s="110"/>
      <c r="AA680" s="110"/>
      <c r="AB680" s="110"/>
      <c r="AC680" s="110"/>
      <c r="AD680" s="110"/>
      <c r="AE680" s="110"/>
      <c r="AF680" s="110"/>
      <c r="AG680" s="110"/>
      <c r="AH680" s="110"/>
      <c r="AI680" s="110"/>
      <c r="AJ680" s="110"/>
      <c r="AK680" s="110"/>
      <c r="AL680" s="110"/>
      <c r="AM680" s="110"/>
      <c r="AN680" s="110"/>
      <c r="AO680" s="65"/>
      <c r="AP680" s="65"/>
      <c r="AQ680" s="65"/>
      <c r="AR680" s="40"/>
    </row>
    <row r="681" spans="1:44" ht="22.5" customHeight="1" x14ac:dyDescent="0.25">
      <c r="A681" s="110"/>
      <c r="B681" s="110"/>
      <c r="C681" s="110"/>
      <c r="D681" s="110"/>
      <c r="E681" s="110"/>
      <c r="F681" s="110"/>
      <c r="G681" s="110"/>
      <c r="H681" s="110"/>
      <c r="I681" s="110"/>
      <c r="J681" s="110"/>
      <c r="K681" s="110"/>
      <c r="L681" s="110"/>
      <c r="M681" s="110"/>
      <c r="N681" s="110"/>
      <c r="O681" s="110"/>
      <c r="P681" s="110"/>
      <c r="Q681" s="110"/>
      <c r="R681" s="111"/>
      <c r="S681" s="111"/>
      <c r="T681" s="111"/>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65"/>
      <c r="AP681" s="65"/>
      <c r="AQ681" s="65"/>
      <c r="AR681" s="40"/>
    </row>
    <row r="682" spans="1:44" ht="22.5" customHeight="1" x14ac:dyDescent="0.25">
      <c r="A682" s="110"/>
      <c r="B682" s="110"/>
      <c r="C682" s="110"/>
      <c r="D682" s="110"/>
      <c r="E682" s="110"/>
      <c r="F682" s="110"/>
      <c r="G682" s="110"/>
      <c r="H682" s="110"/>
      <c r="I682" s="110"/>
      <c r="J682" s="110"/>
      <c r="K682" s="110"/>
      <c r="L682" s="110"/>
      <c r="M682" s="110"/>
      <c r="N682" s="110"/>
      <c r="O682" s="110"/>
      <c r="P682" s="110"/>
      <c r="Q682" s="110"/>
      <c r="R682" s="111"/>
      <c r="S682" s="111"/>
      <c r="T682" s="111"/>
      <c r="U682" s="110"/>
      <c r="V682" s="110"/>
      <c r="W682" s="110"/>
      <c r="X682" s="110"/>
      <c r="Y682" s="110"/>
      <c r="Z682" s="110"/>
      <c r="AA682" s="110"/>
      <c r="AB682" s="110"/>
      <c r="AC682" s="110"/>
      <c r="AD682" s="110"/>
      <c r="AE682" s="110"/>
      <c r="AF682" s="110"/>
      <c r="AG682" s="110"/>
      <c r="AH682" s="110"/>
      <c r="AI682" s="110"/>
      <c r="AJ682" s="110"/>
      <c r="AK682" s="110"/>
      <c r="AL682" s="110"/>
      <c r="AM682" s="110"/>
      <c r="AN682" s="110"/>
      <c r="AO682" s="65"/>
      <c r="AP682" s="65"/>
      <c r="AQ682" s="65"/>
      <c r="AR682" s="40"/>
    </row>
    <row r="683" spans="1:44" ht="22.5" customHeight="1" x14ac:dyDescent="0.25">
      <c r="A683" s="110"/>
      <c r="B683" s="110"/>
      <c r="C683" s="110"/>
      <c r="D683" s="110"/>
      <c r="E683" s="110"/>
      <c r="F683" s="110"/>
      <c r="G683" s="110"/>
      <c r="H683" s="110"/>
      <c r="I683" s="110"/>
      <c r="J683" s="110"/>
      <c r="K683" s="110"/>
      <c r="L683" s="110"/>
      <c r="M683" s="110"/>
      <c r="N683" s="110"/>
      <c r="O683" s="110"/>
      <c r="P683" s="110"/>
      <c r="Q683" s="110"/>
      <c r="R683" s="111"/>
      <c r="S683" s="111"/>
      <c r="T683" s="111"/>
      <c r="U683" s="110"/>
      <c r="V683" s="110"/>
      <c r="W683" s="110"/>
      <c r="X683" s="110"/>
      <c r="Y683" s="110"/>
      <c r="Z683" s="110"/>
      <c r="AA683" s="110"/>
      <c r="AB683" s="110"/>
      <c r="AC683" s="110"/>
      <c r="AD683" s="110"/>
      <c r="AE683" s="110"/>
      <c r="AF683" s="110"/>
      <c r="AG683" s="110"/>
      <c r="AH683" s="110"/>
      <c r="AI683" s="110"/>
      <c r="AJ683" s="110"/>
      <c r="AK683" s="110"/>
      <c r="AL683" s="110"/>
      <c r="AM683" s="110"/>
      <c r="AN683" s="110"/>
      <c r="AO683" s="65"/>
      <c r="AP683" s="65"/>
      <c r="AQ683" s="65"/>
      <c r="AR683" s="40"/>
    </row>
    <row r="684" spans="1:44" ht="22.5" customHeight="1" x14ac:dyDescent="0.25">
      <c r="A684" s="110"/>
      <c r="B684" s="110"/>
      <c r="C684" s="110"/>
      <c r="D684" s="110"/>
      <c r="E684" s="110"/>
      <c r="F684" s="110"/>
      <c r="G684" s="110"/>
      <c r="H684" s="110"/>
      <c r="I684" s="110"/>
      <c r="J684" s="110"/>
      <c r="K684" s="110"/>
      <c r="L684" s="110"/>
      <c r="M684" s="110"/>
      <c r="N684" s="110"/>
      <c r="O684" s="110"/>
      <c r="P684" s="110"/>
      <c r="Q684" s="110"/>
      <c r="R684" s="111"/>
      <c r="S684" s="111"/>
      <c r="T684" s="111"/>
      <c r="U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65"/>
      <c r="AP684" s="65"/>
      <c r="AQ684" s="65"/>
      <c r="AR684" s="40"/>
    </row>
    <row r="685" spans="1:44" ht="22.5" customHeight="1" x14ac:dyDescent="0.25">
      <c r="A685" s="110"/>
      <c r="B685" s="110"/>
      <c r="C685" s="110"/>
      <c r="D685" s="110"/>
      <c r="E685" s="110"/>
      <c r="F685" s="110"/>
      <c r="G685" s="110"/>
      <c r="H685" s="110"/>
      <c r="I685" s="110"/>
      <c r="J685" s="110"/>
      <c r="K685" s="110"/>
      <c r="L685" s="110"/>
      <c r="M685" s="110"/>
      <c r="N685" s="110"/>
      <c r="O685" s="110"/>
      <c r="P685" s="110"/>
      <c r="Q685" s="110"/>
      <c r="R685" s="111"/>
      <c r="S685" s="111"/>
      <c r="T685" s="111"/>
      <c r="U685" s="110"/>
      <c r="V685" s="110"/>
      <c r="W685" s="110"/>
      <c r="X685" s="110"/>
      <c r="Y685" s="110"/>
      <c r="Z685" s="110"/>
      <c r="AA685" s="110"/>
      <c r="AB685" s="110"/>
      <c r="AC685" s="110"/>
      <c r="AD685" s="110"/>
      <c r="AE685" s="110"/>
      <c r="AF685" s="110"/>
      <c r="AG685" s="110"/>
      <c r="AH685" s="110"/>
      <c r="AI685" s="110"/>
      <c r="AJ685" s="110"/>
      <c r="AK685" s="110"/>
      <c r="AL685" s="110"/>
      <c r="AM685" s="110"/>
      <c r="AN685" s="110"/>
      <c r="AO685" s="65"/>
      <c r="AP685" s="65"/>
      <c r="AQ685" s="65"/>
      <c r="AR685" s="40"/>
    </row>
    <row r="686" spans="1:44" ht="22.5" customHeight="1" x14ac:dyDescent="0.25">
      <c r="A686" s="110"/>
      <c r="B686" s="110"/>
      <c r="C686" s="110"/>
      <c r="D686" s="110"/>
      <c r="E686" s="110"/>
      <c r="F686" s="110"/>
      <c r="G686" s="110"/>
      <c r="H686" s="110"/>
      <c r="I686" s="110"/>
      <c r="J686" s="110"/>
      <c r="K686" s="110"/>
      <c r="L686" s="110"/>
      <c r="M686" s="110"/>
      <c r="N686" s="110"/>
      <c r="O686" s="110"/>
      <c r="P686" s="110"/>
      <c r="Q686" s="110"/>
      <c r="R686" s="111"/>
      <c r="S686" s="111"/>
      <c r="T686" s="111"/>
      <c r="U686" s="110"/>
      <c r="V686" s="110"/>
      <c r="W686" s="110"/>
      <c r="X686" s="110"/>
      <c r="Y686" s="110"/>
      <c r="Z686" s="110"/>
      <c r="AA686" s="110"/>
      <c r="AB686" s="110"/>
      <c r="AC686" s="110"/>
      <c r="AD686" s="110"/>
      <c r="AE686" s="110"/>
      <c r="AF686" s="110"/>
      <c r="AG686" s="110"/>
      <c r="AH686" s="110"/>
      <c r="AI686" s="110"/>
      <c r="AJ686" s="110"/>
      <c r="AK686" s="110"/>
      <c r="AL686" s="110"/>
      <c r="AM686" s="110"/>
      <c r="AN686" s="110"/>
      <c r="AO686" s="65"/>
      <c r="AP686" s="65"/>
      <c r="AQ686" s="65"/>
      <c r="AR686" s="40"/>
    </row>
    <row r="687" spans="1:44" ht="22.5" customHeight="1" x14ac:dyDescent="0.25">
      <c r="A687" s="110"/>
      <c r="B687" s="110"/>
      <c r="C687" s="110"/>
      <c r="D687" s="110"/>
      <c r="E687" s="110"/>
      <c r="F687" s="110"/>
      <c r="G687" s="110"/>
      <c r="H687" s="110"/>
      <c r="I687" s="110"/>
      <c r="J687" s="110"/>
      <c r="K687" s="110"/>
      <c r="L687" s="110"/>
      <c r="M687" s="110"/>
      <c r="N687" s="110"/>
      <c r="O687" s="110"/>
      <c r="P687" s="110"/>
      <c r="Q687" s="110"/>
      <c r="R687" s="111"/>
      <c r="S687" s="111"/>
      <c r="T687" s="111"/>
      <c r="U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65"/>
      <c r="AP687" s="65"/>
      <c r="AQ687" s="65"/>
      <c r="AR687" s="40"/>
    </row>
    <row r="688" spans="1:44" ht="22.5" customHeight="1" x14ac:dyDescent="0.25">
      <c r="A688" s="110"/>
      <c r="B688" s="110"/>
      <c r="C688" s="110"/>
      <c r="D688" s="110"/>
      <c r="E688" s="110"/>
      <c r="F688" s="110"/>
      <c r="G688" s="110"/>
      <c r="H688" s="110"/>
      <c r="I688" s="110"/>
      <c r="J688" s="110"/>
      <c r="K688" s="110"/>
      <c r="L688" s="110"/>
      <c r="M688" s="110"/>
      <c r="N688" s="110"/>
      <c r="O688" s="110"/>
      <c r="P688" s="110"/>
      <c r="Q688" s="110"/>
      <c r="R688" s="111"/>
      <c r="S688" s="111"/>
      <c r="T688" s="111"/>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65"/>
      <c r="AP688" s="65"/>
      <c r="AQ688" s="65"/>
      <c r="AR688" s="40"/>
    </row>
    <row r="689" spans="1:44" ht="22.5" customHeight="1" x14ac:dyDescent="0.25">
      <c r="A689" s="110"/>
      <c r="B689" s="110"/>
      <c r="C689" s="110"/>
      <c r="D689" s="110"/>
      <c r="E689" s="110"/>
      <c r="F689" s="110"/>
      <c r="G689" s="110"/>
      <c r="H689" s="110"/>
      <c r="I689" s="110"/>
      <c r="J689" s="110"/>
      <c r="K689" s="110"/>
      <c r="L689" s="110"/>
      <c r="M689" s="110"/>
      <c r="N689" s="110"/>
      <c r="O689" s="110"/>
      <c r="P689" s="110"/>
      <c r="Q689" s="110"/>
      <c r="R689" s="111"/>
      <c r="S689" s="111"/>
      <c r="T689" s="111"/>
      <c r="U689" s="110"/>
      <c r="V689" s="110"/>
      <c r="W689" s="110"/>
      <c r="X689" s="110"/>
      <c r="Y689" s="110"/>
      <c r="Z689" s="110"/>
      <c r="AA689" s="110"/>
      <c r="AB689" s="110"/>
      <c r="AC689" s="110"/>
      <c r="AD689" s="110"/>
      <c r="AE689" s="110"/>
      <c r="AF689" s="110"/>
      <c r="AG689" s="110"/>
      <c r="AH689" s="110"/>
      <c r="AI689" s="110"/>
      <c r="AJ689" s="110"/>
      <c r="AK689" s="110"/>
      <c r="AL689" s="110"/>
      <c r="AM689" s="110"/>
      <c r="AN689" s="110"/>
      <c r="AO689" s="65"/>
      <c r="AP689" s="65"/>
      <c r="AQ689" s="65"/>
      <c r="AR689" s="40"/>
    </row>
    <row r="690" spans="1:44" ht="22.5" customHeight="1" x14ac:dyDescent="0.25">
      <c r="A690" s="110"/>
      <c r="B690" s="110"/>
      <c r="C690" s="110"/>
      <c r="D690" s="110"/>
      <c r="E690" s="110"/>
      <c r="F690" s="110"/>
      <c r="G690" s="110"/>
      <c r="H690" s="110"/>
      <c r="I690" s="110"/>
      <c r="J690" s="110"/>
      <c r="K690" s="110"/>
      <c r="L690" s="110"/>
      <c r="M690" s="110"/>
      <c r="N690" s="110"/>
      <c r="O690" s="110"/>
      <c r="P690" s="110"/>
      <c r="Q690" s="110"/>
      <c r="R690" s="111"/>
      <c r="S690" s="111"/>
      <c r="T690" s="111"/>
      <c r="U690" s="110"/>
      <c r="V690" s="110"/>
      <c r="W690" s="110"/>
      <c r="X690" s="110"/>
      <c r="Y690" s="110"/>
      <c r="Z690" s="110"/>
      <c r="AA690" s="110"/>
      <c r="AB690" s="110"/>
      <c r="AC690" s="110"/>
      <c r="AD690" s="110"/>
      <c r="AE690" s="110"/>
      <c r="AF690" s="110"/>
      <c r="AG690" s="110"/>
      <c r="AH690" s="110"/>
      <c r="AI690" s="110"/>
      <c r="AJ690" s="110"/>
      <c r="AK690" s="110"/>
      <c r="AL690" s="110"/>
      <c r="AM690" s="110"/>
      <c r="AN690" s="110"/>
      <c r="AO690" s="65"/>
      <c r="AP690" s="65"/>
      <c r="AQ690" s="65"/>
      <c r="AR690" s="40"/>
    </row>
    <row r="691" spans="1:44" ht="22.5" customHeight="1" x14ac:dyDescent="0.25">
      <c r="A691" s="110"/>
      <c r="B691" s="110"/>
      <c r="C691" s="110"/>
      <c r="D691" s="110"/>
      <c r="E691" s="110"/>
      <c r="F691" s="110"/>
      <c r="G691" s="110"/>
      <c r="H691" s="110"/>
      <c r="I691" s="110"/>
      <c r="J691" s="110"/>
      <c r="K691" s="110"/>
      <c r="L691" s="110"/>
      <c r="M691" s="110"/>
      <c r="N691" s="110"/>
      <c r="O691" s="110"/>
      <c r="P691" s="110"/>
      <c r="Q691" s="110"/>
      <c r="R691" s="111"/>
      <c r="S691" s="111"/>
      <c r="T691" s="111"/>
      <c r="U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65"/>
      <c r="AP691" s="65"/>
      <c r="AQ691" s="65"/>
      <c r="AR691" s="40"/>
    </row>
    <row r="692" spans="1:44" ht="22.5" customHeight="1" x14ac:dyDescent="0.25">
      <c r="A692" s="110"/>
      <c r="B692" s="110"/>
      <c r="C692" s="110"/>
      <c r="D692" s="110"/>
      <c r="E692" s="110"/>
      <c r="F692" s="110"/>
      <c r="G692" s="110"/>
      <c r="H692" s="110"/>
      <c r="I692" s="110"/>
      <c r="J692" s="110"/>
      <c r="K692" s="110"/>
      <c r="L692" s="110"/>
      <c r="M692" s="110"/>
      <c r="N692" s="110"/>
      <c r="O692" s="110"/>
      <c r="P692" s="110"/>
      <c r="Q692" s="110"/>
      <c r="R692" s="111"/>
      <c r="S692" s="111"/>
      <c r="T692" s="111"/>
      <c r="U692" s="110"/>
      <c r="V692" s="110"/>
      <c r="W692" s="110"/>
      <c r="X692" s="110"/>
      <c r="Y692" s="110"/>
      <c r="Z692" s="110"/>
      <c r="AA692" s="110"/>
      <c r="AB692" s="110"/>
      <c r="AC692" s="110"/>
      <c r="AD692" s="110"/>
      <c r="AE692" s="110"/>
      <c r="AF692" s="110"/>
      <c r="AG692" s="110"/>
      <c r="AH692" s="110"/>
      <c r="AI692" s="110"/>
      <c r="AJ692" s="110"/>
      <c r="AK692" s="110"/>
      <c r="AL692" s="110"/>
      <c r="AM692" s="110"/>
      <c r="AN692" s="110"/>
      <c r="AO692" s="65"/>
      <c r="AP692" s="65"/>
      <c r="AQ692" s="65"/>
      <c r="AR692" s="40"/>
    </row>
    <row r="693" spans="1:44" ht="22.5" customHeight="1" x14ac:dyDescent="0.25">
      <c r="A693" s="110"/>
      <c r="B693" s="110"/>
      <c r="C693" s="110"/>
      <c r="D693" s="110"/>
      <c r="E693" s="110"/>
      <c r="F693" s="110"/>
      <c r="G693" s="110"/>
      <c r="H693" s="110"/>
      <c r="I693" s="110"/>
      <c r="J693" s="110"/>
      <c r="K693" s="110"/>
      <c r="L693" s="110"/>
      <c r="M693" s="110"/>
      <c r="N693" s="110"/>
      <c r="O693" s="110"/>
      <c r="P693" s="110"/>
      <c r="Q693" s="110"/>
      <c r="R693" s="111"/>
      <c r="S693" s="111"/>
      <c r="T693" s="111"/>
      <c r="U693" s="110"/>
      <c r="V693" s="110"/>
      <c r="W693" s="110"/>
      <c r="X693" s="110"/>
      <c r="Y693" s="110"/>
      <c r="Z693" s="110"/>
      <c r="AA693" s="110"/>
      <c r="AB693" s="110"/>
      <c r="AC693" s="110"/>
      <c r="AD693" s="110"/>
      <c r="AE693" s="110"/>
      <c r="AF693" s="110"/>
      <c r="AG693" s="110"/>
      <c r="AH693" s="110"/>
      <c r="AI693" s="110"/>
      <c r="AJ693" s="110"/>
      <c r="AK693" s="110"/>
      <c r="AL693" s="110"/>
      <c r="AM693" s="110"/>
      <c r="AN693" s="110"/>
      <c r="AO693" s="65"/>
      <c r="AP693" s="65"/>
      <c r="AQ693" s="65"/>
      <c r="AR693" s="40"/>
    </row>
    <row r="694" spans="1:44" ht="22.5" customHeight="1" x14ac:dyDescent="0.25">
      <c r="A694" s="110"/>
      <c r="B694" s="110"/>
      <c r="C694" s="110"/>
      <c r="D694" s="110"/>
      <c r="E694" s="110"/>
      <c r="F694" s="110"/>
      <c r="G694" s="110"/>
      <c r="H694" s="110"/>
      <c r="I694" s="110"/>
      <c r="J694" s="110"/>
      <c r="K694" s="110"/>
      <c r="L694" s="110"/>
      <c r="M694" s="110"/>
      <c r="N694" s="110"/>
      <c r="O694" s="110"/>
      <c r="P694" s="110"/>
      <c r="Q694" s="110"/>
      <c r="R694" s="111"/>
      <c r="S694" s="111"/>
      <c r="T694" s="111"/>
      <c r="U694" s="110"/>
      <c r="V694" s="110"/>
      <c r="W694" s="110"/>
      <c r="X694" s="110"/>
      <c r="Y694" s="110"/>
      <c r="Z694" s="110"/>
      <c r="AA694" s="110"/>
      <c r="AB694" s="110"/>
      <c r="AC694" s="110"/>
      <c r="AD694" s="110"/>
      <c r="AE694" s="110"/>
      <c r="AF694" s="110"/>
      <c r="AG694" s="110"/>
      <c r="AH694" s="110"/>
      <c r="AI694" s="110"/>
      <c r="AJ694" s="110"/>
      <c r="AK694" s="110"/>
      <c r="AL694" s="110"/>
      <c r="AM694" s="110"/>
      <c r="AN694" s="110"/>
      <c r="AO694" s="65"/>
      <c r="AP694" s="65"/>
      <c r="AQ694" s="65"/>
      <c r="AR694" s="40"/>
    </row>
    <row r="695" spans="1:44" ht="22.5" customHeight="1" x14ac:dyDescent="0.25">
      <c r="A695" s="110"/>
      <c r="B695" s="110"/>
      <c r="C695" s="110"/>
      <c r="D695" s="110"/>
      <c r="E695" s="110"/>
      <c r="F695" s="110"/>
      <c r="G695" s="110"/>
      <c r="H695" s="110"/>
      <c r="I695" s="110"/>
      <c r="J695" s="110"/>
      <c r="K695" s="110"/>
      <c r="L695" s="110"/>
      <c r="M695" s="110"/>
      <c r="N695" s="110"/>
      <c r="O695" s="110"/>
      <c r="P695" s="110"/>
      <c r="Q695" s="110"/>
      <c r="R695" s="111"/>
      <c r="S695" s="111"/>
      <c r="T695" s="111"/>
      <c r="U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65"/>
      <c r="AP695" s="65"/>
      <c r="AQ695" s="65"/>
      <c r="AR695" s="40"/>
    </row>
    <row r="696" spans="1:44" ht="22.5" customHeight="1" x14ac:dyDescent="0.25">
      <c r="A696" s="110"/>
      <c r="B696" s="110"/>
      <c r="C696" s="110"/>
      <c r="D696" s="110"/>
      <c r="E696" s="110"/>
      <c r="F696" s="110"/>
      <c r="G696" s="110"/>
      <c r="H696" s="110"/>
      <c r="I696" s="110"/>
      <c r="J696" s="110"/>
      <c r="K696" s="110"/>
      <c r="L696" s="110"/>
      <c r="M696" s="110"/>
      <c r="N696" s="110"/>
      <c r="O696" s="110"/>
      <c r="P696" s="110"/>
      <c r="Q696" s="110"/>
      <c r="R696" s="111"/>
      <c r="S696" s="111"/>
      <c r="T696" s="111"/>
      <c r="U696" s="110"/>
      <c r="V696" s="110"/>
      <c r="W696" s="110"/>
      <c r="X696" s="110"/>
      <c r="Y696" s="110"/>
      <c r="Z696" s="110"/>
      <c r="AA696" s="110"/>
      <c r="AB696" s="110"/>
      <c r="AC696" s="110"/>
      <c r="AD696" s="110"/>
      <c r="AE696" s="110"/>
      <c r="AF696" s="110"/>
      <c r="AG696" s="110"/>
      <c r="AH696" s="110"/>
      <c r="AI696" s="110"/>
      <c r="AJ696" s="110"/>
      <c r="AK696" s="110"/>
      <c r="AL696" s="110"/>
      <c r="AM696" s="110"/>
      <c r="AN696" s="110"/>
      <c r="AO696" s="65"/>
      <c r="AP696" s="65"/>
      <c r="AQ696" s="65"/>
      <c r="AR696" s="40"/>
    </row>
    <row r="697" spans="1:44" ht="22.5" customHeight="1" x14ac:dyDescent="0.25">
      <c r="A697" s="110"/>
      <c r="B697" s="110"/>
      <c r="C697" s="110"/>
      <c r="D697" s="110"/>
      <c r="E697" s="110"/>
      <c r="F697" s="110"/>
      <c r="G697" s="110"/>
      <c r="H697" s="110"/>
      <c r="I697" s="110"/>
      <c r="J697" s="110"/>
      <c r="K697" s="110"/>
      <c r="L697" s="110"/>
      <c r="M697" s="110"/>
      <c r="N697" s="110"/>
      <c r="O697" s="110"/>
      <c r="P697" s="110"/>
      <c r="Q697" s="110"/>
      <c r="R697" s="111"/>
      <c r="S697" s="111"/>
      <c r="T697" s="111"/>
      <c r="U697" s="110"/>
      <c r="V697" s="110"/>
      <c r="W697" s="110"/>
      <c r="X697" s="110"/>
      <c r="Y697" s="110"/>
      <c r="Z697" s="110"/>
      <c r="AA697" s="110"/>
      <c r="AB697" s="110"/>
      <c r="AC697" s="110"/>
      <c r="AD697" s="110"/>
      <c r="AE697" s="110"/>
      <c r="AF697" s="110"/>
      <c r="AG697" s="110"/>
      <c r="AH697" s="110"/>
      <c r="AI697" s="110"/>
      <c r="AJ697" s="110"/>
      <c r="AK697" s="110"/>
      <c r="AL697" s="110"/>
      <c r="AM697" s="110"/>
      <c r="AN697" s="110"/>
      <c r="AO697" s="65"/>
      <c r="AP697" s="65"/>
      <c r="AQ697" s="65"/>
      <c r="AR697" s="40"/>
    </row>
    <row r="698" spans="1:44" ht="22.5" customHeight="1" x14ac:dyDescent="0.25">
      <c r="A698" s="110"/>
      <c r="B698" s="110"/>
      <c r="C698" s="110"/>
      <c r="D698" s="110"/>
      <c r="E698" s="110"/>
      <c r="F698" s="110"/>
      <c r="G698" s="110"/>
      <c r="H698" s="110"/>
      <c r="I698" s="110"/>
      <c r="J698" s="110"/>
      <c r="K698" s="110"/>
      <c r="L698" s="110"/>
      <c r="M698" s="110"/>
      <c r="N698" s="110"/>
      <c r="O698" s="110"/>
      <c r="P698" s="110"/>
      <c r="Q698" s="110"/>
      <c r="R698" s="111"/>
      <c r="S698" s="111"/>
      <c r="T698" s="111"/>
      <c r="U698" s="110"/>
      <c r="V698" s="110"/>
      <c r="W698" s="110"/>
      <c r="X698" s="110"/>
      <c r="Y698" s="110"/>
      <c r="Z698" s="110"/>
      <c r="AA698" s="110"/>
      <c r="AB698" s="110"/>
      <c r="AC698" s="110"/>
      <c r="AD698" s="110"/>
      <c r="AE698" s="110"/>
      <c r="AF698" s="110"/>
      <c r="AG698" s="110"/>
      <c r="AH698" s="110"/>
      <c r="AI698" s="110"/>
      <c r="AJ698" s="110"/>
      <c r="AK698" s="110"/>
      <c r="AL698" s="110"/>
      <c r="AM698" s="110"/>
      <c r="AN698" s="110"/>
      <c r="AO698" s="65"/>
      <c r="AP698" s="65"/>
      <c r="AQ698" s="65"/>
      <c r="AR698" s="40"/>
    </row>
    <row r="699" spans="1:44" ht="22.5" customHeight="1" x14ac:dyDescent="0.25">
      <c r="A699" s="110"/>
      <c r="B699" s="110"/>
      <c r="C699" s="110"/>
      <c r="D699" s="110"/>
      <c r="E699" s="110"/>
      <c r="F699" s="110"/>
      <c r="G699" s="110"/>
      <c r="H699" s="110"/>
      <c r="I699" s="110"/>
      <c r="J699" s="110"/>
      <c r="K699" s="110"/>
      <c r="L699" s="110"/>
      <c r="M699" s="110"/>
      <c r="N699" s="110"/>
      <c r="O699" s="110"/>
      <c r="P699" s="110"/>
      <c r="Q699" s="110"/>
      <c r="R699" s="111"/>
      <c r="S699" s="111"/>
      <c r="T699" s="111"/>
      <c r="U699" s="110"/>
      <c r="V699" s="110"/>
      <c r="W699" s="110"/>
      <c r="X699" s="110"/>
      <c r="Y699" s="110"/>
      <c r="Z699" s="110"/>
      <c r="AA699" s="110"/>
      <c r="AB699" s="110"/>
      <c r="AC699" s="110"/>
      <c r="AD699" s="110"/>
      <c r="AE699" s="110"/>
      <c r="AF699" s="110"/>
      <c r="AG699" s="110"/>
      <c r="AH699" s="110"/>
      <c r="AI699" s="110"/>
      <c r="AJ699" s="110"/>
      <c r="AK699" s="110"/>
      <c r="AL699" s="110"/>
      <c r="AM699" s="110"/>
      <c r="AN699" s="110"/>
      <c r="AO699" s="65"/>
      <c r="AP699" s="65"/>
      <c r="AQ699" s="65"/>
      <c r="AR699" s="40"/>
    </row>
    <row r="700" spans="1:44" ht="22.5" customHeight="1" x14ac:dyDescent="0.25">
      <c r="A700" s="110"/>
      <c r="B700" s="110"/>
      <c r="C700" s="110"/>
      <c r="D700" s="110"/>
      <c r="E700" s="110"/>
      <c r="F700" s="110"/>
      <c r="G700" s="110"/>
      <c r="H700" s="110"/>
      <c r="I700" s="110"/>
      <c r="J700" s="110"/>
      <c r="K700" s="110"/>
      <c r="L700" s="110"/>
      <c r="M700" s="110"/>
      <c r="N700" s="110"/>
      <c r="O700" s="110"/>
      <c r="P700" s="110"/>
      <c r="Q700" s="110"/>
      <c r="R700" s="111"/>
      <c r="S700" s="111"/>
      <c r="T700" s="111"/>
      <c r="U700" s="110"/>
      <c r="V700" s="110"/>
      <c r="W700" s="110"/>
      <c r="X700" s="110"/>
      <c r="Y700" s="110"/>
      <c r="Z700" s="110"/>
      <c r="AA700" s="110"/>
      <c r="AB700" s="110"/>
      <c r="AC700" s="110"/>
      <c r="AD700" s="110"/>
      <c r="AE700" s="110"/>
      <c r="AF700" s="110"/>
      <c r="AG700" s="110"/>
      <c r="AH700" s="110"/>
      <c r="AI700" s="110"/>
      <c r="AJ700" s="110"/>
      <c r="AK700" s="110"/>
      <c r="AL700" s="110"/>
      <c r="AM700" s="110"/>
      <c r="AN700" s="110"/>
      <c r="AO700" s="65"/>
      <c r="AP700" s="65"/>
      <c r="AQ700" s="65"/>
      <c r="AR700" s="40"/>
    </row>
    <row r="701" spans="1:44" ht="22.5" customHeight="1" x14ac:dyDescent="0.25">
      <c r="A701" s="110"/>
      <c r="B701" s="110"/>
      <c r="C701" s="110"/>
      <c r="D701" s="110"/>
      <c r="E701" s="110"/>
      <c r="F701" s="110"/>
      <c r="G701" s="110"/>
      <c r="H701" s="110"/>
      <c r="I701" s="110"/>
      <c r="J701" s="110"/>
      <c r="K701" s="110"/>
      <c r="L701" s="110"/>
      <c r="M701" s="110"/>
      <c r="N701" s="110"/>
      <c r="O701" s="110"/>
      <c r="P701" s="110"/>
      <c r="Q701" s="110"/>
      <c r="R701" s="111"/>
      <c r="S701" s="111"/>
      <c r="T701" s="111"/>
      <c r="U701" s="110"/>
      <c r="V701" s="110"/>
      <c r="W701" s="110"/>
      <c r="X701" s="110"/>
      <c r="Y701" s="110"/>
      <c r="Z701" s="110"/>
      <c r="AA701" s="110"/>
      <c r="AB701" s="110"/>
      <c r="AC701" s="110"/>
      <c r="AD701" s="110"/>
      <c r="AE701" s="110"/>
      <c r="AF701" s="110"/>
      <c r="AG701" s="110"/>
      <c r="AH701" s="110"/>
      <c r="AI701" s="110"/>
      <c r="AJ701" s="110"/>
      <c r="AK701" s="110"/>
      <c r="AL701" s="110"/>
      <c r="AM701" s="110"/>
      <c r="AN701" s="110"/>
      <c r="AO701" s="65"/>
      <c r="AP701" s="65"/>
      <c r="AQ701" s="65"/>
      <c r="AR701" s="40"/>
    </row>
    <row r="702" spans="1:44" ht="22.5" customHeight="1" x14ac:dyDescent="0.25">
      <c r="A702" s="110"/>
      <c r="B702" s="110"/>
      <c r="C702" s="110"/>
      <c r="D702" s="110"/>
      <c r="E702" s="110"/>
      <c r="F702" s="110"/>
      <c r="G702" s="110"/>
      <c r="H702" s="110"/>
      <c r="I702" s="110"/>
      <c r="J702" s="110"/>
      <c r="K702" s="110"/>
      <c r="L702" s="110"/>
      <c r="M702" s="110"/>
      <c r="N702" s="110"/>
      <c r="O702" s="110"/>
      <c r="P702" s="110"/>
      <c r="Q702" s="110"/>
      <c r="R702" s="111"/>
      <c r="S702" s="111"/>
      <c r="T702" s="111"/>
      <c r="U702" s="110"/>
      <c r="V702" s="110"/>
      <c r="W702" s="110"/>
      <c r="X702" s="110"/>
      <c r="Y702" s="110"/>
      <c r="Z702" s="110"/>
      <c r="AA702" s="110"/>
      <c r="AB702" s="110"/>
      <c r="AC702" s="110"/>
      <c r="AD702" s="110"/>
      <c r="AE702" s="110"/>
      <c r="AF702" s="110"/>
      <c r="AG702" s="110"/>
      <c r="AH702" s="110"/>
      <c r="AI702" s="110"/>
      <c r="AJ702" s="110"/>
      <c r="AK702" s="110"/>
      <c r="AL702" s="110"/>
      <c r="AM702" s="110"/>
      <c r="AN702" s="110"/>
      <c r="AO702" s="65"/>
      <c r="AP702" s="65"/>
      <c r="AQ702" s="65"/>
      <c r="AR702" s="40"/>
    </row>
    <row r="703" spans="1:44" ht="22.5" customHeight="1" x14ac:dyDescent="0.25">
      <c r="A703" s="110"/>
      <c r="B703" s="110"/>
      <c r="C703" s="110"/>
      <c r="D703" s="110"/>
      <c r="E703" s="110"/>
      <c r="F703" s="110"/>
      <c r="G703" s="110"/>
      <c r="H703" s="110"/>
      <c r="I703" s="110"/>
      <c r="J703" s="110"/>
      <c r="K703" s="110"/>
      <c r="L703" s="110"/>
      <c r="M703" s="110"/>
      <c r="N703" s="110"/>
      <c r="O703" s="110"/>
      <c r="P703" s="110"/>
      <c r="Q703" s="110"/>
      <c r="R703" s="111"/>
      <c r="S703" s="111"/>
      <c r="T703" s="111"/>
      <c r="U703" s="110"/>
      <c r="V703" s="110"/>
      <c r="W703" s="110"/>
      <c r="X703" s="110"/>
      <c r="Y703" s="110"/>
      <c r="Z703" s="110"/>
      <c r="AA703" s="110"/>
      <c r="AB703" s="110"/>
      <c r="AC703" s="110"/>
      <c r="AD703" s="110"/>
      <c r="AE703" s="110"/>
      <c r="AF703" s="110"/>
      <c r="AG703" s="110"/>
      <c r="AH703" s="110"/>
      <c r="AI703" s="110"/>
      <c r="AJ703" s="110"/>
      <c r="AK703" s="110"/>
      <c r="AL703" s="110"/>
      <c r="AM703" s="110"/>
      <c r="AN703" s="110"/>
      <c r="AO703" s="65"/>
      <c r="AP703" s="65"/>
      <c r="AQ703" s="65"/>
      <c r="AR703" s="40"/>
    </row>
    <row r="704" spans="1:44" ht="22.5" customHeight="1" x14ac:dyDescent="0.25">
      <c r="A704" s="110"/>
      <c r="B704" s="110"/>
      <c r="C704" s="110"/>
      <c r="D704" s="110"/>
      <c r="E704" s="110"/>
      <c r="F704" s="110"/>
      <c r="G704" s="110"/>
      <c r="H704" s="110"/>
      <c r="I704" s="110"/>
      <c r="J704" s="110"/>
      <c r="K704" s="110"/>
      <c r="L704" s="110"/>
      <c r="M704" s="110"/>
      <c r="N704" s="110"/>
      <c r="O704" s="110"/>
      <c r="P704" s="110"/>
      <c r="Q704" s="110"/>
      <c r="R704" s="111"/>
      <c r="S704" s="111"/>
      <c r="T704" s="111"/>
      <c r="U704" s="110"/>
      <c r="V704" s="110"/>
      <c r="W704" s="110"/>
      <c r="X704" s="110"/>
      <c r="Y704" s="110"/>
      <c r="Z704" s="110"/>
      <c r="AA704" s="110"/>
      <c r="AB704" s="110"/>
      <c r="AC704" s="110"/>
      <c r="AD704" s="110"/>
      <c r="AE704" s="110"/>
      <c r="AF704" s="110"/>
      <c r="AG704" s="110"/>
      <c r="AH704" s="110"/>
      <c r="AI704" s="110"/>
      <c r="AJ704" s="110"/>
      <c r="AK704" s="110"/>
      <c r="AL704" s="110"/>
      <c r="AM704" s="110"/>
      <c r="AN704" s="110"/>
      <c r="AO704" s="65"/>
      <c r="AP704" s="65"/>
      <c r="AQ704" s="65"/>
      <c r="AR704" s="40"/>
    </row>
    <row r="705" spans="1:44" ht="22.5" customHeight="1" x14ac:dyDescent="0.25">
      <c r="A705" s="110"/>
      <c r="B705" s="110"/>
      <c r="C705" s="110"/>
      <c r="D705" s="110"/>
      <c r="E705" s="110"/>
      <c r="F705" s="110"/>
      <c r="G705" s="110"/>
      <c r="H705" s="110"/>
      <c r="I705" s="110"/>
      <c r="J705" s="110"/>
      <c r="K705" s="110"/>
      <c r="L705" s="110"/>
      <c r="M705" s="110"/>
      <c r="N705" s="110"/>
      <c r="O705" s="110"/>
      <c r="P705" s="110"/>
      <c r="Q705" s="110"/>
      <c r="R705" s="111"/>
      <c r="S705" s="111"/>
      <c r="T705" s="111"/>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65"/>
      <c r="AP705" s="65"/>
      <c r="AQ705" s="65"/>
      <c r="AR705" s="40"/>
    </row>
    <row r="706" spans="1:44" ht="22.5" customHeight="1" x14ac:dyDescent="0.25">
      <c r="A706" s="110"/>
      <c r="B706" s="110"/>
      <c r="C706" s="110"/>
      <c r="D706" s="110"/>
      <c r="E706" s="110"/>
      <c r="F706" s="110"/>
      <c r="G706" s="110"/>
      <c r="H706" s="110"/>
      <c r="I706" s="110"/>
      <c r="J706" s="110"/>
      <c r="K706" s="110"/>
      <c r="L706" s="110"/>
      <c r="M706" s="110"/>
      <c r="N706" s="110"/>
      <c r="O706" s="110"/>
      <c r="P706" s="110"/>
      <c r="Q706" s="110"/>
      <c r="R706" s="111"/>
      <c r="S706" s="111"/>
      <c r="T706" s="111"/>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65"/>
      <c r="AP706" s="65"/>
      <c r="AQ706" s="65"/>
      <c r="AR706" s="40"/>
    </row>
    <row r="707" spans="1:44" ht="22.5" customHeight="1" x14ac:dyDescent="0.25">
      <c r="A707" s="110"/>
      <c r="B707" s="110"/>
      <c r="C707" s="110"/>
      <c r="D707" s="110"/>
      <c r="E707" s="110"/>
      <c r="F707" s="110"/>
      <c r="G707" s="110"/>
      <c r="H707" s="110"/>
      <c r="I707" s="110"/>
      <c r="J707" s="110"/>
      <c r="K707" s="110"/>
      <c r="L707" s="110"/>
      <c r="M707" s="110"/>
      <c r="N707" s="110"/>
      <c r="O707" s="110"/>
      <c r="P707" s="110"/>
      <c r="Q707" s="110"/>
      <c r="R707" s="111"/>
      <c r="S707" s="111"/>
      <c r="T707" s="111"/>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65"/>
      <c r="AP707" s="65"/>
      <c r="AQ707" s="65"/>
      <c r="AR707" s="40"/>
    </row>
    <row r="708" spans="1:44" ht="22.5" customHeight="1" x14ac:dyDescent="0.25">
      <c r="A708" s="110"/>
      <c r="B708" s="110"/>
      <c r="C708" s="110"/>
      <c r="D708" s="110"/>
      <c r="E708" s="110"/>
      <c r="F708" s="110"/>
      <c r="G708" s="110"/>
      <c r="H708" s="110"/>
      <c r="I708" s="110"/>
      <c r="J708" s="110"/>
      <c r="K708" s="110"/>
      <c r="L708" s="110"/>
      <c r="M708" s="110"/>
      <c r="N708" s="110"/>
      <c r="O708" s="110"/>
      <c r="P708" s="110"/>
      <c r="Q708" s="110"/>
      <c r="R708" s="111"/>
      <c r="S708" s="111"/>
      <c r="T708" s="111"/>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65"/>
      <c r="AP708" s="65"/>
      <c r="AQ708" s="65"/>
      <c r="AR708" s="40"/>
    </row>
    <row r="709" spans="1:44" ht="22.5" customHeight="1" x14ac:dyDescent="0.25">
      <c r="A709" s="110"/>
      <c r="B709" s="110"/>
      <c r="C709" s="110"/>
      <c r="D709" s="110"/>
      <c r="E709" s="110"/>
      <c r="F709" s="110"/>
      <c r="G709" s="110"/>
      <c r="H709" s="110"/>
      <c r="I709" s="110"/>
      <c r="J709" s="110"/>
      <c r="K709" s="110"/>
      <c r="L709" s="110"/>
      <c r="M709" s="110"/>
      <c r="N709" s="110"/>
      <c r="O709" s="110"/>
      <c r="P709" s="110"/>
      <c r="Q709" s="110"/>
      <c r="R709" s="111"/>
      <c r="S709" s="111"/>
      <c r="T709" s="111"/>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65"/>
      <c r="AP709" s="65"/>
      <c r="AQ709" s="65"/>
      <c r="AR709" s="40"/>
    </row>
    <row r="710" spans="1:44" ht="22.5" customHeight="1" x14ac:dyDescent="0.25">
      <c r="A710" s="110"/>
      <c r="B710" s="110"/>
      <c r="C710" s="110"/>
      <c r="D710" s="110"/>
      <c r="E710" s="110"/>
      <c r="F710" s="110"/>
      <c r="G710" s="110"/>
      <c r="H710" s="110"/>
      <c r="I710" s="110"/>
      <c r="J710" s="110"/>
      <c r="K710" s="110"/>
      <c r="L710" s="110"/>
      <c r="M710" s="110"/>
      <c r="N710" s="110"/>
      <c r="O710" s="110"/>
      <c r="P710" s="110"/>
      <c r="Q710" s="110"/>
      <c r="R710" s="111"/>
      <c r="S710" s="111"/>
      <c r="T710" s="111"/>
      <c r="U710" s="110"/>
      <c r="V710" s="110"/>
      <c r="W710" s="110"/>
      <c r="X710" s="110"/>
      <c r="Y710" s="110"/>
      <c r="Z710" s="110"/>
      <c r="AA710" s="110"/>
      <c r="AB710" s="110"/>
      <c r="AC710" s="110"/>
      <c r="AD710" s="110"/>
      <c r="AE710" s="110"/>
      <c r="AF710" s="110"/>
      <c r="AG710" s="110"/>
      <c r="AH710" s="110"/>
      <c r="AI710" s="110"/>
      <c r="AJ710" s="110"/>
      <c r="AK710" s="110"/>
      <c r="AL710" s="110"/>
      <c r="AM710" s="110"/>
      <c r="AN710" s="110"/>
      <c r="AO710" s="65"/>
      <c r="AP710" s="65"/>
      <c r="AQ710" s="65"/>
      <c r="AR710" s="40"/>
    </row>
    <row r="711" spans="1:44" ht="22.5" customHeight="1" x14ac:dyDescent="0.25">
      <c r="A711" s="110"/>
      <c r="B711" s="110"/>
      <c r="C711" s="110"/>
      <c r="D711" s="110"/>
      <c r="E711" s="110"/>
      <c r="F711" s="110"/>
      <c r="G711" s="110"/>
      <c r="H711" s="110"/>
      <c r="I711" s="110"/>
      <c r="J711" s="110"/>
      <c r="K711" s="110"/>
      <c r="L711" s="110"/>
      <c r="M711" s="110"/>
      <c r="N711" s="110"/>
      <c r="O711" s="110"/>
      <c r="P711" s="110"/>
      <c r="Q711" s="110"/>
      <c r="R711" s="111"/>
      <c r="S711" s="111"/>
      <c r="T711" s="111"/>
      <c r="U711" s="110"/>
      <c r="V711" s="110"/>
      <c r="W711" s="110"/>
      <c r="X711" s="110"/>
      <c r="Y711" s="110"/>
      <c r="Z711" s="110"/>
      <c r="AA711" s="110"/>
      <c r="AB711" s="110"/>
      <c r="AC711" s="110"/>
      <c r="AD711" s="110"/>
      <c r="AE711" s="110"/>
      <c r="AF711" s="110"/>
      <c r="AG711" s="110"/>
      <c r="AH711" s="110"/>
      <c r="AI711" s="110"/>
      <c r="AJ711" s="110"/>
      <c r="AK711" s="110"/>
      <c r="AL711" s="110"/>
      <c r="AM711" s="110"/>
      <c r="AN711" s="110"/>
      <c r="AO711" s="65"/>
      <c r="AP711" s="65"/>
      <c r="AQ711" s="65"/>
      <c r="AR711" s="40"/>
    </row>
    <row r="712" spans="1:44" ht="22.5" customHeight="1" x14ac:dyDescent="0.25">
      <c r="A712" s="110"/>
      <c r="B712" s="110"/>
      <c r="C712" s="110"/>
      <c r="D712" s="110"/>
      <c r="E712" s="110"/>
      <c r="F712" s="110"/>
      <c r="G712" s="110"/>
      <c r="H712" s="110"/>
      <c r="I712" s="110"/>
      <c r="J712" s="110"/>
      <c r="K712" s="110"/>
      <c r="L712" s="110"/>
      <c r="M712" s="110"/>
      <c r="N712" s="110"/>
      <c r="O712" s="110"/>
      <c r="P712" s="110"/>
      <c r="Q712" s="110"/>
      <c r="R712" s="111"/>
      <c r="S712" s="111"/>
      <c r="T712" s="111"/>
      <c r="U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65"/>
      <c r="AP712" s="65"/>
      <c r="AQ712" s="65"/>
      <c r="AR712" s="40"/>
    </row>
    <row r="713" spans="1:44" ht="22.5" customHeight="1" x14ac:dyDescent="0.25">
      <c r="A713" s="110"/>
      <c r="B713" s="110"/>
      <c r="C713" s="110"/>
      <c r="D713" s="110"/>
      <c r="E713" s="110"/>
      <c r="F713" s="110"/>
      <c r="G713" s="110"/>
      <c r="H713" s="110"/>
      <c r="I713" s="110"/>
      <c r="J713" s="110"/>
      <c r="K713" s="110"/>
      <c r="L713" s="110"/>
      <c r="M713" s="110"/>
      <c r="N713" s="110"/>
      <c r="O713" s="110"/>
      <c r="P713" s="110"/>
      <c r="Q713" s="110"/>
      <c r="R713" s="111"/>
      <c r="S713" s="111"/>
      <c r="T713" s="111"/>
      <c r="U713" s="110"/>
      <c r="V713" s="110"/>
      <c r="W713" s="110"/>
      <c r="X713" s="110"/>
      <c r="Y713" s="110"/>
      <c r="Z713" s="110"/>
      <c r="AA713" s="110"/>
      <c r="AB713" s="110"/>
      <c r="AC713" s="110"/>
      <c r="AD713" s="110"/>
      <c r="AE713" s="110"/>
      <c r="AF713" s="110"/>
      <c r="AG713" s="110"/>
      <c r="AH713" s="110"/>
      <c r="AI713" s="110"/>
      <c r="AJ713" s="110"/>
      <c r="AK713" s="110"/>
      <c r="AL713" s="110"/>
      <c r="AM713" s="110"/>
      <c r="AN713" s="110"/>
      <c r="AO713" s="65"/>
      <c r="AP713" s="65"/>
      <c r="AQ713" s="65"/>
      <c r="AR713" s="40"/>
    </row>
    <row r="714" spans="1:44" ht="22.5" customHeight="1" x14ac:dyDescent="0.25">
      <c r="A714" s="110"/>
      <c r="B714" s="110"/>
      <c r="C714" s="110"/>
      <c r="D714" s="110"/>
      <c r="E714" s="110"/>
      <c r="F714" s="110"/>
      <c r="G714" s="110"/>
      <c r="H714" s="110"/>
      <c r="I714" s="110"/>
      <c r="J714" s="110"/>
      <c r="K714" s="110"/>
      <c r="L714" s="110"/>
      <c r="M714" s="110"/>
      <c r="N714" s="110"/>
      <c r="O714" s="110"/>
      <c r="P714" s="110"/>
      <c r="Q714" s="110"/>
      <c r="R714" s="111"/>
      <c r="S714" s="111"/>
      <c r="T714" s="111"/>
      <c r="U714" s="110"/>
      <c r="V714" s="110"/>
      <c r="W714" s="110"/>
      <c r="X714" s="110"/>
      <c r="Y714" s="110"/>
      <c r="Z714" s="110"/>
      <c r="AA714" s="110"/>
      <c r="AB714" s="110"/>
      <c r="AC714" s="110"/>
      <c r="AD714" s="110"/>
      <c r="AE714" s="110"/>
      <c r="AF714" s="110"/>
      <c r="AG714" s="110"/>
      <c r="AH714" s="110"/>
      <c r="AI714" s="110"/>
      <c r="AJ714" s="110"/>
      <c r="AK714" s="110"/>
      <c r="AL714" s="110"/>
      <c r="AM714" s="110"/>
      <c r="AN714" s="110"/>
      <c r="AO714" s="65"/>
      <c r="AP714" s="65"/>
      <c r="AQ714" s="65"/>
      <c r="AR714" s="40"/>
    </row>
    <row r="715" spans="1:44" ht="22.5" customHeight="1" x14ac:dyDescent="0.25">
      <c r="A715" s="110"/>
      <c r="B715" s="110"/>
      <c r="C715" s="110"/>
      <c r="D715" s="110"/>
      <c r="E715" s="110"/>
      <c r="F715" s="110"/>
      <c r="G715" s="110"/>
      <c r="H715" s="110"/>
      <c r="I715" s="110"/>
      <c r="J715" s="110"/>
      <c r="K715" s="110"/>
      <c r="L715" s="110"/>
      <c r="M715" s="110"/>
      <c r="N715" s="110"/>
      <c r="O715" s="110"/>
      <c r="P715" s="110"/>
      <c r="Q715" s="110"/>
      <c r="R715" s="111"/>
      <c r="S715" s="111"/>
      <c r="T715" s="111"/>
      <c r="U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65"/>
      <c r="AP715" s="65"/>
      <c r="AQ715" s="65"/>
      <c r="AR715" s="40"/>
    </row>
    <row r="716" spans="1:44" ht="22.5" customHeight="1" x14ac:dyDescent="0.25">
      <c r="A716" s="110"/>
      <c r="B716" s="110"/>
      <c r="C716" s="110"/>
      <c r="D716" s="110"/>
      <c r="E716" s="110"/>
      <c r="F716" s="110"/>
      <c r="G716" s="110"/>
      <c r="H716" s="110"/>
      <c r="I716" s="110"/>
      <c r="J716" s="110"/>
      <c r="K716" s="110"/>
      <c r="L716" s="110"/>
      <c r="M716" s="110"/>
      <c r="N716" s="110"/>
      <c r="O716" s="110"/>
      <c r="P716" s="110"/>
      <c r="Q716" s="110"/>
      <c r="R716" s="111"/>
      <c r="S716" s="111"/>
      <c r="T716" s="111"/>
      <c r="U716" s="110"/>
      <c r="V716" s="110"/>
      <c r="W716" s="110"/>
      <c r="X716" s="110"/>
      <c r="Y716" s="110"/>
      <c r="Z716" s="110"/>
      <c r="AA716" s="110"/>
      <c r="AB716" s="110"/>
      <c r="AC716" s="110"/>
      <c r="AD716" s="110"/>
      <c r="AE716" s="110"/>
      <c r="AF716" s="110"/>
      <c r="AG716" s="110"/>
      <c r="AH716" s="110"/>
      <c r="AI716" s="110"/>
      <c r="AJ716" s="110"/>
      <c r="AK716" s="110"/>
      <c r="AL716" s="110"/>
      <c r="AM716" s="110"/>
      <c r="AN716" s="110"/>
      <c r="AO716" s="65"/>
      <c r="AP716" s="65"/>
      <c r="AQ716" s="65"/>
      <c r="AR716" s="40"/>
    </row>
    <row r="717" spans="1:44" ht="22.5" customHeight="1" x14ac:dyDescent="0.25">
      <c r="A717" s="110"/>
      <c r="B717" s="110"/>
      <c r="C717" s="110"/>
      <c r="D717" s="110"/>
      <c r="E717" s="110"/>
      <c r="F717" s="110"/>
      <c r="G717" s="110"/>
      <c r="H717" s="110"/>
      <c r="I717" s="110"/>
      <c r="J717" s="110"/>
      <c r="K717" s="110"/>
      <c r="L717" s="110"/>
      <c r="M717" s="110"/>
      <c r="N717" s="110"/>
      <c r="O717" s="110"/>
      <c r="P717" s="110"/>
      <c r="Q717" s="110"/>
      <c r="R717" s="111"/>
      <c r="S717" s="111"/>
      <c r="T717" s="111"/>
      <c r="U717" s="110"/>
      <c r="V717" s="110"/>
      <c r="W717" s="110"/>
      <c r="X717" s="110"/>
      <c r="Y717" s="110"/>
      <c r="Z717" s="110"/>
      <c r="AA717" s="110"/>
      <c r="AB717" s="110"/>
      <c r="AC717" s="110"/>
      <c r="AD717" s="110"/>
      <c r="AE717" s="110"/>
      <c r="AF717" s="110"/>
      <c r="AG717" s="110"/>
      <c r="AH717" s="110"/>
      <c r="AI717" s="110"/>
      <c r="AJ717" s="110"/>
      <c r="AK717" s="110"/>
      <c r="AL717" s="110"/>
      <c r="AM717" s="110"/>
      <c r="AN717" s="110"/>
      <c r="AO717" s="65"/>
      <c r="AP717" s="65"/>
      <c r="AQ717" s="65"/>
      <c r="AR717" s="40"/>
    </row>
    <row r="718" spans="1:44" ht="22.5" customHeight="1" x14ac:dyDescent="0.25">
      <c r="A718" s="110"/>
      <c r="B718" s="110"/>
      <c r="C718" s="110"/>
      <c r="D718" s="110"/>
      <c r="E718" s="110"/>
      <c r="F718" s="110"/>
      <c r="G718" s="110"/>
      <c r="H718" s="110"/>
      <c r="I718" s="110"/>
      <c r="J718" s="110"/>
      <c r="K718" s="110"/>
      <c r="L718" s="110"/>
      <c r="M718" s="110"/>
      <c r="N718" s="110"/>
      <c r="O718" s="110"/>
      <c r="P718" s="110"/>
      <c r="Q718" s="110"/>
      <c r="R718" s="111"/>
      <c r="S718" s="111"/>
      <c r="T718" s="111"/>
      <c r="U718" s="110"/>
      <c r="V718" s="110"/>
      <c r="W718" s="110"/>
      <c r="X718" s="110"/>
      <c r="Y718" s="110"/>
      <c r="Z718" s="110"/>
      <c r="AA718" s="110"/>
      <c r="AB718" s="110"/>
      <c r="AC718" s="110"/>
      <c r="AD718" s="110"/>
      <c r="AE718" s="110"/>
      <c r="AF718" s="110"/>
      <c r="AG718" s="110"/>
      <c r="AH718" s="110"/>
      <c r="AI718" s="110"/>
      <c r="AJ718" s="110"/>
      <c r="AK718" s="110"/>
      <c r="AL718" s="110"/>
      <c r="AM718" s="110"/>
      <c r="AN718" s="110"/>
      <c r="AO718" s="65"/>
      <c r="AP718" s="65"/>
      <c r="AQ718" s="65"/>
      <c r="AR718" s="40"/>
    </row>
    <row r="719" spans="1:44" ht="22.5" customHeight="1" x14ac:dyDescent="0.25">
      <c r="A719" s="110"/>
      <c r="B719" s="110"/>
      <c r="C719" s="110"/>
      <c r="D719" s="110"/>
      <c r="E719" s="110"/>
      <c r="F719" s="110"/>
      <c r="G719" s="110"/>
      <c r="H719" s="110"/>
      <c r="I719" s="110"/>
      <c r="J719" s="110"/>
      <c r="K719" s="110"/>
      <c r="L719" s="110"/>
      <c r="M719" s="110"/>
      <c r="N719" s="110"/>
      <c r="O719" s="110"/>
      <c r="P719" s="110"/>
      <c r="Q719" s="110"/>
      <c r="R719" s="111"/>
      <c r="S719" s="111"/>
      <c r="T719" s="111"/>
      <c r="U719" s="110"/>
      <c r="V719" s="110"/>
      <c r="W719" s="110"/>
      <c r="X719" s="110"/>
      <c r="Y719" s="110"/>
      <c r="Z719" s="110"/>
      <c r="AA719" s="110"/>
      <c r="AB719" s="110"/>
      <c r="AC719" s="110"/>
      <c r="AD719" s="110"/>
      <c r="AE719" s="110"/>
      <c r="AF719" s="110"/>
      <c r="AG719" s="110"/>
      <c r="AH719" s="110"/>
      <c r="AI719" s="110"/>
      <c r="AJ719" s="110"/>
      <c r="AK719" s="110"/>
      <c r="AL719" s="110"/>
      <c r="AM719" s="110"/>
      <c r="AN719" s="110"/>
      <c r="AO719" s="65"/>
      <c r="AP719" s="65"/>
      <c r="AQ719" s="65"/>
      <c r="AR719" s="40"/>
    </row>
    <row r="720" spans="1:44" ht="22.5" customHeight="1" x14ac:dyDescent="0.25">
      <c r="A720" s="110"/>
      <c r="B720" s="110"/>
      <c r="C720" s="110"/>
      <c r="D720" s="110"/>
      <c r="E720" s="110"/>
      <c r="F720" s="110"/>
      <c r="G720" s="110"/>
      <c r="H720" s="110"/>
      <c r="I720" s="110"/>
      <c r="J720" s="110"/>
      <c r="K720" s="110"/>
      <c r="L720" s="110"/>
      <c r="M720" s="110"/>
      <c r="N720" s="110"/>
      <c r="O720" s="110"/>
      <c r="P720" s="110"/>
      <c r="Q720" s="110"/>
      <c r="R720" s="111"/>
      <c r="S720" s="111"/>
      <c r="T720" s="111"/>
      <c r="U720" s="110"/>
      <c r="V720" s="110"/>
      <c r="W720" s="110"/>
      <c r="X720" s="110"/>
      <c r="Y720" s="110"/>
      <c r="Z720" s="110"/>
      <c r="AA720" s="110"/>
      <c r="AB720" s="110"/>
      <c r="AC720" s="110"/>
      <c r="AD720" s="110"/>
      <c r="AE720" s="110"/>
      <c r="AF720" s="110"/>
      <c r="AG720" s="110"/>
      <c r="AH720" s="110"/>
      <c r="AI720" s="110"/>
      <c r="AJ720" s="110"/>
      <c r="AK720" s="110"/>
      <c r="AL720" s="110"/>
      <c r="AM720" s="110"/>
      <c r="AN720" s="110"/>
      <c r="AO720" s="65"/>
      <c r="AP720" s="65"/>
      <c r="AQ720" s="65"/>
      <c r="AR720" s="40"/>
    </row>
    <row r="721" spans="1:44" ht="22.5" customHeight="1" x14ac:dyDescent="0.25">
      <c r="A721" s="110"/>
      <c r="B721" s="110"/>
      <c r="C721" s="110"/>
      <c r="D721" s="110"/>
      <c r="E721" s="110"/>
      <c r="F721" s="110"/>
      <c r="G721" s="110"/>
      <c r="H721" s="110"/>
      <c r="I721" s="110"/>
      <c r="J721" s="110"/>
      <c r="K721" s="110"/>
      <c r="L721" s="110"/>
      <c r="M721" s="110"/>
      <c r="N721" s="110"/>
      <c r="O721" s="110"/>
      <c r="P721" s="110"/>
      <c r="Q721" s="110"/>
      <c r="R721" s="111"/>
      <c r="S721" s="111"/>
      <c r="T721" s="111"/>
      <c r="U721" s="110"/>
      <c r="V721" s="110"/>
      <c r="W721" s="110"/>
      <c r="X721" s="110"/>
      <c r="Y721" s="110"/>
      <c r="Z721" s="110"/>
      <c r="AA721" s="110"/>
      <c r="AB721" s="110"/>
      <c r="AC721" s="110"/>
      <c r="AD721" s="110"/>
      <c r="AE721" s="110"/>
      <c r="AF721" s="110"/>
      <c r="AG721" s="110"/>
      <c r="AH721" s="110"/>
      <c r="AI721" s="110"/>
      <c r="AJ721" s="110"/>
      <c r="AK721" s="110"/>
      <c r="AL721" s="110"/>
      <c r="AM721" s="110"/>
      <c r="AN721" s="110"/>
      <c r="AO721" s="65"/>
      <c r="AP721" s="65"/>
      <c r="AQ721" s="65"/>
      <c r="AR721" s="40"/>
    </row>
    <row r="722" spans="1:44" ht="22.5" customHeight="1" x14ac:dyDescent="0.25">
      <c r="A722" s="110"/>
      <c r="B722" s="110"/>
      <c r="C722" s="110"/>
      <c r="D722" s="110"/>
      <c r="E722" s="110"/>
      <c r="F722" s="110"/>
      <c r="G722" s="110"/>
      <c r="H722" s="110"/>
      <c r="I722" s="110"/>
      <c r="J722" s="110"/>
      <c r="K722" s="110"/>
      <c r="L722" s="110"/>
      <c r="M722" s="110"/>
      <c r="N722" s="110"/>
      <c r="O722" s="110"/>
      <c r="P722" s="110"/>
      <c r="Q722" s="110"/>
      <c r="R722" s="111"/>
      <c r="S722" s="111"/>
      <c r="T722" s="111"/>
      <c r="U722" s="110"/>
      <c r="V722" s="110"/>
      <c r="W722" s="110"/>
      <c r="X722" s="110"/>
      <c r="Y722" s="110"/>
      <c r="Z722" s="110"/>
      <c r="AA722" s="110"/>
      <c r="AB722" s="110"/>
      <c r="AC722" s="110"/>
      <c r="AD722" s="110"/>
      <c r="AE722" s="110"/>
      <c r="AF722" s="110"/>
      <c r="AG722" s="110"/>
      <c r="AH722" s="110"/>
      <c r="AI722" s="110"/>
      <c r="AJ722" s="110"/>
      <c r="AK722" s="110"/>
      <c r="AL722" s="110"/>
      <c r="AM722" s="110"/>
      <c r="AN722" s="110"/>
      <c r="AO722" s="65"/>
      <c r="AP722" s="65"/>
      <c r="AQ722" s="65"/>
      <c r="AR722" s="40"/>
    </row>
    <row r="723" spans="1:44" ht="22.5" customHeight="1" x14ac:dyDescent="0.25">
      <c r="A723" s="110"/>
      <c r="B723" s="110"/>
      <c r="C723" s="110"/>
      <c r="D723" s="110"/>
      <c r="E723" s="110"/>
      <c r="F723" s="110"/>
      <c r="G723" s="110"/>
      <c r="H723" s="110"/>
      <c r="I723" s="110"/>
      <c r="J723" s="110"/>
      <c r="K723" s="110"/>
      <c r="L723" s="110"/>
      <c r="M723" s="110"/>
      <c r="N723" s="110"/>
      <c r="O723" s="110"/>
      <c r="P723" s="110"/>
      <c r="Q723" s="110"/>
      <c r="R723" s="111"/>
      <c r="S723" s="111"/>
      <c r="T723" s="111"/>
      <c r="U723" s="110"/>
      <c r="V723" s="110"/>
      <c r="W723" s="110"/>
      <c r="X723" s="110"/>
      <c r="Y723" s="110"/>
      <c r="Z723" s="110"/>
      <c r="AA723" s="110"/>
      <c r="AB723" s="110"/>
      <c r="AC723" s="110"/>
      <c r="AD723" s="110"/>
      <c r="AE723" s="110"/>
      <c r="AF723" s="110"/>
      <c r="AG723" s="110"/>
      <c r="AH723" s="110"/>
      <c r="AI723" s="110"/>
      <c r="AJ723" s="110"/>
      <c r="AK723" s="110"/>
      <c r="AL723" s="110"/>
      <c r="AM723" s="110"/>
      <c r="AN723" s="110"/>
      <c r="AO723" s="65"/>
      <c r="AP723" s="65"/>
      <c r="AQ723" s="65"/>
      <c r="AR723" s="40"/>
    </row>
    <row r="724" spans="1:44" ht="22.5" customHeight="1" x14ac:dyDescent="0.25">
      <c r="A724" s="110"/>
      <c r="B724" s="110"/>
      <c r="C724" s="110"/>
      <c r="D724" s="110"/>
      <c r="E724" s="110"/>
      <c r="F724" s="110"/>
      <c r="G724" s="110"/>
      <c r="H724" s="110"/>
      <c r="I724" s="110"/>
      <c r="J724" s="110"/>
      <c r="K724" s="110"/>
      <c r="L724" s="110"/>
      <c r="M724" s="110"/>
      <c r="N724" s="110"/>
      <c r="O724" s="110"/>
      <c r="P724" s="110"/>
      <c r="Q724" s="110"/>
      <c r="R724" s="111"/>
      <c r="S724" s="111"/>
      <c r="T724" s="111"/>
      <c r="U724" s="110"/>
      <c r="V724" s="110"/>
      <c r="W724" s="110"/>
      <c r="X724" s="110"/>
      <c r="Y724" s="110"/>
      <c r="Z724" s="110"/>
      <c r="AA724" s="110"/>
      <c r="AB724" s="110"/>
      <c r="AC724" s="110"/>
      <c r="AD724" s="110"/>
      <c r="AE724" s="110"/>
      <c r="AF724" s="110"/>
      <c r="AG724" s="110"/>
      <c r="AH724" s="110"/>
      <c r="AI724" s="110"/>
      <c r="AJ724" s="110"/>
      <c r="AK724" s="110"/>
      <c r="AL724" s="110"/>
      <c r="AM724" s="110"/>
      <c r="AN724" s="110"/>
      <c r="AO724" s="65"/>
      <c r="AP724" s="65"/>
      <c r="AQ724" s="65"/>
      <c r="AR724" s="40"/>
    </row>
    <row r="725" spans="1:44" ht="22.5" customHeight="1" x14ac:dyDescent="0.25">
      <c r="A725" s="110"/>
      <c r="B725" s="110"/>
      <c r="C725" s="110"/>
      <c r="D725" s="110"/>
      <c r="E725" s="110"/>
      <c r="F725" s="110"/>
      <c r="G725" s="110"/>
      <c r="H725" s="110"/>
      <c r="I725" s="110"/>
      <c r="J725" s="110"/>
      <c r="K725" s="110"/>
      <c r="L725" s="110"/>
      <c r="M725" s="110"/>
      <c r="N725" s="110"/>
      <c r="O725" s="110"/>
      <c r="P725" s="110"/>
      <c r="Q725" s="110"/>
      <c r="R725" s="111"/>
      <c r="S725" s="111"/>
      <c r="T725" s="111"/>
      <c r="U725" s="110"/>
      <c r="V725" s="110"/>
      <c r="W725" s="110"/>
      <c r="X725" s="110"/>
      <c r="Y725" s="110"/>
      <c r="Z725" s="110"/>
      <c r="AA725" s="110"/>
      <c r="AB725" s="110"/>
      <c r="AC725" s="110"/>
      <c r="AD725" s="110"/>
      <c r="AE725" s="110"/>
      <c r="AF725" s="110"/>
      <c r="AG725" s="110"/>
      <c r="AH725" s="110"/>
      <c r="AI725" s="110"/>
      <c r="AJ725" s="110"/>
      <c r="AK725" s="110"/>
      <c r="AL725" s="110"/>
      <c r="AM725" s="110"/>
      <c r="AN725" s="110"/>
      <c r="AO725" s="65"/>
      <c r="AP725" s="65"/>
      <c r="AQ725" s="65"/>
      <c r="AR725" s="40"/>
    </row>
    <row r="726" spans="1:44" ht="22.5" customHeight="1" x14ac:dyDescent="0.25">
      <c r="A726" s="110"/>
      <c r="B726" s="110"/>
      <c r="C726" s="110"/>
      <c r="D726" s="110"/>
      <c r="E726" s="110"/>
      <c r="F726" s="110"/>
      <c r="G726" s="110"/>
      <c r="H726" s="110"/>
      <c r="I726" s="110"/>
      <c r="J726" s="110"/>
      <c r="K726" s="110"/>
      <c r="L726" s="110"/>
      <c r="M726" s="110"/>
      <c r="N726" s="110"/>
      <c r="O726" s="110"/>
      <c r="P726" s="110"/>
      <c r="Q726" s="110"/>
      <c r="R726" s="111"/>
      <c r="S726" s="111"/>
      <c r="T726" s="111"/>
      <c r="U726" s="110"/>
      <c r="V726" s="110"/>
      <c r="W726" s="110"/>
      <c r="X726" s="110"/>
      <c r="Y726" s="110"/>
      <c r="Z726" s="110"/>
      <c r="AA726" s="110"/>
      <c r="AB726" s="110"/>
      <c r="AC726" s="110"/>
      <c r="AD726" s="110"/>
      <c r="AE726" s="110"/>
      <c r="AF726" s="110"/>
      <c r="AG726" s="110"/>
      <c r="AH726" s="110"/>
      <c r="AI726" s="110"/>
      <c r="AJ726" s="110"/>
      <c r="AK726" s="110"/>
      <c r="AL726" s="110"/>
      <c r="AM726" s="110"/>
      <c r="AN726" s="110"/>
      <c r="AO726" s="65"/>
      <c r="AP726" s="65"/>
      <c r="AQ726" s="65"/>
      <c r="AR726" s="40"/>
    </row>
    <row r="727" spans="1:44" ht="22.5" customHeight="1" x14ac:dyDescent="0.25">
      <c r="A727" s="110"/>
      <c r="B727" s="110"/>
      <c r="C727" s="110"/>
      <c r="D727" s="110"/>
      <c r="E727" s="110"/>
      <c r="F727" s="110"/>
      <c r="G727" s="110"/>
      <c r="H727" s="110"/>
      <c r="I727" s="110"/>
      <c r="J727" s="110"/>
      <c r="K727" s="110"/>
      <c r="L727" s="110"/>
      <c r="M727" s="110"/>
      <c r="N727" s="110"/>
      <c r="O727" s="110"/>
      <c r="P727" s="110"/>
      <c r="Q727" s="110"/>
      <c r="R727" s="111"/>
      <c r="S727" s="111"/>
      <c r="T727" s="111"/>
      <c r="U727" s="110"/>
      <c r="V727" s="110"/>
      <c r="W727" s="110"/>
      <c r="X727" s="110"/>
      <c r="Y727" s="110"/>
      <c r="Z727" s="110"/>
      <c r="AA727" s="110"/>
      <c r="AB727" s="110"/>
      <c r="AC727" s="110"/>
      <c r="AD727" s="110"/>
      <c r="AE727" s="110"/>
      <c r="AF727" s="110"/>
      <c r="AG727" s="110"/>
      <c r="AH727" s="110"/>
      <c r="AI727" s="110"/>
      <c r="AJ727" s="110"/>
      <c r="AK727" s="110"/>
      <c r="AL727" s="110"/>
      <c r="AM727" s="110"/>
      <c r="AN727" s="110"/>
      <c r="AO727" s="65"/>
      <c r="AP727" s="65"/>
      <c r="AQ727" s="65"/>
      <c r="AR727" s="40"/>
    </row>
    <row r="728" spans="1:44" ht="22.5" customHeight="1" x14ac:dyDescent="0.25">
      <c r="A728" s="110"/>
      <c r="B728" s="110"/>
      <c r="C728" s="110"/>
      <c r="D728" s="110"/>
      <c r="E728" s="110"/>
      <c r="F728" s="110"/>
      <c r="G728" s="110"/>
      <c r="H728" s="110"/>
      <c r="I728" s="110"/>
      <c r="J728" s="110"/>
      <c r="K728" s="110"/>
      <c r="L728" s="110"/>
      <c r="M728" s="110"/>
      <c r="N728" s="110"/>
      <c r="O728" s="110"/>
      <c r="P728" s="110"/>
      <c r="Q728" s="110"/>
      <c r="R728" s="111"/>
      <c r="S728" s="111"/>
      <c r="T728" s="111"/>
      <c r="U728" s="110"/>
      <c r="V728" s="110"/>
      <c r="W728" s="110"/>
      <c r="X728" s="110"/>
      <c r="Y728" s="110"/>
      <c r="Z728" s="110"/>
      <c r="AA728" s="110"/>
      <c r="AB728" s="110"/>
      <c r="AC728" s="110"/>
      <c r="AD728" s="110"/>
      <c r="AE728" s="110"/>
      <c r="AF728" s="110"/>
      <c r="AG728" s="110"/>
      <c r="AH728" s="110"/>
      <c r="AI728" s="110"/>
      <c r="AJ728" s="110"/>
      <c r="AK728" s="110"/>
      <c r="AL728" s="110"/>
      <c r="AM728" s="110"/>
      <c r="AN728" s="110"/>
      <c r="AO728" s="65"/>
      <c r="AP728" s="65"/>
      <c r="AQ728" s="65"/>
      <c r="AR728" s="40"/>
    </row>
    <row r="729" spans="1:44" ht="22.5" customHeight="1" x14ac:dyDescent="0.25">
      <c r="A729" s="110"/>
      <c r="B729" s="110"/>
      <c r="C729" s="110"/>
      <c r="D729" s="110"/>
      <c r="E729" s="110"/>
      <c r="F729" s="110"/>
      <c r="G729" s="110"/>
      <c r="H729" s="110"/>
      <c r="I729" s="110"/>
      <c r="J729" s="110"/>
      <c r="K729" s="110"/>
      <c r="L729" s="110"/>
      <c r="M729" s="110"/>
      <c r="N729" s="110"/>
      <c r="O729" s="110"/>
      <c r="P729" s="110"/>
      <c r="Q729" s="110"/>
      <c r="R729" s="111"/>
      <c r="S729" s="111"/>
      <c r="T729" s="111"/>
      <c r="U729" s="110"/>
      <c r="V729" s="110"/>
      <c r="W729" s="110"/>
      <c r="X729" s="110"/>
      <c r="Y729" s="110"/>
      <c r="Z729" s="110"/>
      <c r="AA729" s="110"/>
      <c r="AB729" s="110"/>
      <c r="AC729" s="110"/>
      <c r="AD729" s="110"/>
      <c r="AE729" s="110"/>
      <c r="AF729" s="110"/>
      <c r="AG729" s="110"/>
      <c r="AH729" s="110"/>
      <c r="AI729" s="110"/>
      <c r="AJ729" s="110"/>
      <c r="AK729" s="110"/>
      <c r="AL729" s="110"/>
      <c r="AM729" s="110"/>
      <c r="AN729" s="110"/>
      <c r="AO729" s="65"/>
      <c r="AP729" s="65"/>
      <c r="AQ729" s="65"/>
      <c r="AR729" s="40"/>
    </row>
    <row r="730" spans="1:44" ht="22.5" customHeight="1" x14ac:dyDescent="0.25">
      <c r="A730" s="110"/>
      <c r="B730" s="110"/>
      <c r="C730" s="110"/>
      <c r="D730" s="110"/>
      <c r="E730" s="110"/>
      <c r="F730" s="110"/>
      <c r="G730" s="110"/>
      <c r="H730" s="110"/>
      <c r="I730" s="110"/>
      <c r="J730" s="110"/>
      <c r="K730" s="110"/>
      <c r="L730" s="110"/>
      <c r="M730" s="110"/>
      <c r="N730" s="110"/>
      <c r="O730" s="110"/>
      <c r="P730" s="110"/>
      <c r="Q730" s="110"/>
      <c r="R730" s="111"/>
      <c r="S730" s="111"/>
      <c r="T730" s="111"/>
      <c r="U730" s="110"/>
      <c r="V730" s="110"/>
      <c r="W730" s="110"/>
      <c r="X730" s="110"/>
      <c r="Y730" s="110"/>
      <c r="Z730" s="110"/>
      <c r="AA730" s="110"/>
      <c r="AB730" s="110"/>
      <c r="AC730" s="110"/>
      <c r="AD730" s="110"/>
      <c r="AE730" s="110"/>
      <c r="AF730" s="110"/>
      <c r="AG730" s="110"/>
      <c r="AH730" s="110"/>
      <c r="AI730" s="110"/>
      <c r="AJ730" s="110"/>
      <c r="AK730" s="110"/>
      <c r="AL730" s="110"/>
      <c r="AM730" s="110"/>
      <c r="AN730" s="110"/>
      <c r="AO730" s="65"/>
      <c r="AP730" s="65"/>
      <c r="AQ730" s="65"/>
      <c r="AR730" s="40"/>
    </row>
    <row r="731" spans="1:44" ht="22.5" customHeight="1" x14ac:dyDescent="0.25">
      <c r="A731" s="110"/>
      <c r="B731" s="110"/>
      <c r="C731" s="110"/>
      <c r="D731" s="110"/>
      <c r="E731" s="110"/>
      <c r="F731" s="110"/>
      <c r="G731" s="110"/>
      <c r="H731" s="110"/>
      <c r="I731" s="110"/>
      <c r="J731" s="110"/>
      <c r="K731" s="110"/>
      <c r="L731" s="110"/>
      <c r="M731" s="110"/>
      <c r="N731" s="110"/>
      <c r="O731" s="110"/>
      <c r="P731" s="110"/>
      <c r="Q731" s="110"/>
      <c r="R731" s="111"/>
      <c r="S731" s="111"/>
      <c r="T731" s="111"/>
      <c r="U731" s="110"/>
      <c r="V731" s="110"/>
      <c r="W731" s="110"/>
      <c r="X731" s="110"/>
      <c r="Y731" s="110"/>
      <c r="Z731" s="110"/>
      <c r="AA731" s="110"/>
      <c r="AB731" s="110"/>
      <c r="AC731" s="110"/>
      <c r="AD731" s="110"/>
      <c r="AE731" s="110"/>
      <c r="AF731" s="110"/>
      <c r="AG731" s="110"/>
      <c r="AH731" s="110"/>
      <c r="AI731" s="110"/>
      <c r="AJ731" s="110"/>
      <c r="AK731" s="110"/>
      <c r="AL731" s="110"/>
      <c r="AM731" s="110"/>
      <c r="AN731" s="110"/>
      <c r="AO731" s="65"/>
      <c r="AP731" s="65"/>
      <c r="AQ731" s="65"/>
      <c r="AR731" s="40"/>
    </row>
    <row r="732" spans="1:44" ht="22.5" customHeight="1" x14ac:dyDescent="0.25">
      <c r="A732" s="110"/>
      <c r="B732" s="110"/>
      <c r="C732" s="110"/>
      <c r="D732" s="110"/>
      <c r="E732" s="110"/>
      <c r="F732" s="110"/>
      <c r="G732" s="110"/>
      <c r="H732" s="110"/>
      <c r="I732" s="110"/>
      <c r="J732" s="110"/>
      <c r="K732" s="110"/>
      <c r="L732" s="110"/>
      <c r="M732" s="110"/>
      <c r="N732" s="110"/>
      <c r="O732" s="110"/>
      <c r="P732" s="110"/>
      <c r="Q732" s="110"/>
      <c r="R732" s="111"/>
      <c r="S732" s="111"/>
      <c r="T732" s="111"/>
      <c r="U732" s="110"/>
      <c r="V732" s="110"/>
      <c r="W732" s="110"/>
      <c r="X732" s="110"/>
      <c r="Y732" s="110"/>
      <c r="Z732" s="110"/>
      <c r="AA732" s="110"/>
      <c r="AB732" s="110"/>
      <c r="AC732" s="110"/>
      <c r="AD732" s="110"/>
      <c r="AE732" s="110"/>
      <c r="AF732" s="110"/>
      <c r="AG732" s="110"/>
      <c r="AH732" s="110"/>
      <c r="AI732" s="110"/>
      <c r="AJ732" s="110"/>
      <c r="AK732" s="110"/>
      <c r="AL732" s="110"/>
      <c r="AM732" s="110"/>
      <c r="AN732" s="110"/>
      <c r="AO732" s="65"/>
      <c r="AP732" s="65"/>
      <c r="AQ732" s="65"/>
      <c r="AR732" s="40"/>
    </row>
    <row r="733" spans="1:44" ht="22.5" customHeight="1" x14ac:dyDescent="0.25">
      <c r="A733" s="110"/>
      <c r="B733" s="110"/>
      <c r="C733" s="110"/>
      <c r="D733" s="110"/>
      <c r="E733" s="110"/>
      <c r="F733" s="110"/>
      <c r="G733" s="110"/>
      <c r="H733" s="110"/>
      <c r="I733" s="110"/>
      <c r="J733" s="110"/>
      <c r="K733" s="110"/>
      <c r="L733" s="110"/>
      <c r="M733" s="110"/>
      <c r="N733" s="110"/>
      <c r="O733" s="110"/>
      <c r="P733" s="110"/>
      <c r="Q733" s="110"/>
      <c r="R733" s="111"/>
      <c r="S733" s="111"/>
      <c r="T733" s="111"/>
      <c r="U733" s="110"/>
      <c r="V733" s="110"/>
      <c r="W733" s="110"/>
      <c r="X733" s="110"/>
      <c r="Y733" s="110"/>
      <c r="Z733" s="110"/>
      <c r="AA733" s="110"/>
      <c r="AB733" s="110"/>
      <c r="AC733" s="110"/>
      <c r="AD733" s="110"/>
      <c r="AE733" s="110"/>
      <c r="AF733" s="110"/>
      <c r="AG733" s="110"/>
      <c r="AH733" s="110"/>
      <c r="AI733" s="110"/>
      <c r="AJ733" s="110"/>
      <c r="AK733" s="110"/>
      <c r="AL733" s="110"/>
      <c r="AM733" s="110"/>
      <c r="AN733" s="110"/>
      <c r="AO733" s="65"/>
      <c r="AP733" s="65"/>
      <c r="AQ733" s="65"/>
      <c r="AR733" s="40"/>
    </row>
    <row r="734" spans="1:44" ht="22.5" customHeight="1" x14ac:dyDescent="0.25">
      <c r="A734" s="110"/>
      <c r="B734" s="110"/>
      <c r="C734" s="110"/>
      <c r="D734" s="110"/>
      <c r="E734" s="110"/>
      <c r="F734" s="110"/>
      <c r="G734" s="110"/>
      <c r="H734" s="110"/>
      <c r="I734" s="110"/>
      <c r="J734" s="110"/>
      <c r="K734" s="110"/>
      <c r="L734" s="110"/>
      <c r="M734" s="110"/>
      <c r="N734" s="110"/>
      <c r="O734" s="110"/>
      <c r="P734" s="110"/>
      <c r="Q734" s="110"/>
      <c r="R734" s="111"/>
      <c r="S734" s="111"/>
      <c r="T734" s="111"/>
      <c r="U734" s="110"/>
      <c r="V734" s="110"/>
      <c r="W734" s="110"/>
      <c r="X734" s="110"/>
      <c r="Y734" s="110"/>
      <c r="Z734" s="110"/>
      <c r="AA734" s="110"/>
      <c r="AB734" s="110"/>
      <c r="AC734" s="110"/>
      <c r="AD734" s="110"/>
      <c r="AE734" s="110"/>
      <c r="AF734" s="110"/>
      <c r="AG734" s="110"/>
      <c r="AH734" s="110"/>
      <c r="AI734" s="110"/>
      <c r="AJ734" s="110"/>
      <c r="AK734" s="110"/>
      <c r="AL734" s="110"/>
      <c r="AM734" s="110"/>
      <c r="AN734" s="110"/>
      <c r="AO734" s="65"/>
      <c r="AP734" s="65"/>
      <c r="AQ734" s="65"/>
      <c r="AR734" s="40"/>
    </row>
    <row r="735" spans="1:44" ht="22.5" customHeight="1" x14ac:dyDescent="0.25">
      <c r="A735" s="110"/>
      <c r="B735" s="110"/>
      <c r="C735" s="110"/>
      <c r="D735" s="110"/>
      <c r="E735" s="110"/>
      <c r="F735" s="110"/>
      <c r="G735" s="110"/>
      <c r="H735" s="110"/>
      <c r="I735" s="110"/>
      <c r="J735" s="110"/>
      <c r="K735" s="110"/>
      <c r="L735" s="110"/>
      <c r="M735" s="110"/>
      <c r="N735" s="110"/>
      <c r="O735" s="110"/>
      <c r="P735" s="110"/>
      <c r="Q735" s="110"/>
      <c r="R735" s="111"/>
      <c r="S735" s="111"/>
      <c r="T735" s="111"/>
      <c r="U735" s="110"/>
      <c r="V735" s="110"/>
      <c r="W735" s="110"/>
      <c r="X735" s="110"/>
      <c r="Y735" s="110"/>
      <c r="Z735" s="110"/>
      <c r="AA735" s="110"/>
      <c r="AB735" s="110"/>
      <c r="AC735" s="110"/>
      <c r="AD735" s="110"/>
      <c r="AE735" s="110"/>
      <c r="AF735" s="110"/>
      <c r="AG735" s="110"/>
      <c r="AH735" s="110"/>
      <c r="AI735" s="110"/>
      <c r="AJ735" s="110"/>
      <c r="AK735" s="110"/>
      <c r="AL735" s="110"/>
      <c r="AM735" s="110"/>
      <c r="AN735" s="110"/>
      <c r="AO735" s="65"/>
      <c r="AP735" s="65"/>
      <c r="AQ735" s="65"/>
      <c r="AR735" s="40"/>
    </row>
    <row r="736" spans="1:44" ht="22.5" customHeight="1" x14ac:dyDescent="0.25">
      <c r="A736" s="110"/>
      <c r="B736" s="110"/>
      <c r="C736" s="110"/>
      <c r="D736" s="110"/>
      <c r="E736" s="110"/>
      <c r="F736" s="110"/>
      <c r="G736" s="110"/>
      <c r="H736" s="110"/>
      <c r="I736" s="110"/>
      <c r="J736" s="110"/>
      <c r="K736" s="110"/>
      <c r="L736" s="110"/>
      <c r="M736" s="110"/>
      <c r="N736" s="110"/>
      <c r="O736" s="110"/>
      <c r="P736" s="110"/>
      <c r="Q736" s="110"/>
      <c r="R736" s="111"/>
      <c r="S736" s="111"/>
      <c r="T736" s="111"/>
      <c r="U736" s="110"/>
      <c r="V736" s="110"/>
      <c r="W736" s="110"/>
      <c r="X736" s="110"/>
      <c r="Y736" s="110"/>
      <c r="Z736" s="110"/>
      <c r="AA736" s="110"/>
      <c r="AB736" s="110"/>
      <c r="AC736" s="110"/>
      <c r="AD736" s="110"/>
      <c r="AE736" s="110"/>
      <c r="AF736" s="110"/>
      <c r="AG736" s="110"/>
      <c r="AH736" s="110"/>
      <c r="AI736" s="110"/>
      <c r="AJ736" s="110"/>
      <c r="AK736" s="110"/>
      <c r="AL736" s="110"/>
      <c r="AM736" s="110"/>
      <c r="AN736" s="110"/>
      <c r="AO736" s="65"/>
      <c r="AP736" s="65"/>
      <c r="AQ736" s="65"/>
      <c r="AR736" s="40"/>
    </row>
    <row r="737" spans="1:44" ht="22.5" customHeight="1" x14ac:dyDescent="0.25">
      <c r="A737" s="110"/>
      <c r="B737" s="110"/>
      <c r="C737" s="110"/>
      <c r="D737" s="110"/>
      <c r="E737" s="110"/>
      <c r="F737" s="110"/>
      <c r="G737" s="110"/>
      <c r="H737" s="110"/>
      <c r="I737" s="110"/>
      <c r="J737" s="110"/>
      <c r="K737" s="110"/>
      <c r="L737" s="110"/>
      <c r="M737" s="110"/>
      <c r="N737" s="110"/>
      <c r="O737" s="110"/>
      <c r="P737" s="110"/>
      <c r="Q737" s="110"/>
      <c r="R737" s="111"/>
      <c r="S737" s="111"/>
      <c r="T737" s="111"/>
      <c r="U737" s="110"/>
      <c r="V737" s="110"/>
      <c r="W737" s="110"/>
      <c r="X737" s="110"/>
      <c r="Y737" s="110"/>
      <c r="Z737" s="110"/>
      <c r="AA737" s="110"/>
      <c r="AB737" s="110"/>
      <c r="AC737" s="110"/>
      <c r="AD737" s="110"/>
      <c r="AE737" s="110"/>
      <c r="AF737" s="110"/>
      <c r="AG737" s="110"/>
      <c r="AH737" s="110"/>
      <c r="AI737" s="110"/>
      <c r="AJ737" s="110"/>
      <c r="AK737" s="110"/>
      <c r="AL737" s="110"/>
      <c r="AM737" s="110"/>
      <c r="AN737" s="110"/>
      <c r="AO737" s="65"/>
      <c r="AP737" s="65"/>
      <c r="AQ737" s="65"/>
      <c r="AR737" s="40"/>
    </row>
    <row r="738" spans="1:44" ht="22.5" customHeight="1" x14ac:dyDescent="0.25">
      <c r="A738" s="110"/>
      <c r="B738" s="110"/>
      <c r="C738" s="110"/>
      <c r="D738" s="110"/>
      <c r="E738" s="110"/>
      <c r="F738" s="110"/>
      <c r="G738" s="110"/>
      <c r="H738" s="110"/>
      <c r="I738" s="110"/>
      <c r="J738" s="110"/>
      <c r="K738" s="110"/>
      <c r="L738" s="110"/>
      <c r="M738" s="110"/>
      <c r="N738" s="110"/>
      <c r="O738" s="110"/>
      <c r="P738" s="110"/>
      <c r="Q738" s="110"/>
      <c r="R738" s="111"/>
      <c r="S738" s="111"/>
      <c r="T738" s="111"/>
      <c r="U738" s="110"/>
      <c r="V738" s="110"/>
      <c r="W738" s="110"/>
      <c r="X738" s="110"/>
      <c r="Y738" s="110"/>
      <c r="Z738" s="110"/>
      <c r="AA738" s="110"/>
      <c r="AB738" s="110"/>
      <c r="AC738" s="110"/>
      <c r="AD738" s="110"/>
      <c r="AE738" s="110"/>
      <c r="AF738" s="110"/>
      <c r="AG738" s="110"/>
      <c r="AH738" s="110"/>
      <c r="AI738" s="110"/>
      <c r="AJ738" s="110"/>
      <c r="AK738" s="110"/>
      <c r="AL738" s="110"/>
      <c r="AM738" s="110"/>
      <c r="AN738" s="110"/>
      <c r="AO738" s="65"/>
      <c r="AP738" s="65"/>
      <c r="AQ738" s="65"/>
      <c r="AR738" s="40"/>
    </row>
    <row r="739" spans="1:44" ht="22.5" customHeight="1" x14ac:dyDescent="0.25">
      <c r="A739" s="110"/>
      <c r="B739" s="110"/>
      <c r="C739" s="110"/>
      <c r="D739" s="110"/>
      <c r="E739" s="110"/>
      <c r="F739" s="110"/>
      <c r="G739" s="110"/>
      <c r="H739" s="110"/>
      <c r="I739" s="110"/>
      <c r="J739" s="110"/>
      <c r="K739" s="110"/>
      <c r="L739" s="110"/>
      <c r="M739" s="110"/>
      <c r="N739" s="110"/>
      <c r="O739" s="110"/>
      <c r="P739" s="110"/>
      <c r="Q739" s="110"/>
      <c r="R739" s="111"/>
      <c r="S739" s="111"/>
      <c r="T739" s="111"/>
      <c r="U739" s="110"/>
      <c r="V739" s="110"/>
      <c r="W739" s="110"/>
      <c r="X739" s="110"/>
      <c r="Y739" s="110"/>
      <c r="Z739" s="110"/>
      <c r="AA739" s="110"/>
      <c r="AB739" s="110"/>
      <c r="AC739" s="110"/>
      <c r="AD739" s="110"/>
      <c r="AE739" s="110"/>
      <c r="AF739" s="110"/>
      <c r="AG739" s="110"/>
      <c r="AH739" s="110"/>
      <c r="AI739" s="110"/>
      <c r="AJ739" s="110"/>
      <c r="AK739" s="110"/>
      <c r="AL739" s="110"/>
      <c r="AM739" s="110"/>
      <c r="AN739" s="110"/>
      <c r="AO739" s="65"/>
      <c r="AP739" s="65"/>
      <c r="AQ739" s="65"/>
      <c r="AR739" s="40"/>
    </row>
    <row r="740" spans="1:44" ht="22.5" customHeight="1" x14ac:dyDescent="0.25">
      <c r="A740" s="110"/>
      <c r="B740" s="110"/>
      <c r="C740" s="110"/>
      <c r="D740" s="110"/>
      <c r="E740" s="110"/>
      <c r="F740" s="110"/>
      <c r="G740" s="110"/>
      <c r="H740" s="110"/>
      <c r="I740" s="110"/>
      <c r="J740" s="110"/>
      <c r="K740" s="110"/>
      <c r="L740" s="110"/>
      <c r="M740" s="110"/>
      <c r="N740" s="110"/>
      <c r="O740" s="110"/>
      <c r="P740" s="110"/>
      <c r="Q740" s="110"/>
      <c r="R740" s="111"/>
      <c r="S740" s="111"/>
      <c r="T740" s="111"/>
      <c r="U740" s="110"/>
      <c r="V740" s="110"/>
      <c r="W740" s="110"/>
      <c r="X740" s="110"/>
      <c r="Y740" s="110"/>
      <c r="Z740" s="110"/>
      <c r="AA740" s="110"/>
      <c r="AB740" s="110"/>
      <c r="AC740" s="110"/>
      <c r="AD740" s="110"/>
      <c r="AE740" s="110"/>
      <c r="AF740" s="110"/>
      <c r="AG740" s="110"/>
      <c r="AH740" s="110"/>
      <c r="AI740" s="110"/>
      <c r="AJ740" s="110"/>
      <c r="AK740" s="110"/>
      <c r="AL740" s="110"/>
      <c r="AM740" s="110"/>
      <c r="AN740" s="110"/>
      <c r="AO740" s="65"/>
      <c r="AP740" s="65"/>
      <c r="AQ740" s="65"/>
      <c r="AR740" s="40"/>
    </row>
    <row r="741" spans="1:44" ht="22.5" customHeight="1" x14ac:dyDescent="0.25">
      <c r="A741" s="110"/>
      <c r="B741" s="110"/>
      <c r="C741" s="110"/>
      <c r="D741" s="110"/>
      <c r="E741" s="110"/>
      <c r="F741" s="110"/>
      <c r="G741" s="110"/>
      <c r="H741" s="110"/>
      <c r="I741" s="110"/>
      <c r="J741" s="110"/>
      <c r="K741" s="110"/>
      <c r="L741" s="110"/>
      <c r="M741" s="110"/>
      <c r="N741" s="110"/>
      <c r="O741" s="110"/>
      <c r="P741" s="110"/>
      <c r="Q741" s="110"/>
      <c r="R741" s="111"/>
      <c r="S741" s="111"/>
      <c r="T741" s="111"/>
      <c r="U741" s="110"/>
      <c r="V741" s="110"/>
      <c r="W741" s="110"/>
      <c r="X741" s="110"/>
      <c r="Y741" s="110"/>
      <c r="Z741" s="110"/>
      <c r="AA741" s="110"/>
      <c r="AB741" s="110"/>
      <c r="AC741" s="110"/>
      <c r="AD741" s="110"/>
      <c r="AE741" s="110"/>
      <c r="AF741" s="110"/>
      <c r="AG741" s="110"/>
      <c r="AH741" s="110"/>
      <c r="AI741" s="110"/>
      <c r="AJ741" s="110"/>
      <c r="AK741" s="110"/>
      <c r="AL741" s="110"/>
      <c r="AM741" s="110"/>
      <c r="AN741" s="110"/>
      <c r="AO741" s="65"/>
      <c r="AP741" s="65"/>
      <c r="AQ741" s="65"/>
      <c r="AR741" s="40"/>
    </row>
    <row r="742" spans="1:44" ht="22.5" customHeight="1" x14ac:dyDescent="0.25">
      <c r="A742" s="110"/>
      <c r="B742" s="110"/>
      <c r="C742" s="110"/>
      <c r="D742" s="110"/>
      <c r="E742" s="110"/>
      <c r="F742" s="110"/>
      <c r="G742" s="110"/>
      <c r="H742" s="110"/>
      <c r="I742" s="110"/>
      <c r="J742" s="110"/>
      <c r="K742" s="110"/>
      <c r="L742" s="110"/>
      <c r="M742" s="110"/>
      <c r="N742" s="110"/>
      <c r="O742" s="110"/>
      <c r="P742" s="110"/>
      <c r="Q742" s="110"/>
      <c r="R742" s="111"/>
      <c r="S742" s="111"/>
      <c r="T742" s="111"/>
      <c r="U742" s="110"/>
      <c r="V742" s="110"/>
      <c r="W742" s="110"/>
      <c r="X742" s="110"/>
      <c r="Y742" s="110"/>
      <c r="Z742" s="110"/>
      <c r="AA742" s="110"/>
      <c r="AB742" s="110"/>
      <c r="AC742" s="110"/>
      <c r="AD742" s="110"/>
      <c r="AE742" s="110"/>
      <c r="AF742" s="110"/>
      <c r="AG742" s="110"/>
      <c r="AH742" s="110"/>
      <c r="AI742" s="110"/>
      <c r="AJ742" s="110"/>
      <c r="AK742" s="110"/>
      <c r="AL742" s="110"/>
      <c r="AM742" s="110"/>
      <c r="AN742" s="110"/>
      <c r="AO742" s="65"/>
      <c r="AP742" s="65"/>
      <c r="AQ742" s="65"/>
      <c r="AR742" s="40"/>
    </row>
    <row r="743" spans="1:44" ht="22.5" customHeight="1" x14ac:dyDescent="0.25">
      <c r="A743" s="110"/>
      <c r="B743" s="110"/>
      <c r="C743" s="110"/>
      <c r="D743" s="110"/>
      <c r="E743" s="110"/>
      <c r="F743" s="110"/>
      <c r="G743" s="110"/>
      <c r="H743" s="110"/>
      <c r="I743" s="110"/>
      <c r="J743" s="110"/>
      <c r="K743" s="110"/>
      <c r="L743" s="110"/>
      <c r="M743" s="110"/>
      <c r="N743" s="110"/>
      <c r="O743" s="110"/>
      <c r="P743" s="110"/>
      <c r="Q743" s="110"/>
      <c r="R743" s="111"/>
      <c r="S743" s="111"/>
      <c r="T743" s="111"/>
      <c r="U743" s="110"/>
      <c r="V743" s="110"/>
      <c r="W743" s="110"/>
      <c r="X743" s="110"/>
      <c r="Y743" s="110"/>
      <c r="Z743" s="110"/>
      <c r="AA743" s="110"/>
      <c r="AB743" s="110"/>
      <c r="AC743" s="110"/>
      <c r="AD743" s="110"/>
      <c r="AE743" s="110"/>
      <c r="AF743" s="110"/>
      <c r="AG743" s="110"/>
      <c r="AH743" s="110"/>
      <c r="AI743" s="110"/>
      <c r="AJ743" s="110"/>
      <c r="AK743" s="110"/>
      <c r="AL743" s="110"/>
      <c r="AM743" s="110"/>
      <c r="AN743" s="110"/>
      <c r="AO743" s="65"/>
      <c r="AP743" s="65"/>
      <c r="AQ743" s="65"/>
      <c r="AR743" s="40"/>
    </row>
    <row r="744" spans="1:44" ht="22.5" customHeight="1" x14ac:dyDescent="0.25">
      <c r="A744" s="110"/>
      <c r="B744" s="110"/>
      <c r="C744" s="110"/>
      <c r="D744" s="110"/>
      <c r="E744" s="110"/>
      <c r="F744" s="110"/>
      <c r="G744" s="110"/>
      <c r="H744" s="110"/>
      <c r="I744" s="110"/>
      <c r="J744" s="110"/>
      <c r="K744" s="110"/>
      <c r="L744" s="110"/>
      <c r="M744" s="110"/>
      <c r="N744" s="110"/>
      <c r="O744" s="110"/>
      <c r="P744" s="110"/>
      <c r="Q744" s="110"/>
      <c r="R744" s="111"/>
      <c r="S744" s="111"/>
      <c r="T744" s="111"/>
      <c r="U744" s="110"/>
      <c r="V744" s="110"/>
      <c r="W744" s="110"/>
      <c r="X744" s="110"/>
      <c r="Y744" s="110"/>
      <c r="Z744" s="110"/>
      <c r="AA744" s="110"/>
      <c r="AB744" s="110"/>
      <c r="AC744" s="110"/>
      <c r="AD744" s="110"/>
      <c r="AE744" s="110"/>
      <c r="AF744" s="110"/>
      <c r="AG744" s="110"/>
      <c r="AH744" s="110"/>
      <c r="AI744" s="110"/>
      <c r="AJ744" s="110"/>
      <c r="AK744" s="110"/>
      <c r="AL744" s="110"/>
      <c r="AM744" s="110"/>
      <c r="AN744" s="110"/>
      <c r="AO744" s="65"/>
      <c r="AP744" s="65"/>
      <c r="AQ744" s="65"/>
      <c r="AR744" s="40"/>
    </row>
    <row r="745" spans="1:44" ht="22.5" customHeight="1" x14ac:dyDescent="0.25">
      <c r="A745" s="110"/>
      <c r="B745" s="110"/>
      <c r="C745" s="110"/>
      <c r="D745" s="110"/>
      <c r="E745" s="110"/>
      <c r="F745" s="110"/>
      <c r="G745" s="110"/>
      <c r="H745" s="110"/>
      <c r="I745" s="110"/>
      <c r="J745" s="110"/>
      <c r="K745" s="110"/>
      <c r="L745" s="110"/>
      <c r="M745" s="110"/>
      <c r="N745" s="110"/>
      <c r="O745" s="110"/>
      <c r="P745" s="110"/>
      <c r="Q745" s="110"/>
      <c r="R745" s="111"/>
      <c r="S745" s="111"/>
      <c r="T745" s="111"/>
      <c r="U745" s="110"/>
      <c r="V745" s="110"/>
      <c r="W745" s="110"/>
      <c r="X745" s="110"/>
      <c r="Y745" s="110"/>
      <c r="Z745" s="110"/>
      <c r="AA745" s="110"/>
      <c r="AB745" s="110"/>
      <c r="AC745" s="110"/>
      <c r="AD745" s="110"/>
      <c r="AE745" s="110"/>
      <c r="AF745" s="110"/>
      <c r="AG745" s="110"/>
      <c r="AH745" s="110"/>
      <c r="AI745" s="110"/>
      <c r="AJ745" s="110"/>
      <c r="AK745" s="110"/>
      <c r="AL745" s="110"/>
      <c r="AM745" s="110"/>
      <c r="AN745" s="110"/>
      <c r="AO745" s="65"/>
      <c r="AP745" s="65"/>
      <c r="AQ745" s="65"/>
      <c r="AR745" s="40"/>
    </row>
    <row r="746" spans="1:44" ht="22.5" customHeight="1" x14ac:dyDescent="0.25">
      <c r="A746" s="110"/>
      <c r="B746" s="110"/>
      <c r="C746" s="110"/>
      <c r="D746" s="110"/>
      <c r="E746" s="110"/>
      <c r="F746" s="110"/>
      <c r="G746" s="110"/>
      <c r="H746" s="110"/>
      <c r="I746" s="110"/>
      <c r="J746" s="110"/>
      <c r="K746" s="110"/>
      <c r="L746" s="110"/>
      <c r="M746" s="110"/>
      <c r="N746" s="110"/>
      <c r="O746" s="110"/>
      <c r="P746" s="110"/>
      <c r="Q746" s="110"/>
      <c r="R746" s="111"/>
      <c r="S746" s="111"/>
      <c r="T746" s="111"/>
      <c r="U746" s="110"/>
      <c r="V746" s="110"/>
      <c r="W746" s="110"/>
      <c r="X746" s="110"/>
      <c r="Y746" s="110"/>
      <c r="Z746" s="110"/>
      <c r="AA746" s="110"/>
      <c r="AB746" s="110"/>
      <c r="AC746" s="110"/>
      <c r="AD746" s="110"/>
      <c r="AE746" s="110"/>
      <c r="AF746" s="110"/>
      <c r="AG746" s="110"/>
      <c r="AH746" s="110"/>
      <c r="AI746" s="110"/>
      <c r="AJ746" s="110"/>
      <c r="AK746" s="110"/>
      <c r="AL746" s="110"/>
      <c r="AM746" s="110"/>
      <c r="AN746" s="110"/>
      <c r="AO746" s="65"/>
      <c r="AP746" s="65"/>
      <c r="AQ746" s="65"/>
      <c r="AR746" s="40"/>
    </row>
    <row r="747" spans="1:44" ht="22.5" customHeight="1" x14ac:dyDescent="0.25">
      <c r="A747" s="110"/>
      <c r="B747" s="110"/>
      <c r="C747" s="110"/>
      <c r="D747" s="110"/>
      <c r="E747" s="110"/>
      <c r="F747" s="110"/>
      <c r="G747" s="110"/>
      <c r="H747" s="110"/>
      <c r="I747" s="110"/>
      <c r="J747" s="110"/>
      <c r="K747" s="110"/>
      <c r="L747" s="110"/>
      <c r="M747" s="110"/>
      <c r="N747" s="110"/>
      <c r="O747" s="110"/>
      <c r="P747" s="110"/>
      <c r="Q747" s="110"/>
      <c r="R747" s="111"/>
      <c r="S747" s="111"/>
      <c r="T747" s="111"/>
      <c r="U747" s="110"/>
      <c r="V747" s="110"/>
      <c r="W747" s="110"/>
      <c r="X747" s="110"/>
      <c r="Y747" s="110"/>
      <c r="Z747" s="110"/>
      <c r="AA747" s="110"/>
      <c r="AB747" s="110"/>
      <c r="AC747" s="110"/>
      <c r="AD747" s="110"/>
      <c r="AE747" s="110"/>
      <c r="AF747" s="110"/>
      <c r="AG747" s="110"/>
      <c r="AH747" s="110"/>
      <c r="AI747" s="110"/>
      <c r="AJ747" s="110"/>
      <c r="AK747" s="110"/>
      <c r="AL747" s="110"/>
      <c r="AM747" s="110"/>
      <c r="AN747" s="110"/>
      <c r="AO747" s="65"/>
      <c r="AP747" s="65"/>
      <c r="AQ747" s="65"/>
      <c r="AR747" s="40"/>
    </row>
    <row r="748" spans="1:44" ht="22.5" customHeight="1" x14ac:dyDescent="0.25">
      <c r="A748" s="110"/>
      <c r="B748" s="110"/>
      <c r="C748" s="110"/>
      <c r="D748" s="110"/>
      <c r="E748" s="110"/>
      <c r="F748" s="110"/>
      <c r="G748" s="110"/>
      <c r="H748" s="110"/>
      <c r="I748" s="110"/>
      <c r="J748" s="110"/>
      <c r="K748" s="110"/>
      <c r="L748" s="110"/>
      <c r="M748" s="110"/>
      <c r="N748" s="110"/>
      <c r="O748" s="110"/>
      <c r="P748" s="110"/>
      <c r="Q748" s="110"/>
      <c r="R748" s="111"/>
      <c r="S748" s="111"/>
      <c r="T748" s="111"/>
      <c r="U748" s="110"/>
      <c r="V748" s="110"/>
      <c r="W748" s="110"/>
      <c r="X748" s="110"/>
      <c r="Y748" s="110"/>
      <c r="Z748" s="110"/>
      <c r="AA748" s="110"/>
      <c r="AB748" s="110"/>
      <c r="AC748" s="110"/>
      <c r="AD748" s="110"/>
      <c r="AE748" s="110"/>
      <c r="AF748" s="110"/>
      <c r="AG748" s="110"/>
      <c r="AH748" s="110"/>
      <c r="AI748" s="110"/>
      <c r="AJ748" s="110"/>
      <c r="AK748" s="110"/>
      <c r="AL748" s="110"/>
      <c r="AM748" s="110"/>
      <c r="AN748" s="110"/>
      <c r="AO748" s="65"/>
      <c r="AP748" s="65"/>
      <c r="AQ748" s="65"/>
      <c r="AR748" s="40"/>
    </row>
    <row r="749" spans="1:44" ht="22.5" customHeight="1" x14ac:dyDescent="0.25">
      <c r="A749" s="110"/>
      <c r="B749" s="110"/>
      <c r="C749" s="110"/>
      <c r="D749" s="110"/>
      <c r="E749" s="110"/>
      <c r="F749" s="110"/>
      <c r="G749" s="110"/>
      <c r="H749" s="110"/>
      <c r="I749" s="110"/>
      <c r="J749" s="110"/>
      <c r="K749" s="110"/>
      <c r="L749" s="110"/>
      <c r="M749" s="110"/>
      <c r="N749" s="110"/>
      <c r="O749" s="110"/>
      <c r="P749" s="110"/>
      <c r="Q749" s="110"/>
      <c r="R749" s="111"/>
      <c r="S749" s="111"/>
      <c r="T749" s="111"/>
      <c r="U749" s="110"/>
      <c r="V749" s="110"/>
      <c r="W749" s="110"/>
      <c r="X749" s="110"/>
      <c r="Y749" s="110"/>
      <c r="Z749" s="110"/>
      <c r="AA749" s="110"/>
      <c r="AB749" s="110"/>
      <c r="AC749" s="110"/>
      <c r="AD749" s="110"/>
      <c r="AE749" s="110"/>
      <c r="AF749" s="110"/>
      <c r="AG749" s="110"/>
      <c r="AH749" s="110"/>
      <c r="AI749" s="110"/>
      <c r="AJ749" s="110"/>
      <c r="AK749" s="110"/>
      <c r="AL749" s="110"/>
      <c r="AM749" s="110"/>
      <c r="AN749" s="110"/>
      <c r="AO749" s="65"/>
      <c r="AP749" s="65"/>
      <c r="AQ749" s="65"/>
      <c r="AR749" s="40"/>
    </row>
    <row r="750" spans="1:44" ht="22.5" customHeight="1" x14ac:dyDescent="0.25">
      <c r="A750" s="110"/>
      <c r="B750" s="110"/>
      <c r="C750" s="110"/>
      <c r="D750" s="110"/>
      <c r="E750" s="110"/>
      <c r="F750" s="110"/>
      <c r="G750" s="110"/>
      <c r="H750" s="110"/>
      <c r="I750" s="110"/>
      <c r="J750" s="110"/>
      <c r="K750" s="110"/>
      <c r="L750" s="110"/>
      <c r="M750" s="110"/>
      <c r="N750" s="110"/>
      <c r="O750" s="110"/>
      <c r="P750" s="110"/>
      <c r="Q750" s="110"/>
      <c r="R750" s="111"/>
      <c r="S750" s="111"/>
      <c r="T750" s="111"/>
      <c r="U750" s="110"/>
      <c r="V750" s="110"/>
      <c r="W750" s="110"/>
      <c r="X750" s="110"/>
      <c r="Y750" s="110"/>
      <c r="Z750" s="110"/>
      <c r="AA750" s="110"/>
      <c r="AB750" s="110"/>
      <c r="AC750" s="110"/>
      <c r="AD750" s="110"/>
      <c r="AE750" s="110"/>
      <c r="AF750" s="110"/>
      <c r="AG750" s="110"/>
      <c r="AH750" s="110"/>
      <c r="AI750" s="110"/>
      <c r="AJ750" s="110"/>
      <c r="AK750" s="110"/>
      <c r="AL750" s="110"/>
      <c r="AM750" s="110"/>
      <c r="AN750" s="110"/>
      <c r="AO750" s="65"/>
      <c r="AP750" s="65"/>
      <c r="AQ750" s="65"/>
      <c r="AR750" s="40"/>
    </row>
    <row r="751" spans="1:44" ht="22.5" customHeight="1" x14ac:dyDescent="0.25">
      <c r="A751" s="110"/>
      <c r="B751" s="110"/>
      <c r="C751" s="110"/>
      <c r="D751" s="110"/>
      <c r="E751" s="110"/>
      <c r="F751" s="110"/>
      <c r="G751" s="110"/>
      <c r="H751" s="110"/>
      <c r="I751" s="110"/>
      <c r="J751" s="110"/>
      <c r="K751" s="110"/>
      <c r="L751" s="110"/>
      <c r="M751" s="110"/>
      <c r="N751" s="110"/>
      <c r="O751" s="110"/>
      <c r="P751" s="110"/>
      <c r="Q751" s="110"/>
      <c r="R751" s="111"/>
      <c r="S751" s="111"/>
      <c r="T751" s="111"/>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65"/>
      <c r="AP751" s="65"/>
      <c r="AQ751" s="65"/>
      <c r="AR751" s="40"/>
    </row>
    <row r="752" spans="1:44" ht="22.5" customHeight="1" x14ac:dyDescent="0.25">
      <c r="A752" s="110"/>
      <c r="B752" s="110"/>
      <c r="C752" s="110"/>
      <c r="D752" s="110"/>
      <c r="E752" s="110"/>
      <c r="F752" s="110"/>
      <c r="G752" s="110"/>
      <c r="H752" s="110"/>
      <c r="I752" s="110"/>
      <c r="J752" s="110"/>
      <c r="K752" s="110"/>
      <c r="L752" s="110"/>
      <c r="M752" s="110"/>
      <c r="N752" s="110"/>
      <c r="O752" s="110"/>
      <c r="P752" s="110"/>
      <c r="Q752" s="110"/>
      <c r="R752" s="111"/>
      <c r="S752" s="111"/>
      <c r="T752" s="111"/>
      <c r="U752" s="110"/>
      <c r="V752" s="110"/>
      <c r="W752" s="110"/>
      <c r="X752" s="110"/>
      <c r="Y752" s="110"/>
      <c r="Z752" s="110"/>
      <c r="AA752" s="110"/>
      <c r="AB752" s="110"/>
      <c r="AC752" s="110"/>
      <c r="AD752" s="110"/>
      <c r="AE752" s="110"/>
      <c r="AF752" s="110"/>
      <c r="AG752" s="110"/>
      <c r="AH752" s="110"/>
      <c r="AI752" s="110"/>
      <c r="AJ752" s="110"/>
      <c r="AK752" s="110"/>
      <c r="AL752" s="110"/>
      <c r="AM752" s="110"/>
      <c r="AN752" s="110"/>
      <c r="AO752" s="65"/>
      <c r="AP752" s="65"/>
      <c r="AQ752" s="65"/>
      <c r="AR752" s="40"/>
    </row>
    <row r="753" spans="1:44" ht="22.5" customHeight="1" x14ac:dyDescent="0.25">
      <c r="A753" s="110"/>
      <c r="B753" s="110"/>
      <c r="C753" s="110"/>
      <c r="D753" s="110"/>
      <c r="E753" s="110"/>
      <c r="F753" s="110"/>
      <c r="G753" s="110"/>
      <c r="H753" s="110"/>
      <c r="I753" s="110"/>
      <c r="J753" s="110"/>
      <c r="K753" s="110"/>
      <c r="L753" s="110"/>
      <c r="M753" s="110"/>
      <c r="N753" s="110"/>
      <c r="O753" s="110"/>
      <c r="P753" s="110"/>
      <c r="Q753" s="110"/>
      <c r="R753" s="111"/>
      <c r="S753" s="111"/>
      <c r="T753" s="111"/>
      <c r="U753" s="110"/>
      <c r="V753" s="110"/>
      <c r="W753" s="110"/>
      <c r="X753" s="110"/>
      <c r="Y753" s="110"/>
      <c r="Z753" s="110"/>
      <c r="AA753" s="110"/>
      <c r="AB753" s="110"/>
      <c r="AC753" s="110"/>
      <c r="AD753" s="110"/>
      <c r="AE753" s="110"/>
      <c r="AF753" s="110"/>
      <c r="AG753" s="110"/>
      <c r="AH753" s="110"/>
      <c r="AI753" s="110"/>
      <c r="AJ753" s="110"/>
      <c r="AK753" s="110"/>
      <c r="AL753" s="110"/>
      <c r="AM753" s="110"/>
      <c r="AN753" s="110"/>
      <c r="AO753" s="65"/>
      <c r="AP753" s="65"/>
      <c r="AQ753" s="65"/>
      <c r="AR753" s="40"/>
    </row>
    <row r="754" spans="1:44" ht="22.5" customHeight="1" x14ac:dyDescent="0.25">
      <c r="A754" s="110"/>
      <c r="B754" s="110"/>
      <c r="C754" s="110"/>
      <c r="D754" s="110"/>
      <c r="E754" s="110"/>
      <c r="F754" s="110"/>
      <c r="G754" s="110"/>
      <c r="H754" s="110"/>
      <c r="I754" s="110"/>
      <c r="J754" s="110"/>
      <c r="K754" s="110"/>
      <c r="L754" s="110"/>
      <c r="M754" s="110"/>
      <c r="N754" s="110"/>
      <c r="O754" s="110"/>
      <c r="P754" s="110"/>
      <c r="Q754" s="110"/>
      <c r="R754" s="111"/>
      <c r="S754" s="111"/>
      <c r="T754" s="111"/>
      <c r="U754" s="110"/>
      <c r="V754" s="110"/>
      <c r="W754" s="110"/>
      <c r="X754" s="110"/>
      <c r="Y754" s="110"/>
      <c r="Z754" s="110"/>
      <c r="AA754" s="110"/>
      <c r="AB754" s="110"/>
      <c r="AC754" s="110"/>
      <c r="AD754" s="110"/>
      <c r="AE754" s="110"/>
      <c r="AF754" s="110"/>
      <c r="AG754" s="110"/>
      <c r="AH754" s="110"/>
      <c r="AI754" s="110"/>
      <c r="AJ754" s="110"/>
      <c r="AK754" s="110"/>
      <c r="AL754" s="110"/>
      <c r="AM754" s="110"/>
      <c r="AN754" s="110"/>
      <c r="AO754" s="65"/>
      <c r="AP754" s="65"/>
      <c r="AQ754" s="65"/>
      <c r="AR754" s="40"/>
    </row>
    <row r="755" spans="1:44" ht="22.5" customHeight="1" x14ac:dyDescent="0.25">
      <c r="A755" s="110"/>
      <c r="B755" s="110"/>
      <c r="C755" s="110"/>
      <c r="D755" s="110"/>
      <c r="E755" s="110"/>
      <c r="F755" s="110"/>
      <c r="G755" s="110"/>
      <c r="H755" s="110"/>
      <c r="I755" s="110"/>
      <c r="J755" s="110"/>
      <c r="K755" s="110"/>
      <c r="L755" s="110"/>
      <c r="M755" s="110"/>
      <c r="N755" s="110"/>
      <c r="O755" s="110"/>
      <c r="P755" s="110"/>
      <c r="Q755" s="110"/>
      <c r="R755" s="111"/>
      <c r="S755" s="111"/>
      <c r="T755" s="111"/>
      <c r="U755" s="110"/>
      <c r="V755" s="110"/>
      <c r="W755" s="110"/>
      <c r="X755" s="110"/>
      <c r="Y755" s="110"/>
      <c r="Z755" s="110"/>
      <c r="AA755" s="110"/>
      <c r="AB755" s="110"/>
      <c r="AC755" s="110"/>
      <c r="AD755" s="110"/>
      <c r="AE755" s="110"/>
      <c r="AF755" s="110"/>
      <c r="AG755" s="110"/>
      <c r="AH755" s="110"/>
      <c r="AI755" s="110"/>
      <c r="AJ755" s="110"/>
      <c r="AK755" s="110"/>
      <c r="AL755" s="110"/>
      <c r="AM755" s="110"/>
      <c r="AN755" s="110"/>
      <c r="AO755" s="65"/>
      <c r="AP755" s="65"/>
      <c r="AQ755" s="65"/>
      <c r="AR755" s="40"/>
    </row>
    <row r="756" spans="1:44" ht="22.5" customHeight="1" x14ac:dyDescent="0.25">
      <c r="A756" s="110"/>
      <c r="B756" s="110"/>
      <c r="C756" s="110"/>
      <c r="D756" s="110"/>
      <c r="E756" s="110"/>
      <c r="F756" s="110"/>
      <c r="G756" s="110"/>
      <c r="H756" s="110"/>
      <c r="I756" s="110"/>
      <c r="J756" s="110"/>
      <c r="K756" s="110"/>
      <c r="L756" s="110"/>
      <c r="M756" s="110"/>
      <c r="N756" s="110"/>
      <c r="O756" s="110"/>
      <c r="P756" s="110"/>
      <c r="Q756" s="110"/>
      <c r="R756" s="111"/>
      <c r="S756" s="111"/>
      <c r="T756" s="111"/>
      <c r="U756" s="110"/>
      <c r="V756" s="110"/>
      <c r="W756" s="110"/>
      <c r="X756" s="110"/>
      <c r="Y756" s="110"/>
      <c r="Z756" s="110"/>
      <c r="AA756" s="110"/>
      <c r="AB756" s="110"/>
      <c r="AC756" s="110"/>
      <c r="AD756" s="110"/>
      <c r="AE756" s="110"/>
      <c r="AF756" s="110"/>
      <c r="AG756" s="110"/>
      <c r="AH756" s="110"/>
      <c r="AI756" s="110"/>
      <c r="AJ756" s="110"/>
      <c r="AK756" s="110"/>
      <c r="AL756" s="110"/>
      <c r="AM756" s="110"/>
      <c r="AN756" s="110"/>
      <c r="AO756" s="65"/>
      <c r="AP756" s="65"/>
      <c r="AQ756" s="65"/>
      <c r="AR756" s="40"/>
    </row>
    <row r="757" spans="1:44" ht="22.5" customHeight="1" x14ac:dyDescent="0.25">
      <c r="A757" s="110"/>
      <c r="B757" s="110"/>
      <c r="C757" s="110"/>
      <c r="D757" s="110"/>
      <c r="E757" s="110"/>
      <c r="F757" s="110"/>
      <c r="G757" s="110"/>
      <c r="H757" s="110"/>
      <c r="I757" s="110"/>
      <c r="J757" s="110"/>
      <c r="K757" s="110"/>
      <c r="L757" s="110"/>
      <c r="M757" s="110"/>
      <c r="N757" s="110"/>
      <c r="O757" s="110"/>
      <c r="P757" s="110"/>
      <c r="Q757" s="110"/>
      <c r="R757" s="111"/>
      <c r="S757" s="111"/>
      <c r="T757" s="111"/>
      <c r="U757" s="110"/>
      <c r="V757" s="110"/>
      <c r="W757" s="110"/>
      <c r="X757" s="110"/>
      <c r="Y757" s="110"/>
      <c r="Z757" s="110"/>
      <c r="AA757" s="110"/>
      <c r="AB757" s="110"/>
      <c r="AC757" s="110"/>
      <c r="AD757" s="110"/>
      <c r="AE757" s="110"/>
      <c r="AF757" s="110"/>
      <c r="AG757" s="110"/>
      <c r="AH757" s="110"/>
      <c r="AI757" s="110"/>
      <c r="AJ757" s="110"/>
      <c r="AK757" s="110"/>
      <c r="AL757" s="110"/>
      <c r="AM757" s="110"/>
      <c r="AN757" s="110"/>
      <c r="AO757" s="65"/>
      <c r="AP757" s="65"/>
      <c r="AQ757" s="65"/>
      <c r="AR757" s="40"/>
    </row>
    <row r="758" spans="1:44" ht="22.5" customHeight="1" x14ac:dyDescent="0.25">
      <c r="A758" s="110"/>
      <c r="B758" s="110"/>
      <c r="C758" s="110"/>
      <c r="D758" s="110"/>
      <c r="E758" s="110"/>
      <c r="F758" s="110"/>
      <c r="G758" s="110"/>
      <c r="H758" s="110"/>
      <c r="I758" s="110"/>
      <c r="J758" s="110"/>
      <c r="K758" s="110"/>
      <c r="L758" s="110"/>
      <c r="M758" s="110"/>
      <c r="N758" s="110"/>
      <c r="O758" s="110"/>
      <c r="P758" s="110"/>
      <c r="Q758" s="110"/>
      <c r="R758" s="111"/>
      <c r="S758" s="111"/>
      <c r="T758" s="111"/>
      <c r="U758" s="110"/>
      <c r="V758" s="110"/>
      <c r="W758" s="110"/>
      <c r="X758" s="110"/>
      <c r="Y758" s="110"/>
      <c r="Z758" s="110"/>
      <c r="AA758" s="110"/>
      <c r="AB758" s="110"/>
      <c r="AC758" s="110"/>
      <c r="AD758" s="110"/>
      <c r="AE758" s="110"/>
      <c r="AF758" s="110"/>
      <c r="AG758" s="110"/>
      <c r="AH758" s="110"/>
      <c r="AI758" s="110"/>
      <c r="AJ758" s="110"/>
      <c r="AK758" s="110"/>
      <c r="AL758" s="110"/>
      <c r="AM758" s="110"/>
      <c r="AN758" s="110"/>
      <c r="AO758" s="65"/>
      <c r="AP758" s="65"/>
      <c r="AQ758" s="65"/>
      <c r="AR758" s="40"/>
    </row>
    <row r="759" spans="1:44" ht="22.5" customHeight="1" x14ac:dyDescent="0.25">
      <c r="A759" s="110"/>
      <c r="B759" s="110"/>
      <c r="C759" s="110"/>
      <c r="D759" s="110"/>
      <c r="E759" s="110"/>
      <c r="F759" s="110"/>
      <c r="G759" s="110"/>
      <c r="H759" s="110"/>
      <c r="I759" s="110"/>
      <c r="J759" s="110"/>
      <c r="K759" s="110"/>
      <c r="L759" s="110"/>
      <c r="M759" s="110"/>
      <c r="N759" s="110"/>
      <c r="O759" s="110"/>
      <c r="P759" s="110"/>
      <c r="Q759" s="110"/>
      <c r="R759" s="111"/>
      <c r="S759" s="111"/>
      <c r="T759" s="111"/>
      <c r="U759" s="110"/>
      <c r="V759" s="110"/>
      <c r="W759" s="110"/>
      <c r="X759" s="110"/>
      <c r="Y759" s="110"/>
      <c r="Z759" s="110"/>
      <c r="AA759" s="110"/>
      <c r="AB759" s="110"/>
      <c r="AC759" s="110"/>
      <c r="AD759" s="110"/>
      <c r="AE759" s="110"/>
      <c r="AF759" s="110"/>
      <c r="AG759" s="110"/>
      <c r="AH759" s="110"/>
      <c r="AI759" s="110"/>
      <c r="AJ759" s="110"/>
      <c r="AK759" s="110"/>
      <c r="AL759" s="110"/>
      <c r="AM759" s="110"/>
      <c r="AN759" s="110"/>
      <c r="AO759" s="65"/>
      <c r="AP759" s="65"/>
      <c r="AQ759" s="65"/>
      <c r="AR759" s="40"/>
    </row>
    <row r="760" spans="1:44" ht="22.5" customHeight="1" x14ac:dyDescent="0.25">
      <c r="A760" s="110"/>
      <c r="B760" s="110"/>
      <c r="C760" s="110"/>
      <c r="D760" s="110"/>
      <c r="E760" s="110"/>
      <c r="F760" s="110"/>
      <c r="G760" s="110"/>
      <c r="H760" s="110"/>
      <c r="I760" s="110"/>
      <c r="J760" s="110"/>
      <c r="K760" s="110"/>
      <c r="L760" s="110"/>
      <c r="M760" s="110"/>
      <c r="N760" s="110"/>
      <c r="O760" s="110"/>
      <c r="P760" s="110"/>
      <c r="Q760" s="110"/>
      <c r="R760" s="111"/>
      <c r="S760" s="111"/>
      <c r="T760" s="111"/>
      <c r="U760" s="110"/>
      <c r="V760" s="110"/>
      <c r="W760" s="110"/>
      <c r="X760" s="110"/>
      <c r="Y760" s="110"/>
      <c r="Z760" s="110"/>
      <c r="AA760" s="110"/>
      <c r="AB760" s="110"/>
      <c r="AC760" s="110"/>
      <c r="AD760" s="110"/>
      <c r="AE760" s="110"/>
      <c r="AF760" s="110"/>
      <c r="AG760" s="110"/>
      <c r="AH760" s="110"/>
      <c r="AI760" s="110"/>
      <c r="AJ760" s="110"/>
      <c r="AK760" s="110"/>
      <c r="AL760" s="110"/>
      <c r="AM760" s="110"/>
      <c r="AN760" s="110"/>
      <c r="AO760" s="65"/>
      <c r="AP760" s="65"/>
      <c r="AQ760" s="65"/>
      <c r="AR760" s="40"/>
    </row>
    <row r="761" spans="1:44" ht="22.5" customHeight="1" x14ac:dyDescent="0.25">
      <c r="A761" s="110"/>
      <c r="B761" s="110"/>
      <c r="C761" s="110"/>
      <c r="D761" s="110"/>
      <c r="E761" s="110"/>
      <c r="F761" s="110"/>
      <c r="G761" s="110"/>
      <c r="H761" s="110"/>
      <c r="I761" s="110"/>
      <c r="J761" s="110"/>
      <c r="K761" s="110"/>
      <c r="L761" s="110"/>
      <c r="M761" s="110"/>
      <c r="N761" s="110"/>
      <c r="O761" s="110"/>
      <c r="P761" s="110"/>
      <c r="Q761" s="110"/>
      <c r="R761" s="111"/>
      <c r="S761" s="111"/>
      <c r="T761" s="111"/>
      <c r="U761" s="110"/>
      <c r="V761" s="110"/>
      <c r="W761" s="110"/>
      <c r="X761" s="110"/>
      <c r="Y761" s="110"/>
      <c r="Z761" s="110"/>
      <c r="AA761" s="110"/>
      <c r="AB761" s="110"/>
      <c r="AC761" s="110"/>
      <c r="AD761" s="110"/>
      <c r="AE761" s="110"/>
      <c r="AF761" s="110"/>
      <c r="AG761" s="110"/>
      <c r="AH761" s="110"/>
      <c r="AI761" s="110"/>
      <c r="AJ761" s="110"/>
      <c r="AK761" s="110"/>
      <c r="AL761" s="110"/>
      <c r="AM761" s="110"/>
      <c r="AN761" s="110"/>
      <c r="AO761" s="65"/>
      <c r="AP761" s="65"/>
      <c r="AQ761" s="65"/>
      <c r="AR761" s="40"/>
    </row>
    <row r="762" spans="1:44" ht="22.5" customHeight="1" x14ac:dyDescent="0.25">
      <c r="A762" s="110"/>
      <c r="B762" s="110"/>
      <c r="C762" s="110"/>
      <c r="D762" s="110"/>
      <c r="E762" s="110"/>
      <c r="F762" s="110"/>
      <c r="G762" s="110"/>
      <c r="H762" s="110"/>
      <c r="I762" s="110"/>
      <c r="J762" s="110"/>
      <c r="K762" s="110"/>
      <c r="L762" s="110"/>
      <c r="M762" s="110"/>
      <c r="N762" s="110"/>
      <c r="O762" s="110"/>
      <c r="P762" s="110"/>
      <c r="Q762" s="110"/>
      <c r="R762" s="111"/>
      <c r="S762" s="111"/>
      <c r="T762" s="111"/>
      <c r="U762" s="110"/>
      <c r="V762" s="110"/>
      <c r="W762" s="110"/>
      <c r="X762" s="110"/>
      <c r="Y762" s="110"/>
      <c r="Z762" s="110"/>
      <c r="AA762" s="110"/>
      <c r="AB762" s="110"/>
      <c r="AC762" s="110"/>
      <c r="AD762" s="110"/>
      <c r="AE762" s="110"/>
      <c r="AF762" s="110"/>
      <c r="AG762" s="110"/>
      <c r="AH762" s="110"/>
      <c r="AI762" s="110"/>
      <c r="AJ762" s="110"/>
      <c r="AK762" s="110"/>
      <c r="AL762" s="110"/>
      <c r="AM762" s="110"/>
      <c r="AN762" s="110"/>
      <c r="AO762" s="65"/>
      <c r="AP762" s="65"/>
      <c r="AQ762" s="65"/>
      <c r="AR762" s="40"/>
    </row>
    <row r="763" spans="1:44" ht="22.5" customHeight="1" x14ac:dyDescent="0.25">
      <c r="A763" s="110"/>
      <c r="B763" s="110"/>
      <c r="C763" s="110"/>
      <c r="D763" s="110"/>
      <c r="E763" s="110"/>
      <c r="F763" s="110"/>
      <c r="G763" s="110"/>
      <c r="H763" s="110"/>
      <c r="I763" s="110"/>
      <c r="J763" s="110"/>
      <c r="K763" s="110"/>
      <c r="L763" s="110"/>
      <c r="M763" s="110"/>
      <c r="N763" s="110"/>
      <c r="O763" s="110"/>
      <c r="P763" s="110"/>
      <c r="Q763" s="110"/>
      <c r="R763" s="111"/>
      <c r="S763" s="111"/>
      <c r="T763" s="111"/>
      <c r="U763" s="110"/>
      <c r="V763" s="110"/>
      <c r="W763" s="110"/>
      <c r="X763" s="110"/>
      <c r="Y763" s="110"/>
      <c r="Z763" s="110"/>
      <c r="AA763" s="110"/>
      <c r="AB763" s="110"/>
      <c r="AC763" s="110"/>
      <c r="AD763" s="110"/>
      <c r="AE763" s="110"/>
      <c r="AF763" s="110"/>
      <c r="AG763" s="110"/>
      <c r="AH763" s="110"/>
      <c r="AI763" s="110"/>
      <c r="AJ763" s="110"/>
      <c r="AK763" s="110"/>
      <c r="AL763" s="110"/>
      <c r="AM763" s="110"/>
      <c r="AN763" s="110"/>
      <c r="AO763" s="65"/>
      <c r="AP763" s="65"/>
      <c r="AQ763" s="65"/>
      <c r="AR763" s="40"/>
    </row>
    <row r="764" spans="1:44" ht="22.5" customHeight="1" x14ac:dyDescent="0.25">
      <c r="A764" s="110"/>
      <c r="B764" s="110"/>
      <c r="C764" s="110"/>
      <c r="D764" s="110"/>
      <c r="E764" s="110"/>
      <c r="F764" s="110"/>
      <c r="G764" s="110"/>
      <c r="H764" s="110"/>
      <c r="I764" s="110"/>
      <c r="J764" s="110"/>
      <c r="K764" s="110"/>
      <c r="L764" s="110"/>
      <c r="M764" s="110"/>
      <c r="N764" s="110"/>
      <c r="O764" s="110"/>
      <c r="P764" s="110"/>
      <c r="Q764" s="110"/>
      <c r="R764" s="111"/>
      <c r="S764" s="111"/>
      <c r="T764" s="111"/>
      <c r="U764" s="110"/>
      <c r="V764" s="110"/>
      <c r="W764" s="110"/>
      <c r="X764" s="110"/>
      <c r="Y764" s="110"/>
      <c r="Z764" s="110"/>
      <c r="AA764" s="110"/>
      <c r="AB764" s="110"/>
      <c r="AC764" s="110"/>
      <c r="AD764" s="110"/>
      <c r="AE764" s="110"/>
      <c r="AF764" s="110"/>
      <c r="AG764" s="110"/>
      <c r="AH764" s="110"/>
      <c r="AI764" s="110"/>
      <c r="AJ764" s="110"/>
      <c r="AK764" s="110"/>
      <c r="AL764" s="110"/>
      <c r="AM764" s="110"/>
      <c r="AN764" s="110"/>
      <c r="AO764" s="65"/>
      <c r="AP764" s="65"/>
      <c r="AQ764" s="65"/>
      <c r="AR764" s="40"/>
    </row>
    <row r="765" spans="1:44" ht="22.5" customHeight="1" x14ac:dyDescent="0.25">
      <c r="A765" s="110"/>
      <c r="B765" s="110"/>
      <c r="C765" s="110"/>
      <c r="D765" s="110"/>
      <c r="E765" s="110"/>
      <c r="F765" s="110"/>
      <c r="G765" s="110"/>
      <c r="H765" s="110"/>
      <c r="I765" s="110"/>
      <c r="J765" s="110"/>
      <c r="K765" s="110"/>
      <c r="L765" s="110"/>
      <c r="M765" s="110"/>
      <c r="N765" s="110"/>
      <c r="O765" s="110"/>
      <c r="P765" s="110"/>
      <c r="Q765" s="110"/>
      <c r="R765" s="111"/>
      <c r="S765" s="111"/>
      <c r="T765" s="111"/>
      <c r="U765" s="110"/>
      <c r="V765" s="110"/>
      <c r="W765" s="110"/>
      <c r="X765" s="110"/>
      <c r="Y765" s="110"/>
      <c r="Z765" s="110"/>
      <c r="AA765" s="110"/>
      <c r="AB765" s="110"/>
      <c r="AC765" s="110"/>
      <c r="AD765" s="110"/>
      <c r="AE765" s="110"/>
      <c r="AF765" s="110"/>
      <c r="AG765" s="110"/>
      <c r="AH765" s="110"/>
      <c r="AI765" s="110"/>
      <c r="AJ765" s="110"/>
      <c r="AK765" s="110"/>
      <c r="AL765" s="110"/>
      <c r="AM765" s="110"/>
      <c r="AN765" s="110"/>
      <c r="AO765" s="65"/>
      <c r="AP765" s="65"/>
      <c r="AQ765" s="65"/>
      <c r="AR765" s="40"/>
    </row>
    <row r="766" spans="1:44" ht="22.5" customHeight="1" x14ac:dyDescent="0.25">
      <c r="A766" s="110"/>
      <c r="B766" s="110"/>
      <c r="C766" s="110"/>
      <c r="D766" s="110"/>
      <c r="E766" s="110"/>
      <c r="F766" s="110"/>
      <c r="G766" s="110"/>
      <c r="H766" s="110"/>
      <c r="I766" s="110"/>
      <c r="J766" s="110"/>
      <c r="K766" s="110"/>
      <c r="L766" s="110"/>
      <c r="M766" s="110"/>
      <c r="N766" s="110"/>
      <c r="O766" s="110"/>
      <c r="P766" s="110"/>
      <c r="Q766" s="110"/>
      <c r="R766" s="111"/>
      <c r="S766" s="111"/>
      <c r="T766" s="111"/>
      <c r="U766" s="110"/>
      <c r="V766" s="110"/>
      <c r="W766" s="110"/>
      <c r="X766" s="110"/>
      <c r="Y766" s="110"/>
      <c r="Z766" s="110"/>
      <c r="AA766" s="110"/>
      <c r="AB766" s="110"/>
      <c r="AC766" s="110"/>
      <c r="AD766" s="110"/>
      <c r="AE766" s="110"/>
      <c r="AF766" s="110"/>
      <c r="AG766" s="110"/>
      <c r="AH766" s="110"/>
      <c r="AI766" s="110"/>
      <c r="AJ766" s="110"/>
      <c r="AK766" s="110"/>
      <c r="AL766" s="110"/>
      <c r="AM766" s="110"/>
      <c r="AN766" s="110"/>
      <c r="AO766" s="65"/>
      <c r="AP766" s="65"/>
      <c r="AQ766" s="65"/>
      <c r="AR766" s="40"/>
    </row>
    <row r="767" spans="1:44" ht="22.5" customHeight="1" x14ac:dyDescent="0.25">
      <c r="A767" s="110"/>
      <c r="B767" s="110"/>
      <c r="C767" s="110"/>
      <c r="D767" s="110"/>
      <c r="E767" s="110"/>
      <c r="F767" s="110"/>
      <c r="G767" s="110"/>
      <c r="H767" s="110"/>
      <c r="I767" s="110"/>
      <c r="J767" s="110"/>
      <c r="K767" s="110"/>
      <c r="L767" s="110"/>
      <c r="M767" s="110"/>
      <c r="N767" s="110"/>
      <c r="O767" s="110"/>
      <c r="P767" s="110"/>
      <c r="Q767" s="110"/>
      <c r="R767" s="111"/>
      <c r="S767" s="111"/>
      <c r="T767" s="111"/>
      <c r="U767" s="110"/>
      <c r="V767" s="110"/>
      <c r="W767" s="110"/>
      <c r="X767" s="110"/>
      <c r="Y767" s="110"/>
      <c r="Z767" s="110"/>
      <c r="AA767" s="110"/>
      <c r="AB767" s="110"/>
      <c r="AC767" s="110"/>
      <c r="AD767" s="110"/>
      <c r="AE767" s="110"/>
      <c r="AF767" s="110"/>
      <c r="AG767" s="110"/>
      <c r="AH767" s="110"/>
      <c r="AI767" s="110"/>
      <c r="AJ767" s="110"/>
      <c r="AK767" s="110"/>
      <c r="AL767" s="110"/>
      <c r="AM767" s="110"/>
      <c r="AN767" s="110"/>
      <c r="AO767" s="65"/>
      <c r="AP767" s="65"/>
      <c r="AQ767" s="65"/>
      <c r="AR767" s="40"/>
    </row>
    <row r="768" spans="1:44" ht="22.5" customHeight="1" x14ac:dyDescent="0.25">
      <c r="A768" s="110"/>
      <c r="B768" s="110"/>
      <c r="C768" s="110"/>
      <c r="D768" s="110"/>
      <c r="E768" s="110"/>
      <c r="F768" s="110"/>
      <c r="G768" s="110"/>
      <c r="H768" s="110"/>
      <c r="I768" s="110"/>
      <c r="J768" s="110"/>
      <c r="K768" s="110"/>
      <c r="L768" s="110"/>
      <c r="M768" s="110"/>
      <c r="N768" s="110"/>
      <c r="O768" s="110"/>
      <c r="P768" s="110"/>
      <c r="Q768" s="110"/>
      <c r="R768" s="111"/>
      <c r="S768" s="111"/>
      <c r="T768" s="111"/>
      <c r="U768" s="110"/>
      <c r="V768" s="110"/>
      <c r="W768" s="110"/>
      <c r="X768" s="110"/>
      <c r="Y768" s="110"/>
      <c r="Z768" s="110"/>
      <c r="AA768" s="110"/>
      <c r="AB768" s="110"/>
      <c r="AC768" s="110"/>
      <c r="AD768" s="110"/>
      <c r="AE768" s="110"/>
      <c r="AF768" s="110"/>
      <c r="AG768" s="110"/>
      <c r="AH768" s="110"/>
      <c r="AI768" s="110"/>
      <c r="AJ768" s="110"/>
      <c r="AK768" s="110"/>
      <c r="AL768" s="110"/>
      <c r="AM768" s="110"/>
      <c r="AN768" s="110"/>
      <c r="AO768" s="65"/>
      <c r="AP768" s="65"/>
      <c r="AQ768" s="65"/>
      <c r="AR768" s="40"/>
    </row>
    <row r="769" spans="1:44" ht="22.5" customHeight="1" x14ac:dyDescent="0.25">
      <c r="A769" s="110"/>
      <c r="B769" s="110"/>
      <c r="C769" s="110"/>
      <c r="D769" s="110"/>
      <c r="E769" s="110"/>
      <c r="F769" s="110"/>
      <c r="G769" s="110"/>
      <c r="H769" s="110"/>
      <c r="I769" s="110"/>
      <c r="J769" s="110"/>
      <c r="K769" s="110"/>
      <c r="L769" s="110"/>
      <c r="M769" s="110"/>
      <c r="N769" s="110"/>
      <c r="O769" s="110"/>
      <c r="P769" s="110"/>
      <c r="Q769" s="110"/>
      <c r="R769" s="111"/>
      <c r="S769" s="111"/>
      <c r="T769" s="111"/>
      <c r="U769" s="110"/>
      <c r="V769" s="110"/>
      <c r="W769" s="110"/>
      <c r="X769" s="110"/>
      <c r="Y769" s="110"/>
      <c r="Z769" s="110"/>
      <c r="AA769" s="110"/>
      <c r="AB769" s="110"/>
      <c r="AC769" s="110"/>
      <c r="AD769" s="110"/>
      <c r="AE769" s="110"/>
      <c r="AF769" s="110"/>
      <c r="AG769" s="110"/>
      <c r="AH769" s="110"/>
      <c r="AI769" s="110"/>
      <c r="AJ769" s="110"/>
      <c r="AK769" s="110"/>
      <c r="AL769" s="110"/>
      <c r="AM769" s="110"/>
      <c r="AN769" s="110"/>
      <c r="AO769" s="65"/>
      <c r="AP769" s="65"/>
      <c r="AQ769" s="65"/>
      <c r="AR769" s="40"/>
    </row>
    <row r="770" spans="1:44" ht="22.5" customHeight="1" x14ac:dyDescent="0.25">
      <c r="A770" s="110"/>
      <c r="B770" s="110"/>
      <c r="C770" s="110"/>
      <c r="D770" s="110"/>
      <c r="E770" s="110"/>
      <c r="F770" s="110"/>
      <c r="G770" s="110"/>
      <c r="H770" s="110"/>
      <c r="I770" s="110"/>
      <c r="J770" s="110"/>
      <c r="K770" s="110"/>
      <c r="L770" s="110"/>
      <c r="M770" s="110"/>
      <c r="N770" s="110"/>
      <c r="O770" s="110"/>
      <c r="P770" s="110"/>
      <c r="Q770" s="110"/>
      <c r="R770" s="111"/>
      <c r="S770" s="111"/>
      <c r="T770" s="111"/>
      <c r="U770" s="110"/>
      <c r="V770" s="110"/>
      <c r="W770" s="110"/>
      <c r="X770" s="110"/>
      <c r="Y770" s="110"/>
      <c r="Z770" s="110"/>
      <c r="AA770" s="110"/>
      <c r="AB770" s="110"/>
      <c r="AC770" s="110"/>
      <c r="AD770" s="110"/>
      <c r="AE770" s="110"/>
      <c r="AF770" s="110"/>
      <c r="AG770" s="110"/>
      <c r="AH770" s="110"/>
      <c r="AI770" s="110"/>
      <c r="AJ770" s="110"/>
      <c r="AK770" s="110"/>
      <c r="AL770" s="110"/>
      <c r="AM770" s="110"/>
      <c r="AN770" s="110"/>
      <c r="AO770" s="65"/>
      <c r="AP770" s="65"/>
      <c r="AQ770" s="65"/>
      <c r="AR770" s="40"/>
    </row>
    <row r="771" spans="1:44" ht="22.5" customHeight="1" x14ac:dyDescent="0.25">
      <c r="A771" s="110"/>
      <c r="B771" s="110"/>
      <c r="C771" s="110"/>
      <c r="D771" s="110"/>
      <c r="E771" s="110"/>
      <c r="F771" s="110"/>
      <c r="G771" s="110"/>
      <c r="H771" s="110"/>
      <c r="I771" s="110"/>
      <c r="J771" s="110"/>
      <c r="K771" s="110"/>
      <c r="L771" s="110"/>
      <c r="M771" s="110"/>
      <c r="N771" s="110"/>
      <c r="O771" s="110"/>
      <c r="P771" s="110"/>
      <c r="Q771" s="110"/>
      <c r="R771" s="111"/>
      <c r="S771" s="111"/>
      <c r="T771" s="111"/>
      <c r="U771" s="110"/>
      <c r="V771" s="110"/>
      <c r="W771" s="110"/>
      <c r="X771" s="110"/>
      <c r="Y771" s="110"/>
      <c r="Z771" s="110"/>
      <c r="AA771" s="110"/>
      <c r="AB771" s="110"/>
      <c r="AC771" s="110"/>
      <c r="AD771" s="110"/>
      <c r="AE771" s="110"/>
      <c r="AF771" s="110"/>
      <c r="AG771" s="110"/>
      <c r="AH771" s="110"/>
      <c r="AI771" s="110"/>
      <c r="AJ771" s="110"/>
      <c r="AK771" s="110"/>
      <c r="AL771" s="110"/>
      <c r="AM771" s="110"/>
      <c r="AN771" s="110"/>
      <c r="AO771" s="65"/>
      <c r="AP771" s="65"/>
      <c r="AQ771" s="65"/>
      <c r="AR771" s="40"/>
    </row>
    <row r="772" spans="1:44" ht="22.5" customHeight="1" x14ac:dyDescent="0.25">
      <c r="A772" s="110"/>
      <c r="B772" s="110"/>
      <c r="C772" s="110"/>
      <c r="D772" s="110"/>
      <c r="E772" s="110"/>
      <c r="F772" s="110"/>
      <c r="G772" s="110"/>
      <c r="H772" s="110"/>
      <c r="I772" s="110"/>
      <c r="J772" s="110"/>
      <c r="K772" s="110"/>
      <c r="L772" s="110"/>
      <c r="M772" s="110"/>
      <c r="N772" s="110"/>
      <c r="O772" s="110"/>
      <c r="P772" s="110"/>
      <c r="Q772" s="110"/>
      <c r="R772" s="111"/>
      <c r="S772" s="111"/>
      <c r="T772" s="111"/>
      <c r="U772" s="110"/>
      <c r="V772" s="110"/>
      <c r="W772" s="110"/>
      <c r="X772" s="110"/>
      <c r="Y772" s="110"/>
      <c r="Z772" s="110"/>
      <c r="AA772" s="110"/>
      <c r="AB772" s="110"/>
      <c r="AC772" s="110"/>
      <c r="AD772" s="110"/>
      <c r="AE772" s="110"/>
      <c r="AF772" s="110"/>
      <c r="AG772" s="110"/>
      <c r="AH772" s="110"/>
      <c r="AI772" s="110"/>
      <c r="AJ772" s="110"/>
      <c r="AK772" s="110"/>
      <c r="AL772" s="110"/>
      <c r="AM772" s="110"/>
      <c r="AN772" s="110"/>
      <c r="AO772" s="65"/>
      <c r="AP772" s="65"/>
      <c r="AQ772" s="65"/>
      <c r="AR772" s="40"/>
    </row>
    <row r="773" spans="1:44" ht="22.5" customHeight="1" x14ac:dyDescent="0.25">
      <c r="A773" s="110"/>
      <c r="B773" s="110"/>
      <c r="C773" s="110"/>
      <c r="D773" s="110"/>
      <c r="E773" s="110"/>
      <c r="F773" s="110"/>
      <c r="G773" s="110"/>
      <c r="H773" s="110"/>
      <c r="I773" s="110"/>
      <c r="J773" s="110"/>
      <c r="K773" s="110"/>
      <c r="L773" s="110"/>
      <c r="M773" s="110"/>
      <c r="N773" s="110"/>
      <c r="O773" s="110"/>
      <c r="P773" s="110"/>
      <c r="Q773" s="110"/>
      <c r="R773" s="111"/>
      <c r="S773" s="111"/>
      <c r="T773" s="111"/>
      <c r="U773" s="110"/>
      <c r="V773" s="110"/>
      <c r="W773" s="110"/>
      <c r="X773" s="110"/>
      <c r="Y773" s="110"/>
      <c r="Z773" s="110"/>
      <c r="AA773" s="110"/>
      <c r="AB773" s="110"/>
      <c r="AC773" s="110"/>
      <c r="AD773" s="110"/>
      <c r="AE773" s="110"/>
      <c r="AF773" s="110"/>
      <c r="AG773" s="110"/>
      <c r="AH773" s="110"/>
      <c r="AI773" s="110"/>
      <c r="AJ773" s="110"/>
      <c r="AK773" s="110"/>
      <c r="AL773" s="110"/>
      <c r="AM773" s="110"/>
      <c r="AN773" s="110"/>
      <c r="AO773" s="65"/>
      <c r="AP773" s="65"/>
      <c r="AQ773" s="65"/>
      <c r="AR773" s="40"/>
    </row>
    <row r="774" spans="1:44" ht="22.5" customHeight="1" x14ac:dyDescent="0.25">
      <c r="A774" s="110"/>
      <c r="B774" s="110"/>
      <c r="C774" s="110"/>
      <c r="D774" s="110"/>
      <c r="E774" s="110"/>
      <c r="F774" s="110"/>
      <c r="G774" s="110"/>
      <c r="H774" s="110"/>
      <c r="I774" s="110"/>
      <c r="J774" s="110"/>
      <c r="K774" s="110"/>
      <c r="L774" s="110"/>
      <c r="M774" s="110"/>
      <c r="N774" s="110"/>
      <c r="O774" s="110"/>
      <c r="P774" s="110"/>
      <c r="Q774" s="110"/>
      <c r="R774" s="111"/>
      <c r="S774" s="111"/>
      <c r="T774" s="111"/>
      <c r="U774" s="110"/>
      <c r="V774" s="110"/>
      <c r="W774" s="110"/>
      <c r="X774" s="110"/>
      <c r="Y774" s="110"/>
      <c r="Z774" s="110"/>
      <c r="AA774" s="110"/>
      <c r="AB774" s="110"/>
      <c r="AC774" s="110"/>
      <c r="AD774" s="110"/>
      <c r="AE774" s="110"/>
      <c r="AF774" s="110"/>
      <c r="AG774" s="110"/>
      <c r="AH774" s="110"/>
      <c r="AI774" s="110"/>
      <c r="AJ774" s="110"/>
      <c r="AK774" s="110"/>
      <c r="AL774" s="110"/>
      <c r="AM774" s="110"/>
      <c r="AN774" s="110"/>
      <c r="AO774" s="65"/>
      <c r="AP774" s="65"/>
      <c r="AQ774" s="65"/>
      <c r="AR774" s="40"/>
    </row>
    <row r="775" spans="1:44" ht="22.5" customHeight="1" x14ac:dyDescent="0.25">
      <c r="A775" s="110"/>
      <c r="B775" s="110"/>
      <c r="C775" s="110"/>
      <c r="D775" s="110"/>
      <c r="E775" s="110"/>
      <c r="F775" s="110"/>
      <c r="G775" s="110"/>
      <c r="H775" s="110"/>
      <c r="I775" s="110"/>
      <c r="J775" s="110"/>
      <c r="K775" s="110"/>
      <c r="L775" s="110"/>
      <c r="M775" s="110"/>
      <c r="N775" s="110"/>
      <c r="O775" s="110"/>
      <c r="P775" s="110"/>
      <c r="Q775" s="110"/>
      <c r="R775" s="111"/>
      <c r="S775" s="111"/>
      <c r="T775" s="111"/>
      <c r="U775" s="110"/>
      <c r="V775" s="110"/>
      <c r="W775" s="110"/>
      <c r="X775" s="110"/>
      <c r="Y775" s="110"/>
      <c r="Z775" s="110"/>
      <c r="AA775" s="110"/>
      <c r="AB775" s="110"/>
      <c r="AC775" s="110"/>
      <c r="AD775" s="110"/>
      <c r="AE775" s="110"/>
      <c r="AF775" s="110"/>
      <c r="AG775" s="110"/>
      <c r="AH775" s="110"/>
      <c r="AI775" s="110"/>
      <c r="AJ775" s="110"/>
      <c r="AK775" s="110"/>
      <c r="AL775" s="110"/>
      <c r="AM775" s="110"/>
      <c r="AN775" s="110"/>
      <c r="AO775" s="65"/>
      <c r="AP775" s="65"/>
      <c r="AQ775" s="65"/>
      <c r="AR775" s="40"/>
    </row>
    <row r="776" spans="1:44" ht="22.5" customHeight="1" x14ac:dyDescent="0.25">
      <c r="A776" s="110"/>
      <c r="B776" s="110"/>
      <c r="C776" s="110"/>
      <c r="D776" s="110"/>
      <c r="E776" s="110"/>
      <c r="F776" s="110"/>
      <c r="G776" s="110"/>
      <c r="H776" s="110"/>
      <c r="I776" s="110"/>
      <c r="J776" s="110"/>
      <c r="K776" s="110"/>
      <c r="L776" s="110"/>
      <c r="M776" s="110"/>
      <c r="N776" s="110"/>
      <c r="O776" s="110"/>
      <c r="P776" s="110"/>
      <c r="Q776" s="110"/>
      <c r="R776" s="111"/>
      <c r="S776" s="111"/>
      <c r="T776" s="111"/>
      <c r="U776" s="110"/>
      <c r="V776" s="110"/>
      <c r="W776" s="110"/>
      <c r="X776" s="110"/>
      <c r="Y776" s="110"/>
      <c r="Z776" s="110"/>
      <c r="AA776" s="110"/>
      <c r="AB776" s="110"/>
      <c r="AC776" s="110"/>
      <c r="AD776" s="110"/>
      <c r="AE776" s="110"/>
      <c r="AF776" s="110"/>
      <c r="AG776" s="110"/>
      <c r="AH776" s="110"/>
      <c r="AI776" s="110"/>
      <c r="AJ776" s="110"/>
      <c r="AK776" s="110"/>
      <c r="AL776" s="110"/>
      <c r="AM776" s="110"/>
      <c r="AN776" s="110"/>
      <c r="AO776" s="65"/>
      <c r="AP776" s="65"/>
      <c r="AQ776" s="65"/>
      <c r="AR776" s="40"/>
    </row>
    <row r="777" spans="1:44" ht="22.5" customHeight="1" x14ac:dyDescent="0.25">
      <c r="A777" s="110"/>
      <c r="B777" s="110"/>
      <c r="C777" s="110"/>
      <c r="D777" s="110"/>
      <c r="E777" s="110"/>
      <c r="F777" s="110"/>
      <c r="G777" s="110"/>
      <c r="H777" s="110"/>
      <c r="I777" s="110"/>
      <c r="J777" s="110"/>
      <c r="K777" s="110"/>
      <c r="L777" s="110"/>
      <c r="M777" s="110"/>
      <c r="N777" s="110"/>
      <c r="O777" s="110"/>
      <c r="P777" s="110"/>
      <c r="Q777" s="110"/>
      <c r="R777" s="111"/>
      <c r="S777" s="111"/>
      <c r="T777" s="111"/>
      <c r="U777" s="110"/>
      <c r="V777" s="110"/>
      <c r="W777" s="110"/>
      <c r="X777" s="110"/>
      <c r="Y777" s="110"/>
      <c r="Z777" s="110"/>
      <c r="AA777" s="110"/>
      <c r="AB777" s="110"/>
      <c r="AC777" s="110"/>
      <c r="AD777" s="110"/>
      <c r="AE777" s="110"/>
      <c r="AF777" s="110"/>
      <c r="AG777" s="110"/>
      <c r="AH777" s="110"/>
      <c r="AI777" s="110"/>
      <c r="AJ777" s="110"/>
      <c r="AK777" s="110"/>
      <c r="AL777" s="110"/>
      <c r="AM777" s="110"/>
      <c r="AN777" s="110"/>
      <c r="AO777" s="65"/>
      <c r="AP777" s="65"/>
      <c r="AQ777" s="65"/>
      <c r="AR777" s="40"/>
    </row>
    <row r="778" spans="1:44" ht="22.5" customHeight="1" x14ac:dyDescent="0.25">
      <c r="A778" s="110"/>
      <c r="B778" s="110"/>
      <c r="C778" s="110"/>
      <c r="D778" s="110"/>
      <c r="E778" s="110"/>
      <c r="F778" s="110"/>
      <c r="G778" s="110"/>
      <c r="H778" s="110"/>
      <c r="I778" s="110"/>
      <c r="J778" s="110"/>
      <c r="K778" s="110"/>
      <c r="L778" s="110"/>
      <c r="M778" s="110"/>
      <c r="N778" s="110"/>
      <c r="O778" s="110"/>
      <c r="P778" s="110"/>
      <c r="Q778" s="110"/>
      <c r="R778" s="111"/>
      <c r="S778" s="111"/>
      <c r="T778" s="111"/>
      <c r="U778" s="110"/>
      <c r="V778" s="110"/>
      <c r="W778" s="110"/>
      <c r="X778" s="110"/>
      <c r="Y778" s="110"/>
      <c r="Z778" s="110"/>
      <c r="AA778" s="110"/>
      <c r="AB778" s="110"/>
      <c r="AC778" s="110"/>
      <c r="AD778" s="110"/>
      <c r="AE778" s="110"/>
      <c r="AF778" s="110"/>
      <c r="AG778" s="110"/>
      <c r="AH778" s="110"/>
      <c r="AI778" s="110"/>
      <c r="AJ778" s="110"/>
      <c r="AK778" s="110"/>
      <c r="AL778" s="110"/>
      <c r="AM778" s="110"/>
      <c r="AN778" s="110"/>
      <c r="AO778" s="65"/>
      <c r="AP778" s="65"/>
      <c r="AQ778" s="65"/>
      <c r="AR778" s="40"/>
    </row>
    <row r="779" spans="1:44" ht="22.5" customHeight="1" x14ac:dyDescent="0.25">
      <c r="A779" s="110"/>
      <c r="B779" s="110"/>
      <c r="C779" s="110"/>
      <c r="D779" s="110"/>
      <c r="E779" s="110"/>
      <c r="F779" s="110"/>
      <c r="G779" s="110"/>
      <c r="H779" s="110"/>
      <c r="I779" s="110"/>
      <c r="J779" s="110"/>
      <c r="K779" s="110"/>
      <c r="L779" s="110"/>
      <c r="M779" s="110"/>
      <c r="N779" s="110"/>
      <c r="O779" s="110"/>
      <c r="P779" s="110"/>
      <c r="Q779" s="110"/>
      <c r="R779" s="111"/>
      <c r="S779" s="111"/>
      <c r="T779" s="111"/>
      <c r="U779" s="110"/>
      <c r="V779" s="110"/>
      <c r="W779" s="110"/>
      <c r="X779" s="110"/>
      <c r="Y779" s="110"/>
      <c r="Z779" s="110"/>
      <c r="AA779" s="110"/>
      <c r="AB779" s="110"/>
      <c r="AC779" s="110"/>
      <c r="AD779" s="110"/>
      <c r="AE779" s="110"/>
      <c r="AF779" s="110"/>
      <c r="AG779" s="110"/>
      <c r="AH779" s="110"/>
      <c r="AI779" s="110"/>
      <c r="AJ779" s="110"/>
      <c r="AK779" s="110"/>
      <c r="AL779" s="110"/>
      <c r="AM779" s="110"/>
      <c r="AN779" s="110"/>
      <c r="AO779" s="65"/>
      <c r="AP779" s="65"/>
      <c r="AQ779" s="65"/>
      <c r="AR779" s="40"/>
    </row>
    <row r="780" spans="1:44" ht="22.5" customHeight="1" x14ac:dyDescent="0.25">
      <c r="A780" s="110"/>
      <c r="B780" s="110"/>
      <c r="C780" s="110"/>
      <c r="D780" s="110"/>
      <c r="E780" s="110"/>
      <c r="F780" s="110"/>
      <c r="G780" s="110"/>
      <c r="H780" s="110"/>
      <c r="I780" s="110"/>
      <c r="J780" s="110"/>
      <c r="K780" s="110"/>
      <c r="L780" s="110"/>
      <c r="M780" s="110"/>
      <c r="N780" s="110"/>
      <c r="O780" s="110"/>
      <c r="P780" s="110"/>
      <c r="Q780" s="110"/>
      <c r="R780" s="111"/>
      <c r="S780" s="111"/>
      <c r="T780" s="111"/>
      <c r="U780" s="110"/>
      <c r="V780" s="110"/>
      <c r="W780" s="110"/>
      <c r="X780" s="110"/>
      <c r="Y780" s="110"/>
      <c r="Z780" s="110"/>
      <c r="AA780" s="110"/>
      <c r="AB780" s="110"/>
      <c r="AC780" s="110"/>
      <c r="AD780" s="110"/>
      <c r="AE780" s="110"/>
      <c r="AF780" s="110"/>
      <c r="AG780" s="110"/>
      <c r="AH780" s="110"/>
      <c r="AI780" s="110"/>
      <c r="AJ780" s="110"/>
      <c r="AK780" s="110"/>
      <c r="AL780" s="110"/>
      <c r="AM780" s="110"/>
      <c r="AN780" s="110"/>
      <c r="AO780" s="65"/>
      <c r="AP780" s="65"/>
      <c r="AQ780" s="65"/>
      <c r="AR780" s="40"/>
    </row>
    <row r="781" spans="1:44" ht="22.5" customHeight="1" x14ac:dyDescent="0.25">
      <c r="A781" s="110"/>
      <c r="B781" s="110"/>
      <c r="C781" s="110"/>
      <c r="D781" s="110"/>
      <c r="E781" s="110"/>
      <c r="F781" s="110"/>
      <c r="G781" s="110"/>
      <c r="H781" s="110"/>
      <c r="I781" s="110"/>
      <c r="J781" s="110"/>
      <c r="K781" s="110"/>
      <c r="L781" s="110"/>
      <c r="M781" s="110"/>
      <c r="N781" s="110"/>
      <c r="O781" s="110"/>
      <c r="P781" s="110"/>
      <c r="Q781" s="110"/>
      <c r="R781" s="111"/>
      <c r="S781" s="111"/>
      <c r="T781" s="111"/>
      <c r="U781" s="110"/>
      <c r="V781" s="110"/>
      <c r="W781" s="110"/>
      <c r="X781" s="110"/>
      <c r="Y781" s="110"/>
      <c r="Z781" s="110"/>
      <c r="AA781" s="110"/>
      <c r="AB781" s="110"/>
      <c r="AC781" s="110"/>
      <c r="AD781" s="110"/>
      <c r="AE781" s="110"/>
      <c r="AF781" s="110"/>
      <c r="AG781" s="110"/>
      <c r="AH781" s="110"/>
      <c r="AI781" s="110"/>
      <c r="AJ781" s="110"/>
      <c r="AK781" s="110"/>
      <c r="AL781" s="110"/>
      <c r="AM781" s="110"/>
      <c r="AN781" s="110"/>
      <c r="AO781" s="65"/>
      <c r="AP781" s="65"/>
      <c r="AQ781" s="65"/>
      <c r="AR781" s="40"/>
    </row>
    <row r="782" spans="1:44" ht="22.5" customHeight="1" x14ac:dyDescent="0.25">
      <c r="A782" s="110"/>
      <c r="B782" s="110"/>
      <c r="C782" s="110"/>
      <c r="D782" s="110"/>
      <c r="E782" s="110"/>
      <c r="F782" s="110"/>
      <c r="G782" s="110"/>
      <c r="H782" s="110"/>
      <c r="I782" s="110"/>
      <c r="J782" s="110"/>
      <c r="K782" s="110"/>
      <c r="L782" s="110"/>
      <c r="M782" s="110"/>
      <c r="N782" s="110"/>
      <c r="O782" s="110"/>
      <c r="P782" s="110"/>
      <c r="Q782" s="110"/>
      <c r="R782" s="111"/>
      <c r="S782" s="111"/>
      <c r="T782" s="111"/>
      <c r="U782" s="110"/>
      <c r="V782" s="110"/>
      <c r="W782" s="110"/>
      <c r="X782" s="110"/>
      <c r="Y782" s="110"/>
      <c r="Z782" s="110"/>
      <c r="AA782" s="110"/>
      <c r="AB782" s="110"/>
      <c r="AC782" s="110"/>
      <c r="AD782" s="110"/>
      <c r="AE782" s="110"/>
      <c r="AF782" s="110"/>
      <c r="AG782" s="110"/>
      <c r="AH782" s="110"/>
      <c r="AI782" s="110"/>
      <c r="AJ782" s="110"/>
      <c r="AK782" s="110"/>
      <c r="AL782" s="110"/>
      <c r="AM782" s="110"/>
      <c r="AN782" s="110"/>
      <c r="AO782" s="65"/>
      <c r="AP782" s="65"/>
      <c r="AQ782" s="65"/>
      <c r="AR782" s="40"/>
    </row>
    <row r="783" spans="1:44" ht="22.5" customHeight="1" x14ac:dyDescent="0.25">
      <c r="A783" s="110"/>
      <c r="B783" s="110"/>
      <c r="C783" s="110"/>
      <c r="D783" s="110"/>
      <c r="E783" s="110"/>
      <c r="F783" s="110"/>
      <c r="G783" s="110"/>
      <c r="H783" s="110"/>
      <c r="I783" s="110"/>
      <c r="J783" s="110"/>
      <c r="K783" s="110"/>
      <c r="L783" s="110"/>
      <c r="M783" s="110"/>
      <c r="N783" s="110"/>
      <c r="O783" s="110"/>
      <c r="P783" s="110"/>
      <c r="Q783" s="110"/>
      <c r="R783" s="111"/>
      <c r="S783" s="111"/>
      <c r="T783" s="111"/>
      <c r="U783" s="110"/>
      <c r="V783" s="110"/>
      <c r="W783" s="110"/>
      <c r="X783" s="110"/>
      <c r="Y783" s="110"/>
      <c r="Z783" s="110"/>
      <c r="AA783" s="110"/>
      <c r="AB783" s="110"/>
      <c r="AC783" s="110"/>
      <c r="AD783" s="110"/>
      <c r="AE783" s="110"/>
      <c r="AF783" s="110"/>
      <c r="AG783" s="110"/>
      <c r="AH783" s="110"/>
      <c r="AI783" s="110"/>
      <c r="AJ783" s="110"/>
      <c r="AK783" s="110"/>
      <c r="AL783" s="110"/>
      <c r="AM783" s="110"/>
      <c r="AN783" s="110"/>
      <c r="AO783" s="65"/>
      <c r="AP783" s="65"/>
      <c r="AQ783" s="65"/>
      <c r="AR783" s="40"/>
    </row>
    <row r="784" spans="1:44" ht="22.5" customHeight="1" x14ac:dyDescent="0.25">
      <c r="A784" s="110"/>
      <c r="B784" s="110"/>
      <c r="C784" s="110"/>
      <c r="D784" s="110"/>
      <c r="E784" s="110"/>
      <c r="F784" s="110"/>
      <c r="G784" s="110"/>
      <c r="H784" s="110"/>
      <c r="I784" s="110"/>
      <c r="J784" s="110"/>
      <c r="K784" s="110"/>
      <c r="L784" s="110"/>
      <c r="M784" s="110"/>
      <c r="N784" s="110"/>
      <c r="O784" s="110"/>
      <c r="P784" s="110"/>
      <c r="Q784" s="110"/>
      <c r="R784" s="111"/>
      <c r="S784" s="111"/>
      <c r="T784" s="111"/>
      <c r="U784" s="110"/>
      <c r="V784" s="110"/>
      <c r="W784" s="110"/>
      <c r="X784" s="110"/>
      <c r="Y784" s="110"/>
      <c r="Z784" s="110"/>
      <c r="AA784" s="110"/>
      <c r="AB784" s="110"/>
      <c r="AC784" s="110"/>
      <c r="AD784" s="110"/>
      <c r="AE784" s="110"/>
      <c r="AF784" s="110"/>
      <c r="AG784" s="110"/>
      <c r="AH784" s="110"/>
      <c r="AI784" s="110"/>
      <c r="AJ784" s="110"/>
      <c r="AK784" s="110"/>
      <c r="AL784" s="110"/>
      <c r="AM784" s="110"/>
      <c r="AN784" s="110"/>
      <c r="AO784" s="65"/>
      <c r="AP784" s="65"/>
      <c r="AQ784" s="65"/>
      <c r="AR784" s="40"/>
    </row>
    <row r="785" spans="1:44" ht="22.5" customHeight="1" x14ac:dyDescent="0.25">
      <c r="A785" s="110"/>
      <c r="B785" s="110"/>
      <c r="C785" s="110"/>
      <c r="D785" s="110"/>
      <c r="E785" s="110"/>
      <c r="F785" s="110"/>
      <c r="G785" s="110"/>
      <c r="H785" s="110"/>
      <c r="I785" s="110"/>
      <c r="J785" s="110"/>
      <c r="K785" s="110"/>
      <c r="L785" s="110"/>
      <c r="M785" s="110"/>
      <c r="N785" s="110"/>
      <c r="O785" s="110"/>
      <c r="P785" s="110"/>
      <c r="Q785" s="110"/>
      <c r="R785" s="111"/>
      <c r="S785" s="111"/>
      <c r="T785" s="111"/>
      <c r="U785" s="110"/>
      <c r="V785" s="110"/>
      <c r="W785" s="110"/>
      <c r="X785" s="110"/>
      <c r="Y785" s="110"/>
      <c r="Z785" s="110"/>
      <c r="AA785" s="110"/>
      <c r="AB785" s="110"/>
      <c r="AC785" s="110"/>
      <c r="AD785" s="110"/>
      <c r="AE785" s="110"/>
      <c r="AF785" s="110"/>
      <c r="AG785" s="110"/>
      <c r="AH785" s="110"/>
      <c r="AI785" s="110"/>
      <c r="AJ785" s="110"/>
      <c r="AK785" s="110"/>
      <c r="AL785" s="110"/>
      <c r="AM785" s="110"/>
      <c r="AN785" s="110"/>
      <c r="AO785" s="65"/>
      <c r="AP785" s="65"/>
      <c r="AQ785" s="65"/>
      <c r="AR785" s="40"/>
    </row>
    <row r="786" spans="1:44" ht="22.5" customHeight="1" x14ac:dyDescent="0.25">
      <c r="A786" s="110"/>
      <c r="B786" s="110"/>
      <c r="C786" s="110"/>
      <c r="D786" s="110"/>
      <c r="E786" s="110"/>
      <c r="F786" s="110"/>
      <c r="G786" s="110"/>
      <c r="H786" s="110"/>
      <c r="I786" s="110"/>
      <c r="J786" s="110"/>
      <c r="K786" s="110"/>
      <c r="L786" s="110"/>
      <c r="M786" s="110"/>
      <c r="N786" s="110"/>
      <c r="O786" s="110"/>
      <c r="P786" s="110"/>
      <c r="Q786" s="110"/>
      <c r="R786" s="111"/>
      <c r="S786" s="111"/>
      <c r="T786" s="111"/>
      <c r="U786" s="110"/>
      <c r="V786" s="110"/>
      <c r="W786" s="110"/>
      <c r="X786" s="110"/>
      <c r="Y786" s="110"/>
      <c r="Z786" s="110"/>
      <c r="AA786" s="110"/>
      <c r="AB786" s="110"/>
      <c r="AC786" s="110"/>
      <c r="AD786" s="110"/>
      <c r="AE786" s="110"/>
      <c r="AF786" s="110"/>
      <c r="AG786" s="110"/>
      <c r="AH786" s="110"/>
      <c r="AI786" s="110"/>
      <c r="AJ786" s="110"/>
      <c r="AK786" s="110"/>
      <c r="AL786" s="110"/>
      <c r="AM786" s="110"/>
      <c r="AN786" s="110"/>
      <c r="AO786" s="65"/>
      <c r="AP786" s="65"/>
      <c r="AQ786" s="65"/>
      <c r="AR786" s="40"/>
    </row>
    <row r="787" spans="1:44" ht="22.5" customHeight="1" x14ac:dyDescent="0.25">
      <c r="A787" s="110"/>
      <c r="B787" s="110"/>
      <c r="C787" s="110"/>
      <c r="D787" s="110"/>
      <c r="E787" s="110"/>
      <c r="F787" s="110"/>
      <c r="G787" s="110"/>
      <c r="H787" s="110"/>
      <c r="I787" s="110"/>
      <c r="J787" s="110"/>
      <c r="K787" s="110"/>
      <c r="L787" s="110"/>
      <c r="M787" s="110"/>
      <c r="N787" s="110"/>
      <c r="O787" s="110"/>
      <c r="P787" s="110"/>
      <c r="Q787" s="110"/>
      <c r="R787" s="111"/>
      <c r="S787" s="111"/>
      <c r="T787" s="111"/>
      <c r="U787" s="110"/>
      <c r="V787" s="110"/>
      <c r="W787" s="110"/>
      <c r="X787" s="110"/>
      <c r="Y787" s="110"/>
      <c r="Z787" s="110"/>
      <c r="AA787" s="110"/>
      <c r="AB787" s="110"/>
      <c r="AC787" s="110"/>
      <c r="AD787" s="110"/>
      <c r="AE787" s="110"/>
      <c r="AF787" s="110"/>
      <c r="AG787" s="110"/>
      <c r="AH787" s="110"/>
      <c r="AI787" s="110"/>
      <c r="AJ787" s="110"/>
      <c r="AK787" s="110"/>
      <c r="AL787" s="110"/>
      <c r="AM787" s="110"/>
      <c r="AN787" s="110"/>
      <c r="AO787" s="65"/>
      <c r="AP787" s="65"/>
      <c r="AQ787" s="65"/>
      <c r="AR787" s="40"/>
    </row>
    <row r="788" spans="1:44" ht="22.5" customHeight="1" x14ac:dyDescent="0.25">
      <c r="A788" s="110"/>
      <c r="B788" s="110"/>
      <c r="C788" s="110"/>
      <c r="D788" s="110"/>
      <c r="E788" s="110"/>
      <c r="F788" s="110"/>
      <c r="G788" s="110"/>
      <c r="H788" s="110"/>
      <c r="I788" s="110"/>
      <c r="J788" s="110"/>
      <c r="K788" s="110"/>
      <c r="L788" s="110"/>
      <c r="M788" s="110"/>
      <c r="N788" s="110"/>
      <c r="O788" s="110"/>
      <c r="P788" s="110"/>
      <c r="Q788" s="110"/>
      <c r="R788" s="111"/>
      <c r="S788" s="111"/>
      <c r="T788" s="111"/>
      <c r="U788" s="110"/>
      <c r="V788" s="110"/>
      <c r="W788" s="110"/>
      <c r="X788" s="110"/>
      <c r="Y788" s="110"/>
      <c r="Z788" s="110"/>
      <c r="AA788" s="110"/>
      <c r="AB788" s="110"/>
      <c r="AC788" s="110"/>
      <c r="AD788" s="110"/>
      <c r="AE788" s="110"/>
      <c r="AF788" s="110"/>
      <c r="AG788" s="110"/>
      <c r="AH788" s="110"/>
      <c r="AI788" s="110"/>
      <c r="AJ788" s="110"/>
      <c r="AK788" s="110"/>
      <c r="AL788" s="110"/>
      <c r="AM788" s="110"/>
      <c r="AN788" s="110"/>
      <c r="AO788" s="65"/>
      <c r="AP788" s="65"/>
      <c r="AQ788" s="65"/>
      <c r="AR788" s="40"/>
    </row>
    <row r="789" spans="1:44" ht="22.5" customHeight="1" x14ac:dyDescent="0.25">
      <c r="A789" s="110"/>
      <c r="B789" s="110"/>
      <c r="C789" s="110"/>
      <c r="D789" s="110"/>
      <c r="E789" s="110"/>
      <c r="F789" s="110"/>
      <c r="G789" s="110"/>
      <c r="H789" s="110"/>
      <c r="I789" s="110"/>
      <c r="J789" s="110"/>
      <c r="K789" s="110"/>
      <c r="L789" s="110"/>
      <c r="M789" s="110"/>
      <c r="N789" s="110"/>
      <c r="O789" s="110"/>
      <c r="P789" s="110"/>
      <c r="Q789" s="110"/>
      <c r="R789" s="111"/>
      <c r="S789" s="111"/>
      <c r="T789" s="111"/>
      <c r="U789" s="110"/>
      <c r="V789" s="110"/>
      <c r="W789" s="110"/>
      <c r="X789" s="110"/>
      <c r="Y789" s="110"/>
      <c r="Z789" s="110"/>
      <c r="AA789" s="110"/>
      <c r="AB789" s="110"/>
      <c r="AC789" s="110"/>
      <c r="AD789" s="110"/>
      <c r="AE789" s="110"/>
      <c r="AF789" s="110"/>
      <c r="AG789" s="110"/>
      <c r="AH789" s="110"/>
      <c r="AI789" s="110"/>
      <c r="AJ789" s="110"/>
      <c r="AK789" s="110"/>
      <c r="AL789" s="110"/>
      <c r="AM789" s="110"/>
      <c r="AN789" s="110"/>
      <c r="AO789" s="65"/>
      <c r="AP789" s="65"/>
      <c r="AQ789" s="65"/>
      <c r="AR789" s="40"/>
    </row>
    <row r="790" spans="1:44" ht="22.5" customHeight="1" x14ac:dyDescent="0.25">
      <c r="A790" s="110"/>
      <c r="B790" s="110"/>
      <c r="C790" s="110"/>
      <c r="D790" s="110"/>
      <c r="E790" s="110"/>
      <c r="F790" s="110"/>
      <c r="G790" s="110"/>
      <c r="H790" s="110"/>
      <c r="I790" s="110"/>
      <c r="J790" s="110"/>
      <c r="K790" s="110"/>
      <c r="L790" s="110"/>
      <c r="M790" s="110"/>
      <c r="N790" s="110"/>
      <c r="O790" s="110"/>
      <c r="P790" s="110"/>
      <c r="Q790" s="110"/>
      <c r="R790" s="111"/>
      <c r="S790" s="111"/>
      <c r="T790" s="111"/>
      <c r="U790" s="110"/>
      <c r="V790" s="110"/>
      <c r="W790" s="110"/>
      <c r="X790" s="110"/>
      <c r="Y790" s="110"/>
      <c r="Z790" s="110"/>
      <c r="AA790" s="110"/>
      <c r="AB790" s="110"/>
      <c r="AC790" s="110"/>
      <c r="AD790" s="110"/>
      <c r="AE790" s="110"/>
      <c r="AF790" s="110"/>
      <c r="AG790" s="110"/>
      <c r="AH790" s="110"/>
      <c r="AI790" s="110"/>
      <c r="AJ790" s="110"/>
      <c r="AK790" s="110"/>
      <c r="AL790" s="110"/>
      <c r="AM790" s="110"/>
      <c r="AN790" s="110"/>
      <c r="AO790" s="65"/>
      <c r="AP790" s="65"/>
      <c r="AQ790" s="65"/>
      <c r="AR790" s="40"/>
    </row>
    <row r="791" spans="1:44" ht="22.5" customHeight="1" x14ac:dyDescent="0.25">
      <c r="A791" s="110"/>
      <c r="B791" s="110"/>
      <c r="C791" s="110"/>
      <c r="D791" s="110"/>
      <c r="E791" s="110"/>
      <c r="F791" s="110"/>
      <c r="G791" s="110"/>
      <c r="H791" s="110"/>
      <c r="I791" s="110"/>
      <c r="J791" s="110"/>
      <c r="K791" s="110"/>
      <c r="L791" s="110"/>
      <c r="M791" s="110"/>
      <c r="N791" s="110"/>
      <c r="O791" s="110"/>
      <c r="P791" s="110"/>
      <c r="Q791" s="110"/>
      <c r="R791" s="111"/>
      <c r="S791" s="111"/>
      <c r="T791" s="111"/>
      <c r="U791" s="110"/>
      <c r="V791" s="110"/>
      <c r="W791" s="110"/>
      <c r="X791" s="110"/>
      <c r="Y791" s="110"/>
      <c r="Z791" s="110"/>
      <c r="AA791" s="110"/>
      <c r="AB791" s="110"/>
      <c r="AC791" s="110"/>
      <c r="AD791" s="110"/>
      <c r="AE791" s="110"/>
      <c r="AF791" s="110"/>
      <c r="AG791" s="110"/>
      <c r="AH791" s="110"/>
      <c r="AI791" s="110"/>
      <c r="AJ791" s="110"/>
      <c r="AK791" s="110"/>
      <c r="AL791" s="110"/>
      <c r="AM791" s="110"/>
      <c r="AN791" s="110"/>
      <c r="AO791" s="65"/>
      <c r="AP791" s="65"/>
      <c r="AQ791" s="65"/>
      <c r="AR791" s="40"/>
    </row>
    <row r="792" spans="1:44" ht="22.5" customHeight="1" x14ac:dyDescent="0.25">
      <c r="A792" s="110"/>
      <c r="B792" s="110"/>
      <c r="C792" s="110"/>
      <c r="D792" s="110"/>
      <c r="E792" s="110"/>
      <c r="F792" s="110"/>
      <c r="G792" s="110"/>
      <c r="H792" s="110"/>
      <c r="I792" s="110"/>
      <c r="J792" s="110"/>
      <c r="K792" s="110"/>
      <c r="L792" s="110"/>
      <c r="M792" s="110"/>
      <c r="N792" s="110"/>
      <c r="O792" s="110"/>
      <c r="P792" s="110"/>
      <c r="Q792" s="110"/>
      <c r="R792" s="111"/>
      <c r="S792" s="111"/>
      <c r="T792" s="111"/>
      <c r="U792" s="110"/>
      <c r="V792" s="110"/>
      <c r="W792" s="110"/>
      <c r="X792" s="110"/>
      <c r="Y792" s="110"/>
      <c r="Z792" s="110"/>
      <c r="AA792" s="110"/>
      <c r="AB792" s="110"/>
      <c r="AC792" s="110"/>
      <c r="AD792" s="110"/>
      <c r="AE792" s="110"/>
      <c r="AF792" s="110"/>
      <c r="AG792" s="110"/>
      <c r="AH792" s="110"/>
      <c r="AI792" s="110"/>
      <c r="AJ792" s="110"/>
      <c r="AK792" s="110"/>
      <c r="AL792" s="110"/>
      <c r="AM792" s="110"/>
      <c r="AN792" s="110"/>
      <c r="AO792" s="65"/>
      <c r="AP792" s="65"/>
      <c r="AQ792" s="65"/>
      <c r="AR792" s="40"/>
    </row>
    <row r="793" spans="1:44" ht="22.5" customHeight="1" x14ac:dyDescent="0.25">
      <c r="A793" s="110"/>
      <c r="B793" s="110"/>
      <c r="C793" s="110"/>
      <c r="D793" s="110"/>
      <c r="E793" s="110"/>
      <c r="F793" s="110"/>
      <c r="G793" s="110"/>
      <c r="H793" s="110"/>
      <c r="I793" s="110"/>
      <c r="J793" s="110"/>
      <c r="K793" s="110"/>
      <c r="L793" s="110"/>
      <c r="M793" s="110"/>
      <c r="N793" s="110"/>
      <c r="O793" s="110"/>
      <c r="P793" s="110"/>
      <c r="Q793" s="110"/>
      <c r="R793" s="111"/>
      <c r="S793" s="111"/>
      <c r="T793" s="111"/>
      <c r="U793" s="110"/>
      <c r="V793" s="110"/>
      <c r="W793" s="110"/>
      <c r="X793" s="110"/>
      <c r="Y793" s="110"/>
      <c r="Z793" s="110"/>
      <c r="AA793" s="110"/>
      <c r="AB793" s="110"/>
      <c r="AC793" s="110"/>
      <c r="AD793" s="110"/>
      <c r="AE793" s="110"/>
      <c r="AF793" s="110"/>
      <c r="AG793" s="110"/>
      <c r="AH793" s="110"/>
      <c r="AI793" s="110"/>
      <c r="AJ793" s="110"/>
      <c r="AK793" s="110"/>
      <c r="AL793" s="110"/>
      <c r="AM793" s="110"/>
      <c r="AN793" s="110"/>
      <c r="AO793" s="65"/>
      <c r="AP793" s="65"/>
      <c r="AQ793" s="65"/>
      <c r="AR793" s="40"/>
    </row>
    <row r="794" spans="1:44" ht="22.5" customHeight="1" x14ac:dyDescent="0.25">
      <c r="A794" s="110"/>
      <c r="B794" s="110"/>
      <c r="C794" s="110"/>
      <c r="D794" s="110"/>
      <c r="E794" s="110"/>
      <c r="F794" s="110"/>
      <c r="G794" s="110"/>
      <c r="H794" s="110"/>
      <c r="I794" s="110"/>
      <c r="J794" s="110"/>
      <c r="K794" s="110"/>
      <c r="L794" s="110"/>
      <c r="M794" s="110"/>
      <c r="N794" s="110"/>
      <c r="O794" s="110"/>
      <c r="P794" s="110"/>
      <c r="Q794" s="110"/>
      <c r="R794" s="111"/>
      <c r="S794" s="111"/>
      <c r="T794" s="111"/>
      <c r="U794" s="110"/>
      <c r="V794" s="110"/>
      <c r="W794" s="110"/>
      <c r="X794" s="110"/>
      <c r="Y794" s="110"/>
      <c r="Z794" s="110"/>
      <c r="AA794" s="110"/>
      <c r="AB794" s="110"/>
      <c r="AC794" s="110"/>
      <c r="AD794" s="110"/>
      <c r="AE794" s="110"/>
      <c r="AF794" s="110"/>
      <c r="AG794" s="110"/>
      <c r="AH794" s="110"/>
      <c r="AI794" s="110"/>
      <c r="AJ794" s="110"/>
      <c r="AK794" s="110"/>
      <c r="AL794" s="110"/>
      <c r="AM794" s="110"/>
      <c r="AN794" s="110"/>
      <c r="AO794" s="65"/>
      <c r="AP794" s="65"/>
      <c r="AQ794" s="65"/>
      <c r="AR794" s="40"/>
    </row>
    <row r="795" spans="1:44" ht="22.5" customHeight="1" x14ac:dyDescent="0.25">
      <c r="A795" s="110"/>
      <c r="B795" s="110"/>
      <c r="C795" s="110"/>
      <c r="D795" s="110"/>
      <c r="E795" s="110"/>
      <c r="F795" s="110"/>
      <c r="G795" s="110"/>
      <c r="H795" s="110"/>
      <c r="I795" s="110"/>
      <c r="J795" s="110"/>
      <c r="K795" s="110"/>
      <c r="L795" s="110"/>
      <c r="M795" s="110"/>
      <c r="N795" s="110"/>
      <c r="O795" s="110"/>
      <c r="P795" s="110"/>
      <c r="Q795" s="110"/>
      <c r="R795" s="111"/>
      <c r="S795" s="111"/>
      <c r="T795" s="111"/>
      <c r="U795" s="110"/>
      <c r="V795" s="110"/>
      <c r="W795" s="110"/>
      <c r="X795" s="110"/>
      <c r="Y795" s="110"/>
      <c r="Z795" s="110"/>
      <c r="AA795" s="110"/>
      <c r="AB795" s="110"/>
      <c r="AC795" s="110"/>
      <c r="AD795" s="110"/>
      <c r="AE795" s="110"/>
      <c r="AF795" s="110"/>
      <c r="AG795" s="110"/>
      <c r="AH795" s="110"/>
      <c r="AI795" s="110"/>
      <c r="AJ795" s="110"/>
      <c r="AK795" s="110"/>
      <c r="AL795" s="110"/>
      <c r="AM795" s="110"/>
      <c r="AN795" s="110"/>
      <c r="AO795" s="65"/>
      <c r="AP795" s="65"/>
      <c r="AQ795" s="65"/>
      <c r="AR795" s="40"/>
    </row>
    <row r="796" spans="1:44" ht="22.5" customHeight="1" x14ac:dyDescent="0.25">
      <c r="A796" s="110"/>
      <c r="B796" s="110"/>
      <c r="C796" s="110"/>
      <c r="D796" s="110"/>
      <c r="E796" s="110"/>
      <c r="F796" s="110"/>
      <c r="G796" s="110"/>
      <c r="H796" s="110"/>
      <c r="I796" s="110"/>
      <c r="J796" s="110"/>
      <c r="K796" s="110"/>
      <c r="L796" s="110"/>
      <c r="M796" s="110"/>
      <c r="N796" s="110"/>
      <c r="O796" s="110"/>
      <c r="P796" s="110"/>
      <c r="Q796" s="110"/>
      <c r="R796" s="111"/>
      <c r="S796" s="111"/>
      <c r="T796" s="111"/>
      <c r="U796" s="110"/>
      <c r="V796" s="110"/>
      <c r="W796" s="110"/>
      <c r="X796" s="110"/>
      <c r="Y796" s="110"/>
      <c r="Z796" s="110"/>
      <c r="AA796" s="110"/>
      <c r="AB796" s="110"/>
      <c r="AC796" s="110"/>
      <c r="AD796" s="110"/>
      <c r="AE796" s="110"/>
      <c r="AF796" s="110"/>
      <c r="AG796" s="110"/>
      <c r="AH796" s="110"/>
      <c r="AI796" s="110"/>
      <c r="AJ796" s="110"/>
      <c r="AK796" s="110"/>
      <c r="AL796" s="110"/>
      <c r="AM796" s="110"/>
      <c r="AN796" s="110"/>
      <c r="AO796" s="65"/>
      <c r="AP796" s="65"/>
      <c r="AQ796" s="65"/>
      <c r="AR796" s="40"/>
    </row>
    <row r="797" spans="1:44" ht="22.5" customHeight="1" x14ac:dyDescent="0.25">
      <c r="A797" s="110"/>
      <c r="B797" s="110"/>
      <c r="C797" s="110"/>
      <c r="D797" s="110"/>
      <c r="E797" s="110"/>
      <c r="F797" s="110"/>
      <c r="G797" s="110"/>
      <c r="H797" s="110"/>
      <c r="I797" s="110"/>
      <c r="J797" s="110"/>
      <c r="K797" s="110"/>
      <c r="L797" s="110"/>
      <c r="M797" s="110"/>
      <c r="N797" s="110"/>
      <c r="O797" s="110"/>
      <c r="P797" s="110"/>
      <c r="Q797" s="110"/>
      <c r="R797" s="111"/>
      <c r="S797" s="111"/>
      <c r="T797" s="111"/>
      <c r="U797" s="110"/>
      <c r="V797" s="110"/>
      <c r="W797" s="110"/>
      <c r="X797" s="110"/>
      <c r="Y797" s="110"/>
      <c r="Z797" s="110"/>
      <c r="AA797" s="110"/>
      <c r="AB797" s="110"/>
      <c r="AC797" s="110"/>
      <c r="AD797" s="110"/>
      <c r="AE797" s="110"/>
      <c r="AF797" s="110"/>
      <c r="AG797" s="110"/>
      <c r="AH797" s="110"/>
      <c r="AI797" s="110"/>
      <c r="AJ797" s="110"/>
      <c r="AK797" s="110"/>
      <c r="AL797" s="110"/>
      <c r="AM797" s="110"/>
      <c r="AN797" s="110"/>
      <c r="AO797" s="65"/>
      <c r="AP797" s="65"/>
      <c r="AQ797" s="65"/>
      <c r="AR797" s="40"/>
    </row>
    <row r="798" spans="1:44" ht="22.5" customHeight="1" x14ac:dyDescent="0.25">
      <c r="A798" s="110"/>
      <c r="B798" s="110"/>
      <c r="C798" s="110"/>
      <c r="D798" s="110"/>
      <c r="E798" s="110"/>
      <c r="F798" s="110"/>
      <c r="G798" s="110"/>
      <c r="H798" s="110"/>
      <c r="I798" s="110"/>
      <c r="J798" s="110"/>
      <c r="K798" s="110"/>
      <c r="L798" s="110"/>
      <c r="M798" s="110"/>
      <c r="N798" s="110"/>
      <c r="O798" s="110"/>
      <c r="P798" s="110"/>
      <c r="Q798" s="110"/>
      <c r="R798" s="111"/>
      <c r="S798" s="111"/>
      <c r="T798" s="111"/>
      <c r="U798" s="110"/>
      <c r="V798" s="110"/>
      <c r="W798" s="110"/>
      <c r="X798" s="110"/>
      <c r="Y798" s="110"/>
      <c r="Z798" s="110"/>
      <c r="AA798" s="110"/>
      <c r="AB798" s="110"/>
      <c r="AC798" s="110"/>
      <c r="AD798" s="110"/>
      <c r="AE798" s="110"/>
      <c r="AF798" s="110"/>
      <c r="AG798" s="110"/>
      <c r="AH798" s="110"/>
      <c r="AI798" s="110"/>
      <c r="AJ798" s="110"/>
      <c r="AK798" s="110"/>
      <c r="AL798" s="110"/>
      <c r="AM798" s="110"/>
      <c r="AN798" s="110"/>
      <c r="AO798" s="65"/>
      <c r="AP798" s="65"/>
      <c r="AQ798" s="65"/>
      <c r="AR798" s="40"/>
    </row>
    <row r="799" spans="1:44" ht="22.5" customHeight="1" x14ac:dyDescent="0.25">
      <c r="A799" s="110"/>
      <c r="B799" s="110"/>
      <c r="C799" s="110"/>
      <c r="D799" s="110"/>
      <c r="E799" s="110"/>
      <c r="F799" s="110"/>
      <c r="G799" s="110"/>
      <c r="H799" s="110"/>
      <c r="I799" s="110"/>
      <c r="J799" s="110"/>
      <c r="K799" s="110"/>
      <c r="L799" s="110"/>
      <c r="M799" s="110"/>
      <c r="N799" s="110"/>
      <c r="O799" s="110"/>
      <c r="P799" s="110"/>
      <c r="Q799" s="110"/>
      <c r="R799" s="111"/>
      <c r="S799" s="111"/>
      <c r="T799" s="111"/>
      <c r="U799" s="110"/>
      <c r="V799" s="110"/>
      <c r="W799" s="110"/>
      <c r="X799" s="110"/>
      <c r="Y799" s="110"/>
      <c r="Z799" s="110"/>
      <c r="AA799" s="110"/>
      <c r="AB799" s="110"/>
      <c r="AC799" s="110"/>
      <c r="AD799" s="110"/>
      <c r="AE799" s="110"/>
      <c r="AF799" s="110"/>
      <c r="AG799" s="110"/>
      <c r="AH799" s="110"/>
      <c r="AI799" s="110"/>
      <c r="AJ799" s="110"/>
      <c r="AK799" s="110"/>
      <c r="AL799" s="110"/>
      <c r="AM799" s="110"/>
      <c r="AN799" s="110"/>
      <c r="AO799" s="65"/>
      <c r="AP799" s="65"/>
      <c r="AQ799" s="65"/>
      <c r="AR799" s="40"/>
    </row>
    <row r="800" spans="1:44" ht="22.5" customHeight="1" x14ac:dyDescent="0.25">
      <c r="A800" s="110"/>
      <c r="B800" s="110"/>
      <c r="C800" s="110"/>
      <c r="D800" s="110"/>
      <c r="E800" s="110"/>
      <c r="F800" s="110"/>
      <c r="G800" s="110"/>
      <c r="H800" s="110"/>
      <c r="I800" s="110"/>
      <c r="J800" s="110"/>
      <c r="K800" s="110"/>
      <c r="L800" s="110"/>
      <c r="M800" s="110"/>
      <c r="N800" s="110"/>
      <c r="O800" s="110"/>
      <c r="P800" s="110"/>
      <c r="Q800" s="110"/>
      <c r="R800" s="111"/>
      <c r="S800" s="111"/>
      <c r="T800" s="111"/>
      <c r="U800" s="110"/>
      <c r="V800" s="110"/>
      <c r="W800" s="110"/>
      <c r="X800" s="110"/>
      <c r="Y800" s="110"/>
      <c r="Z800" s="110"/>
      <c r="AA800" s="110"/>
      <c r="AB800" s="110"/>
      <c r="AC800" s="110"/>
      <c r="AD800" s="110"/>
      <c r="AE800" s="110"/>
      <c r="AF800" s="110"/>
      <c r="AG800" s="110"/>
      <c r="AH800" s="110"/>
      <c r="AI800" s="110"/>
      <c r="AJ800" s="110"/>
      <c r="AK800" s="110"/>
      <c r="AL800" s="110"/>
      <c r="AM800" s="110"/>
      <c r="AN800" s="110"/>
      <c r="AO800" s="65"/>
      <c r="AP800" s="65"/>
      <c r="AQ800" s="65"/>
      <c r="AR800" s="40"/>
    </row>
    <row r="801" spans="1:44" ht="22.5" customHeight="1" x14ac:dyDescent="0.25">
      <c r="A801" s="110"/>
      <c r="B801" s="110"/>
      <c r="C801" s="110"/>
      <c r="D801" s="110"/>
      <c r="E801" s="110"/>
      <c r="F801" s="110"/>
      <c r="G801" s="110"/>
      <c r="H801" s="110"/>
      <c r="I801" s="110"/>
      <c r="J801" s="110"/>
      <c r="K801" s="110"/>
      <c r="L801" s="110"/>
      <c r="M801" s="110"/>
      <c r="N801" s="110"/>
      <c r="O801" s="110"/>
      <c r="P801" s="110"/>
      <c r="Q801" s="110"/>
      <c r="R801" s="111"/>
      <c r="S801" s="111"/>
      <c r="T801" s="111"/>
      <c r="U801" s="110"/>
      <c r="V801" s="110"/>
      <c r="W801" s="110"/>
      <c r="X801" s="110"/>
      <c r="Y801" s="110"/>
      <c r="Z801" s="110"/>
      <c r="AA801" s="110"/>
      <c r="AB801" s="110"/>
      <c r="AC801" s="110"/>
      <c r="AD801" s="110"/>
      <c r="AE801" s="110"/>
      <c r="AF801" s="110"/>
      <c r="AG801" s="110"/>
      <c r="AH801" s="110"/>
      <c r="AI801" s="110"/>
      <c r="AJ801" s="110"/>
      <c r="AK801" s="110"/>
      <c r="AL801" s="110"/>
      <c r="AM801" s="110"/>
      <c r="AN801" s="110"/>
      <c r="AO801" s="65"/>
      <c r="AP801" s="65"/>
      <c r="AQ801" s="65"/>
      <c r="AR801" s="40"/>
    </row>
    <row r="802" spans="1:44" ht="22.5" customHeight="1" x14ac:dyDescent="0.25">
      <c r="A802" s="110"/>
      <c r="B802" s="110"/>
      <c r="C802" s="110"/>
      <c r="D802" s="110"/>
      <c r="E802" s="110"/>
      <c r="F802" s="110"/>
      <c r="G802" s="110"/>
      <c r="H802" s="110"/>
      <c r="I802" s="110"/>
      <c r="J802" s="110"/>
      <c r="K802" s="110"/>
      <c r="L802" s="110"/>
      <c r="M802" s="110"/>
      <c r="N802" s="110"/>
      <c r="O802" s="110"/>
      <c r="P802" s="110"/>
      <c r="Q802" s="110"/>
      <c r="R802" s="111"/>
      <c r="S802" s="111"/>
      <c r="T802" s="111"/>
      <c r="U802" s="110"/>
      <c r="V802" s="110"/>
      <c r="W802" s="110"/>
      <c r="X802" s="110"/>
      <c r="Y802" s="110"/>
      <c r="Z802" s="110"/>
      <c r="AA802" s="110"/>
      <c r="AB802" s="110"/>
      <c r="AC802" s="110"/>
      <c r="AD802" s="110"/>
      <c r="AE802" s="110"/>
      <c r="AF802" s="110"/>
      <c r="AG802" s="110"/>
      <c r="AH802" s="110"/>
      <c r="AI802" s="110"/>
      <c r="AJ802" s="110"/>
      <c r="AK802" s="110"/>
      <c r="AL802" s="110"/>
      <c r="AM802" s="110"/>
      <c r="AN802" s="110"/>
      <c r="AO802" s="65"/>
      <c r="AP802" s="65"/>
      <c r="AQ802" s="65"/>
      <c r="AR802" s="40"/>
    </row>
    <row r="803" spans="1:44" ht="22.5" customHeight="1" x14ac:dyDescent="0.25">
      <c r="A803" s="110"/>
      <c r="B803" s="110"/>
      <c r="C803" s="110"/>
      <c r="D803" s="110"/>
      <c r="E803" s="110"/>
      <c r="F803" s="110"/>
      <c r="G803" s="110"/>
      <c r="H803" s="110"/>
      <c r="I803" s="110"/>
      <c r="J803" s="110"/>
      <c r="K803" s="110"/>
      <c r="L803" s="110"/>
      <c r="M803" s="110"/>
      <c r="N803" s="110"/>
      <c r="O803" s="110"/>
      <c r="P803" s="110"/>
      <c r="Q803" s="110"/>
      <c r="R803" s="111"/>
      <c r="S803" s="111"/>
      <c r="T803" s="111"/>
      <c r="U803" s="110"/>
      <c r="V803" s="110"/>
      <c r="W803" s="110"/>
      <c r="X803" s="110"/>
      <c r="Y803" s="110"/>
      <c r="Z803" s="110"/>
      <c r="AA803" s="110"/>
      <c r="AB803" s="110"/>
      <c r="AC803" s="110"/>
      <c r="AD803" s="110"/>
      <c r="AE803" s="110"/>
      <c r="AF803" s="110"/>
      <c r="AG803" s="110"/>
      <c r="AH803" s="110"/>
      <c r="AI803" s="110"/>
      <c r="AJ803" s="110"/>
      <c r="AK803" s="110"/>
      <c r="AL803" s="110"/>
      <c r="AM803" s="110"/>
      <c r="AN803" s="110"/>
      <c r="AO803" s="65"/>
      <c r="AP803" s="65"/>
      <c r="AQ803" s="65"/>
      <c r="AR803" s="40"/>
    </row>
    <row r="804" spans="1:44" ht="22.5" customHeight="1" x14ac:dyDescent="0.25">
      <c r="A804" s="110"/>
      <c r="B804" s="110"/>
      <c r="C804" s="110"/>
      <c r="D804" s="110"/>
      <c r="E804" s="110"/>
      <c r="F804" s="110"/>
      <c r="G804" s="110"/>
      <c r="H804" s="110"/>
      <c r="I804" s="110"/>
      <c r="J804" s="110"/>
      <c r="K804" s="110"/>
      <c r="L804" s="110"/>
      <c r="M804" s="110"/>
      <c r="N804" s="110"/>
      <c r="O804" s="110"/>
      <c r="P804" s="110"/>
      <c r="Q804" s="110"/>
      <c r="R804" s="111"/>
      <c r="S804" s="111"/>
      <c r="T804" s="111"/>
      <c r="U804" s="110"/>
      <c r="V804" s="110"/>
      <c r="W804" s="110"/>
      <c r="X804" s="110"/>
      <c r="Y804" s="110"/>
      <c r="Z804" s="110"/>
      <c r="AA804" s="110"/>
      <c r="AB804" s="110"/>
      <c r="AC804" s="110"/>
      <c r="AD804" s="110"/>
      <c r="AE804" s="110"/>
      <c r="AF804" s="110"/>
      <c r="AG804" s="110"/>
      <c r="AH804" s="110"/>
      <c r="AI804" s="110"/>
      <c r="AJ804" s="110"/>
      <c r="AK804" s="110"/>
      <c r="AL804" s="110"/>
      <c r="AM804" s="110"/>
      <c r="AN804" s="110"/>
      <c r="AO804" s="65"/>
      <c r="AP804" s="65"/>
      <c r="AQ804" s="65"/>
      <c r="AR804" s="40"/>
    </row>
    <row r="805" spans="1:44" ht="22.5" customHeight="1" x14ac:dyDescent="0.25">
      <c r="A805" s="110"/>
      <c r="B805" s="110"/>
      <c r="C805" s="110"/>
      <c r="D805" s="110"/>
      <c r="E805" s="110"/>
      <c r="F805" s="110"/>
      <c r="G805" s="110"/>
      <c r="H805" s="110"/>
      <c r="I805" s="110"/>
      <c r="J805" s="110"/>
      <c r="K805" s="110"/>
      <c r="L805" s="110"/>
      <c r="M805" s="110"/>
      <c r="N805" s="110"/>
      <c r="O805" s="110"/>
      <c r="P805" s="110"/>
      <c r="Q805" s="110"/>
      <c r="R805" s="111"/>
      <c r="S805" s="111"/>
      <c r="T805" s="111"/>
      <c r="U805" s="110"/>
      <c r="V805" s="110"/>
      <c r="W805" s="110"/>
      <c r="X805" s="110"/>
      <c r="Y805" s="110"/>
      <c r="Z805" s="110"/>
      <c r="AA805" s="110"/>
      <c r="AB805" s="110"/>
      <c r="AC805" s="110"/>
      <c r="AD805" s="110"/>
      <c r="AE805" s="110"/>
      <c r="AF805" s="110"/>
      <c r="AG805" s="110"/>
      <c r="AH805" s="110"/>
      <c r="AI805" s="110"/>
      <c r="AJ805" s="110"/>
      <c r="AK805" s="110"/>
      <c r="AL805" s="110"/>
      <c r="AM805" s="110"/>
      <c r="AN805" s="110"/>
      <c r="AO805" s="65"/>
      <c r="AP805" s="65"/>
      <c r="AQ805" s="65"/>
      <c r="AR805" s="40"/>
    </row>
    <row r="806" spans="1:44" ht="22.5" customHeight="1" x14ac:dyDescent="0.25">
      <c r="A806" s="110"/>
      <c r="B806" s="110"/>
      <c r="C806" s="110"/>
      <c r="D806" s="110"/>
      <c r="E806" s="110"/>
      <c r="F806" s="110"/>
      <c r="G806" s="110"/>
      <c r="H806" s="110"/>
      <c r="I806" s="110"/>
      <c r="J806" s="110"/>
      <c r="K806" s="110"/>
      <c r="L806" s="110"/>
      <c r="M806" s="110"/>
      <c r="N806" s="110"/>
      <c r="O806" s="110"/>
      <c r="P806" s="110"/>
      <c r="Q806" s="110"/>
      <c r="R806" s="111"/>
      <c r="S806" s="111"/>
      <c r="T806" s="111"/>
      <c r="U806" s="110"/>
      <c r="V806" s="110"/>
      <c r="W806" s="110"/>
      <c r="X806" s="110"/>
      <c r="Y806" s="110"/>
      <c r="Z806" s="110"/>
      <c r="AA806" s="110"/>
      <c r="AB806" s="110"/>
      <c r="AC806" s="110"/>
      <c r="AD806" s="110"/>
      <c r="AE806" s="110"/>
      <c r="AF806" s="110"/>
      <c r="AG806" s="110"/>
      <c r="AH806" s="110"/>
      <c r="AI806" s="110"/>
      <c r="AJ806" s="110"/>
      <c r="AK806" s="110"/>
      <c r="AL806" s="110"/>
      <c r="AM806" s="110"/>
      <c r="AN806" s="110"/>
      <c r="AO806" s="65"/>
      <c r="AP806" s="65"/>
      <c r="AQ806" s="65"/>
      <c r="AR806" s="40"/>
    </row>
    <row r="807" spans="1:44" ht="22.5" customHeight="1" x14ac:dyDescent="0.25">
      <c r="A807" s="110"/>
      <c r="B807" s="110"/>
      <c r="C807" s="110"/>
      <c r="D807" s="110"/>
      <c r="E807" s="110"/>
      <c r="F807" s="110"/>
      <c r="G807" s="110"/>
      <c r="H807" s="110"/>
      <c r="I807" s="110"/>
      <c r="J807" s="110"/>
      <c r="K807" s="110"/>
      <c r="L807" s="110"/>
      <c r="M807" s="110"/>
      <c r="N807" s="110"/>
      <c r="O807" s="110"/>
      <c r="P807" s="110"/>
      <c r="Q807" s="110"/>
      <c r="R807" s="111"/>
      <c r="S807" s="111"/>
      <c r="T807" s="111"/>
      <c r="U807" s="110"/>
      <c r="V807" s="110"/>
      <c r="W807" s="110"/>
      <c r="X807" s="110"/>
      <c r="Y807" s="110"/>
      <c r="Z807" s="110"/>
      <c r="AA807" s="110"/>
      <c r="AB807" s="110"/>
      <c r="AC807" s="110"/>
      <c r="AD807" s="110"/>
      <c r="AE807" s="110"/>
      <c r="AF807" s="110"/>
      <c r="AG807" s="110"/>
      <c r="AH807" s="110"/>
      <c r="AI807" s="110"/>
      <c r="AJ807" s="110"/>
      <c r="AK807" s="110"/>
      <c r="AL807" s="110"/>
      <c r="AM807" s="110"/>
      <c r="AN807" s="110"/>
      <c r="AO807" s="65"/>
      <c r="AP807" s="65"/>
      <c r="AQ807" s="65"/>
      <c r="AR807" s="40"/>
    </row>
    <row r="808" spans="1:44" ht="22.5" customHeight="1" x14ac:dyDescent="0.25">
      <c r="A808" s="110"/>
      <c r="B808" s="110"/>
      <c r="C808" s="110"/>
      <c r="D808" s="110"/>
      <c r="E808" s="110"/>
      <c r="F808" s="110"/>
      <c r="G808" s="110"/>
      <c r="H808" s="110"/>
      <c r="I808" s="110"/>
      <c r="J808" s="110"/>
      <c r="K808" s="110"/>
      <c r="L808" s="110"/>
      <c r="M808" s="110"/>
      <c r="N808" s="110"/>
      <c r="O808" s="110"/>
      <c r="P808" s="110"/>
      <c r="Q808" s="110"/>
      <c r="R808" s="111"/>
      <c r="S808" s="111"/>
      <c r="T808" s="111"/>
      <c r="U808" s="110"/>
      <c r="V808" s="110"/>
      <c r="W808" s="110"/>
      <c r="X808" s="110"/>
      <c r="Y808" s="110"/>
      <c r="Z808" s="110"/>
      <c r="AA808" s="110"/>
      <c r="AB808" s="110"/>
      <c r="AC808" s="110"/>
      <c r="AD808" s="110"/>
      <c r="AE808" s="110"/>
      <c r="AF808" s="110"/>
      <c r="AG808" s="110"/>
      <c r="AH808" s="110"/>
      <c r="AI808" s="110"/>
      <c r="AJ808" s="110"/>
      <c r="AK808" s="110"/>
      <c r="AL808" s="110"/>
      <c r="AM808" s="110"/>
      <c r="AN808" s="110"/>
      <c r="AO808" s="65"/>
      <c r="AP808" s="65"/>
      <c r="AQ808" s="65"/>
      <c r="AR808" s="40"/>
    </row>
    <row r="809" spans="1:44" ht="22.5" customHeight="1" x14ac:dyDescent="0.25">
      <c r="A809" s="110"/>
      <c r="B809" s="110"/>
      <c r="C809" s="110"/>
      <c r="D809" s="110"/>
      <c r="E809" s="110"/>
      <c r="F809" s="110"/>
      <c r="G809" s="110"/>
      <c r="H809" s="110"/>
      <c r="I809" s="110"/>
      <c r="J809" s="110"/>
      <c r="K809" s="110"/>
      <c r="L809" s="110"/>
      <c r="M809" s="110"/>
      <c r="N809" s="110"/>
      <c r="O809" s="110"/>
      <c r="P809" s="110"/>
      <c r="Q809" s="110"/>
      <c r="R809" s="111"/>
      <c r="S809" s="111"/>
      <c r="T809" s="111"/>
      <c r="U809" s="110"/>
      <c r="V809" s="110"/>
      <c r="W809" s="110"/>
      <c r="X809" s="110"/>
      <c r="Y809" s="110"/>
      <c r="Z809" s="110"/>
      <c r="AA809" s="110"/>
      <c r="AB809" s="110"/>
      <c r="AC809" s="110"/>
      <c r="AD809" s="110"/>
      <c r="AE809" s="110"/>
      <c r="AF809" s="110"/>
      <c r="AG809" s="110"/>
      <c r="AH809" s="110"/>
      <c r="AI809" s="110"/>
      <c r="AJ809" s="110"/>
      <c r="AK809" s="110"/>
      <c r="AL809" s="110"/>
      <c r="AM809" s="110"/>
      <c r="AN809" s="110"/>
      <c r="AO809" s="65"/>
      <c r="AP809" s="65"/>
      <c r="AQ809" s="65"/>
      <c r="AR809" s="40"/>
    </row>
    <row r="810" spans="1:44" ht="22.5" customHeight="1" x14ac:dyDescent="0.25">
      <c r="A810" s="110"/>
      <c r="B810" s="110"/>
      <c r="C810" s="110"/>
      <c r="D810" s="110"/>
      <c r="E810" s="110"/>
      <c r="F810" s="110"/>
      <c r="G810" s="110"/>
      <c r="H810" s="110"/>
      <c r="I810" s="110"/>
      <c r="J810" s="110"/>
      <c r="K810" s="110"/>
      <c r="L810" s="110"/>
      <c r="M810" s="110"/>
      <c r="N810" s="110"/>
      <c r="O810" s="110"/>
      <c r="P810" s="110"/>
      <c r="Q810" s="110"/>
      <c r="R810" s="111"/>
      <c r="S810" s="111"/>
      <c r="T810" s="111"/>
      <c r="U810" s="110"/>
      <c r="V810" s="110"/>
      <c r="W810" s="110"/>
      <c r="X810" s="110"/>
      <c r="Y810" s="110"/>
      <c r="Z810" s="110"/>
      <c r="AA810" s="110"/>
      <c r="AB810" s="110"/>
      <c r="AC810" s="110"/>
      <c r="AD810" s="110"/>
      <c r="AE810" s="110"/>
      <c r="AF810" s="110"/>
      <c r="AG810" s="110"/>
      <c r="AH810" s="110"/>
      <c r="AI810" s="110"/>
      <c r="AJ810" s="110"/>
      <c r="AK810" s="110"/>
      <c r="AL810" s="110"/>
      <c r="AM810" s="110"/>
      <c r="AN810" s="110"/>
      <c r="AO810" s="65"/>
      <c r="AP810" s="65"/>
      <c r="AQ810" s="65"/>
      <c r="AR810" s="40"/>
    </row>
    <row r="811" spans="1:44" ht="22.5" customHeight="1" x14ac:dyDescent="0.25">
      <c r="A811" s="110"/>
      <c r="B811" s="110"/>
      <c r="C811" s="110"/>
      <c r="D811" s="110"/>
      <c r="E811" s="110"/>
      <c r="F811" s="110"/>
      <c r="G811" s="110"/>
      <c r="H811" s="110"/>
      <c r="I811" s="110"/>
      <c r="J811" s="110"/>
      <c r="K811" s="110"/>
      <c r="L811" s="110"/>
      <c r="M811" s="110"/>
      <c r="N811" s="110"/>
      <c r="O811" s="110"/>
      <c r="P811" s="110"/>
      <c r="Q811" s="110"/>
      <c r="R811" s="111"/>
      <c r="S811" s="111"/>
      <c r="T811" s="111"/>
      <c r="U811" s="110"/>
      <c r="V811" s="110"/>
      <c r="W811" s="110"/>
      <c r="X811" s="110"/>
      <c r="Y811" s="110"/>
      <c r="Z811" s="110"/>
      <c r="AA811" s="110"/>
      <c r="AB811" s="110"/>
      <c r="AC811" s="110"/>
      <c r="AD811" s="110"/>
      <c r="AE811" s="110"/>
      <c r="AF811" s="110"/>
      <c r="AG811" s="110"/>
      <c r="AH811" s="110"/>
      <c r="AI811" s="110"/>
      <c r="AJ811" s="110"/>
      <c r="AK811" s="110"/>
      <c r="AL811" s="110"/>
      <c r="AM811" s="110"/>
      <c r="AN811" s="110"/>
      <c r="AO811" s="65"/>
      <c r="AP811" s="65"/>
      <c r="AQ811" s="65"/>
      <c r="AR811" s="40"/>
    </row>
    <row r="812" spans="1:44" ht="22.5" customHeight="1" x14ac:dyDescent="0.25">
      <c r="A812" s="110"/>
      <c r="B812" s="110"/>
      <c r="C812" s="110"/>
      <c r="D812" s="110"/>
      <c r="E812" s="110"/>
      <c r="F812" s="110"/>
      <c r="G812" s="110"/>
      <c r="H812" s="110"/>
      <c r="I812" s="110"/>
      <c r="J812" s="110"/>
      <c r="K812" s="110"/>
      <c r="L812" s="110"/>
      <c r="M812" s="110"/>
      <c r="N812" s="110"/>
      <c r="O812" s="110"/>
      <c r="P812" s="110"/>
      <c r="Q812" s="110"/>
      <c r="R812" s="111"/>
      <c r="S812" s="111"/>
      <c r="T812" s="111"/>
      <c r="U812" s="110"/>
      <c r="V812" s="110"/>
      <c r="W812" s="110"/>
      <c r="X812" s="110"/>
      <c r="Y812" s="110"/>
      <c r="Z812" s="110"/>
      <c r="AA812" s="110"/>
      <c r="AB812" s="110"/>
      <c r="AC812" s="110"/>
      <c r="AD812" s="110"/>
      <c r="AE812" s="110"/>
      <c r="AF812" s="110"/>
      <c r="AG812" s="110"/>
      <c r="AH812" s="110"/>
      <c r="AI812" s="110"/>
      <c r="AJ812" s="110"/>
      <c r="AK812" s="110"/>
      <c r="AL812" s="110"/>
      <c r="AM812" s="110"/>
      <c r="AN812" s="110"/>
      <c r="AO812" s="65"/>
      <c r="AP812" s="65"/>
      <c r="AQ812" s="65"/>
      <c r="AR812" s="40"/>
    </row>
    <row r="813" spans="1:44" ht="22.5" customHeight="1" x14ac:dyDescent="0.25">
      <c r="A813" s="110"/>
      <c r="B813" s="110"/>
      <c r="C813" s="110"/>
      <c r="D813" s="110"/>
      <c r="E813" s="110"/>
      <c r="F813" s="110"/>
      <c r="G813" s="110"/>
      <c r="H813" s="110"/>
      <c r="I813" s="110"/>
      <c r="J813" s="110"/>
      <c r="K813" s="110"/>
      <c r="L813" s="110"/>
      <c r="M813" s="110"/>
      <c r="N813" s="110"/>
      <c r="O813" s="110"/>
      <c r="P813" s="110"/>
      <c r="Q813" s="110"/>
      <c r="R813" s="111"/>
      <c r="S813" s="111"/>
      <c r="T813" s="111"/>
      <c r="U813" s="110"/>
      <c r="V813" s="110"/>
      <c r="W813" s="110"/>
      <c r="X813" s="110"/>
      <c r="Y813" s="110"/>
      <c r="Z813" s="110"/>
      <c r="AA813" s="110"/>
      <c r="AB813" s="110"/>
      <c r="AC813" s="110"/>
      <c r="AD813" s="110"/>
      <c r="AE813" s="110"/>
      <c r="AF813" s="110"/>
      <c r="AG813" s="110"/>
      <c r="AH813" s="110"/>
      <c r="AI813" s="110"/>
      <c r="AJ813" s="110"/>
      <c r="AK813" s="110"/>
      <c r="AL813" s="110"/>
      <c r="AM813" s="110"/>
      <c r="AN813" s="110"/>
      <c r="AO813" s="65"/>
      <c r="AP813" s="65"/>
      <c r="AQ813" s="65"/>
      <c r="AR813" s="40"/>
    </row>
    <row r="814" spans="1:44" ht="22.5" customHeight="1" x14ac:dyDescent="0.25">
      <c r="A814" s="110"/>
      <c r="B814" s="110"/>
      <c r="C814" s="110"/>
      <c r="D814" s="110"/>
      <c r="E814" s="110"/>
      <c r="F814" s="110"/>
      <c r="G814" s="110"/>
      <c r="H814" s="110"/>
      <c r="I814" s="110"/>
      <c r="J814" s="110"/>
      <c r="K814" s="110"/>
      <c r="L814" s="110"/>
      <c r="M814" s="110"/>
      <c r="N814" s="110"/>
      <c r="O814" s="110"/>
      <c r="P814" s="110"/>
      <c r="Q814" s="110"/>
      <c r="R814" s="111"/>
      <c r="S814" s="111"/>
      <c r="T814" s="111"/>
      <c r="U814" s="110"/>
      <c r="V814" s="110"/>
      <c r="W814" s="110"/>
      <c r="X814" s="110"/>
      <c r="Y814" s="110"/>
      <c r="Z814" s="110"/>
      <c r="AA814" s="110"/>
      <c r="AB814" s="110"/>
      <c r="AC814" s="110"/>
      <c r="AD814" s="110"/>
      <c r="AE814" s="110"/>
      <c r="AF814" s="110"/>
      <c r="AG814" s="110"/>
      <c r="AH814" s="110"/>
      <c r="AI814" s="110"/>
      <c r="AJ814" s="110"/>
      <c r="AK814" s="110"/>
      <c r="AL814" s="110"/>
      <c r="AM814" s="110"/>
      <c r="AN814" s="110"/>
      <c r="AO814" s="65"/>
      <c r="AP814" s="65"/>
      <c r="AQ814" s="65"/>
      <c r="AR814" s="40"/>
    </row>
    <row r="815" spans="1:44" ht="22.5" customHeight="1" x14ac:dyDescent="0.25">
      <c r="A815" s="110"/>
      <c r="B815" s="110"/>
      <c r="C815" s="110"/>
      <c r="D815" s="110"/>
      <c r="E815" s="110"/>
      <c r="F815" s="110"/>
      <c r="G815" s="110"/>
      <c r="H815" s="110"/>
      <c r="I815" s="110"/>
      <c r="J815" s="110"/>
      <c r="K815" s="110"/>
      <c r="L815" s="110"/>
      <c r="M815" s="110"/>
      <c r="N815" s="110"/>
      <c r="O815" s="110"/>
      <c r="P815" s="110"/>
      <c r="Q815" s="110"/>
      <c r="R815" s="111"/>
      <c r="S815" s="111"/>
      <c r="T815" s="111"/>
      <c r="U815" s="110"/>
      <c r="V815" s="110"/>
      <c r="W815" s="110"/>
      <c r="X815" s="110"/>
      <c r="Y815" s="110"/>
      <c r="Z815" s="110"/>
      <c r="AA815" s="110"/>
      <c r="AB815" s="110"/>
      <c r="AC815" s="110"/>
      <c r="AD815" s="110"/>
      <c r="AE815" s="110"/>
      <c r="AF815" s="110"/>
      <c r="AG815" s="110"/>
      <c r="AH815" s="110"/>
      <c r="AI815" s="110"/>
      <c r="AJ815" s="110"/>
      <c r="AK815" s="110"/>
      <c r="AL815" s="110"/>
      <c r="AM815" s="110"/>
      <c r="AN815" s="110"/>
      <c r="AO815" s="65"/>
      <c r="AP815" s="65"/>
      <c r="AQ815" s="65"/>
      <c r="AR815" s="40"/>
    </row>
    <row r="816" spans="1:44" ht="22.5" customHeight="1" x14ac:dyDescent="0.25">
      <c r="A816" s="110"/>
      <c r="B816" s="110"/>
      <c r="C816" s="110"/>
      <c r="D816" s="110"/>
      <c r="E816" s="110"/>
      <c r="F816" s="110"/>
      <c r="G816" s="110"/>
      <c r="H816" s="110"/>
      <c r="I816" s="110"/>
      <c r="J816" s="110"/>
      <c r="K816" s="110"/>
      <c r="L816" s="110"/>
      <c r="M816" s="110"/>
      <c r="N816" s="110"/>
      <c r="O816" s="110"/>
      <c r="P816" s="110"/>
      <c r="Q816" s="110"/>
      <c r="R816" s="111"/>
      <c r="S816" s="111"/>
      <c r="T816" s="111"/>
      <c r="U816" s="110"/>
      <c r="V816" s="110"/>
      <c r="W816" s="110"/>
      <c r="X816" s="110"/>
      <c r="Y816" s="110"/>
      <c r="Z816" s="110"/>
      <c r="AA816" s="110"/>
      <c r="AB816" s="110"/>
      <c r="AC816" s="110"/>
      <c r="AD816" s="110"/>
      <c r="AE816" s="110"/>
      <c r="AF816" s="110"/>
      <c r="AG816" s="110"/>
      <c r="AH816" s="110"/>
      <c r="AI816" s="110"/>
      <c r="AJ816" s="110"/>
      <c r="AK816" s="110"/>
      <c r="AL816" s="110"/>
      <c r="AM816" s="110"/>
      <c r="AN816" s="110"/>
      <c r="AO816" s="65"/>
      <c r="AP816" s="65"/>
      <c r="AQ816" s="65"/>
      <c r="AR816" s="40"/>
    </row>
    <row r="817" spans="1:44" ht="22.5" customHeight="1" x14ac:dyDescent="0.25">
      <c r="A817" s="110"/>
      <c r="B817" s="110"/>
      <c r="C817" s="110"/>
      <c r="D817" s="110"/>
      <c r="E817" s="110"/>
      <c r="F817" s="110"/>
      <c r="G817" s="110"/>
      <c r="H817" s="110"/>
      <c r="I817" s="110"/>
      <c r="J817" s="110"/>
      <c r="K817" s="110"/>
      <c r="L817" s="110"/>
      <c r="M817" s="110"/>
      <c r="N817" s="110"/>
      <c r="O817" s="110"/>
      <c r="P817" s="110"/>
      <c r="Q817" s="110"/>
      <c r="R817" s="111"/>
      <c r="S817" s="111"/>
      <c r="T817" s="111"/>
      <c r="U817" s="110"/>
      <c r="V817" s="110"/>
      <c r="W817" s="110"/>
      <c r="X817" s="110"/>
      <c r="Y817" s="110"/>
      <c r="Z817" s="110"/>
      <c r="AA817" s="110"/>
      <c r="AB817" s="110"/>
      <c r="AC817" s="110"/>
      <c r="AD817" s="110"/>
      <c r="AE817" s="110"/>
      <c r="AF817" s="110"/>
      <c r="AG817" s="110"/>
      <c r="AH817" s="110"/>
      <c r="AI817" s="110"/>
      <c r="AJ817" s="110"/>
      <c r="AK817" s="110"/>
      <c r="AL817" s="110"/>
      <c r="AM817" s="110"/>
      <c r="AN817" s="110"/>
      <c r="AO817" s="65"/>
      <c r="AP817" s="65"/>
      <c r="AQ817" s="65"/>
      <c r="AR817" s="40"/>
    </row>
    <row r="818" spans="1:44" ht="22.5" customHeight="1" x14ac:dyDescent="0.25">
      <c r="A818" s="110"/>
      <c r="B818" s="110"/>
      <c r="C818" s="110"/>
      <c r="D818" s="110"/>
      <c r="E818" s="110"/>
      <c r="F818" s="110"/>
      <c r="G818" s="110"/>
      <c r="H818" s="110"/>
      <c r="I818" s="110"/>
      <c r="J818" s="110"/>
      <c r="K818" s="110"/>
      <c r="L818" s="110"/>
      <c r="M818" s="110"/>
      <c r="N818" s="110"/>
      <c r="O818" s="110"/>
      <c r="P818" s="110"/>
      <c r="Q818" s="110"/>
      <c r="R818" s="111"/>
      <c r="S818" s="111"/>
      <c r="T818" s="111"/>
      <c r="U818" s="110"/>
      <c r="V818" s="110"/>
      <c r="W818" s="110"/>
      <c r="X818" s="110"/>
      <c r="Y818" s="110"/>
      <c r="Z818" s="110"/>
      <c r="AA818" s="110"/>
      <c r="AB818" s="110"/>
      <c r="AC818" s="110"/>
      <c r="AD818" s="110"/>
      <c r="AE818" s="110"/>
      <c r="AF818" s="110"/>
      <c r="AG818" s="110"/>
      <c r="AH818" s="110"/>
      <c r="AI818" s="110"/>
      <c r="AJ818" s="110"/>
      <c r="AK818" s="110"/>
      <c r="AL818" s="110"/>
      <c r="AM818" s="110"/>
      <c r="AN818" s="110"/>
      <c r="AO818" s="65"/>
      <c r="AP818" s="65"/>
      <c r="AQ818" s="65"/>
      <c r="AR818" s="40"/>
    </row>
    <row r="819" spans="1:44" ht="22.5" customHeight="1" x14ac:dyDescent="0.25">
      <c r="A819" s="110"/>
      <c r="B819" s="110"/>
      <c r="C819" s="110"/>
      <c r="D819" s="110"/>
      <c r="E819" s="110"/>
      <c r="F819" s="110"/>
      <c r="G819" s="110"/>
      <c r="H819" s="110"/>
      <c r="I819" s="110"/>
      <c r="J819" s="110"/>
      <c r="K819" s="110"/>
      <c r="L819" s="110"/>
      <c r="M819" s="110"/>
      <c r="N819" s="110"/>
      <c r="O819" s="110"/>
      <c r="P819" s="110"/>
      <c r="Q819" s="110"/>
      <c r="R819" s="111"/>
      <c r="S819" s="111"/>
      <c r="T819" s="111"/>
      <c r="U819" s="110"/>
      <c r="V819" s="110"/>
      <c r="W819" s="110"/>
      <c r="X819" s="110"/>
      <c r="Y819" s="110"/>
      <c r="Z819" s="110"/>
      <c r="AA819" s="110"/>
      <c r="AB819" s="110"/>
      <c r="AC819" s="110"/>
      <c r="AD819" s="110"/>
      <c r="AE819" s="110"/>
      <c r="AF819" s="110"/>
      <c r="AG819" s="110"/>
      <c r="AH819" s="110"/>
      <c r="AI819" s="110"/>
      <c r="AJ819" s="110"/>
      <c r="AK819" s="110"/>
      <c r="AL819" s="110"/>
      <c r="AM819" s="110"/>
      <c r="AN819" s="110"/>
      <c r="AO819" s="65"/>
      <c r="AP819" s="65"/>
      <c r="AQ819" s="65"/>
      <c r="AR819" s="40"/>
    </row>
    <row r="820" spans="1:44" ht="22.5" customHeight="1" x14ac:dyDescent="0.25">
      <c r="A820" s="110"/>
      <c r="B820" s="110"/>
      <c r="C820" s="110"/>
      <c r="D820" s="110"/>
      <c r="E820" s="110"/>
      <c r="F820" s="110"/>
      <c r="G820" s="110"/>
      <c r="H820" s="110"/>
      <c r="I820" s="110"/>
      <c r="J820" s="110"/>
      <c r="K820" s="110"/>
      <c r="L820" s="110"/>
      <c r="M820" s="110"/>
      <c r="N820" s="110"/>
      <c r="O820" s="110"/>
      <c r="P820" s="110"/>
      <c r="Q820" s="110"/>
      <c r="R820" s="111"/>
      <c r="S820" s="111"/>
      <c r="T820" s="111"/>
      <c r="U820" s="110"/>
      <c r="V820" s="110"/>
      <c r="W820" s="110"/>
      <c r="X820" s="110"/>
      <c r="Y820" s="110"/>
      <c r="Z820" s="110"/>
      <c r="AA820" s="110"/>
      <c r="AB820" s="110"/>
      <c r="AC820" s="110"/>
      <c r="AD820" s="110"/>
      <c r="AE820" s="110"/>
      <c r="AF820" s="110"/>
      <c r="AG820" s="110"/>
      <c r="AH820" s="110"/>
      <c r="AI820" s="110"/>
      <c r="AJ820" s="110"/>
      <c r="AK820" s="110"/>
      <c r="AL820" s="110"/>
      <c r="AM820" s="110"/>
      <c r="AN820" s="110"/>
      <c r="AO820" s="65"/>
      <c r="AP820" s="65"/>
      <c r="AQ820" s="65"/>
      <c r="AR820" s="40"/>
    </row>
    <row r="821" spans="1:44" ht="22.5" customHeight="1" x14ac:dyDescent="0.25">
      <c r="A821" s="110"/>
      <c r="B821" s="110"/>
      <c r="C821" s="110"/>
      <c r="D821" s="110"/>
      <c r="E821" s="110"/>
      <c r="F821" s="110"/>
      <c r="G821" s="110"/>
      <c r="H821" s="110"/>
      <c r="I821" s="110"/>
      <c r="J821" s="110"/>
      <c r="K821" s="110"/>
      <c r="L821" s="110"/>
      <c r="M821" s="110"/>
      <c r="N821" s="110"/>
      <c r="O821" s="110"/>
      <c r="P821" s="110"/>
      <c r="Q821" s="110"/>
      <c r="R821" s="111"/>
      <c r="S821" s="111"/>
      <c r="T821" s="111"/>
      <c r="U821" s="110"/>
      <c r="V821" s="110"/>
      <c r="W821" s="110"/>
      <c r="X821" s="110"/>
      <c r="Y821" s="110"/>
      <c r="Z821" s="110"/>
      <c r="AA821" s="110"/>
      <c r="AB821" s="110"/>
      <c r="AC821" s="110"/>
      <c r="AD821" s="110"/>
      <c r="AE821" s="110"/>
      <c r="AF821" s="110"/>
      <c r="AG821" s="110"/>
      <c r="AH821" s="110"/>
      <c r="AI821" s="110"/>
      <c r="AJ821" s="110"/>
      <c r="AK821" s="110"/>
      <c r="AL821" s="110"/>
      <c r="AM821" s="110"/>
      <c r="AN821" s="110"/>
      <c r="AO821" s="65"/>
      <c r="AP821" s="65"/>
      <c r="AQ821" s="65"/>
      <c r="AR821" s="40"/>
    </row>
    <row r="822" spans="1:44" ht="22.5" customHeight="1" x14ac:dyDescent="0.25">
      <c r="A822" s="110"/>
      <c r="B822" s="110"/>
      <c r="C822" s="110"/>
      <c r="D822" s="110"/>
      <c r="E822" s="110"/>
      <c r="F822" s="110"/>
      <c r="G822" s="110"/>
      <c r="H822" s="110"/>
      <c r="I822" s="110"/>
      <c r="J822" s="110"/>
      <c r="K822" s="110"/>
      <c r="L822" s="110"/>
      <c r="M822" s="110"/>
      <c r="N822" s="110"/>
      <c r="O822" s="110"/>
      <c r="P822" s="110"/>
      <c r="Q822" s="110"/>
      <c r="R822" s="111"/>
      <c r="S822" s="111"/>
      <c r="T822" s="111"/>
      <c r="U822" s="110"/>
      <c r="V822" s="110"/>
      <c r="W822" s="110"/>
      <c r="X822" s="110"/>
      <c r="Y822" s="110"/>
      <c r="Z822" s="110"/>
      <c r="AA822" s="110"/>
      <c r="AB822" s="110"/>
      <c r="AC822" s="110"/>
      <c r="AD822" s="110"/>
      <c r="AE822" s="110"/>
      <c r="AF822" s="110"/>
      <c r="AG822" s="110"/>
      <c r="AH822" s="110"/>
      <c r="AI822" s="110"/>
      <c r="AJ822" s="110"/>
      <c r="AK822" s="110"/>
      <c r="AL822" s="110"/>
      <c r="AM822" s="110"/>
      <c r="AN822" s="110"/>
      <c r="AO822" s="65"/>
      <c r="AP822" s="65"/>
      <c r="AQ822" s="65"/>
      <c r="AR822" s="40"/>
    </row>
    <row r="823" spans="1:44" ht="22.5" customHeight="1" x14ac:dyDescent="0.25">
      <c r="A823" s="110"/>
      <c r="B823" s="110"/>
      <c r="C823" s="110"/>
      <c r="D823" s="110"/>
      <c r="E823" s="110"/>
      <c r="F823" s="110"/>
      <c r="G823" s="110"/>
      <c r="H823" s="110"/>
      <c r="I823" s="110"/>
      <c r="J823" s="110"/>
      <c r="K823" s="110"/>
      <c r="L823" s="110"/>
      <c r="M823" s="110"/>
      <c r="N823" s="110"/>
      <c r="O823" s="110"/>
      <c r="P823" s="110"/>
      <c r="Q823" s="110"/>
      <c r="R823" s="111"/>
      <c r="S823" s="111"/>
      <c r="T823" s="111"/>
      <c r="U823" s="110"/>
      <c r="V823" s="110"/>
      <c r="W823" s="110"/>
      <c r="X823" s="110"/>
      <c r="Y823" s="110"/>
      <c r="Z823" s="110"/>
      <c r="AA823" s="110"/>
      <c r="AB823" s="110"/>
      <c r="AC823" s="110"/>
      <c r="AD823" s="110"/>
      <c r="AE823" s="110"/>
      <c r="AF823" s="110"/>
      <c r="AG823" s="110"/>
      <c r="AH823" s="110"/>
      <c r="AI823" s="110"/>
      <c r="AJ823" s="110"/>
      <c r="AK823" s="110"/>
      <c r="AL823" s="110"/>
      <c r="AM823" s="110"/>
      <c r="AN823" s="110"/>
      <c r="AO823" s="65"/>
      <c r="AP823" s="65"/>
      <c r="AQ823" s="65"/>
      <c r="AR823" s="40"/>
    </row>
    <row r="824" spans="1:44" ht="22.5" customHeight="1" x14ac:dyDescent="0.25">
      <c r="A824" s="110"/>
      <c r="B824" s="110"/>
      <c r="C824" s="110"/>
      <c r="D824" s="110"/>
      <c r="E824" s="110"/>
      <c r="F824" s="110"/>
      <c r="G824" s="110"/>
      <c r="H824" s="110"/>
      <c r="I824" s="110"/>
      <c r="J824" s="110"/>
      <c r="K824" s="110"/>
      <c r="L824" s="110"/>
      <c r="M824" s="110"/>
      <c r="N824" s="110"/>
      <c r="O824" s="110"/>
      <c r="P824" s="110"/>
      <c r="Q824" s="110"/>
      <c r="R824" s="111"/>
      <c r="S824" s="111"/>
      <c r="T824" s="111"/>
      <c r="U824" s="110"/>
      <c r="V824" s="110"/>
      <c r="W824" s="110"/>
      <c r="X824" s="110"/>
      <c r="Y824" s="110"/>
      <c r="Z824" s="110"/>
      <c r="AA824" s="110"/>
      <c r="AB824" s="110"/>
      <c r="AC824" s="110"/>
      <c r="AD824" s="110"/>
      <c r="AE824" s="110"/>
      <c r="AF824" s="110"/>
      <c r="AG824" s="110"/>
      <c r="AH824" s="110"/>
      <c r="AI824" s="110"/>
      <c r="AJ824" s="110"/>
      <c r="AK824" s="110"/>
      <c r="AL824" s="110"/>
      <c r="AM824" s="110"/>
      <c r="AN824" s="110"/>
      <c r="AO824" s="65"/>
      <c r="AP824" s="65"/>
      <c r="AQ824" s="65"/>
      <c r="AR824" s="40"/>
    </row>
    <row r="825" spans="1:44" ht="22.5" customHeight="1" x14ac:dyDescent="0.25">
      <c r="A825" s="110"/>
      <c r="B825" s="110"/>
      <c r="C825" s="110"/>
      <c r="D825" s="110"/>
      <c r="E825" s="110"/>
      <c r="F825" s="110"/>
      <c r="G825" s="110"/>
      <c r="H825" s="110"/>
      <c r="I825" s="110"/>
      <c r="J825" s="110"/>
      <c r="K825" s="110"/>
      <c r="L825" s="110"/>
      <c r="M825" s="110"/>
      <c r="N825" s="110"/>
      <c r="O825" s="110"/>
      <c r="P825" s="110"/>
      <c r="Q825" s="110"/>
      <c r="R825" s="111"/>
      <c r="S825" s="111"/>
      <c r="T825" s="111"/>
      <c r="U825" s="110"/>
      <c r="V825" s="110"/>
      <c r="W825" s="110"/>
      <c r="X825" s="110"/>
      <c r="Y825" s="110"/>
      <c r="Z825" s="110"/>
      <c r="AA825" s="110"/>
      <c r="AB825" s="110"/>
      <c r="AC825" s="110"/>
      <c r="AD825" s="110"/>
      <c r="AE825" s="110"/>
      <c r="AF825" s="110"/>
      <c r="AG825" s="110"/>
      <c r="AH825" s="110"/>
      <c r="AI825" s="110"/>
      <c r="AJ825" s="110"/>
      <c r="AK825" s="110"/>
      <c r="AL825" s="110"/>
      <c r="AM825" s="110"/>
      <c r="AN825" s="110"/>
      <c r="AO825" s="65"/>
      <c r="AP825" s="65"/>
      <c r="AQ825" s="65"/>
      <c r="AR825" s="40"/>
    </row>
    <row r="826" spans="1:44" ht="22.5" customHeight="1" x14ac:dyDescent="0.25">
      <c r="A826" s="110"/>
      <c r="B826" s="110"/>
      <c r="C826" s="110"/>
      <c r="D826" s="110"/>
      <c r="E826" s="110"/>
      <c r="F826" s="110"/>
      <c r="G826" s="110"/>
      <c r="H826" s="110"/>
      <c r="I826" s="110"/>
      <c r="J826" s="110"/>
      <c r="K826" s="110"/>
      <c r="L826" s="110"/>
      <c r="M826" s="110"/>
      <c r="N826" s="110"/>
      <c r="O826" s="110"/>
      <c r="P826" s="110"/>
      <c r="Q826" s="110"/>
      <c r="R826" s="111"/>
      <c r="S826" s="111"/>
      <c r="T826" s="111"/>
      <c r="U826" s="110"/>
      <c r="V826" s="110"/>
      <c r="W826" s="110"/>
      <c r="X826" s="110"/>
      <c r="Y826" s="110"/>
      <c r="Z826" s="110"/>
      <c r="AA826" s="110"/>
      <c r="AB826" s="110"/>
      <c r="AC826" s="110"/>
      <c r="AD826" s="110"/>
      <c r="AE826" s="110"/>
      <c r="AF826" s="110"/>
      <c r="AG826" s="110"/>
      <c r="AH826" s="110"/>
      <c r="AI826" s="110"/>
      <c r="AJ826" s="110"/>
      <c r="AK826" s="110"/>
      <c r="AL826" s="110"/>
      <c r="AM826" s="110"/>
      <c r="AN826" s="110"/>
      <c r="AO826" s="65"/>
      <c r="AP826" s="65"/>
      <c r="AQ826" s="65"/>
      <c r="AR826" s="40"/>
    </row>
    <row r="827" spans="1:44" ht="22.5" customHeight="1" x14ac:dyDescent="0.25">
      <c r="A827" s="110"/>
      <c r="B827" s="110"/>
      <c r="C827" s="110"/>
      <c r="D827" s="110"/>
      <c r="E827" s="110"/>
      <c r="F827" s="110"/>
      <c r="G827" s="110"/>
      <c r="H827" s="110"/>
      <c r="I827" s="110"/>
      <c r="J827" s="110"/>
      <c r="K827" s="110"/>
      <c r="L827" s="110"/>
      <c r="M827" s="110"/>
      <c r="N827" s="110"/>
      <c r="O827" s="110"/>
      <c r="P827" s="110"/>
      <c r="Q827" s="110"/>
      <c r="R827" s="111"/>
      <c r="S827" s="111"/>
      <c r="T827" s="111"/>
      <c r="U827" s="110"/>
      <c r="V827" s="110"/>
      <c r="W827" s="110"/>
      <c r="X827" s="110"/>
      <c r="Y827" s="110"/>
      <c r="Z827" s="110"/>
      <c r="AA827" s="110"/>
      <c r="AB827" s="110"/>
      <c r="AC827" s="110"/>
      <c r="AD827" s="110"/>
      <c r="AE827" s="110"/>
      <c r="AF827" s="110"/>
      <c r="AG827" s="110"/>
      <c r="AH827" s="110"/>
      <c r="AI827" s="110"/>
      <c r="AJ827" s="110"/>
      <c r="AK827" s="110"/>
      <c r="AL827" s="110"/>
      <c r="AM827" s="110"/>
      <c r="AN827" s="110"/>
      <c r="AO827" s="65"/>
      <c r="AP827" s="65"/>
      <c r="AQ827" s="65"/>
      <c r="AR827" s="40"/>
    </row>
    <row r="828" spans="1:44" ht="22.5" customHeight="1" x14ac:dyDescent="0.25">
      <c r="A828" s="110"/>
      <c r="B828" s="110"/>
      <c r="C828" s="110"/>
      <c r="D828" s="110"/>
      <c r="E828" s="110"/>
      <c r="F828" s="110"/>
      <c r="G828" s="110"/>
      <c r="H828" s="110"/>
      <c r="I828" s="110"/>
      <c r="J828" s="110"/>
      <c r="K828" s="110"/>
      <c r="L828" s="110"/>
      <c r="M828" s="110"/>
      <c r="N828" s="110"/>
      <c r="O828" s="110"/>
      <c r="P828" s="110"/>
      <c r="Q828" s="110"/>
      <c r="R828" s="111"/>
      <c r="S828" s="111"/>
      <c r="T828" s="111"/>
      <c r="U828" s="110"/>
      <c r="V828" s="110"/>
      <c r="W828" s="110"/>
      <c r="X828" s="110"/>
      <c r="Y828" s="110"/>
      <c r="Z828" s="110"/>
      <c r="AA828" s="110"/>
      <c r="AB828" s="110"/>
      <c r="AC828" s="110"/>
      <c r="AD828" s="110"/>
      <c r="AE828" s="110"/>
      <c r="AF828" s="110"/>
      <c r="AG828" s="110"/>
      <c r="AH828" s="110"/>
      <c r="AI828" s="110"/>
      <c r="AJ828" s="110"/>
      <c r="AK828" s="110"/>
      <c r="AL828" s="110"/>
      <c r="AM828" s="110"/>
      <c r="AN828" s="110"/>
      <c r="AO828" s="65"/>
      <c r="AP828" s="65"/>
      <c r="AQ828" s="65"/>
      <c r="AR828" s="40"/>
    </row>
    <row r="829" spans="1:44" ht="22.5" customHeight="1" x14ac:dyDescent="0.25">
      <c r="A829" s="110"/>
      <c r="B829" s="110"/>
      <c r="C829" s="110"/>
      <c r="D829" s="110"/>
      <c r="E829" s="110"/>
      <c r="F829" s="110"/>
      <c r="G829" s="110"/>
      <c r="H829" s="110"/>
      <c r="I829" s="110"/>
      <c r="J829" s="110"/>
      <c r="K829" s="110"/>
      <c r="L829" s="110"/>
      <c r="M829" s="110"/>
      <c r="N829" s="110"/>
      <c r="O829" s="110"/>
      <c r="P829" s="110"/>
      <c r="Q829" s="110"/>
      <c r="R829" s="111"/>
      <c r="S829" s="111"/>
      <c r="T829" s="111"/>
      <c r="U829" s="110"/>
      <c r="V829" s="110"/>
      <c r="W829" s="110"/>
      <c r="X829" s="110"/>
      <c r="Y829" s="110"/>
      <c r="Z829" s="110"/>
      <c r="AA829" s="110"/>
      <c r="AB829" s="110"/>
      <c r="AC829" s="110"/>
      <c r="AD829" s="110"/>
      <c r="AE829" s="110"/>
      <c r="AF829" s="110"/>
      <c r="AG829" s="110"/>
      <c r="AH829" s="110"/>
      <c r="AI829" s="110"/>
      <c r="AJ829" s="110"/>
      <c r="AK829" s="110"/>
      <c r="AL829" s="110"/>
      <c r="AM829" s="110"/>
      <c r="AN829" s="110"/>
      <c r="AO829" s="65"/>
      <c r="AP829" s="65"/>
      <c r="AQ829" s="65"/>
      <c r="AR829" s="40"/>
    </row>
    <row r="830" spans="1:44" ht="22.5" customHeight="1" x14ac:dyDescent="0.25">
      <c r="A830" s="110"/>
      <c r="B830" s="110"/>
      <c r="C830" s="110"/>
      <c r="D830" s="110"/>
      <c r="E830" s="110"/>
      <c r="F830" s="110"/>
      <c r="G830" s="110"/>
      <c r="H830" s="110"/>
      <c r="I830" s="110"/>
      <c r="J830" s="110"/>
      <c r="K830" s="110"/>
      <c r="L830" s="110"/>
      <c r="M830" s="110"/>
      <c r="N830" s="110"/>
      <c r="O830" s="110"/>
      <c r="P830" s="110"/>
      <c r="Q830" s="110"/>
      <c r="R830" s="111"/>
      <c r="S830" s="111"/>
      <c r="T830" s="111"/>
      <c r="U830" s="110"/>
      <c r="V830" s="110"/>
      <c r="W830" s="110"/>
      <c r="X830" s="110"/>
      <c r="Y830" s="110"/>
      <c r="Z830" s="110"/>
      <c r="AA830" s="110"/>
      <c r="AB830" s="110"/>
      <c r="AC830" s="110"/>
      <c r="AD830" s="110"/>
      <c r="AE830" s="110"/>
      <c r="AF830" s="110"/>
      <c r="AG830" s="110"/>
      <c r="AH830" s="110"/>
      <c r="AI830" s="110"/>
      <c r="AJ830" s="110"/>
      <c r="AK830" s="110"/>
      <c r="AL830" s="110"/>
      <c r="AM830" s="110"/>
      <c r="AN830" s="110"/>
      <c r="AO830" s="65"/>
      <c r="AP830" s="65"/>
      <c r="AQ830" s="65"/>
      <c r="AR830" s="40"/>
    </row>
    <row r="831" spans="1:44" ht="22.5" customHeight="1" x14ac:dyDescent="0.25">
      <c r="A831" s="110"/>
      <c r="B831" s="110"/>
      <c r="C831" s="110"/>
      <c r="D831" s="110"/>
      <c r="E831" s="110"/>
      <c r="F831" s="110"/>
      <c r="G831" s="110"/>
      <c r="H831" s="110"/>
      <c r="I831" s="110"/>
      <c r="J831" s="110"/>
      <c r="K831" s="110"/>
      <c r="L831" s="110"/>
      <c r="M831" s="110"/>
      <c r="N831" s="110"/>
      <c r="O831" s="110"/>
      <c r="P831" s="110"/>
      <c r="Q831" s="110"/>
      <c r="R831" s="111"/>
      <c r="S831" s="111"/>
      <c r="T831" s="111"/>
      <c r="U831" s="110"/>
      <c r="V831" s="110"/>
      <c r="W831" s="110"/>
      <c r="X831" s="110"/>
      <c r="Y831" s="110"/>
      <c r="Z831" s="110"/>
      <c r="AA831" s="110"/>
      <c r="AB831" s="110"/>
      <c r="AC831" s="110"/>
      <c r="AD831" s="110"/>
      <c r="AE831" s="110"/>
      <c r="AF831" s="110"/>
      <c r="AG831" s="110"/>
      <c r="AH831" s="110"/>
      <c r="AI831" s="110"/>
      <c r="AJ831" s="110"/>
      <c r="AK831" s="110"/>
      <c r="AL831" s="110"/>
      <c r="AM831" s="110"/>
      <c r="AN831" s="110"/>
      <c r="AO831" s="65"/>
      <c r="AP831" s="65"/>
      <c r="AQ831" s="65"/>
      <c r="AR831" s="40"/>
    </row>
    <row r="832" spans="1:44" ht="22.5" customHeight="1" x14ac:dyDescent="0.25">
      <c r="A832" s="110"/>
      <c r="B832" s="110"/>
      <c r="C832" s="110"/>
      <c r="D832" s="110"/>
      <c r="E832" s="110"/>
      <c r="F832" s="110"/>
      <c r="G832" s="110"/>
      <c r="H832" s="110"/>
      <c r="I832" s="110"/>
      <c r="J832" s="110"/>
      <c r="K832" s="110"/>
      <c r="L832" s="110"/>
      <c r="M832" s="110"/>
      <c r="N832" s="110"/>
      <c r="O832" s="110"/>
      <c r="P832" s="110"/>
      <c r="Q832" s="110"/>
      <c r="R832" s="111"/>
      <c r="S832" s="111"/>
      <c r="T832" s="111"/>
      <c r="U832" s="110"/>
      <c r="V832" s="110"/>
      <c r="W832" s="110"/>
      <c r="X832" s="110"/>
      <c r="Y832" s="110"/>
      <c r="Z832" s="110"/>
      <c r="AA832" s="110"/>
      <c r="AB832" s="110"/>
      <c r="AC832" s="110"/>
      <c r="AD832" s="110"/>
      <c r="AE832" s="110"/>
      <c r="AF832" s="110"/>
      <c r="AG832" s="110"/>
      <c r="AH832" s="110"/>
      <c r="AI832" s="110"/>
      <c r="AJ832" s="110"/>
      <c r="AK832" s="110"/>
      <c r="AL832" s="110"/>
      <c r="AM832" s="110"/>
      <c r="AN832" s="110"/>
      <c r="AO832" s="65"/>
      <c r="AP832" s="65"/>
      <c r="AQ832" s="65"/>
      <c r="AR832" s="40"/>
    </row>
    <row r="833" spans="1:44" ht="22.5" customHeight="1" x14ac:dyDescent="0.25">
      <c r="A833" s="110"/>
      <c r="B833" s="110"/>
      <c r="C833" s="110"/>
      <c r="D833" s="110"/>
      <c r="E833" s="110"/>
      <c r="F833" s="110"/>
      <c r="G833" s="110"/>
      <c r="H833" s="110"/>
      <c r="I833" s="110"/>
      <c r="J833" s="110"/>
      <c r="K833" s="110"/>
      <c r="L833" s="110"/>
      <c r="M833" s="110"/>
      <c r="N833" s="110"/>
      <c r="O833" s="110"/>
      <c r="P833" s="110"/>
      <c r="Q833" s="110"/>
      <c r="R833" s="111"/>
      <c r="S833" s="111"/>
      <c r="T833" s="111"/>
      <c r="U833" s="110"/>
      <c r="V833" s="110"/>
      <c r="W833" s="110"/>
      <c r="X833" s="110"/>
      <c r="Y833" s="110"/>
      <c r="Z833" s="110"/>
      <c r="AA833" s="110"/>
      <c r="AB833" s="110"/>
      <c r="AC833" s="110"/>
      <c r="AD833" s="110"/>
      <c r="AE833" s="110"/>
      <c r="AF833" s="110"/>
      <c r="AG833" s="110"/>
      <c r="AH833" s="110"/>
      <c r="AI833" s="110"/>
      <c r="AJ833" s="110"/>
      <c r="AK833" s="110"/>
      <c r="AL833" s="110"/>
      <c r="AM833" s="110"/>
      <c r="AN833" s="110"/>
      <c r="AO833" s="65"/>
      <c r="AP833" s="65"/>
      <c r="AQ833" s="65"/>
      <c r="AR833" s="40"/>
    </row>
    <row r="834" spans="1:44" ht="22.5" customHeight="1" x14ac:dyDescent="0.25">
      <c r="A834" s="110"/>
      <c r="B834" s="110"/>
      <c r="C834" s="110"/>
      <c r="D834" s="110"/>
      <c r="E834" s="110"/>
      <c r="F834" s="110"/>
      <c r="G834" s="110"/>
      <c r="H834" s="110"/>
      <c r="I834" s="110"/>
      <c r="J834" s="110"/>
      <c r="K834" s="110"/>
      <c r="L834" s="110"/>
      <c r="M834" s="110"/>
      <c r="N834" s="110"/>
      <c r="O834" s="110"/>
      <c r="P834" s="110"/>
      <c r="Q834" s="110"/>
      <c r="R834" s="111"/>
      <c r="S834" s="111"/>
      <c r="T834" s="111"/>
      <c r="U834" s="110"/>
      <c r="V834" s="110"/>
      <c r="W834" s="110"/>
      <c r="X834" s="110"/>
      <c r="Y834" s="110"/>
      <c r="Z834" s="110"/>
      <c r="AA834" s="110"/>
      <c r="AB834" s="110"/>
      <c r="AC834" s="110"/>
      <c r="AD834" s="110"/>
      <c r="AE834" s="110"/>
      <c r="AF834" s="110"/>
      <c r="AG834" s="110"/>
      <c r="AH834" s="110"/>
      <c r="AI834" s="110"/>
      <c r="AJ834" s="110"/>
      <c r="AK834" s="110"/>
      <c r="AL834" s="110"/>
      <c r="AM834" s="110"/>
      <c r="AN834" s="110"/>
      <c r="AO834" s="65"/>
      <c r="AP834" s="65"/>
      <c r="AQ834" s="65"/>
      <c r="AR834" s="40"/>
    </row>
    <row r="835" spans="1:44" ht="22.5" customHeight="1" x14ac:dyDescent="0.25">
      <c r="A835" s="110"/>
      <c r="B835" s="110"/>
      <c r="C835" s="110"/>
      <c r="D835" s="110"/>
      <c r="E835" s="110"/>
      <c r="F835" s="110"/>
      <c r="G835" s="110"/>
      <c r="H835" s="110"/>
      <c r="I835" s="110"/>
      <c r="J835" s="110"/>
      <c r="K835" s="110"/>
      <c r="L835" s="110"/>
      <c r="M835" s="110"/>
      <c r="N835" s="110"/>
      <c r="O835" s="110"/>
      <c r="P835" s="110"/>
      <c r="Q835" s="110"/>
      <c r="R835" s="111"/>
      <c r="S835" s="111"/>
      <c r="T835" s="111"/>
      <c r="U835" s="110"/>
      <c r="V835" s="110"/>
      <c r="W835" s="110"/>
      <c r="X835" s="110"/>
      <c r="Y835" s="110"/>
      <c r="Z835" s="110"/>
      <c r="AA835" s="110"/>
      <c r="AB835" s="110"/>
      <c r="AC835" s="110"/>
      <c r="AD835" s="110"/>
      <c r="AE835" s="110"/>
      <c r="AF835" s="110"/>
      <c r="AG835" s="110"/>
      <c r="AH835" s="110"/>
      <c r="AI835" s="110"/>
      <c r="AJ835" s="110"/>
      <c r="AK835" s="110"/>
      <c r="AL835" s="110"/>
      <c r="AM835" s="110"/>
      <c r="AN835" s="110"/>
      <c r="AO835" s="65"/>
      <c r="AP835" s="65"/>
      <c r="AQ835" s="65"/>
      <c r="AR835" s="40"/>
    </row>
    <row r="836" spans="1:44" ht="22.5" customHeight="1" x14ac:dyDescent="0.25">
      <c r="A836" s="110"/>
      <c r="B836" s="110"/>
      <c r="C836" s="110"/>
      <c r="D836" s="110"/>
      <c r="E836" s="110"/>
      <c r="F836" s="110"/>
      <c r="G836" s="110"/>
      <c r="H836" s="110"/>
      <c r="I836" s="110"/>
      <c r="J836" s="110"/>
      <c r="K836" s="110"/>
      <c r="L836" s="110"/>
      <c r="M836" s="110"/>
      <c r="N836" s="110"/>
      <c r="O836" s="110"/>
      <c r="P836" s="110"/>
      <c r="Q836" s="110"/>
      <c r="R836" s="111"/>
      <c r="S836" s="111"/>
      <c r="T836" s="111"/>
      <c r="U836" s="110"/>
      <c r="V836" s="110"/>
      <c r="W836" s="110"/>
      <c r="X836" s="110"/>
      <c r="Y836" s="110"/>
      <c r="Z836" s="110"/>
      <c r="AA836" s="110"/>
      <c r="AB836" s="110"/>
      <c r="AC836" s="110"/>
      <c r="AD836" s="110"/>
      <c r="AE836" s="110"/>
      <c r="AF836" s="110"/>
      <c r="AG836" s="110"/>
      <c r="AH836" s="110"/>
      <c r="AI836" s="110"/>
      <c r="AJ836" s="110"/>
      <c r="AK836" s="110"/>
      <c r="AL836" s="110"/>
      <c r="AM836" s="110"/>
      <c r="AN836" s="110"/>
      <c r="AO836" s="65"/>
      <c r="AP836" s="65"/>
      <c r="AQ836" s="65"/>
      <c r="AR836" s="40"/>
    </row>
    <row r="837" spans="1:44" ht="22.5" customHeight="1" x14ac:dyDescent="0.25">
      <c r="A837" s="110"/>
      <c r="B837" s="110"/>
      <c r="C837" s="110"/>
      <c r="D837" s="110"/>
      <c r="E837" s="110"/>
      <c r="F837" s="110"/>
      <c r="G837" s="110"/>
      <c r="H837" s="110"/>
      <c r="I837" s="110"/>
      <c r="J837" s="110"/>
      <c r="K837" s="110"/>
      <c r="L837" s="110"/>
      <c r="M837" s="110"/>
      <c r="N837" s="110"/>
      <c r="O837" s="110"/>
      <c r="P837" s="110"/>
      <c r="Q837" s="110"/>
      <c r="R837" s="111"/>
      <c r="S837" s="111"/>
      <c r="T837" s="111"/>
      <c r="U837" s="110"/>
      <c r="V837" s="110"/>
      <c r="W837" s="110"/>
      <c r="X837" s="110"/>
      <c r="Y837" s="110"/>
      <c r="Z837" s="110"/>
      <c r="AA837" s="110"/>
      <c r="AB837" s="110"/>
      <c r="AC837" s="110"/>
      <c r="AD837" s="110"/>
      <c r="AE837" s="110"/>
      <c r="AF837" s="110"/>
      <c r="AG837" s="110"/>
      <c r="AH837" s="110"/>
      <c r="AI837" s="110"/>
      <c r="AJ837" s="110"/>
      <c r="AK837" s="110"/>
      <c r="AL837" s="110"/>
      <c r="AM837" s="110"/>
      <c r="AN837" s="110"/>
      <c r="AO837" s="65"/>
      <c r="AP837" s="65"/>
      <c r="AQ837" s="65"/>
      <c r="AR837" s="40"/>
    </row>
    <row r="838" spans="1:44" ht="22.5" customHeight="1" x14ac:dyDescent="0.25">
      <c r="A838" s="110"/>
      <c r="B838" s="110"/>
      <c r="C838" s="110"/>
      <c r="D838" s="110"/>
      <c r="E838" s="110"/>
      <c r="F838" s="110"/>
      <c r="G838" s="110"/>
      <c r="H838" s="110"/>
      <c r="I838" s="110"/>
      <c r="J838" s="110"/>
      <c r="K838" s="110"/>
      <c r="L838" s="110"/>
      <c r="M838" s="110"/>
      <c r="N838" s="110"/>
      <c r="O838" s="110"/>
      <c r="P838" s="110"/>
      <c r="Q838" s="110"/>
      <c r="R838" s="111"/>
      <c r="S838" s="111"/>
      <c r="T838" s="111"/>
      <c r="U838" s="110"/>
      <c r="V838" s="110"/>
      <c r="W838" s="110"/>
      <c r="X838" s="110"/>
      <c r="Y838" s="110"/>
      <c r="Z838" s="110"/>
      <c r="AA838" s="110"/>
      <c r="AB838" s="110"/>
      <c r="AC838" s="110"/>
      <c r="AD838" s="110"/>
      <c r="AE838" s="110"/>
      <c r="AF838" s="110"/>
      <c r="AG838" s="110"/>
      <c r="AH838" s="110"/>
      <c r="AI838" s="110"/>
      <c r="AJ838" s="110"/>
      <c r="AK838" s="110"/>
      <c r="AL838" s="110"/>
      <c r="AM838" s="110"/>
      <c r="AN838" s="110"/>
      <c r="AO838" s="65"/>
      <c r="AP838" s="65"/>
      <c r="AQ838" s="65"/>
      <c r="AR838" s="40"/>
    </row>
    <row r="839" spans="1:44" ht="22.5" customHeight="1" x14ac:dyDescent="0.25">
      <c r="A839" s="110"/>
      <c r="B839" s="110"/>
      <c r="C839" s="110"/>
      <c r="D839" s="110"/>
      <c r="E839" s="110"/>
      <c r="F839" s="110"/>
      <c r="G839" s="110"/>
      <c r="H839" s="110"/>
      <c r="I839" s="110"/>
      <c r="J839" s="110"/>
      <c r="K839" s="110"/>
      <c r="L839" s="110"/>
      <c r="M839" s="110"/>
      <c r="N839" s="110"/>
      <c r="O839" s="110"/>
      <c r="P839" s="110"/>
      <c r="Q839" s="110"/>
      <c r="R839" s="111"/>
      <c r="S839" s="111"/>
      <c r="T839" s="111"/>
      <c r="U839" s="110"/>
      <c r="V839" s="110"/>
      <c r="W839" s="110"/>
      <c r="X839" s="110"/>
      <c r="Y839" s="110"/>
      <c r="Z839" s="110"/>
      <c r="AA839" s="110"/>
      <c r="AB839" s="110"/>
      <c r="AC839" s="110"/>
      <c r="AD839" s="110"/>
      <c r="AE839" s="110"/>
      <c r="AF839" s="110"/>
      <c r="AG839" s="110"/>
      <c r="AH839" s="110"/>
      <c r="AI839" s="110"/>
      <c r="AJ839" s="110"/>
      <c r="AK839" s="110"/>
      <c r="AL839" s="110"/>
      <c r="AM839" s="110"/>
      <c r="AN839" s="110"/>
      <c r="AO839" s="65"/>
      <c r="AP839" s="65"/>
      <c r="AQ839" s="65"/>
      <c r="AR839" s="40"/>
    </row>
    <row r="840" spans="1:44" ht="22.5" customHeight="1" x14ac:dyDescent="0.25">
      <c r="A840" s="110"/>
      <c r="B840" s="110"/>
      <c r="C840" s="110"/>
      <c r="D840" s="110"/>
      <c r="E840" s="110"/>
      <c r="F840" s="110"/>
      <c r="G840" s="110"/>
      <c r="H840" s="110"/>
      <c r="I840" s="110"/>
      <c r="J840" s="110"/>
      <c r="K840" s="110"/>
      <c r="L840" s="110"/>
      <c r="M840" s="110"/>
      <c r="N840" s="110"/>
      <c r="O840" s="110"/>
      <c r="P840" s="110"/>
      <c r="Q840" s="110"/>
      <c r="R840" s="111"/>
      <c r="S840" s="111"/>
      <c r="T840" s="111"/>
      <c r="U840" s="110"/>
      <c r="V840" s="110"/>
      <c r="W840" s="110"/>
      <c r="X840" s="110"/>
      <c r="Y840" s="110"/>
      <c r="Z840" s="110"/>
      <c r="AA840" s="110"/>
      <c r="AB840" s="110"/>
      <c r="AC840" s="110"/>
      <c r="AD840" s="110"/>
      <c r="AE840" s="110"/>
      <c r="AF840" s="110"/>
      <c r="AG840" s="110"/>
      <c r="AH840" s="110"/>
      <c r="AI840" s="110"/>
      <c r="AJ840" s="110"/>
      <c r="AK840" s="110"/>
      <c r="AL840" s="110"/>
      <c r="AM840" s="110"/>
      <c r="AN840" s="110"/>
      <c r="AO840" s="65"/>
      <c r="AP840" s="65"/>
      <c r="AQ840" s="65"/>
      <c r="AR840" s="40"/>
    </row>
    <row r="841" spans="1:44" ht="22.5" customHeight="1" x14ac:dyDescent="0.25">
      <c r="A841" s="110"/>
      <c r="B841" s="110"/>
      <c r="C841" s="110"/>
      <c r="D841" s="110"/>
      <c r="E841" s="110"/>
      <c r="F841" s="110"/>
      <c r="G841" s="110"/>
      <c r="H841" s="110"/>
      <c r="I841" s="110"/>
      <c r="J841" s="110"/>
      <c r="K841" s="110"/>
      <c r="L841" s="110"/>
      <c r="M841" s="110"/>
      <c r="N841" s="110"/>
      <c r="O841" s="110"/>
      <c r="P841" s="110"/>
      <c r="Q841" s="110"/>
      <c r="R841" s="111"/>
      <c r="S841" s="111"/>
      <c r="T841" s="111"/>
      <c r="U841" s="110"/>
      <c r="V841" s="110"/>
      <c r="W841" s="110"/>
      <c r="X841" s="110"/>
      <c r="Y841" s="110"/>
      <c r="Z841" s="110"/>
      <c r="AA841" s="110"/>
      <c r="AB841" s="110"/>
      <c r="AC841" s="110"/>
      <c r="AD841" s="110"/>
      <c r="AE841" s="110"/>
      <c r="AF841" s="110"/>
      <c r="AG841" s="110"/>
      <c r="AH841" s="110"/>
      <c r="AI841" s="110"/>
      <c r="AJ841" s="110"/>
      <c r="AK841" s="110"/>
      <c r="AL841" s="110"/>
      <c r="AM841" s="110"/>
      <c r="AN841" s="110"/>
      <c r="AO841" s="65"/>
      <c r="AP841" s="65"/>
      <c r="AQ841" s="65"/>
      <c r="AR841" s="40"/>
    </row>
    <row r="842" spans="1:44" ht="22.5" customHeight="1" x14ac:dyDescent="0.25">
      <c r="A842" s="110"/>
      <c r="B842" s="110"/>
      <c r="C842" s="110"/>
      <c r="D842" s="110"/>
      <c r="E842" s="110"/>
      <c r="F842" s="110"/>
      <c r="G842" s="110"/>
      <c r="H842" s="110"/>
      <c r="I842" s="110"/>
      <c r="J842" s="110"/>
      <c r="K842" s="110"/>
      <c r="L842" s="110"/>
      <c r="M842" s="110"/>
      <c r="N842" s="110"/>
      <c r="O842" s="110"/>
      <c r="P842" s="110"/>
      <c r="Q842" s="110"/>
      <c r="R842" s="111"/>
      <c r="S842" s="111"/>
      <c r="T842" s="111"/>
      <c r="U842" s="110"/>
      <c r="V842" s="110"/>
      <c r="W842" s="110"/>
      <c r="X842" s="110"/>
      <c r="Y842" s="110"/>
      <c r="Z842" s="110"/>
      <c r="AA842" s="110"/>
      <c r="AB842" s="110"/>
      <c r="AC842" s="110"/>
      <c r="AD842" s="110"/>
      <c r="AE842" s="110"/>
      <c r="AF842" s="110"/>
      <c r="AG842" s="110"/>
      <c r="AH842" s="110"/>
      <c r="AI842" s="110"/>
      <c r="AJ842" s="110"/>
      <c r="AK842" s="110"/>
      <c r="AL842" s="110"/>
      <c r="AM842" s="110"/>
      <c r="AN842" s="110"/>
      <c r="AO842" s="65"/>
      <c r="AP842" s="65"/>
      <c r="AQ842" s="65"/>
      <c r="AR842" s="40"/>
    </row>
    <row r="843" spans="1:44" ht="22.5" customHeight="1" x14ac:dyDescent="0.25">
      <c r="A843" s="110"/>
      <c r="B843" s="110"/>
      <c r="C843" s="110"/>
      <c r="D843" s="110"/>
      <c r="E843" s="110"/>
      <c r="F843" s="110"/>
      <c r="G843" s="110"/>
      <c r="H843" s="110"/>
      <c r="I843" s="110"/>
      <c r="J843" s="110"/>
      <c r="K843" s="110"/>
      <c r="L843" s="110"/>
      <c r="M843" s="110"/>
      <c r="N843" s="110"/>
      <c r="O843" s="110"/>
      <c r="P843" s="110"/>
      <c r="Q843" s="110"/>
      <c r="R843" s="111"/>
      <c r="S843" s="111"/>
      <c r="T843" s="111"/>
      <c r="U843" s="110"/>
      <c r="V843" s="110"/>
      <c r="W843" s="110"/>
      <c r="X843" s="110"/>
      <c r="Y843" s="110"/>
      <c r="Z843" s="110"/>
      <c r="AA843" s="110"/>
      <c r="AB843" s="110"/>
      <c r="AC843" s="110"/>
      <c r="AD843" s="110"/>
      <c r="AE843" s="110"/>
      <c r="AF843" s="110"/>
      <c r="AG843" s="110"/>
      <c r="AH843" s="110"/>
      <c r="AI843" s="110"/>
      <c r="AJ843" s="110"/>
      <c r="AK843" s="110"/>
      <c r="AL843" s="110"/>
      <c r="AM843" s="110"/>
      <c r="AN843" s="110"/>
      <c r="AO843" s="65"/>
      <c r="AP843" s="65"/>
      <c r="AQ843" s="65"/>
      <c r="AR843" s="40"/>
    </row>
    <row r="844" spans="1:44" ht="22.5" customHeight="1" x14ac:dyDescent="0.25">
      <c r="A844" s="110"/>
      <c r="B844" s="110"/>
      <c r="C844" s="110"/>
      <c r="D844" s="110"/>
      <c r="E844" s="110"/>
      <c r="F844" s="110"/>
      <c r="G844" s="110"/>
      <c r="H844" s="110"/>
      <c r="I844" s="110"/>
      <c r="J844" s="110"/>
      <c r="K844" s="110"/>
      <c r="L844" s="110"/>
      <c r="M844" s="110"/>
      <c r="N844" s="110"/>
      <c r="O844" s="110"/>
      <c r="P844" s="110"/>
      <c r="Q844" s="110"/>
      <c r="R844" s="111"/>
      <c r="S844" s="111"/>
      <c r="T844" s="111"/>
      <c r="U844" s="110"/>
      <c r="V844" s="110"/>
      <c r="W844" s="110"/>
      <c r="X844" s="110"/>
      <c r="Y844" s="110"/>
      <c r="Z844" s="110"/>
      <c r="AA844" s="110"/>
      <c r="AB844" s="110"/>
      <c r="AC844" s="110"/>
      <c r="AD844" s="110"/>
      <c r="AE844" s="110"/>
      <c r="AF844" s="110"/>
      <c r="AG844" s="110"/>
      <c r="AH844" s="110"/>
      <c r="AI844" s="110"/>
      <c r="AJ844" s="110"/>
      <c r="AK844" s="110"/>
      <c r="AL844" s="110"/>
      <c r="AM844" s="110"/>
      <c r="AN844" s="110"/>
      <c r="AO844" s="65"/>
      <c r="AP844" s="65"/>
      <c r="AQ844" s="65"/>
      <c r="AR844" s="40"/>
    </row>
    <row r="845" spans="1:44" ht="22.5" customHeight="1" x14ac:dyDescent="0.25">
      <c r="A845" s="110"/>
      <c r="B845" s="110"/>
      <c r="C845" s="110"/>
      <c r="D845" s="110"/>
      <c r="E845" s="110"/>
      <c r="F845" s="110"/>
      <c r="G845" s="110"/>
      <c r="H845" s="110"/>
      <c r="I845" s="110"/>
      <c r="J845" s="110"/>
      <c r="K845" s="110"/>
      <c r="L845" s="110"/>
      <c r="M845" s="110"/>
      <c r="N845" s="110"/>
      <c r="O845" s="110"/>
      <c r="P845" s="110"/>
      <c r="Q845" s="110"/>
      <c r="R845" s="111"/>
      <c r="S845" s="111"/>
      <c r="T845" s="111"/>
      <c r="U845" s="110"/>
      <c r="V845" s="110"/>
      <c r="W845" s="110"/>
      <c r="X845" s="110"/>
      <c r="Y845" s="110"/>
      <c r="Z845" s="110"/>
      <c r="AA845" s="110"/>
      <c r="AB845" s="110"/>
      <c r="AC845" s="110"/>
      <c r="AD845" s="110"/>
      <c r="AE845" s="110"/>
      <c r="AF845" s="110"/>
      <c r="AG845" s="110"/>
      <c r="AH845" s="110"/>
      <c r="AI845" s="110"/>
      <c r="AJ845" s="110"/>
      <c r="AK845" s="110"/>
      <c r="AL845" s="110"/>
      <c r="AM845" s="110"/>
      <c r="AN845" s="110"/>
      <c r="AO845" s="65"/>
      <c r="AP845" s="65"/>
      <c r="AQ845" s="65"/>
      <c r="AR845" s="40"/>
    </row>
    <row r="846" spans="1:44" ht="22.5" customHeight="1" x14ac:dyDescent="0.25">
      <c r="A846" s="110"/>
      <c r="B846" s="110"/>
      <c r="C846" s="110"/>
      <c r="D846" s="110"/>
      <c r="E846" s="110"/>
      <c r="F846" s="110"/>
      <c r="G846" s="110"/>
      <c r="H846" s="110"/>
      <c r="I846" s="110"/>
      <c r="J846" s="110"/>
      <c r="K846" s="110"/>
      <c r="L846" s="110"/>
      <c r="M846" s="110"/>
      <c r="N846" s="110"/>
      <c r="O846" s="110"/>
      <c r="P846" s="110"/>
      <c r="Q846" s="110"/>
      <c r="R846" s="111"/>
      <c r="S846" s="111"/>
      <c r="T846" s="111"/>
      <c r="U846" s="110"/>
      <c r="V846" s="110"/>
      <c r="W846" s="110"/>
      <c r="X846" s="110"/>
      <c r="Y846" s="110"/>
      <c r="Z846" s="110"/>
      <c r="AA846" s="110"/>
      <c r="AB846" s="110"/>
      <c r="AC846" s="110"/>
      <c r="AD846" s="110"/>
      <c r="AE846" s="110"/>
      <c r="AF846" s="110"/>
      <c r="AG846" s="110"/>
      <c r="AH846" s="110"/>
      <c r="AI846" s="110"/>
      <c r="AJ846" s="110"/>
      <c r="AK846" s="110"/>
      <c r="AL846" s="110"/>
      <c r="AM846" s="110"/>
      <c r="AN846" s="110"/>
      <c r="AO846" s="65"/>
      <c r="AP846" s="65"/>
      <c r="AQ846" s="65"/>
      <c r="AR846" s="40"/>
    </row>
    <row r="847" spans="1:44" ht="22.5" customHeight="1" x14ac:dyDescent="0.25">
      <c r="A847" s="110"/>
      <c r="B847" s="110"/>
      <c r="C847" s="110"/>
      <c r="D847" s="110"/>
      <c r="E847" s="110"/>
      <c r="F847" s="110"/>
      <c r="G847" s="110"/>
      <c r="H847" s="110"/>
      <c r="I847" s="110"/>
      <c r="J847" s="110"/>
      <c r="K847" s="110"/>
      <c r="L847" s="110"/>
      <c r="M847" s="110"/>
      <c r="N847" s="110"/>
      <c r="O847" s="110"/>
      <c r="P847" s="110"/>
      <c r="Q847" s="110"/>
      <c r="R847" s="111"/>
      <c r="S847" s="111"/>
      <c r="T847" s="111"/>
      <c r="U847" s="110"/>
      <c r="V847" s="110"/>
      <c r="W847" s="110"/>
      <c r="X847" s="110"/>
      <c r="Y847" s="110"/>
      <c r="Z847" s="110"/>
      <c r="AA847" s="110"/>
      <c r="AB847" s="110"/>
      <c r="AC847" s="110"/>
      <c r="AD847" s="110"/>
      <c r="AE847" s="110"/>
      <c r="AF847" s="110"/>
      <c r="AG847" s="110"/>
      <c r="AH847" s="110"/>
      <c r="AI847" s="110"/>
      <c r="AJ847" s="110"/>
      <c r="AK847" s="110"/>
      <c r="AL847" s="110"/>
      <c r="AM847" s="110"/>
      <c r="AN847" s="110"/>
      <c r="AO847" s="65"/>
      <c r="AP847" s="65"/>
      <c r="AQ847" s="65"/>
      <c r="AR847" s="40"/>
    </row>
    <row r="848" spans="1:44" ht="22.5" customHeight="1" x14ac:dyDescent="0.25">
      <c r="A848" s="110"/>
      <c r="B848" s="110"/>
      <c r="C848" s="110"/>
      <c r="D848" s="110"/>
      <c r="E848" s="110"/>
      <c r="F848" s="110"/>
      <c r="G848" s="110"/>
      <c r="H848" s="110"/>
      <c r="I848" s="110"/>
      <c r="J848" s="110"/>
      <c r="K848" s="110"/>
      <c r="L848" s="110"/>
      <c r="M848" s="110"/>
      <c r="N848" s="110"/>
      <c r="O848" s="110"/>
      <c r="P848" s="110"/>
      <c r="Q848" s="110"/>
      <c r="R848" s="111"/>
      <c r="S848" s="111"/>
      <c r="T848" s="111"/>
      <c r="U848" s="110"/>
      <c r="V848" s="110"/>
      <c r="W848" s="110"/>
      <c r="X848" s="110"/>
      <c r="Y848" s="110"/>
      <c r="Z848" s="110"/>
      <c r="AA848" s="110"/>
      <c r="AB848" s="110"/>
      <c r="AC848" s="110"/>
      <c r="AD848" s="110"/>
      <c r="AE848" s="110"/>
      <c r="AF848" s="110"/>
      <c r="AG848" s="110"/>
      <c r="AH848" s="110"/>
      <c r="AI848" s="110"/>
      <c r="AJ848" s="110"/>
      <c r="AK848" s="110"/>
      <c r="AL848" s="110"/>
      <c r="AM848" s="110"/>
      <c r="AN848" s="110"/>
      <c r="AO848" s="65"/>
      <c r="AP848" s="65"/>
      <c r="AQ848" s="65"/>
      <c r="AR848" s="40"/>
    </row>
    <row r="849" spans="1:44" ht="22.5" customHeight="1" x14ac:dyDescent="0.25">
      <c r="A849" s="110"/>
      <c r="B849" s="110"/>
      <c r="C849" s="110"/>
      <c r="D849" s="110"/>
      <c r="E849" s="110"/>
      <c r="F849" s="110"/>
      <c r="G849" s="110"/>
      <c r="H849" s="110"/>
      <c r="I849" s="110"/>
      <c r="J849" s="110"/>
      <c r="K849" s="110"/>
      <c r="L849" s="110"/>
      <c r="M849" s="110"/>
      <c r="N849" s="110"/>
      <c r="O849" s="110"/>
      <c r="P849" s="110"/>
      <c r="Q849" s="110"/>
      <c r="R849" s="111"/>
      <c r="S849" s="111"/>
      <c r="T849" s="111"/>
      <c r="U849" s="110"/>
      <c r="V849" s="110"/>
      <c r="W849" s="110"/>
      <c r="X849" s="110"/>
      <c r="Y849" s="110"/>
      <c r="Z849" s="110"/>
      <c r="AA849" s="110"/>
      <c r="AB849" s="110"/>
      <c r="AC849" s="110"/>
      <c r="AD849" s="110"/>
      <c r="AE849" s="110"/>
      <c r="AF849" s="110"/>
      <c r="AG849" s="110"/>
      <c r="AH849" s="110"/>
      <c r="AI849" s="110"/>
      <c r="AJ849" s="110"/>
      <c r="AK849" s="110"/>
      <c r="AL849" s="110"/>
      <c r="AM849" s="110"/>
      <c r="AN849" s="110"/>
      <c r="AO849" s="65"/>
      <c r="AP849" s="65"/>
      <c r="AQ849" s="65"/>
      <c r="AR849" s="40"/>
    </row>
    <row r="850" spans="1:44" ht="22.5" customHeight="1" x14ac:dyDescent="0.25">
      <c r="A850" s="110"/>
      <c r="B850" s="110"/>
      <c r="C850" s="110"/>
      <c r="D850" s="110"/>
      <c r="E850" s="110"/>
      <c r="F850" s="110"/>
      <c r="G850" s="110"/>
      <c r="H850" s="110"/>
      <c r="I850" s="110"/>
      <c r="J850" s="110"/>
      <c r="K850" s="110"/>
      <c r="L850" s="110"/>
      <c r="M850" s="110"/>
      <c r="N850" s="110"/>
      <c r="O850" s="110"/>
      <c r="P850" s="110"/>
      <c r="Q850" s="110"/>
      <c r="R850" s="111"/>
      <c r="S850" s="111"/>
      <c r="T850" s="111"/>
      <c r="U850" s="110"/>
      <c r="V850" s="110"/>
      <c r="W850" s="110"/>
      <c r="X850" s="110"/>
      <c r="Y850" s="110"/>
      <c r="Z850" s="110"/>
      <c r="AA850" s="110"/>
      <c r="AB850" s="110"/>
      <c r="AC850" s="110"/>
      <c r="AD850" s="110"/>
      <c r="AE850" s="110"/>
      <c r="AF850" s="110"/>
      <c r="AG850" s="110"/>
      <c r="AH850" s="110"/>
      <c r="AI850" s="110"/>
      <c r="AJ850" s="110"/>
      <c r="AK850" s="110"/>
      <c r="AL850" s="110"/>
      <c r="AM850" s="110"/>
      <c r="AN850" s="110"/>
      <c r="AO850" s="65"/>
      <c r="AP850" s="65"/>
      <c r="AQ850" s="65"/>
      <c r="AR850" s="40"/>
    </row>
    <row r="851" spans="1:44" ht="22.5" customHeight="1" x14ac:dyDescent="0.25">
      <c r="A851" s="110"/>
      <c r="B851" s="110"/>
      <c r="C851" s="110"/>
      <c r="D851" s="110"/>
      <c r="E851" s="110"/>
      <c r="F851" s="110"/>
      <c r="G851" s="110"/>
      <c r="H851" s="110"/>
      <c r="I851" s="110"/>
      <c r="J851" s="110"/>
      <c r="K851" s="110"/>
      <c r="L851" s="110"/>
      <c r="M851" s="110"/>
      <c r="N851" s="110"/>
      <c r="O851" s="110"/>
      <c r="P851" s="110"/>
      <c r="Q851" s="110"/>
      <c r="R851" s="111"/>
      <c r="S851" s="111"/>
      <c r="T851" s="111"/>
      <c r="U851" s="110"/>
      <c r="V851" s="110"/>
      <c r="W851" s="110"/>
      <c r="X851" s="110"/>
      <c r="Y851" s="110"/>
      <c r="Z851" s="110"/>
      <c r="AA851" s="110"/>
      <c r="AB851" s="110"/>
      <c r="AC851" s="110"/>
      <c r="AD851" s="110"/>
      <c r="AE851" s="110"/>
      <c r="AF851" s="110"/>
      <c r="AG851" s="110"/>
      <c r="AH851" s="110"/>
      <c r="AI851" s="110"/>
      <c r="AJ851" s="110"/>
      <c r="AK851" s="110"/>
      <c r="AL851" s="110"/>
      <c r="AM851" s="110"/>
      <c r="AN851" s="110"/>
      <c r="AO851" s="65"/>
      <c r="AP851" s="65"/>
      <c r="AQ851" s="65"/>
      <c r="AR851" s="40"/>
    </row>
    <row r="852" spans="1:44" ht="22.5" customHeight="1" x14ac:dyDescent="0.25">
      <c r="A852" s="110"/>
      <c r="B852" s="110"/>
      <c r="C852" s="110"/>
      <c r="D852" s="110"/>
      <c r="E852" s="110"/>
      <c r="F852" s="110"/>
      <c r="G852" s="110"/>
      <c r="H852" s="110"/>
      <c r="I852" s="110"/>
      <c r="J852" s="110"/>
      <c r="K852" s="110"/>
      <c r="L852" s="110"/>
      <c r="M852" s="110"/>
      <c r="N852" s="110"/>
      <c r="O852" s="110"/>
      <c r="P852" s="110"/>
      <c r="Q852" s="110"/>
      <c r="R852" s="111"/>
      <c r="S852" s="111"/>
      <c r="T852" s="111"/>
      <c r="U852" s="110"/>
      <c r="V852" s="110"/>
      <c r="W852" s="110"/>
      <c r="X852" s="110"/>
      <c r="Y852" s="110"/>
      <c r="Z852" s="110"/>
      <c r="AA852" s="110"/>
      <c r="AB852" s="110"/>
      <c r="AC852" s="110"/>
      <c r="AD852" s="110"/>
      <c r="AE852" s="110"/>
      <c r="AF852" s="110"/>
      <c r="AG852" s="110"/>
      <c r="AH852" s="110"/>
      <c r="AI852" s="110"/>
      <c r="AJ852" s="110"/>
      <c r="AK852" s="110"/>
      <c r="AL852" s="110"/>
      <c r="AM852" s="110"/>
      <c r="AN852" s="110"/>
      <c r="AO852" s="65"/>
      <c r="AP852" s="65"/>
      <c r="AQ852" s="65"/>
      <c r="AR852" s="40"/>
    </row>
    <row r="853" spans="1:44" ht="22.5" customHeight="1" x14ac:dyDescent="0.25">
      <c r="A853" s="110"/>
      <c r="B853" s="110"/>
      <c r="C853" s="110"/>
      <c r="D853" s="110"/>
      <c r="E853" s="110"/>
      <c r="F853" s="110"/>
      <c r="G853" s="110"/>
      <c r="H853" s="110"/>
      <c r="I853" s="110"/>
      <c r="J853" s="110"/>
      <c r="K853" s="110"/>
      <c r="L853" s="110"/>
      <c r="M853" s="110"/>
      <c r="N853" s="110"/>
      <c r="O853" s="110"/>
      <c r="P853" s="110"/>
      <c r="Q853" s="110"/>
      <c r="R853" s="111"/>
      <c r="S853" s="111"/>
      <c r="T853" s="111"/>
      <c r="U853" s="110"/>
      <c r="V853" s="110"/>
      <c r="W853" s="110"/>
      <c r="X853" s="110"/>
      <c r="Y853" s="110"/>
      <c r="Z853" s="110"/>
      <c r="AA853" s="110"/>
      <c r="AB853" s="110"/>
      <c r="AC853" s="110"/>
      <c r="AD853" s="110"/>
      <c r="AE853" s="110"/>
      <c r="AF853" s="110"/>
      <c r="AG853" s="110"/>
      <c r="AH853" s="110"/>
      <c r="AI853" s="110"/>
      <c r="AJ853" s="110"/>
      <c r="AK853" s="110"/>
      <c r="AL853" s="110"/>
      <c r="AM853" s="110"/>
      <c r="AN853" s="110"/>
      <c r="AO853" s="65"/>
      <c r="AP853" s="65"/>
      <c r="AQ853" s="65"/>
      <c r="AR853" s="40"/>
    </row>
    <row r="854" spans="1:44" ht="22.5" customHeight="1" x14ac:dyDescent="0.25">
      <c r="A854" s="110"/>
      <c r="B854" s="110"/>
      <c r="C854" s="110"/>
      <c r="D854" s="110"/>
      <c r="E854" s="110"/>
      <c r="F854" s="110"/>
      <c r="G854" s="110"/>
      <c r="H854" s="110"/>
      <c r="I854" s="110"/>
      <c r="J854" s="110"/>
      <c r="K854" s="110"/>
      <c r="L854" s="110"/>
      <c r="M854" s="110"/>
      <c r="N854" s="110"/>
      <c r="O854" s="110"/>
      <c r="P854" s="110"/>
      <c r="Q854" s="110"/>
      <c r="R854" s="111"/>
      <c r="S854" s="111"/>
      <c r="T854" s="111"/>
      <c r="U854" s="110"/>
      <c r="V854" s="110"/>
      <c r="W854" s="110"/>
      <c r="X854" s="110"/>
      <c r="Y854" s="110"/>
      <c r="Z854" s="110"/>
      <c r="AA854" s="110"/>
      <c r="AB854" s="110"/>
      <c r="AC854" s="110"/>
      <c r="AD854" s="110"/>
      <c r="AE854" s="110"/>
      <c r="AF854" s="110"/>
      <c r="AG854" s="110"/>
      <c r="AH854" s="110"/>
      <c r="AI854" s="110"/>
      <c r="AJ854" s="110"/>
      <c r="AK854" s="110"/>
      <c r="AL854" s="110"/>
      <c r="AM854" s="110"/>
      <c r="AN854" s="110"/>
      <c r="AO854" s="65"/>
      <c r="AP854" s="65"/>
      <c r="AQ854" s="65"/>
      <c r="AR854" s="40"/>
    </row>
    <row r="855" spans="1:44" ht="22.5" customHeight="1" x14ac:dyDescent="0.25">
      <c r="A855" s="110"/>
      <c r="B855" s="110"/>
      <c r="C855" s="110"/>
      <c r="D855" s="110"/>
      <c r="E855" s="110"/>
      <c r="F855" s="110"/>
      <c r="G855" s="110"/>
      <c r="H855" s="110"/>
      <c r="I855" s="110"/>
      <c r="J855" s="110"/>
      <c r="K855" s="110"/>
      <c r="L855" s="110"/>
      <c r="M855" s="110"/>
      <c r="N855" s="110"/>
      <c r="O855" s="110"/>
      <c r="P855" s="110"/>
      <c r="Q855" s="110"/>
      <c r="R855" s="111"/>
      <c r="S855" s="111"/>
      <c r="T855" s="111"/>
      <c r="U855" s="110"/>
      <c r="V855" s="110"/>
      <c r="W855" s="110"/>
      <c r="X855" s="110"/>
      <c r="Y855" s="110"/>
      <c r="Z855" s="110"/>
      <c r="AA855" s="110"/>
      <c r="AB855" s="110"/>
      <c r="AC855" s="110"/>
      <c r="AD855" s="110"/>
      <c r="AE855" s="110"/>
      <c r="AF855" s="110"/>
      <c r="AG855" s="110"/>
      <c r="AH855" s="110"/>
      <c r="AI855" s="110"/>
      <c r="AJ855" s="110"/>
      <c r="AK855" s="110"/>
      <c r="AL855" s="110"/>
      <c r="AM855" s="110"/>
      <c r="AN855" s="110"/>
      <c r="AO855" s="65"/>
      <c r="AP855" s="65"/>
      <c r="AQ855" s="65"/>
      <c r="AR855" s="40"/>
    </row>
    <row r="856" spans="1:44" ht="22.5" customHeight="1" x14ac:dyDescent="0.25">
      <c r="A856" s="110"/>
      <c r="B856" s="110"/>
      <c r="C856" s="110"/>
      <c r="D856" s="110"/>
      <c r="E856" s="110"/>
      <c r="F856" s="110"/>
      <c r="G856" s="110"/>
      <c r="H856" s="110"/>
      <c r="I856" s="110"/>
      <c r="J856" s="110"/>
      <c r="K856" s="110"/>
      <c r="L856" s="110"/>
      <c r="M856" s="110"/>
      <c r="N856" s="110"/>
      <c r="O856" s="110"/>
      <c r="P856" s="110"/>
      <c r="Q856" s="110"/>
      <c r="R856" s="111"/>
      <c r="S856" s="111"/>
      <c r="T856" s="111"/>
      <c r="U856" s="110"/>
      <c r="V856" s="110"/>
      <c r="W856" s="110"/>
      <c r="X856" s="110"/>
      <c r="Y856" s="110"/>
      <c r="Z856" s="110"/>
      <c r="AA856" s="110"/>
      <c r="AB856" s="110"/>
      <c r="AC856" s="110"/>
      <c r="AD856" s="110"/>
      <c r="AE856" s="110"/>
      <c r="AF856" s="110"/>
      <c r="AG856" s="110"/>
      <c r="AH856" s="110"/>
      <c r="AI856" s="110"/>
      <c r="AJ856" s="110"/>
      <c r="AK856" s="110"/>
      <c r="AL856" s="110"/>
      <c r="AM856" s="110"/>
      <c r="AN856" s="110"/>
      <c r="AO856" s="65"/>
      <c r="AP856" s="65"/>
      <c r="AQ856" s="65"/>
      <c r="AR856" s="40"/>
    </row>
    <row r="857" spans="1:44" ht="22.5" customHeight="1" x14ac:dyDescent="0.25">
      <c r="A857" s="110"/>
      <c r="B857" s="110"/>
      <c r="C857" s="110"/>
      <c r="D857" s="110"/>
      <c r="E857" s="110"/>
      <c r="F857" s="110"/>
      <c r="G857" s="110"/>
      <c r="H857" s="110"/>
      <c r="I857" s="110"/>
      <c r="J857" s="110"/>
      <c r="K857" s="110"/>
      <c r="L857" s="110"/>
      <c r="M857" s="110"/>
      <c r="N857" s="110"/>
      <c r="O857" s="110"/>
      <c r="P857" s="110"/>
      <c r="Q857" s="110"/>
      <c r="R857" s="111"/>
      <c r="S857" s="111"/>
      <c r="T857" s="111"/>
      <c r="U857" s="110"/>
      <c r="V857" s="110"/>
      <c r="W857" s="110"/>
      <c r="X857" s="110"/>
      <c r="Y857" s="110"/>
      <c r="Z857" s="110"/>
      <c r="AA857" s="110"/>
      <c r="AB857" s="110"/>
      <c r="AC857" s="110"/>
      <c r="AD857" s="110"/>
      <c r="AE857" s="110"/>
      <c r="AF857" s="110"/>
      <c r="AG857" s="110"/>
      <c r="AH857" s="110"/>
      <c r="AI857" s="110"/>
      <c r="AJ857" s="110"/>
      <c r="AK857" s="110"/>
      <c r="AL857" s="110"/>
      <c r="AM857" s="110"/>
      <c r="AN857" s="110"/>
      <c r="AO857" s="65"/>
      <c r="AP857" s="65"/>
      <c r="AQ857" s="65"/>
      <c r="AR857" s="40"/>
    </row>
    <row r="858" spans="1:44" ht="22.5" customHeight="1" x14ac:dyDescent="0.25">
      <c r="A858" s="110"/>
      <c r="B858" s="110"/>
      <c r="C858" s="110"/>
      <c r="D858" s="110"/>
      <c r="E858" s="110"/>
      <c r="F858" s="110"/>
      <c r="G858" s="110"/>
      <c r="H858" s="110"/>
      <c r="I858" s="110"/>
      <c r="J858" s="110"/>
      <c r="K858" s="110"/>
      <c r="L858" s="110"/>
      <c r="M858" s="110"/>
      <c r="N858" s="110"/>
      <c r="O858" s="110"/>
      <c r="P858" s="110"/>
      <c r="Q858" s="110"/>
      <c r="R858" s="111"/>
      <c r="S858" s="111"/>
      <c r="T858" s="111"/>
      <c r="U858" s="110"/>
      <c r="V858" s="110"/>
      <c r="W858" s="110"/>
      <c r="X858" s="110"/>
      <c r="Y858" s="110"/>
      <c r="Z858" s="110"/>
      <c r="AA858" s="110"/>
      <c r="AB858" s="110"/>
      <c r="AC858" s="110"/>
      <c r="AD858" s="110"/>
      <c r="AE858" s="110"/>
      <c r="AF858" s="110"/>
      <c r="AG858" s="110"/>
      <c r="AH858" s="110"/>
      <c r="AI858" s="110"/>
      <c r="AJ858" s="110"/>
      <c r="AK858" s="110"/>
      <c r="AL858" s="110"/>
      <c r="AM858" s="110"/>
      <c r="AN858" s="110"/>
      <c r="AO858" s="65"/>
      <c r="AP858" s="65"/>
      <c r="AQ858" s="65"/>
      <c r="AR858" s="40"/>
    </row>
    <row r="859" spans="1:44" ht="22.5" customHeight="1" x14ac:dyDescent="0.25">
      <c r="A859" s="110"/>
      <c r="B859" s="110"/>
      <c r="C859" s="110"/>
      <c r="D859" s="110"/>
      <c r="E859" s="110"/>
      <c r="F859" s="110"/>
      <c r="G859" s="110"/>
      <c r="H859" s="110"/>
      <c r="I859" s="110"/>
      <c r="J859" s="110"/>
      <c r="K859" s="110"/>
      <c r="L859" s="110"/>
      <c r="M859" s="110"/>
      <c r="N859" s="110"/>
      <c r="O859" s="110"/>
      <c r="P859" s="110"/>
      <c r="Q859" s="110"/>
      <c r="R859" s="111"/>
      <c r="S859" s="111"/>
      <c r="T859" s="111"/>
      <c r="U859" s="110"/>
      <c r="V859" s="110"/>
      <c r="W859" s="110"/>
      <c r="X859" s="110"/>
      <c r="Y859" s="110"/>
      <c r="Z859" s="110"/>
      <c r="AA859" s="110"/>
      <c r="AB859" s="110"/>
      <c r="AC859" s="110"/>
      <c r="AD859" s="110"/>
      <c r="AE859" s="110"/>
      <c r="AF859" s="110"/>
      <c r="AG859" s="110"/>
      <c r="AH859" s="110"/>
      <c r="AI859" s="110"/>
      <c r="AJ859" s="110"/>
      <c r="AK859" s="110"/>
      <c r="AL859" s="110"/>
      <c r="AM859" s="110"/>
      <c r="AN859" s="110"/>
      <c r="AO859" s="65"/>
      <c r="AP859" s="65"/>
      <c r="AQ859" s="65"/>
      <c r="AR859" s="40"/>
    </row>
    <row r="860" spans="1:44" ht="22.5" customHeight="1" x14ac:dyDescent="0.25">
      <c r="A860" s="110"/>
      <c r="B860" s="110"/>
      <c r="C860" s="110"/>
      <c r="D860" s="110"/>
      <c r="E860" s="110"/>
      <c r="F860" s="110"/>
      <c r="G860" s="110"/>
      <c r="H860" s="110"/>
      <c r="I860" s="110"/>
      <c r="J860" s="110"/>
      <c r="K860" s="110"/>
      <c r="L860" s="110"/>
      <c r="M860" s="110"/>
      <c r="N860" s="110"/>
      <c r="O860" s="110"/>
      <c r="P860" s="110"/>
      <c r="Q860" s="110"/>
      <c r="R860" s="111"/>
      <c r="S860" s="111"/>
      <c r="T860" s="111"/>
      <c r="U860" s="110"/>
      <c r="V860" s="110"/>
      <c r="W860" s="110"/>
      <c r="X860" s="110"/>
      <c r="Y860" s="110"/>
      <c r="Z860" s="110"/>
      <c r="AA860" s="110"/>
      <c r="AB860" s="110"/>
      <c r="AC860" s="110"/>
      <c r="AD860" s="110"/>
      <c r="AE860" s="110"/>
      <c r="AF860" s="110"/>
      <c r="AG860" s="110"/>
      <c r="AH860" s="110"/>
      <c r="AI860" s="110"/>
      <c r="AJ860" s="110"/>
      <c r="AK860" s="110"/>
      <c r="AL860" s="110"/>
      <c r="AM860" s="110"/>
      <c r="AN860" s="110"/>
      <c r="AO860" s="65"/>
      <c r="AP860" s="65"/>
      <c r="AQ860" s="65"/>
      <c r="AR860" s="40"/>
    </row>
    <row r="861" spans="1:44" ht="22.5" customHeight="1" x14ac:dyDescent="0.25">
      <c r="A861" s="110"/>
      <c r="B861" s="110"/>
      <c r="C861" s="110"/>
      <c r="D861" s="110"/>
      <c r="E861" s="110"/>
      <c r="F861" s="110"/>
      <c r="G861" s="110"/>
      <c r="H861" s="110"/>
      <c r="I861" s="110"/>
      <c r="J861" s="110"/>
      <c r="K861" s="110"/>
      <c r="L861" s="110"/>
      <c r="M861" s="110"/>
      <c r="N861" s="110"/>
      <c r="O861" s="110"/>
      <c r="P861" s="110"/>
      <c r="Q861" s="110"/>
      <c r="R861" s="111"/>
      <c r="S861" s="111"/>
      <c r="T861" s="111"/>
      <c r="U861" s="110"/>
      <c r="V861" s="110"/>
      <c r="W861" s="110"/>
      <c r="X861" s="110"/>
      <c r="Y861" s="110"/>
      <c r="Z861" s="110"/>
      <c r="AA861" s="110"/>
      <c r="AB861" s="110"/>
      <c r="AC861" s="110"/>
      <c r="AD861" s="110"/>
      <c r="AE861" s="110"/>
      <c r="AF861" s="110"/>
      <c r="AG861" s="110"/>
      <c r="AH861" s="110"/>
      <c r="AI861" s="110"/>
      <c r="AJ861" s="110"/>
      <c r="AK861" s="110"/>
      <c r="AL861" s="110"/>
      <c r="AM861" s="110"/>
      <c r="AN861" s="110"/>
      <c r="AO861" s="65"/>
      <c r="AP861" s="65"/>
      <c r="AQ861" s="65"/>
      <c r="AR861" s="40"/>
    </row>
    <row r="862" spans="1:44" ht="22.5" customHeight="1" x14ac:dyDescent="0.25">
      <c r="A862" s="110"/>
      <c r="B862" s="110"/>
      <c r="C862" s="110"/>
      <c r="D862" s="110"/>
      <c r="E862" s="110"/>
      <c r="F862" s="110"/>
      <c r="G862" s="110"/>
      <c r="H862" s="110"/>
      <c r="I862" s="110"/>
      <c r="J862" s="110"/>
      <c r="K862" s="110"/>
      <c r="L862" s="110"/>
      <c r="M862" s="110"/>
      <c r="N862" s="110"/>
      <c r="O862" s="110"/>
      <c r="P862" s="110"/>
      <c r="Q862" s="110"/>
      <c r="R862" s="111"/>
      <c r="S862" s="111"/>
      <c r="T862" s="111"/>
      <c r="U862" s="110"/>
      <c r="V862" s="110"/>
      <c r="W862" s="110"/>
      <c r="X862" s="110"/>
      <c r="Y862" s="110"/>
      <c r="Z862" s="110"/>
      <c r="AA862" s="110"/>
      <c r="AB862" s="110"/>
      <c r="AC862" s="110"/>
      <c r="AD862" s="110"/>
      <c r="AE862" s="110"/>
      <c r="AF862" s="110"/>
      <c r="AG862" s="110"/>
      <c r="AH862" s="110"/>
      <c r="AI862" s="110"/>
      <c r="AJ862" s="110"/>
      <c r="AK862" s="110"/>
      <c r="AL862" s="110"/>
      <c r="AM862" s="110"/>
      <c r="AN862" s="110"/>
      <c r="AO862" s="65"/>
      <c r="AP862" s="65"/>
      <c r="AQ862" s="65"/>
      <c r="AR862" s="40"/>
    </row>
    <row r="863" spans="1:44" ht="22.5" customHeight="1" x14ac:dyDescent="0.25">
      <c r="A863" s="110"/>
      <c r="B863" s="110"/>
      <c r="C863" s="110"/>
      <c r="D863" s="110"/>
      <c r="E863" s="110"/>
      <c r="F863" s="110"/>
      <c r="G863" s="110"/>
      <c r="H863" s="110"/>
      <c r="I863" s="110"/>
      <c r="J863" s="110"/>
      <c r="K863" s="110"/>
      <c r="L863" s="110"/>
      <c r="M863" s="110"/>
      <c r="N863" s="110"/>
      <c r="O863" s="110"/>
      <c r="P863" s="110"/>
      <c r="Q863" s="110"/>
      <c r="R863" s="111"/>
      <c r="S863" s="111"/>
      <c r="T863" s="111"/>
      <c r="U863" s="110"/>
      <c r="V863" s="110"/>
      <c r="W863" s="110"/>
      <c r="X863" s="110"/>
      <c r="Y863" s="110"/>
      <c r="Z863" s="110"/>
      <c r="AA863" s="110"/>
      <c r="AB863" s="110"/>
      <c r="AC863" s="110"/>
      <c r="AD863" s="110"/>
      <c r="AE863" s="110"/>
      <c r="AF863" s="110"/>
      <c r="AG863" s="110"/>
      <c r="AH863" s="110"/>
      <c r="AI863" s="110"/>
      <c r="AJ863" s="110"/>
      <c r="AK863" s="110"/>
      <c r="AL863" s="110"/>
      <c r="AM863" s="110"/>
      <c r="AN863" s="110"/>
      <c r="AO863" s="65"/>
      <c r="AP863" s="65"/>
      <c r="AQ863" s="65"/>
      <c r="AR863" s="40"/>
    </row>
    <row r="864" spans="1:44" ht="22.5" customHeight="1" x14ac:dyDescent="0.25">
      <c r="A864" s="110"/>
      <c r="B864" s="110"/>
      <c r="C864" s="110"/>
      <c r="D864" s="110"/>
      <c r="E864" s="110"/>
      <c r="F864" s="110"/>
      <c r="G864" s="110"/>
      <c r="H864" s="110"/>
      <c r="I864" s="110"/>
      <c r="J864" s="110"/>
      <c r="K864" s="110"/>
      <c r="L864" s="110"/>
      <c r="M864" s="110"/>
      <c r="N864" s="110"/>
      <c r="O864" s="110"/>
      <c r="P864" s="110"/>
      <c r="Q864" s="110"/>
      <c r="R864" s="111"/>
      <c r="S864" s="111"/>
      <c r="T864" s="111"/>
      <c r="U864" s="110"/>
      <c r="V864" s="110"/>
      <c r="W864" s="110"/>
      <c r="X864" s="110"/>
      <c r="Y864" s="110"/>
      <c r="Z864" s="110"/>
      <c r="AA864" s="110"/>
      <c r="AB864" s="110"/>
      <c r="AC864" s="110"/>
      <c r="AD864" s="110"/>
      <c r="AE864" s="110"/>
      <c r="AF864" s="110"/>
      <c r="AG864" s="110"/>
      <c r="AH864" s="110"/>
      <c r="AI864" s="110"/>
      <c r="AJ864" s="110"/>
      <c r="AK864" s="110"/>
      <c r="AL864" s="110"/>
      <c r="AM864" s="110"/>
      <c r="AN864" s="110"/>
      <c r="AO864" s="65"/>
      <c r="AP864" s="65"/>
      <c r="AQ864" s="65"/>
      <c r="AR864" s="40"/>
    </row>
    <row r="865" spans="1:44" ht="22.5" customHeight="1" x14ac:dyDescent="0.25">
      <c r="A865" s="110"/>
      <c r="B865" s="110"/>
      <c r="C865" s="110"/>
      <c r="D865" s="110"/>
      <c r="E865" s="110"/>
      <c r="F865" s="110"/>
      <c r="G865" s="110"/>
      <c r="H865" s="110"/>
      <c r="I865" s="110"/>
      <c r="J865" s="110"/>
      <c r="K865" s="110"/>
      <c r="L865" s="110"/>
      <c r="M865" s="110"/>
      <c r="N865" s="110"/>
      <c r="O865" s="110"/>
      <c r="P865" s="110"/>
      <c r="Q865" s="110"/>
      <c r="R865" s="111"/>
      <c r="S865" s="111"/>
      <c r="T865" s="111"/>
      <c r="U865" s="110"/>
      <c r="V865" s="110"/>
      <c r="W865" s="110"/>
      <c r="X865" s="110"/>
      <c r="Y865" s="110"/>
      <c r="Z865" s="110"/>
      <c r="AA865" s="110"/>
      <c r="AB865" s="110"/>
      <c r="AC865" s="110"/>
      <c r="AD865" s="110"/>
      <c r="AE865" s="110"/>
      <c r="AF865" s="110"/>
      <c r="AG865" s="110"/>
      <c r="AH865" s="110"/>
      <c r="AI865" s="110"/>
      <c r="AJ865" s="110"/>
      <c r="AK865" s="110"/>
      <c r="AL865" s="110"/>
      <c r="AM865" s="110"/>
      <c r="AN865" s="110"/>
      <c r="AO865" s="65"/>
      <c r="AP865" s="65"/>
      <c r="AQ865" s="65"/>
      <c r="AR865" s="40"/>
    </row>
    <row r="866" spans="1:44" ht="22.5" customHeight="1" x14ac:dyDescent="0.25">
      <c r="A866" s="110"/>
      <c r="B866" s="110"/>
      <c r="C866" s="110"/>
      <c r="D866" s="110"/>
      <c r="E866" s="110"/>
      <c r="F866" s="110"/>
      <c r="G866" s="110"/>
      <c r="H866" s="110"/>
      <c r="I866" s="110"/>
      <c r="J866" s="110"/>
      <c r="K866" s="110"/>
      <c r="L866" s="110"/>
      <c r="M866" s="110"/>
      <c r="N866" s="110"/>
      <c r="O866" s="110"/>
      <c r="P866" s="110"/>
      <c r="Q866" s="110"/>
      <c r="R866" s="111"/>
      <c r="S866" s="111"/>
      <c r="T866" s="111"/>
      <c r="U866" s="110"/>
      <c r="V866" s="110"/>
      <c r="W866" s="110"/>
      <c r="X866" s="110"/>
      <c r="Y866" s="110"/>
      <c r="Z866" s="110"/>
      <c r="AA866" s="110"/>
      <c r="AB866" s="110"/>
      <c r="AC866" s="110"/>
      <c r="AD866" s="110"/>
      <c r="AE866" s="110"/>
      <c r="AF866" s="110"/>
      <c r="AG866" s="110"/>
      <c r="AH866" s="110"/>
      <c r="AI866" s="110"/>
      <c r="AJ866" s="110"/>
      <c r="AK866" s="110"/>
      <c r="AL866" s="110"/>
      <c r="AM866" s="110"/>
      <c r="AN866" s="110"/>
      <c r="AO866" s="65"/>
      <c r="AP866" s="65"/>
      <c r="AQ866" s="65"/>
      <c r="AR866" s="40"/>
    </row>
    <row r="867" spans="1:44" ht="22.5" customHeight="1" x14ac:dyDescent="0.25">
      <c r="A867" s="110"/>
      <c r="B867" s="110"/>
      <c r="C867" s="110"/>
      <c r="D867" s="110"/>
      <c r="E867" s="110"/>
      <c r="F867" s="110"/>
      <c r="G867" s="110"/>
      <c r="H867" s="110"/>
      <c r="I867" s="110"/>
      <c r="J867" s="110"/>
      <c r="K867" s="110"/>
      <c r="L867" s="110"/>
      <c r="M867" s="110"/>
      <c r="N867" s="110"/>
      <c r="O867" s="110"/>
      <c r="P867" s="110"/>
      <c r="Q867" s="110"/>
      <c r="R867" s="111"/>
      <c r="S867" s="111"/>
      <c r="T867" s="111"/>
      <c r="U867" s="110"/>
      <c r="V867" s="110"/>
      <c r="W867" s="110"/>
      <c r="X867" s="110"/>
      <c r="Y867" s="110"/>
      <c r="Z867" s="110"/>
      <c r="AA867" s="110"/>
      <c r="AB867" s="110"/>
      <c r="AC867" s="110"/>
      <c r="AD867" s="110"/>
      <c r="AE867" s="110"/>
      <c r="AF867" s="110"/>
      <c r="AG867" s="110"/>
      <c r="AH867" s="110"/>
      <c r="AI867" s="110"/>
      <c r="AJ867" s="110"/>
      <c r="AK867" s="110"/>
      <c r="AL867" s="110"/>
      <c r="AM867" s="110"/>
      <c r="AN867" s="110"/>
      <c r="AO867" s="65"/>
      <c r="AP867" s="65"/>
      <c r="AQ867" s="65"/>
      <c r="AR867" s="40"/>
    </row>
    <row r="868" spans="1:44" ht="22.5" customHeight="1" x14ac:dyDescent="0.25">
      <c r="A868" s="110"/>
      <c r="B868" s="110"/>
      <c r="C868" s="110"/>
      <c r="D868" s="110"/>
      <c r="E868" s="110"/>
      <c r="F868" s="110"/>
      <c r="G868" s="110"/>
      <c r="H868" s="110"/>
      <c r="I868" s="110"/>
      <c r="J868" s="110"/>
      <c r="K868" s="110"/>
      <c r="L868" s="110"/>
      <c r="M868" s="110"/>
      <c r="N868" s="110"/>
      <c r="O868" s="110"/>
      <c r="P868" s="110"/>
      <c r="Q868" s="110"/>
      <c r="R868" s="111"/>
      <c r="S868" s="111"/>
      <c r="T868" s="111"/>
      <c r="U868" s="110"/>
      <c r="V868" s="110"/>
      <c r="W868" s="110"/>
      <c r="X868" s="110"/>
      <c r="Y868" s="110"/>
      <c r="Z868" s="110"/>
      <c r="AA868" s="110"/>
      <c r="AB868" s="110"/>
      <c r="AC868" s="110"/>
      <c r="AD868" s="110"/>
      <c r="AE868" s="110"/>
      <c r="AF868" s="110"/>
      <c r="AG868" s="110"/>
      <c r="AH868" s="110"/>
      <c r="AI868" s="110"/>
      <c r="AJ868" s="110"/>
      <c r="AK868" s="110"/>
      <c r="AL868" s="110"/>
      <c r="AM868" s="110"/>
      <c r="AN868" s="110"/>
      <c r="AO868" s="65"/>
      <c r="AP868" s="65"/>
      <c r="AQ868" s="65"/>
      <c r="AR868" s="40"/>
    </row>
    <row r="869" spans="1:44" ht="22.5" customHeight="1" x14ac:dyDescent="0.25">
      <c r="A869" s="110"/>
      <c r="B869" s="110"/>
      <c r="C869" s="110"/>
      <c r="D869" s="110"/>
      <c r="E869" s="110"/>
      <c r="F869" s="110"/>
      <c r="G869" s="110"/>
      <c r="H869" s="110"/>
      <c r="I869" s="110"/>
      <c r="J869" s="110"/>
      <c r="K869" s="110"/>
      <c r="L869" s="110"/>
      <c r="M869" s="110"/>
      <c r="N869" s="110"/>
      <c r="O869" s="110"/>
      <c r="P869" s="110"/>
      <c r="Q869" s="110"/>
      <c r="R869" s="111"/>
      <c r="S869" s="111"/>
      <c r="T869" s="111"/>
      <c r="U869" s="110"/>
      <c r="V869" s="110"/>
      <c r="W869" s="110"/>
      <c r="X869" s="110"/>
      <c r="Y869" s="110"/>
      <c r="Z869" s="110"/>
      <c r="AA869" s="110"/>
      <c r="AB869" s="110"/>
      <c r="AC869" s="110"/>
      <c r="AD869" s="110"/>
      <c r="AE869" s="110"/>
      <c r="AF869" s="110"/>
      <c r="AG869" s="110"/>
      <c r="AH869" s="110"/>
      <c r="AI869" s="110"/>
      <c r="AJ869" s="110"/>
      <c r="AK869" s="110"/>
      <c r="AL869" s="110"/>
      <c r="AM869" s="110"/>
      <c r="AN869" s="110"/>
      <c r="AO869" s="65"/>
      <c r="AP869" s="65"/>
      <c r="AQ869" s="65"/>
      <c r="AR869" s="40"/>
    </row>
    <row r="870" spans="1:44" ht="22.5" customHeight="1" x14ac:dyDescent="0.25">
      <c r="A870" s="110"/>
      <c r="B870" s="110"/>
      <c r="C870" s="110"/>
      <c r="D870" s="110"/>
      <c r="E870" s="110"/>
      <c r="F870" s="110"/>
      <c r="G870" s="110"/>
      <c r="H870" s="110"/>
      <c r="I870" s="110"/>
      <c r="J870" s="110"/>
      <c r="K870" s="110"/>
      <c r="L870" s="110"/>
      <c r="M870" s="110"/>
      <c r="N870" s="110"/>
      <c r="O870" s="110"/>
      <c r="P870" s="110"/>
      <c r="Q870" s="110"/>
      <c r="R870" s="111"/>
      <c r="S870" s="111"/>
      <c r="T870" s="111"/>
      <c r="U870" s="110"/>
      <c r="V870" s="110"/>
      <c r="W870" s="110"/>
      <c r="X870" s="110"/>
      <c r="Y870" s="110"/>
      <c r="Z870" s="110"/>
      <c r="AA870" s="110"/>
      <c r="AB870" s="110"/>
      <c r="AC870" s="110"/>
      <c r="AD870" s="110"/>
      <c r="AE870" s="110"/>
      <c r="AF870" s="110"/>
      <c r="AG870" s="110"/>
      <c r="AH870" s="110"/>
      <c r="AI870" s="110"/>
      <c r="AJ870" s="110"/>
      <c r="AK870" s="110"/>
      <c r="AL870" s="110"/>
      <c r="AM870" s="110"/>
      <c r="AN870" s="110"/>
      <c r="AO870" s="65"/>
      <c r="AP870" s="65"/>
      <c r="AQ870" s="65"/>
      <c r="AR870" s="40"/>
    </row>
    <row r="871" spans="1:44" ht="22.5" customHeight="1" x14ac:dyDescent="0.25">
      <c r="A871" s="110"/>
      <c r="B871" s="110"/>
      <c r="C871" s="110"/>
      <c r="D871" s="110"/>
      <c r="E871" s="110"/>
      <c r="F871" s="110"/>
      <c r="G871" s="110"/>
      <c r="H871" s="110"/>
      <c r="I871" s="110"/>
      <c r="J871" s="110"/>
      <c r="K871" s="110"/>
      <c r="L871" s="110"/>
      <c r="M871" s="110"/>
      <c r="N871" s="110"/>
      <c r="O871" s="110"/>
      <c r="P871" s="110"/>
      <c r="Q871" s="110"/>
      <c r="R871" s="111"/>
      <c r="S871" s="111"/>
      <c r="T871" s="111"/>
      <c r="U871" s="110"/>
      <c r="V871" s="110"/>
      <c r="W871" s="110"/>
      <c r="X871" s="110"/>
      <c r="Y871" s="110"/>
      <c r="Z871" s="110"/>
      <c r="AA871" s="110"/>
      <c r="AB871" s="110"/>
      <c r="AC871" s="110"/>
      <c r="AD871" s="110"/>
      <c r="AE871" s="110"/>
      <c r="AF871" s="110"/>
      <c r="AG871" s="110"/>
      <c r="AH871" s="110"/>
      <c r="AI871" s="110"/>
      <c r="AJ871" s="110"/>
      <c r="AK871" s="110"/>
      <c r="AL871" s="110"/>
      <c r="AM871" s="110"/>
      <c r="AN871" s="110"/>
      <c r="AO871" s="65"/>
      <c r="AP871" s="65"/>
      <c r="AQ871" s="65"/>
      <c r="AR871" s="40"/>
    </row>
    <row r="872" spans="1:44" ht="22.5" customHeight="1" x14ac:dyDescent="0.25">
      <c r="A872" s="110"/>
      <c r="B872" s="110"/>
      <c r="C872" s="110"/>
      <c r="D872" s="110"/>
      <c r="E872" s="110"/>
      <c r="F872" s="110"/>
      <c r="G872" s="110"/>
      <c r="H872" s="110"/>
      <c r="I872" s="110"/>
      <c r="J872" s="110"/>
      <c r="K872" s="110"/>
      <c r="L872" s="110"/>
      <c r="M872" s="110"/>
      <c r="N872" s="110"/>
      <c r="O872" s="110"/>
      <c r="P872" s="110"/>
      <c r="Q872" s="110"/>
      <c r="R872" s="111"/>
      <c r="S872" s="111"/>
      <c r="T872" s="111"/>
      <c r="U872" s="110"/>
      <c r="V872" s="110"/>
      <c r="W872" s="110"/>
      <c r="X872" s="110"/>
      <c r="Y872" s="110"/>
      <c r="Z872" s="110"/>
      <c r="AA872" s="110"/>
      <c r="AB872" s="110"/>
      <c r="AC872" s="110"/>
      <c r="AD872" s="110"/>
      <c r="AE872" s="110"/>
      <c r="AF872" s="110"/>
      <c r="AG872" s="110"/>
      <c r="AH872" s="110"/>
      <c r="AI872" s="110"/>
      <c r="AJ872" s="110"/>
      <c r="AK872" s="110"/>
      <c r="AL872" s="110"/>
      <c r="AM872" s="110"/>
      <c r="AN872" s="110"/>
      <c r="AO872" s="65"/>
      <c r="AP872" s="65"/>
      <c r="AQ872" s="65"/>
      <c r="AR872" s="40"/>
    </row>
    <row r="873" spans="1:44" ht="22.5" customHeight="1" x14ac:dyDescent="0.25">
      <c r="A873" s="110"/>
      <c r="B873" s="110"/>
      <c r="C873" s="110"/>
      <c r="D873" s="110"/>
      <c r="E873" s="110"/>
      <c r="F873" s="110"/>
      <c r="G873" s="110"/>
      <c r="H873" s="110"/>
      <c r="I873" s="110"/>
      <c r="J873" s="110"/>
      <c r="K873" s="110"/>
      <c r="L873" s="110"/>
      <c r="M873" s="110"/>
      <c r="N873" s="110"/>
      <c r="O873" s="110"/>
      <c r="P873" s="110"/>
      <c r="Q873" s="110"/>
      <c r="R873" s="111"/>
      <c r="S873" s="111"/>
      <c r="T873" s="111"/>
      <c r="U873" s="110"/>
      <c r="V873" s="110"/>
      <c r="W873" s="110"/>
      <c r="X873" s="110"/>
      <c r="Y873" s="110"/>
      <c r="Z873" s="110"/>
      <c r="AA873" s="110"/>
      <c r="AB873" s="110"/>
      <c r="AC873" s="110"/>
      <c r="AD873" s="110"/>
      <c r="AE873" s="110"/>
      <c r="AF873" s="110"/>
      <c r="AG873" s="110"/>
      <c r="AH873" s="110"/>
      <c r="AI873" s="110"/>
      <c r="AJ873" s="110"/>
      <c r="AK873" s="110"/>
      <c r="AL873" s="110"/>
      <c r="AM873" s="110"/>
      <c r="AN873" s="110"/>
      <c r="AO873" s="65"/>
      <c r="AP873" s="65"/>
      <c r="AQ873" s="65"/>
      <c r="AR873" s="40"/>
    </row>
    <row r="874" spans="1:44" ht="22.5" customHeight="1" x14ac:dyDescent="0.25">
      <c r="A874" s="110"/>
      <c r="B874" s="110"/>
      <c r="C874" s="110"/>
      <c r="D874" s="110"/>
      <c r="E874" s="110"/>
      <c r="F874" s="110"/>
      <c r="G874" s="110"/>
      <c r="H874" s="110"/>
      <c r="I874" s="110"/>
      <c r="J874" s="110"/>
      <c r="K874" s="110"/>
      <c r="L874" s="110"/>
      <c r="M874" s="110"/>
      <c r="N874" s="110"/>
      <c r="O874" s="110"/>
      <c r="P874" s="110"/>
      <c r="Q874" s="110"/>
      <c r="R874" s="111"/>
      <c r="S874" s="111"/>
      <c r="T874" s="111"/>
      <c r="U874" s="110"/>
      <c r="V874" s="110"/>
      <c r="W874" s="110"/>
      <c r="X874" s="110"/>
      <c r="Y874" s="110"/>
      <c r="Z874" s="110"/>
      <c r="AA874" s="110"/>
      <c r="AB874" s="110"/>
      <c r="AC874" s="110"/>
      <c r="AD874" s="110"/>
      <c r="AE874" s="110"/>
      <c r="AF874" s="110"/>
      <c r="AG874" s="110"/>
      <c r="AH874" s="110"/>
      <c r="AI874" s="110"/>
      <c r="AJ874" s="110"/>
      <c r="AK874" s="110"/>
      <c r="AL874" s="110"/>
      <c r="AM874" s="110"/>
      <c r="AN874" s="110"/>
      <c r="AO874" s="65"/>
      <c r="AP874" s="65"/>
      <c r="AQ874" s="65"/>
      <c r="AR874" s="40"/>
    </row>
    <row r="875" spans="1:44" ht="22.5" customHeight="1" x14ac:dyDescent="0.25">
      <c r="A875" s="110"/>
      <c r="B875" s="110"/>
      <c r="C875" s="110"/>
      <c r="D875" s="110"/>
      <c r="E875" s="110"/>
      <c r="F875" s="110"/>
      <c r="G875" s="110"/>
      <c r="H875" s="110"/>
      <c r="I875" s="110"/>
      <c r="J875" s="110"/>
      <c r="K875" s="110"/>
      <c r="L875" s="110"/>
      <c r="M875" s="110"/>
      <c r="N875" s="110"/>
      <c r="O875" s="110"/>
      <c r="P875" s="110"/>
      <c r="Q875" s="110"/>
      <c r="R875" s="111"/>
      <c r="S875" s="111"/>
      <c r="T875" s="111"/>
      <c r="U875" s="110"/>
      <c r="V875" s="110"/>
      <c r="W875" s="110"/>
      <c r="X875" s="110"/>
      <c r="Y875" s="110"/>
      <c r="Z875" s="110"/>
      <c r="AA875" s="110"/>
      <c r="AB875" s="110"/>
      <c r="AC875" s="110"/>
      <c r="AD875" s="110"/>
      <c r="AE875" s="110"/>
      <c r="AF875" s="110"/>
      <c r="AG875" s="110"/>
      <c r="AH875" s="110"/>
      <c r="AI875" s="110"/>
      <c r="AJ875" s="110"/>
      <c r="AK875" s="110"/>
      <c r="AL875" s="110"/>
      <c r="AM875" s="110"/>
      <c r="AN875" s="110"/>
      <c r="AO875" s="65"/>
      <c r="AP875" s="65"/>
      <c r="AQ875" s="65"/>
      <c r="AR875" s="40"/>
    </row>
    <row r="876" spans="1:44" ht="22.5" customHeight="1" x14ac:dyDescent="0.25">
      <c r="A876" s="110"/>
      <c r="B876" s="110"/>
      <c r="C876" s="110"/>
      <c r="D876" s="110"/>
      <c r="E876" s="110"/>
      <c r="F876" s="110"/>
      <c r="G876" s="110"/>
      <c r="H876" s="110"/>
      <c r="I876" s="110"/>
      <c r="J876" s="110"/>
      <c r="K876" s="110"/>
      <c r="L876" s="110"/>
      <c r="M876" s="110"/>
      <c r="N876" s="110"/>
      <c r="O876" s="110"/>
      <c r="P876" s="110"/>
      <c r="Q876" s="110"/>
      <c r="R876" s="111"/>
      <c r="S876" s="111"/>
      <c r="T876" s="111"/>
      <c r="U876" s="110"/>
      <c r="V876" s="110"/>
      <c r="W876" s="110"/>
      <c r="X876" s="110"/>
      <c r="Y876" s="110"/>
      <c r="Z876" s="110"/>
      <c r="AA876" s="110"/>
      <c r="AB876" s="110"/>
      <c r="AC876" s="110"/>
      <c r="AD876" s="110"/>
      <c r="AE876" s="110"/>
      <c r="AF876" s="110"/>
      <c r="AG876" s="110"/>
      <c r="AH876" s="110"/>
      <c r="AI876" s="110"/>
      <c r="AJ876" s="110"/>
      <c r="AK876" s="110"/>
      <c r="AL876" s="110"/>
      <c r="AM876" s="110"/>
      <c r="AN876" s="110"/>
      <c r="AO876" s="65"/>
      <c r="AP876" s="65"/>
      <c r="AQ876" s="65"/>
      <c r="AR876" s="40"/>
    </row>
    <row r="877" spans="1:44" ht="22.5" customHeight="1" x14ac:dyDescent="0.25">
      <c r="A877" s="110"/>
      <c r="B877" s="110"/>
      <c r="C877" s="110"/>
      <c r="D877" s="110"/>
      <c r="E877" s="110"/>
      <c r="F877" s="110"/>
      <c r="G877" s="110"/>
      <c r="H877" s="110"/>
      <c r="I877" s="110"/>
      <c r="J877" s="110"/>
      <c r="K877" s="110"/>
      <c r="L877" s="110"/>
      <c r="M877" s="110"/>
      <c r="N877" s="110"/>
      <c r="O877" s="110"/>
      <c r="P877" s="110"/>
      <c r="Q877" s="110"/>
      <c r="R877" s="111"/>
      <c r="S877" s="111"/>
      <c r="T877" s="111"/>
      <c r="U877" s="110"/>
      <c r="V877" s="110"/>
      <c r="W877" s="110"/>
      <c r="X877" s="110"/>
      <c r="Y877" s="110"/>
      <c r="Z877" s="110"/>
      <c r="AA877" s="110"/>
      <c r="AB877" s="110"/>
      <c r="AC877" s="110"/>
      <c r="AD877" s="110"/>
      <c r="AE877" s="110"/>
      <c r="AF877" s="110"/>
      <c r="AG877" s="110"/>
      <c r="AH877" s="110"/>
      <c r="AI877" s="110"/>
      <c r="AJ877" s="110"/>
      <c r="AK877" s="110"/>
      <c r="AL877" s="110"/>
      <c r="AM877" s="110"/>
      <c r="AN877" s="110"/>
      <c r="AO877" s="65"/>
      <c r="AP877" s="65"/>
      <c r="AQ877" s="65"/>
      <c r="AR877" s="40"/>
    </row>
    <row r="878" spans="1:44" ht="22.5" customHeight="1" x14ac:dyDescent="0.25">
      <c r="A878" s="110"/>
      <c r="B878" s="110"/>
      <c r="C878" s="110"/>
      <c r="D878" s="110"/>
      <c r="E878" s="110"/>
      <c r="F878" s="110"/>
      <c r="G878" s="110"/>
      <c r="H878" s="110"/>
      <c r="I878" s="110"/>
      <c r="J878" s="110"/>
      <c r="K878" s="110"/>
      <c r="L878" s="110"/>
      <c r="M878" s="110"/>
      <c r="N878" s="110"/>
      <c r="O878" s="110"/>
      <c r="P878" s="110"/>
      <c r="Q878" s="110"/>
      <c r="R878" s="111"/>
      <c r="S878" s="111"/>
      <c r="T878" s="111"/>
      <c r="U878" s="110"/>
      <c r="V878" s="110"/>
      <c r="W878" s="110"/>
      <c r="X878" s="110"/>
      <c r="Y878" s="110"/>
      <c r="Z878" s="110"/>
      <c r="AA878" s="110"/>
      <c r="AB878" s="110"/>
      <c r="AC878" s="110"/>
      <c r="AD878" s="110"/>
      <c r="AE878" s="110"/>
      <c r="AF878" s="110"/>
      <c r="AG878" s="110"/>
      <c r="AH878" s="110"/>
      <c r="AI878" s="110"/>
      <c r="AJ878" s="110"/>
      <c r="AK878" s="110"/>
      <c r="AL878" s="110"/>
      <c r="AM878" s="110"/>
      <c r="AN878" s="110"/>
      <c r="AO878" s="65"/>
      <c r="AP878" s="65"/>
      <c r="AQ878" s="65"/>
      <c r="AR878" s="40"/>
    </row>
    <row r="879" spans="1:44" ht="22.5" customHeight="1" x14ac:dyDescent="0.25">
      <c r="A879" s="110"/>
      <c r="B879" s="110"/>
      <c r="C879" s="110"/>
      <c r="D879" s="110"/>
      <c r="E879" s="110"/>
      <c r="F879" s="110"/>
      <c r="G879" s="110"/>
      <c r="H879" s="110"/>
      <c r="I879" s="110"/>
      <c r="J879" s="110"/>
      <c r="K879" s="110"/>
      <c r="L879" s="110"/>
      <c r="M879" s="110"/>
      <c r="N879" s="110"/>
      <c r="O879" s="110"/>
      <c r="P879" s="110"/>
      <c r="Q879" s="110"/>
      <c r="R879" s="111"/>
      <c r="S879" s="111"/>
      <c r="T879" s="111"/>
      <c r="U879" s="110"/>
      <c r="V879" s="110"/>
      <c r="W879" s="110"/>
      <c r="X879" s="110"/>
      <c r="Y879" s="110"/>
      <c r="Z879" s="110"/>
      <c r="AA879" s="110"/>
      <c r="AB879" s="110"/>
      <c r="AC879" s="110"/>
      <c r="AD879" s="110"/>
      <c r="AE879" s="110"/>
      <c r="AF879" s="110"/>
      <c r="AG879" s="110"/>
      <c r="AH879" s="110"/>
      <c r="AI879" s="110"/>
      <c r="AJ879" s="110"/>
      <c r="AK879" s="110"/>
      <c r="AL879" s="110"/>
      <c r="AM879" s="110"/>
      <c r="AN879" s="110"/>
      <c r="AO879" s="65"/>
      <c r="AP879" s="65"/>
      <c r="AQ879" s="65"/>
      <c r="AR879" s="40"/>
    </row>
    <row r="880" spans="1:44" ht="22.5" customHeight="1" x14ac:dyDescent="0.25">
      <c r="A880" s="110"/>
      <c r="B880" s="110"/>
      <c r="C880" s="110"/>
      <c r="D880" s="110"/>
      <c r="E880" s="110"/>
      <c r="F880" s="110"/>
      <c r="G880" s="110"/>
      <c r="H880" s="110"/>
      <c r="I880" s="110"/>
      <c r="J880" s="110"/>
      <c r="K880" s="110"/>
      <c r="L880" s="110"/>
      <c r="M880" s="110"/>
      <c r="N880" s="110"/>
      <c r="O880" s="110"/>
      <c r="P880" s="110"/>
      <c r="Q880" s="110"/>
      <c r="R880" s="111"/>
      <c r="S880" s="111"/>
      <c r="T880" s="111"/>
      <c r="U880" s="110"/>
      <c r="V880" s="110"/>
      <c r="W880" s="110"/>
      <c r="X880" s="110"/>
      <c r="Y880" s="110"/>
      <c r="Z880" s="110"/>
      <c r="AA880" s="110"/>
      <c r="AB880" s="110"/>
      <c r="AC880" s="110"/>
      <c r="AD880" s="110"/>
      <c r="AE880" s="110"/>
      <c r="AF880" s="110"/>
      <c r="AG880" s="110"/>
      <c r="AH880" s="110"/>
      <c r="AI880" s="110"/>
      <c r="AJ880" s="110"/>
      <c r="AK880" s="110"/>
      <c r="AL880" s="110"/>
      <c r="AM880" s="110"/>
      <c r="AN880" s="110"/>
      <c r="AO880" s="65"/>
      <c r="AP880" s="65"/>
      <c r="AQ880" s="65"/>
      <c r="AR880" s="40"/>
    </row>
    <row r="881" spans="1:44" ht="22.5" customHeight="1" x14ac:dyDescent="0.25">
      <c r="A881" s="110"/>
      <c r="B881" s="110"/>
      <c r="C881" s="110"/>
      <c r="D881" s="110"/>
      <c r="E881" s="110"/>
      <c r="F881" s="110"/>
      <c r="G881" s="110"/>
      <c r="H881" s="110"/>
      <c r="I881" s="110"/>
      <c r="J881" s="110"/>
      <c r="K881" s="110"/>
      <c r="L881" s="110"/>
      <c r="M881" s="110"/>
      <c r="N881" s="110"/>
      <c r="O881" s="110"/>
      <c r="P881" s="110"/>
      <c r="Q881" s="110"/>
      <c r="R881" s="111"/>
      <c r="S881" s="111"/>
      <c r="T881" s="111"/>
      <c r="U881" s="110"/>
      <c r="V881" s="110"/>
      <c r="W881" s="110"/>
      <c r="X881" s="110"/>
      <c r="Y881" s="110"/>
      <c r="Z881" s="110"/>
      <c r="AA881" s="110"/>
      <c r="AB881" s="110"/>
      <c r="AC881" s="110"/>
      <c r="AD881" s="110"/>
      <c r="AE881" s="110"/>
      <c r="AF881" s="110"/>
      <c r="AG881" s="110"/>
      <c r="AH881" s="110"/>
      <c r="AI881" s="110"/>
      <c r="AJ881" s="110"/>
      <c r="AK881" s="110"/>
      <c r="AL881" s="110"/>
      <c r="AM881" s="110"/>
      <c r="AN881" s="110"/>
      <c r="AO881" s="65"/>
      <c r="AP881" s="65"/>
      <c r="AQ881" s="65"/>
      <c r="AR881" s="40"/>
    </row>
    <row r="882" spans="1:44" ht="22.5" customHeight="1" x14ac:dyDescent="0.25">
      <c r="A882" s="110"/>
      <c r="B882" s="110"/>
      <c r="C882" s="110"/>
      <c r="D882" s="110"/>
      <c r="E882" s="110"/>
      <c r="F882" s="110"/>
      <c r="G882" s="110"/>
      <c r="H882" s="110"/>
      <c r="I882" s="110"/>
      <c r="J882" s="110"/>
      <c r="K882" s="110"/>
      <c r="L882" s="110"/>
      <c r="M882" s="110"/>
      <c r="N882" s="110"/>
      <c r="O882" s="110"/>
      <c r="P882" s="110"/>
      <c r="Q882" s="110"/>
      <c r="R882" s="111"/>
      <c r="S882" s="111"/>
      <c r="T882" s="111"/>
      <c r="U882" s="110"/>
      <c r="V882" s="110"/>
      <c r="W882" s="110"/>
      <c r="X882" s="110"/>
      <c r="Y882" s="110"/>
      <c r="Z882" s="110"/>
      <c r="AA882" s="110"/>
      <c r="AB882" s="110"/>
      <c r="AC882" s="110"/>
      <c r="AD882" s="110"/>
      <c r="AE882" s="110"/>
      <c r="AF882" s="110"/>
      <c r="AG882" s="110"/>
      <c r="AH882" s="110"/>
      <c r="AI882" s="110"/>
      <c r="AJ882" s="110"/>
      <c r="AK882" s="110"/>
      <c r="AL882" s="110"/>
      <c r="AM882" s="110"/>
      <c r="AN882" s="110"/>
      <c r="AO882" s="65"/>
      <c r="AP882" s="65"/>
      <c r="AQ882" s="65"/>
      <c r="AR882" s="40"/>
    </row>
    <row r="883" spans="1:44" ht="22.5" customHeight="1" x14ac:dyDescent="0.25">
      <c r="A883" s="110"/>
      <c r="B883" s="110"/>
      <c r="C883" s="110"/>
      <c r="D883" s="110"/>
      <c r="E883" s="110"/>
      <c r="F883" s="110"/>
      <c r="G883" s="110"/>
      <c r="H883" s="110"/>
      <c r="I883" s="110"/>
      <c r="J883" s="110"/>
      <c r="K883" s="110"/>
      <c r="L883" s="110"/>
      <c r="M883" s="110"/>
      <c r="N883" s="110"/>
      <c r="O883" s="110"/>
      <c r="P883" s="110"/>
      <c r="Q883" s="110"/>
      <c r="R883" s="111"/>
      <c r="S883" s="111"/>
      <c r="T883" s="111"/>
      <c r="U883" s="110"/>
      <c r="V883" s="110"/>
      <c r="W883" s="110"/>
      <c r="X883" s="110"/>
      <c r="Y883" s="110"/>
      <c r="Z883" s="110"/>
      <c r="AA883" s="110"/>
      <c r="AB883" s="110"/>
      <c r="AC883" s="110"/>
      <c r="AD883" s="110"/>
      <c r="AE883" s="110"/>
      <c r="AF883" s="110"/>
      <c r="AG883" s="110"/>
      <c r="AH883" s="110"/>
      <c r="AI883" s="110"/>
      <c r="AJ883" s="110"/>
      <c r="AK883" s="110"/>
      <c r="AL883" s="110"/>
      <c r="AM883" s="110"/>
      <c r="AN883" s="110"/>
      <c r="AO883" s="65"/>
      <c r="AP883" s="65"/>
      <c r="AQ883" s="65"/>
      <c r="AR883" s="40"/>
    </row>
    <row r="884" spans="1:44" ht="22.5" customHeight="1" x14ac:dyDescent="0.25">
      <c r="A884" s="110"/>
      <c r="B884" s="110"/>
      <c r="C884" s="110"/>
      <c r="D884" s="110"/>
      <c r="E884" s="110"/>
      <c r="F884" s="110"/>
      <c r="G884" s="110"/>
      <c r="H884" s="110"/>
      <c r="I884" s="110"/>
      <c r="J884" s="110"/>
      <c r="K884" s="110"/>
      <c r="L884" s="110"/>
      <c r="M884" s="110"/>
      <c r="N884" s="110"/>
      <c r="O884" s="110"/>
      <c r="P884" s="110"/>
      <c r="Q884" s="110"/>
      <c r="R884" s="111"/>
      <c r="S884" s="111"/>
      <c r="T884" s="111"/>
      <c r="U884" s="110"/>
      <c r="V884" s="110"/>
      <c r="W884" s="110"/>
      <c r="X884" s="110"/>
      <c r="Y884" s="110"/>
      <c r="Z884" s="110"/>
      <c r="AA884" s="110"/>
      <c r="AB884" s="110"/>
      <c r="AC884" s="110"/>
      <c r="AD884" s="110"/>
      <c r="AE884" s="110"/>
      <c r="AF884" s="110"/>
      <c r="AG884" s="110"/>
      <c r="AH884" s="110"/>
      <c r="AI884" s="110"/>
      <c r="AJ884" s="110"/>
      <c r="AK884" s="110"/>
      <c r="AL884" s="110"/>
      <c r="AM884" s="110"/>
      <c r="AN884" s="110"/>
      <c r="AO884" s="65"/>
      <c r="AP884" s="65"/>
      <c r="AQ884" s="65"/>
      <c r="AR884" s="40"/>
    </row>
    <row r="885" spans="1:44" ht="22.5" customHeight="1" x14ac:dyDescent="0.25">
      <c r="A885" s="110"/>
      <c r="B885" s="110"/>
      <c r="C885" s="110"/>
      <c r="D885" s="110"/>
      <c r="E885" s="110"/>
      <c r="F885" s="110"/>
      <c r="G885" s="110"/>
      <c r="H885" s="110"/>
      <c r="I885" s="110"/>
      <c r="J885" s="110"/>
      <c r="K885" s="110"/>
      <c r="L885" s="110"/>
      <c r="M885" s="110"/>
      <c r="N885" s="110"/>
      <c r="O885" s="110"/>
      <c r="P885" s="110"/>
      <c r="Q885" s="110"/>
      <c r="R885" s="111"/>
      <c r="S885" s="111"/>
      <c r="T885" s="111"/>
      <c r="U885" s="110"/>
      <c r="V885" s="110"/>
      <c r="W885" s="110"/>
      <c r="X885" s="110"/>
      <c r="Y885" s="110"/>
      <c r="Z885" s="110"/>
      <c r="AA885" s="110"/>
      <c r="AB885" s="110"/>
      <c r="AC885" s="110"/>
      <c r="AD885" s="110"/>
      <c r="AE885" s="110"/>
      <c r="AF885" s="110"/>
      <c r="AG885" s="110"/>
      <c r="AH885" s="110"/>
      <c r="AI885" s="110"/>
      <c r="AJ885" s="110"/>
      <c r="AK885" s="110"/>
      <c r="AL885" s="110"/>
      <c r="AM885" s="110"/>
      <c r="AN885" s="110"/>
      <c r="AO885" s="65"/>
      <c r="AP885" s="65"/>
      <c r="AQ885" s="65"/>
      <c r="AR885" s="40"/>
    </row>
    <row r="886" spans="1:44" ht="22.5" customHeight="1" x14ac:dyDescent="0.25">
      <c r="A886" s="110"/>
      <c r="B886" s="110"/>
      <c r="C886" s="110"/>
      <c r="D886" s="110"/>
      <c r="E886" s="110"/>
      <c r="F886" s="110"/>
      <c r="G886" s="110"/>
      <c r="H886" s="110"/>
      <c r="I886" s="110"/>
      <c r="J886" s="110"/>
      <c r="K886" s="110"/>
      <c r="L886" s="110"/>
      <c r="M886" s="110"/>
      <c r="N886" s="110"/>
      <c r="O886" s="110"/>
      <c r="P886" s="110"/>
      <c r="Q886" s="110"/>
      <c r="R886" s="111"/>
      <c r="S886" s="111"/>
      <c r="T886" s="111"/>
      <c r="U886" s="110"/>
      <c r="V886" s="110"/>
      <c r="W886" s="110"/>
      <c r="X886" s="110"/>
      <c r="Y886" s="110"/>
      <c r="Z886" s="110"/>
      <c r="AA886" s="110"/>
      <c r="AB886" s="110"/>
      <c r="AC886" s="110"/>
      <c r="AD886" s="110"/>
      <c r="AE886" s="110"/>
      <c r="AF886" s="110"/>
      <c r="AG886" s="110"/>
      <c r="AH886" s="110"/>
      <c r="AI886" s="110"/>
      <c r="AJ886" s="110"/>
      <c r="AK886" s="110"/>
      <c r="AL886" s="110"/>
      <c r="AM886" s="110"/>
      <c r="AN886" s="110"/>
      <c r="AO886" s="65"/>
      <c r="AP886" s="65"/>
      <c r="AQ886" s="65"/>
      <c r="AR886" s="40"/>
    </row>
    <row r="887" spans="1:44" ht="22.5" customHeight="1" x14ac:dyDescent="0.25">
      <c r="A887" s="110"/>
      <c r="B887" s="110"/>
      <c r="C887" s="110"/>
      <c r="D887" s="110"/>
      <c r="E887" s="110"/>
      <c r="F887" s="110"/>
      <c r="G887" s="110"/>
      <c r="H887" s="110"/>
      <c r="I887" s="110"/>
      <c r="J887" s="110"/>
      <c r="K887" s="110"/>
      <c r="L887" s="110"/>
      <c r="M887" s="110"/>
      <c r="N887" s="110"/>
      <c r="O887" s="110"/>
      <c r="P887" s="110"/>
      <c r="Q887" s="110"/>
      <c r="R887" s="111"/>
      <c r="S887" s="111"/>
      <c r="T887" s="111"/>
      <c r="U887" s="110"/>
      <c r="V887" s="110"/>
      <c r="W887" s="110"/>
      <c r="X887" s="110"/>
      <c r="Y887" s="110"/>
      <c r="Z887" s="110"/>
      <c r="AA887" s="110"/>
      <c r="AB887" s="110"/>
      <c r="AC887" s="110"/>
      <c r="AD887" s="110"/>
      <c r="AE887" s="110"/>
      <c r="AF887" s="110"/>
      <c r="AG887" s="110"/>
      <c r="AH887" s="110"/>
      <c r="AI887" s="110"/>
      <c r="AJ887" s="110"/>
      <c r="AK887" s="110"/>
      <c r="AL887" s="110"/>
      <c r="AM887" s="110"/>
      <c r="AN887" s="110"/>
      <c r="AO887" s="65"/>
      <c r="AP887" s="65"/>
      <c r="AQ887" s="65"/>
      <c r="AR887" s="40"/>
    </row>
    <row r="888" spans="1:44" ht="22.5" customHeight="1" x14ac:dyDescent="0.25">
      <c r="A888" s="110"/>
      <c r="B888" s="110"/>
      <c r="C888" s="110"/>
      <c r="D888" s="110"/>
      <c r="E888" s="110"/>
      <c r="F888" s="110"/>
      <c r="G888" s="110"/>
      <c r="H888" s="110"/>
      <c r="I888" s="110"/>
      <c r="J888" s="110"/>
      <c r="K888" s="110"/>
      <c r="L888" s="110"/>
      <c r="M888" s="110"/>
      <c r="N888" s="110"/>
      <c r="O888" s="110"/>
      <c r="P888" s="110"/>
      <c r="Q888" s="110"/>
      <c r="R888" s="111"/>
      <c r="S888" s="111"/>
      <c r="T888" s="111"/>
      <c r="U888" s="110"/>
      <c r="V888" s="110"/>
      <c r="W888" s="110"/>
      <c r="X888" s="110"/>
      <c r="Y888" s="110"/>
      <c r="Z888" s="110"/>
      <c r="AA888" s="110"/>
      <c r="AB888" s="110"/>
      <c r="AC888" s="110"/>
      <c r="AD888" s="110"/>
      <c r="AE888" s="110"/>
      <c r="AF888" s="110"/>
      <c r="AG888" s="110"/>
      <c r="AH888" s="110"/>
      <c r="AI888" s="110"/>
      <c r="AJ888" s="110"/>
      <c r="AK888" s="110"/>
      <c r="AL888" s="110"/>
      <c r="AM888" s="110"/>
      <c r="AN888" s="110"/>
      <c r="AO888" s="65"/>
      <c r="AP888" s="65"/>
      <c r="AQ888" s="65"/>
      <c r="AR888" s="40"/>
    </row>
    <row r="889" spans="1:44" ht="22.5" customHeight="1" x14ac:dyDescent="0.25">
      <c r="A889" s="110"/>
      <c r="B889" s="110"/>
      <c r="C889" s="110"/>
      <c r="D889" s="110"/>
      <c r="E889" s="110"/>
      <c r="F889" s="110"/>
      <c r="G889" s="110"/>
      <c r="H889" s="110"/>
      <c r="I889" s="110"/>
      <c r="J889" s="110"/>
      <c r="K889" s="110"/>
      <c r="L889" s="110"/>
      <c r="M889" s="110"/>
      <c r="N889" s="110"/>
      <c r="O889" s="110"/>
      <c r="P889" s="110"/>
      <c r="Q889" s="110"/>
      <c r="R889" s="111"/>
      <c r="S889" s="111"/>
      <c r="T889" s="111"/>
      <c r="U889" s="110"/>
      <c r="V889" s="110"/>
      <c r="W889" s="110"/>
      <c r="X889" s="110"/>
      <c r="Y889" s="110"/>
      <c r="Z889" s="110"/>
      <c r="AA889" s="110"/>
      <c r="AB889" s="110"/>
      <c r="AC889" s="110"/>
      <c r="AD889" s="110"/>
      <c r="AE889" s="110"/>
      <c r="AF889" s="110"/>
      <c r="AG889" s="110"/>
      <c r="AH889" s="110"/>
      <c r="AI889" s="110"/>
      <c r="AJ889" s="110"/>
      <c r="AK889" s="110"/>
      <c r="AL889" s="110"/>
      <c r="AM889" s="110"/>
      <c r="AN889" s="110"/>
      <c r="AO889" s="65"/>
      <c r="AP889" s="65"/>
      <c r="AQ889" s="65"/>
      <c r="AR889" s="40"/>
    </row>
    <row r="890" spans="1:44" ht="22.5" customHeight="1" x14ac:dyDescent="0.25">
      <c r="A890" s="110"/>
      <c r="B890" s="110"/>
      <c r="C890" s="110"/>
      <c r="D890" s="110"/>
      <c r="E890" s="110"/>
      <c r="F890" s="110"/>
      <c r="G890" s="110"/>
      <c r="H890" s="110"/>
      <c r="I890" s="110"/>
      <c r="J890" s="110"/>
      <c r="K890" s="110"/>
      <c r="L890" s="110"/>
      <c r="M890" s="110"/>
      <c r="N890" s="110"/>
      <c r="O890" s="110"/>
      <c r="P890" s="110"/>
      <c r="Q890" s="110"/>
      <c r="R890" s="111"/>
      <c r="S890" s="111"/>
      <c r="T890" s="111"/>
      <c r="U890" s="110"/>
      <c r="V890" s="110"/>
      <c r="W890" s="110"/>
      <c r="X890" s="110"/>
      <c r="Y890" s="110"/>
      <c r="Z890" s="110"/>
      <c r="AA890" s="110"/>
      <c r="AB890" s="110"/>
      <c r="AC890" s="110"/>
      <c r="AD890" s="110"/>
      <c r="AE890" s="110"/>
      <c r="AF890" s="110"/>
      <c r="AG890" s="110"/>
      <c r="AH890" s="110"/>
      <c r="AI890" s="110"/>
      <c r="AJ890" s="110"/>
      <c r="AK890" s="110"/>
      <c r="AL890" s="110"/>
      <c r="AM890" s="110"/>
      <c r="AN890" s="110"/>
      <c r="AO890" s="65"/>
      <c r="AP890" s="65"/>
      <c r="AQ890" s="65"/>
      <c r="AR890" s="40"/>
    </row>
    <row r="891" spans="1:44" ht="22.5" customHeight="1" x14ac:dyDescent="0.25">
      <c r="A891" s="110"/>
      <c r="B891" s="110"/>
      <c r="C891" s="110"/>
      <c r="D891" s="110"/>
      <c r="E891" s="110"/>
      <c r="F891" s="110"/>
      <c r="G891" s="110"/>
      <c r="H891" s="110"/>
      <c r="I891" s="110"/>
      <c r="J891" s="110"/>
      <c r="K891" s="110"/>
      <c r="L891" s="110"/>
      <c r="M891" s="110"/>
      <c r="N891" s="110"/>
      <c r="O891" s="110"/>
      <c r="P891" s="110"/>
      <c r="Q891" s="110"/>
      <c r="R891" s="111"/>
      <c r="S891" s="111"/>
      <c r="T891" s="111"/>
      <c r="U891" s="110"/>
      <c r="V891" s="110"/>
      <c r="W891" s="110"/>
      <c r="X891" s="110"/>
      <c r="Y891" s="110"/>
      <c r="Z891" s="110"/>
      <c r="AA891" s="110"/>
      <c r="AB891" s="110"/>
      <c r="AC891" s="110"/>
      <c r="AD891" s="110"/>
      <c r="AE891" s="110"/>
      <c r="AF891" s="110"/>
      <c r="AG891" s="110"/>
      <c r="AH891" s="110"/>
      <c r="AI891" s="110"/>
      <c r="AJ891" s="110"/>
      <c r="AK891" s="110"/>
      <c r="AL891" s="110"/>
      <c r="AM891" s="110"/>
      <c r="AN891" s="110"/>
      <c r="AO891" s="65"/>
      <c r="AP891" s="65"/>
      <c r="AQ891" s="65"/>
      <c r="AR891" s="40"/>
    </row>
    <row r="892" spans="1:44" ht="22.5" customHeight="1" x14ac:dyDescent="0.25">
      <c r="A892" s="110"/>
      <c r="B892" s="110"/>
      <c r="C892" s="110"/>
      <c r="D892" s="110"/>
      <c r="E892" s="110"/>
      <c r="F892" s="110"/>
      <c r="G892" s="110"/>
      <c r="H892" s="110"/>
      <c r="I892" s="110"/>
      <c r="J892" s="110"/>
      <c r="K892" s="110"/>
      <c r="L892" s="110"/>
      <c r="M892" s="110"/>
      <c r="N892" s="110"/>
      <c r="O892" s="110"/>
      <c r="P892" s="110"/>
      <c r="Q892" s="110"/>
      <c r="R892" s="111"/>
      <c r="S892" s="111"/>
      <c r="T892" s="111"/>
      <c r="U892" s="110"/>
      <c r="V892" s="110"/>
      <c r="W892" s="110"/>
      <c r="X892" s="110"/>
      <c r="Y892" s="110"/>
      <c r="Z892" s="110"/>
      <c r="AA892" s="110"/>
      <c r="AB892" s="110"/>
      <c r="AC892" s="110"/>
      <c r="AD892" s="110"/>
      <c r="AE892" s="110"/>
      <c r="AF892" s="110"/>
      <c r="AG892" s="110"/>
      <c r="AH892" s="110"/>
      <c r="AI892" s="110"/>
      <c r="AJ892" s="110"/>
      <c r="AK892" s="110"/>
      <c r="AL892" s="110"/>
      <c r="AM892" s="110"/>
      <c r="AN892" s="110"/>
      <c r="AO892" s="65"/>
      <c r="AP892" s="65"/>
      <c r="AQ892" s="65"/>
      <c r="AR892" s="40"/>
    </row>
    <row r="893" spans="1:44" ht="22.5" customHeight="1" x14ac:dyDescent="0.25">
      <c r="A893" s="110"/>
      <c r="B893" s="110"/>
      <c r="C893" s="110"/>
      <c r="D893" s="110"/>
      <c r="E893" s="110"/>
      <c r="F893" s="110"/>
      <c r="G893" s="110"/>
      <c r="H893" s="110"/>
      <c r="I893" s="110"/>
      <c r="J893" s="110"/>
      <c r="K893" s="110"/>
      <c r="L893" s="110"/>
      <c r="M893" s="110"/>
      <c r="N893" s="110"/>
      <c r="O893" s="110"/>
      <c r="P893" s="110"/>
      <c r="Q893" s="110"/>
      <c r="R893" s="111"/>
      <c r="S893" s="111"/>
      <c r="T893" s="111"/>
      <c r="U893" s="110"/>
      <c r="V893" s="110"/>
      <c r="W893" s="110"/>
      <c r="X893" s="110"/>
      <c r="Y893" s="110"/>
      <c r="Z893" s="110"/>
      <c r="AA893" s="110"/>
      <c r="AB893" s="110"/>
      <c r="AC893" s="110"/>
      <c r="AD893" s="110"/>
      <c r="AE893" s="110"/>
      <c r="AF893" s="110"/>
      <c r="AG893" s="110"/>
      <c r="AH893" s="110"/>
      <c r="AI893" s="110"/>
      <c r="AJ893" s="110"/>
      <c r="AK893" s="110"/>
      <c r="AL893" s="110"/>
      <c r="AM893" s="110"/>
      <c r="AN893" s="110"/>
      <c r="AO893" s="65"/>
      <c r="AP893" s="65"/>
      <c r="AQ893" s="65"/>
      <c r="AR893" s="40"/>
    </row>
    <row r="894" spans="1:44" ht="22.5" customHeight="1" x14ac:dyDescent="0.25">
      <c r="A894" s="110"/>
      <c r="B894" s="110"/>
      <c r="C894" s="110"/>
      <c r="D894" s="110"/>
      <c r="E894" s="110"/>
      <c r="F894" s="110"/>
      <c r="G894" s="110"/>
      <c r="H894" s="110"/>
      <c r="I894" s="110"/>
      <c r="J894" s="110"/>
      <c r="K894" s="110"/>
      <c r="L894" s="110"/>
      <c r="M894" s="110"/>
      <c r="N894" s="110"/>
      <c r="O894" s="110"/>
      <c r="P894" s="110"/>
      <c r="Q894" s="110"/>
      <c r="R894" s="111"/>
      <c r="S894" s="111"/>
      <c r="T894" s="111"/>
      <c r="U894" s="110"/>
      <c r="V894" s="110"/>
      <c r="W894" s="110"/>
      <c r="X894" s="110"/>
      <c r="Y894" s="110"/>
      <c r="Z894" s="110"/>
      <c r="AA894" s="110"/>
      <c r="AB894" s="110"/>
      <c r="AC894" s="110"/>
      <c r="AD894" s="110"/>
      <c r="AE894" s="110"/>
      <c r="AF894" s="110"/>
      <c r="AG894" s="110"/>
      <c r="AH894" s="110"/>
      <c r="AI894" s="110"/>
      <c r="AJ894" s="110"/>
      <c r="AK894" s="110"/>
      <c r="AL894" s="110"/>
      <c r="AM894" s="110"/>
      <c r="AN894" s="110"/>
      <c r="AO894" s="65"/>
      <c r="AP894" s="65"/>
      <c r="AQ894" s="65"/>
      <c r="AR894" s="40"/>
    </row>
    <row r="895" spans="1:44" ht="22.5" customHeight="1" x14ac:dyDescent="0.25">
      <c r="A895" s="110"/>
      <c r="B895" s="110"/>
      <c r="C895" s="110"/>
      <c r="D895" s="110"/>
      <c r="E895" s="110"/>
      <c r="F895" s="110"/>
      <c r="G895" s="110"/>
      <c r="H895" s="110"/>
      <c r="I895" s="110"/>
      <c r="J895" s="110"/>
      <c r="K895" s="110"/>
      <c r="L895" s="110"/>
      <c r="M895" s="110"/>
      <c r="N895" s="110"/>
      <c r="O895" s="110"/>
      <c r="P895" s="110"/>
      <c r="Q895" s="110"/>
      <c r="R895" s="111"/>
      <c r="S895" s="111"/>
      <c r="T895" s="111"/>
      <c r="U895" s="110"/>
      <c r="V895" s="110"/>
      <c r="W895" s="110"/>
      <c r="X895" s="110"/>
      <c r="Y895" s="110"/>
      <c r="Z895" s="110"/>
      <c r="AA895" s="110"/>
      <c r="AB895" s="110"/>
      <c r="AC895" s="110"/>
      <c r="AD895" s="110"/>
      <c r="AE895" s="110"/>
      <c r="AF895" s="110"/>
      <c r="AG895" s="110"/>
      <c r="AH895" s="110"/>
      <c r="AI895" s="110"/>
      <c r="AJ895" s="110"/>
      <c r="AK895" s="110"/>
      <c r="AL895" s="110"/>
      <c r="AM895" s="110"/>
      <c r="AN895" s="110"/>
      <c r="AO895" s="65"/>
      <c r="AP895" s="65"/>
      <c r="AQ895" s="65"/>
      <c r="AR895" s="40"/>
    </row>
    <row r="896" spans="1:44" ht="22.5" customHeight="1" x14ac:dyDescent="0.25">
      <c r="A896" s="110"/>
      <c r="B896" s="110"/>
      <c r="C896" s="110"/>
      <c r="D896" s="110"/>
      <c r="E896" s="110"/>
      <c r="F896" s="110"/>
      <c r="G896" s="110"/>
      <c r="H896" s="110"/>
      <c r="I896" s="110"/>
      <c r="J896" s="110"/>
      <c r="K896" s="110"/>
      <c r="L896" s="110"/>
      <c r="M896" s="110"/>
      <c r="N896" s="110"/>
      <c r="O896" s="110"/>
      <c r="P896" s="110"/>
      <c r="Q896" s="110"/>
      <c r="R896" s="111"/>
      <c r="S896" s="111"/>
      <c r="T896" s="111"/>
      <c r="U896" s="110"/>
      <c r="V896" s="110"/>
      <c r="W896" s="110"/>
      <c r="X896" s="110"/>
      <c r="Y896" s="110"/>
      <c r="Z896" s="110"/>
      <c r="AA896" s="110"/>
      <c r="AB896" s="110"/>
      <c r="AC896" s="110"/>
      <c r="AD896" s="110"/>
      <c r="AE896" s="110"/>
      <c r="AF896" s="110"/>
      <c r="AG896" s="110"/>
      <c r="AH896" s="110"/>
      <c r="AI896" s="110"/>
      <c r="AJ896" s="110"/>
      <c r="AK896" s="110"/>
      <c r="AL896" s="110"/>
      <c r="AM896" s="110"/>
      <c r="AN896" s="110"/>
      <c r="AO896" s="65"/>
      <c r="AP896" s="65"/>
      <c r="AQ896" s="65"/>
      <c r="AR896" s="40"/>
    </row>
    <row r="897" spans="1:44" ht="22.5" customHeight="1" x14ac:dyDescent="0.25">
      <c r="A897" s="110"/>
      <c r="B897" s="110"/>
      <c r="C897" s="110"/>
      <c r="D897" s="110"/>
      <c r="E897" s="110"/>
      <c r="F897" s="110"/>
      <c r="G897" s="110"/>
      <c r="H897" s="110"/>
      <c r="I897" s="110"/>
      <c r="J897" s="110"/>
      <c r="K897" s="110"/>
      <c r="L897" s="110"/>
      <c r="M897" s="110"/>
      <c r="N897" s="110"/>
      <c r="O897" s="110"/>
      <c r="P897" s="110"/>
      <c r="Q897" s="110"/>
      <c r="R897" s="111"/>
      <c r="S897" s="111"/>
      <c r="T897" s="111"/>
      <c r="U897" s="110"/>
      <c r="V897" s="110"/>
      <c r="W897" s="110"/>
      <c r="X897" s="110"/>
      <c r="Y897" s="110"/>
      <c r="Z897" s="110"/>
      <c r="AA897" s="110"/>
      <c r="AB897" s="110"/>
      <c r="AC897" s="110"/>
      <c r="AD897" s="110"/>
      <c r="AE897" s="110"/>
      <c r="AF897" s="110"/>
      <c r="AG897" s="110"/>
      <c r="AH897" s="110"/>
      <c r="AI897" s="110"/>
      <c r="AJ897" s="110"/>
      <c r="AK897" s="110"/>
      <c r="AL897" s="110"/>
      <c r="AM897" s="110"/>
      <c r="AN897" s="110"/>
      <c r="AO897" s="65"/>
      <c r="AP897" s="65"/>
      <c r="AQ897" s="65"/>
      <c r="AR897" s="40"/>
    </row>
    <row r="898" spans="1:44" ht="22.5" customHeight="1" x14ac:dyDescent="0.25">
      <c r="A898" s="110"/>
      <c r="B898" s="110"/>
      <c r="C898" s="110"/>
      <c r="D898" s="110"/>
      <c r="E898" s="110"/>
      <c r="F898" s="110"/>
      <c r="G898" s="110"/>
      <c r="H898" s="110"/>
      <c r="I898" s="110"/>
      <c r="J898" s="110"/>
      <c r="K898" s="110"/>
      <c r="L898" s="110"/>
      <c r="M898" s="110"/>
      <c r="N898" s="110"/>
      <c r="O898" s="110"/>
      <c r="P898" s="110"/>
      <c r="Q898" s="110"/>
      <c r="R898" s="111"/>
      <c r="S898" s="111"/>
      <c r="T898" s="111"/>
      <c r="U898" s="110"/>
      <c r="V898" s="110"/>
      <c r="W898" s="110"/>
      <c r="X898" s="110"/>
      <c r="Y898" s="110"/>
      <c r="Z898" s="110"/>
      <c r="AA898" s="110"/>
      <c r="AB898" s="110"/>
      <c r="AC898" s="110"/>
      <c r="AD898" s="110"/>
      <c r="AE898" s="110"/>
      <c r="AF898" s="110"/>
      <c r="AG898" s="110"/>
      <c r="AH898" s="110"/>
      <c r="AI898" s="110"/>
      <c r="AJ898" s="110"/>
      <c r="AK898" s="110"/>
      <c r="AL898" s="110"/>
      <c r="AM898" s="110"/>
      <c r="AN898" s="110"/>
      <c r="AO898" s="65"/>
      <c r="AP898" s="65"/>
      <c r="AQ898" s="65"/>
      <c r="AR898" s="40"/>
    </row>
    <row r="899" spans="1:44" ht="22.5" customHeight="1" x14ac:dyDescent="0.25">
      <c r="A899" s="110"/>
      <c r="B899" s="110"/>
      <c r="C899" s="110"/>
      <c r="D899" s="110"/>
      <c r="E899" s="110"/>
      <c r="F899" s="110"/>
      <c r="G899" s="110"/>
      <c r="H899" s="110"/>
      <c r="I899" s="110"/>
      <c r="J899" s="110"/>
      <c r="K899" s="110"/>
      <c r="L899" s="110"/>
      <c r="M899" s="110"/>
      <c r="N899" s="110"/>
      <c r="O899" s="110"/>
      <c r="P899" s="110"/>
      <c r="Q899" s="110"/>
      <c r="R899" s="111"/>
      <c r="S899" s="111"/>
      <c r="T899" s="111"/>
      <c r="U899" s="110"/>
      <c r="V899" s="110"/>
      <c r="W899" s="110"/>
      <c r="X899" s="110"/>
      <c r="Y899" s="110"/>
      <c r="Z899" s="110"/>
      <c r="AA899" s="110"/>
      <c r="AB899" s="110"/>
      <c r="AC899" s="110"/>
      <c r="AD899" s="110"/>
      <c r="AE899" s="110"/>
      <c r="AF899" s="110"/>
      <c r="AG899" s="110"/>
      <c r="AH899" s="110"/>
      <c r="AI899" s="110"/>
      <c r="AJ899" s="110"/>
      <c r="AK899" s="110"/>
      <c r="AL899" s="110"/>
      <c r="AM899" s="110"/>
      <c r="AN899" s="110"/>
      <c r="AO899" s="65"/>
      <c r="AP899" s="65"/>
      <c r="AQ899" s="65"/>
      <c r="AR899" s="40"/>
    </row>
    <row r="900" spans="1:44" ht="22.5" customHeight="1" x14ac:dyDescent="0.25">
      <c r="A900" s="110"/>
      <c r="B900" s="110"/>
      <c r="C900" s="110"/>
      <c r="D900" s="110"/>
      <c r="E900" s="110"/>
      <c r="F900" s="110"/>
      <c r="G900" s="110"/>
      <c r="H900" s="110"/>
      <c r="I900" s="110"/>
      <c r="J900" s="110"/>
      <c r="K900" s="110"/>
      <c r="L900" s="110"/>
      <c r="M900" s="110"/>
      <c r="N900" s="110"/>
      <c r="O900" s="110"/>
      <c r="P900" s="110"/>
      <c r="Q900" s="110"/>
      <c r="R900" s="111"/>
      <c r="S900" s="111"/>
      <c r="T900" s="111"/>
      <c r="U900" s="110"/>
      <c r="V900" s="110"/>
      <c r="W900" s="110"/>
      <c r="X900" s="110"/>
      <c r="Y900" s="110"/>
      <c r="Z900" s="110"/>
      <c r="AA900" s="110"/>
      <c r="AB900" s="110"/>
      <c r="AC900" s="110"/>
      <c r="AD900" s="110"/>
      <c r="AE900" s="110"/>
      <c r="AF900" s="110"/>
      <c r="AG900" s="110"/>
      <c r="AH900" s="110"/>
      <c r="AI900" s="110"/>
      <c r="AJ900" s="110"/>
      <c r="AK900" s="110"/>
      <c r="AL900" s="110"/>
      <c r="AM900" s="110"/>
      <c r="AN900" s="110"/>
      <c r="AO900" s="65"/>
      <c r="AP900" s="65"/>
      <c r="AQ900" s="65"/>
      <c r="AR900" s="40"/>
    </row>
    <row r="901" spans="1:44" ht="22.5" customHeight="1" x14ac:dyDescent="0.25">
      <c r="A901" s="110"/>
      <c r="B901" s="110"/>
      <c r="C901" s="110"/>
      <c r="D901" s="110"/>
      <c r="E901" s="110"/>
      <c r="F901" s="110"/>
      <c r="G901" s="110"/>
      <c r="H901" s="110"/>
      <c r="I901" s="110"/>
      <c r="J901" s="110"/>
      <c r="K901" s="110"/>
      <c r="L901" s="110"/>
      <c r="M901" s="110"/>
      <c r="N901" s="110"/>
      <c r="O901" s="110"/>
      <c r="P901" s="110"/>
      <c r="Q901" s="110"/>
      <c r="R901" s="111"/>
      <c r="S901" s="111"/>
      <c r="T901" s="111"/>
      <c r="U901" s="110"/>
      <c r="V901" s="110"/>
      <c r="W901" s="110"/>
      <c r="X901" s="110"/>
      <c r="Y901" s="110"/>
      <c r="Z901" s="110"/>
      <c r="AA901" s="110"/>
      <c r="AB901" s="110"/>
      <c r="AC901" s="110"/>
      <c r="AD901" s="110"/>
      <c r="AE901" s="110"/>
      <c r="AF901" s="110"/>
      <c r="AG901" s="110"/>
      <c r="AH901" s="110"/>
      <c r="AI901" s="110"/>
      <c r="AJ901" s="110"/>
      <c r="AK901" s="110"/>
      <c r="AL901" s="110"/>
      <c r="AM901" s="110"/>
      <c r="AN901" s="110"/>
      <c r="AO901" s="65"/>
      <c r="AP901" s="65"/>
      <c r="AQ901" s="65"/>
      <c r="AR901" s="40"/>
    </row>
    <row r="902" spans="1:44" ht="22.5" customHeight="1" x14ac:dyDescent="0.25">
      <c r="A902" s="110"/>
      <c r="B902" s="110"/>
      <c r="C902" s="110"/>
      <c r="D902" s="110"/>
      <c r="E902" s="110"/>
      <c r="F902" s="110"/>
      <c r="G902" s="110"/>
      <c r="H902" s="110"/>
      <c r="I902" s="110"/>
      <c r="J902" s="110"/>
      <c r="K902" s="110"/>
      <c r="L902" s="110"/>
      <c r="M902" s="110"/>
      <c r="N902" s="110"/>
      <c r="O902" s="110"/>
      <c r="P902" s="110"/>
      <c r="Q902" s="110"/>
      <c r="R902" s="111"/>
      <c r="S902" s="111"/>
      <c r="T902" s="111"/>
      <c r="U902" s="110"/>
      <c r="V902" s="110"/>
      <c r="W902" s="110"/>
      <c r="X902" s="110"/>
      <c r="Y902" s="110"/>
      <c r="Z902" s="110"/>
      <c r="AA902" s="110"/>
      <c r="AB902" s="110"/>
      <c r="AC902" s="110"/>
      <c r="AD902" s="110"/>
      <c r="AE902" s="110"/>
      <c r="AF902" s="110"/>
      <c r="AG902" s="110"/>
      <c r="AH902" s="110"/>
      <c r="AI902" s="110"/>
      <c r="AJ902" s="110"/>
      <c r="AK902" s="110"/>
      <c r="AL902" s="110"/>
      <c r="AM902" s="110"/>
      <c r="AN902" s="110"/>
      <c r="AO902" s="65"/>
      <c r="AP902" s="65"/>
      <c r="AQ902" s="65"/>
      <c r="AR902" s="40"/>
    </row>
    <row r="903" spans="1:44" ht="22.5" customHeight="1" x14ac:dyDescent="0.25">
      <c r="A903" s="110"/>
      <c r="B903" s="110"/>
      <c r="C903" s="110"/>
      <c r="D903" s="110"/>
      <c r="E903" s="110"/>
      <c r="F903" s="110"/>
      <c r="G903" s="110"/>
      <c r="H903" s="110"/>
      <c r="I903" s="110"/>
      <c r="J903" s="110"/>
      <c r="K903" s="110"/>
      <c r="L903" s="110"/>
      <c r="M903" s="110"/>
      <c r="N903" s="110"/>
      <c r="O903" s="110"/>
      <c r="P903" s="110"/>
      <c r="Q903" s="110"/>
      <c r="R903" s="111"/>
      <c r="S903" s="111"/>
      <c r="T903" s="111"/>
      <c r="U903" s="110"/>
      <c r="V903" s="110"/>
      <c r="W903" s="110"/>
      <c r="X903" s="110"/>
      <c r="Y903" s="110"/>
      <c r="Z903" s="110"/>
      <c r="AA903" s="110"/>
      <c r="AB903" s="110"/>
      <c r="AC903" s="110"/>
      <c r="AD903" s="110"/>
      <c r="AE903" s="110"/>
      <c r="AF903" s="110"/>
      <c r="AG903" s="110"/>
      <c r="AH903" s="110"/>
      <c r="AI903" s="110"/>
      <c r="AJ903" s="110"/>
      <c r="AK903" s="110"/>
      <c r="AL903" s="110"/>
      <c r="AM903" s="110"/>
      <c r="AN903" s="110"/>
      <c r="AO903" s="65"/>
      <c r="AP903" s="65"/>
      <c r="AQ903" s="65"/>
      <c r="AR903" s="40"/>
    </row>
    <row r="904" spans="1:44" ht="22.5" customHeight="1" x14ac:dyDescent="0.25">
      <c r="A904" s="110"/>
      <c r="B904" s="110"/>
      <c r="C904" s="110"/>
      <c r="D904" s="110"/>
      <c r="E904" s="110"/>
      <c r="F904" s="110"/>
      <c r="G904" s="110"/>
      <c r="H904" s="110"/>
      <c r="I904" s="110"/>
      <c r="J904" s="110"/>
      <c r="K904" s="110"/>
      <c r="L904" s="110"/>
      <c r="M904" s="110"/>
      <c r="N904" s="110"/>
      <c r="O904" s="110"/>
      <c r="P904" s="110"/>
      <c r="Q904" s="110"/>
      <c r="R904" s="111"/>
      <c r="S904" s="111"/>
      <c r="T904" s="111"/>
      <c r="U904" s="110"/>
      <c r="V904" s="110"/>
      <c r="W904" s="110"/>
      <c r="X904" s="110"/>
      <c r="Y904" s="110"/>
      <c r="Z904" s="110"/>
      <c r="AA904" s="110"/>
      <c r="AB904" s="110"/>
      <c r="AC904" s="110"/>
      <c r="AD904" s="110"/>
      <c r="AE904" s="110"/>
      <c r="AF904" s="110"/>
      <c r="AG904" s="110"/>
      <c r="AH904" s="110"/>
      <c r="AI904" s="110"/>
      <c r="AJ904" s="110"/>
      <c r="AK904" s="110"/>
      <c r="AL904" s="110"/>
      <c r="AM904" s="110"/>
      <c r="AN904" s="110"/>
      <c r="AO904" s="65"/>
      <c r="AP904" s="65"/>
      <c r="AQ904" s="65"/>
      <c r="AR904" s="40"/>
    </row>
    <row r="905" spans="1:44" ht="22.5" customHeight="1" x14ac:dyDescent="0.25">
      <c r="A905" s="110"/>
      <c r="B905" s="110"/>
      <c r="C905" s="110"/>
      <c r="D905" s="110"/>
      <c r="E905" s="110"/>
      <c r="F905" s="110"/>
      <c r="G905" s="110"/>
      <c r="H905" s="110"/>
      <c r="I905" s="110"/>
      <c r="J905" s="110"/>
      <c r="K905" s="110"/>
      <c r="L905" s="110"/>
      <c r="M905" s="110"/>
      <c r="N905" s="110"/>
      <c r="O905" s="110"/>
      <c r="P905" s="110"/>
      <c r="Q905" s="110"/>
      <c r="R905" s="111"/>
      <c r="S905" s="111"/>
      <c r="T905" s="111"/>
      <c r="U905" s="110"/>
      <c r="V905" s="110"/>
      <c r="W905" s="110"/>
      <c r="X905" s="110"/>
      <c r="Y905" s="110"/>
      <c r="Z905" s="110"/>
      <c r="AA905" s="110"/>
      <c r="AB905" s="110"/>
      <c r="AC905" s="110"/>
      <c r="AD905" s="110"/>
      <c r="AE905" s="110"/>
      <c r="AF905" s="110"/>
      <c r="AG905" s="110"/>
      <c r="AH905" s="110"/>
      <c r="AI905" s="110"/>
      <c r="AJ905" s="110"/>
      <c r="AK905" s="110"/>
      <c r="AL905" s="110"/>
      <c r="AM905" s="110"/>
      <c r="AN905" s="110"/>
      <c r="AO905" s="65"/>
      <c r="AP905" s="65"/>
      <c r="AQ905" s="65"/>
      <c r="AR905" s="40"/>
    </row>
    <row r="906" spans="1:44" ht="22.5" customHeight="1" x14ac:dyDescent="0.25">
      <c r="A906" s="110"/>
      <c r="B906" s="110"/>
      <c r="C906" s="110"/>
      <c r="D906" s="110"/>
      <c r="E906" s="110"/>
      <c r="F906" s="110"/>
      <c r="G906" s="110"/>
      <c r="H906" s="110"/>
      <c r="I906" s="110"/>
      <c r="J906" s="110"/>
      <c r="K906" s="110"/>
      <c r="L906" s="110"/>
      <c r="M906" s="110"/>
      <c r="N906" s="110"/>
      <c r="O906" s="110"/>
      <c r="P906" s="110"/>
      <c r="Q906" s="110"/>
      <c r="R906" s="111"/>
      <c r="S906" s="111"/>
      <c r="T906" s="111"/>
      <c r="U906" s="110"/>
      <c r="V906" s="110"/>
      <c r="W906" s="110"/>
      <c r="X906" s="110"/>
      <c r="Y906" s="110"/>
      <c r="Z906" s="110"/>
      <c r="AA906" s="110"/>
      <c r="AB906" s="110"/>
      <c r="AC906" s="110"/>
      <c r="AD906" s="110"/>
      <c r="AE906" s="110"/>
      <c r="AF906" s="110"/>
      <c r="AG906" s="110"/>
      <c r="AH906" s="110"/>
      <c r="AI906" s="110"/>
      <c r="AJ906" s="110"/>
      <c r="AK906" s="110"/>
      <c r="AL906" s="110"/>
      <c r="AM906" s="110"/>
      <c r="AN906" s="110"/>
      <c r="AO906" s="65"/>
      <c r="AP906" s="65"/>
      <c r="AQ906" s="65"/>
      <c r="AR906" s="40"/>
    </row>
    <row r="907" spans="1:44" ht="22.5" customHeight="1" x14ac:dyDescent="0.25">
      <c r="A907" s="110"/>
      <c r="B907" s="110"/>
      <c r="C907" s="110"/>
      <c r="D907" s="110"/>
      <c r="E907" s="110"/>
      <c r="F907" s="110"/>
      <c r="G907" s="110"/>
      <c r="H907" s="110"/>
      <c r="I907" s="110"/>
      <c r="J907" s="110"/>
      <c r="K907" s="110"/>
      <c r="L907" s="110"/>
      <c r="M907" s="110"/>
      <c r="N907" s="110"/>
      <c r="O907" s="110"/>
      <c r="P907" s="110"/>
      <c r="Q907" s="110"/>
      <c r="R907" s="111"/>
      <c r="S907" s="111"/>
      <c r="T907" s="111"/>
      <c r="U907" s="110"/>
      <c r="V907" s="110"/>
      <c r="W907" s="110"/>
      <c r="X907" s="110"/>
      <c r="Y907" s="110"/>
      <c r="Z907" s="110"/>
      <c r="AA907" s="110"/>
      <c r="AB907" s="110"/>
      <c r="AC907" s="110"/>
      <c r="AD907" s="110"/>
      <c r="AE907" s="110"/>
      <c r="AF907" s="110"/>
      <c r="AG907" s="110"/>
      <c r="AH907" s="110"/>
      <c r="AI907" s="110"/>
      <c r="AJ907" s="110"/>
      <c r="AK907" s="110"/>
      <c r="AL907" s="110"/>
      <c r="AM907" s="110"/>
      <c r="AN907" s="110"/>
      <c r="AO907" s="65"/>
      <c r="AP907" s="65"/>
      <c r="AQ907" s="65"/>
      <c r="AR907" s="40"/>
    </row>
    <row r="908" spans="1:44" ht="22.5" customHeight="1" x14ac:dyDescent="0.25">
      <c r="A908" s="110"/>
      <c r="B908" s="110"/>
      <c r="C908" s="110"/>
      <c r="D908" s="110"/>
      <c r="E908" s="110"/>
      <c r="F908" s="110"/>
      <c r="G908" s="110"/>
      <c r="H908" s="110"/>
      <c r="I908" s="110"/>
      <c r="J908" s="110"/>
      <c r="K908" s="110"/>
      <c r="L908" s="110"/>
      <c r="M908" s="110"/>
      <c r="N908" s="110"/>
      <c r="O908" s="110"/>
      <c r="P908" s="110"/>
      <c r="Q908" s="110"/>
      <c r="R908" s="111"/>
      <c r="S908" s="111"/>
      <c r="T908" s="111"/>
      <c r="U908" s="110"/>
      <c r="V908" s="110"/>
      <c r="W908" s="110"/>
      <c r="X908" s="110"/>
      <c r="Y908" s="110"/>
      <c r="Z908" s="110"/>
      <c r="AA908" s="110"/>
      <c r="AB908" s="110"/>
      <c r="AC908" s="110"/>
      <c r="AD908" s="110"/>
      <c r="AE908" s="110"/>
      <c r="AF908" s="110"/>
      <c r="AG908" s="110"/>
      <c r="AH908" s="110"/>
      <c r="AI908" s="110"/>
      <c r="AJ908" s="110"/>
      <c r="AK908" s="110"/>
      <c r="AL908" s="110"/>
      <c r="AM908" s="110"/>
      <c r="AN908" s="110"/>
      <c r="AO908" s="65"/>
      <c r="AP908" s="65"/>
      <c r="AQ908" s="65"/>
      <c r="AR908" s="40"/>
    </row>
    <row r="909" spans="1:44" ht="22.5" customHeight="1" x14ac:dyDescent="0.25">
      <c r="A909" s="110"/>
      <c r="B909" s="110"/>
      <c r="C909" s="110"/>
      <c r="D909" s="110"/>
      <c r="E909" s="110"/>
      <c r="F909" s="110"/>
      <c r="G909" s="110"/>
      <c r="H909" s="110"/>
      <c r="I909" s="110"/>
      <c r="J909" s="110"/>
      <c r="K909" s="110"/>
      <c r="L909" s="110"/>
      <c r="M909" s="110"/>
      <c r="N909" s="110"/>
      <c r="O909" s="110"/>
      <c r="P909" s="110"/>
      <c r="Q909" s="110"/>
      <c r="R909" s="111"/>
      <c r="S909" s="111"/>
      <c r="T909" s="111"/>
      <c r="U909" s="110"/>
      <c r="V909" s="110"/>
      <c r="W909" s="110"/>
      <c r="X909" s="110"/>
      <c r="Y909" s="110"/>
      <c r="Z909" s="110"/>
      <c r="AA909" s="110"/>
      <c r="AB909" s="110"/>
      <c r="AC909" s="110"/>
      <c r="AD909" s="110"/>
      <c r="AE909" s="110"/>
      <c r="AF909" s="110"/>
      <c r="AG909" s="110"/>
      <c r="AH909" s="110"/>
      <c r="AI909" s="110"/>
      <c r="AJ909" s="110"/>
      <c r="AK909" s="110"/>
      <c r="AL909" s="110"/>
      <c r="AM909" s="110"/>
      <c r="AN909" s="110"/>
      <c r="AO909" s="65"/>
      <c r="AP909" s="65"/>
      <c r="AQ909" s="65"/>
      <c r="AR909" s="40"/>
    </row>
    <row r="910" spans="1:44" ht="22.5" customHeight="1" x14ac:dyDescent="0.25">
      <c r="A910" s="110"/>
      <c r="B910" s="110"/>
      <c r="C910" s="110"/>
      <c r="D910" s="110"/>
      <c r="E910" s="110"/>
      <c r="F910" s="110"/>
      <c r="G910" s="110"/>
      <c r="H910" s="110"/>
      <c r="I910" s="110"/>
      <c r="J910" s="110"/>
      <c r="K910" s="110"/>
      <c r="L910" s="110"/>
      <c r="M910" s="110"/>
      <c r="N910" s="110"/>
      <c r="O910" s="110"/>
      <c r="P910" s="110"/>
      <c r="Q910" s="110"/>
      <c r="R910" s="111"/>
      <c r="S910" s="111"/>
      <c r="T910" s="111"/>
      <c r="U910" s="110"/>
      <c r="V910" s="110"/>
      <c r="W910" s="110"/>
      <c r="X910" s="110"/>
      <c r="Y910" s="110"/>
      <c r="Z910" s="110"/>
      <c r="AA910" s="110"/>
      <c r="AB910" s="110"/>
      <c r="AC910" s="110"/>
      <c r="AD910" s="110"/>
      <c r="AE910" s="110"/>
      <c r="AF910" s="110"/>
      <c r="AG910" s="110"/>
      <c r="AH910" s="110"/>
      <c r="AI910" s="110"/>
      <c r="AJ910" s="110"/>
      <c r="AK910" s="110"/>
      <c r="AL910" s="110"/>
      <c r="AM910" s="110"/>
      <c r="AN910" s="110"/>
      <c r="AO910" s="65"/>
      <c r="AP910" s="65"/>
      <c r="AQ910" s="65"/>
      <c r="AR910" s="40"/>
    </row>
    <row r="911" spans="1:44" ht="22.5" customHeight="1" x14ac:dyDescent="0.25">
      <c r="A911" s="110"/>
      <c r="B911" s="110"/>
      <c r="C911" s="110"/>
      <c r="D911" s="110"/>
      <c r="E911" s="110"/>
      <c r="F911" s="110"/>
      <c r="G911" s="110"/>
      <c r="H911" s="110"/>
      <c r="I911" s="110"/>
      <c r="J911" s="110"/>
      <c r="K911" s="110"/>
      <c r="L911" s="110"/>
      <c r="M911" s="110"/>
      <c r="N911" s="110"/>
      <c r="O911" s="110"/>
      <c r="P911" s="110"/>
      <c r="Q911" s="110"/>
      <c r="R911" s="111"/>
      <c r="S911" s="111"/>
      <c r="T911" s="111"/>
      <c r="U911" s="110"/>
      <c r="V911" s="110"/>
      <c r="W911" s="110"/>
      <c r="X911" s="110"/>
      <c r="Y911" s="110"/>
      <c r="Z911" s="110"/>
      <c r="AA911" s="110"/>
      <c r="AB911" s="110"/>
      <c r="AC911" s="110"/>
      <c r="AD911" s="110"/>
      <c r="AE911" s="110"/>
      <c r="AF911" s="110"/>
      <c r="AG911" s="110"/>
      <c r="AH911" s="110"/>
      <c r="AI911" s="110"/>
      <c r="AJ911" s="110"/>
      <c r="AK911" s="110"/>
      <c r="AL911" s="110"/>
      <c r="AM911" s="110"/>
      <c r="AN911" s="110"/>
      <c r="AO911" s="65"/>
      <c r="AP911" s="65"/>
      <c r="AQ911" s="65"/>
      <c r="AR911" s="40"/>
    </row>
    <row r="912" spans="1:44" ht="22.5" customHeight="1" x14ac:dyDescent="0.25">
      <c r="A912" s="110"/>
      <c r="B912" s="110"/>
      <c r="C912" s="110"/>
      <c r="D912" s="110"/>
      <c r="E912" s="110"/>
      <c r="F912" s="110"/>
      <c r="G912" s="110"/>
      <c r="H912" s="110"/>
      <c r="I912" s="110"/>
      <c r="J912" s="110"/>
      <c r="K912" s="110"/>
      <c r="L912" s="110"/>
      <c r="M912" s="110"/>
      <c r="N912" s="110"/>
      <c r="O912" s="110"/>
      <c r="P912" s="110"/>
      <c r="Q912" s="110"/>
      <c r="R912" s="111"/>
      <c r="S912" s="111"/>
      <c r="T912" s="111"/>
      <c r="U912" s="110"/>
      <c r="V912" s="110"/>
      <c r="W912" s="110"/>
      <c r="X912" s="110"/>
      <c r="Y912" s="110"/>
      <c r="Z912" s="110"/>
      <c r="AA912" s="110"/>
      <c r="AB912" s="110"/>
      <c r="AC912" s="110"/>
      <c r="AD912" s="110"/>
      <c r="AE912" s="110"/>
      <c r="AF912" s="110"/>
      <c r="AG912" s="110"/>
      <c r="AH912" s="110"/>
      <c r="AI912" s="110"/>
      <c r="AJ912" s="110"/>
      <c r="AK912" s="110"/>
      <c r="AL912" s="110"/>
      <c r="AM912" s="110"/>
      <c r="AN912" s="110"/>
      <c r="AO912" s="65"/>
      <c r="AP912" s="65"/>
      <c r="AQ912" s="65"/>
      <c r="AR912" s="40"/>
    </row>
    <row r="913" spans="1:44" ht="22.5" customHeight="1" x14ac:dyDescent="0.25">
      <c r="A913" s="110"/>
      <c r="B913" s="110"/>
      <c r="C913" s="110"/>
      <c r="D913" s="110"/>
      <c r="E913" s="110"/>
      <c r="F913" s="110"/>
      <c r="G913" s="110"/>
      <c r="H913" s="110"/>
      <c r="I913" s="110"/>
      <c r="J913" s="110"/>
      <c r="K913" s="110"/>
      <c r="L913" s="110"/>
      <c r="M913" s="110"/>
      <c r="N913" s="110"/>
      <c r="O913" s="110"/>
      <c r="P913" s="110"/>
      <c r="Q913" s="110"/>
      <c r="R913" s="111"/>
      <c r="S913" s="111"/>
      <c r="T913" s="111"/>
      <c r="U913" s="110"/>
      <c r="V913" s="110"/>
      <c r="W913" s="110"/>
      <c r="X913" s="110"/>
      <c r="Y913" s="110"/>
      <c r="Z913" s="110"/>
      <c r="AA913" s="110"/>
      <c r="AB913" s="110"/>
      <c r="AC913" s="110"/>
      <c r="AD913" s="110"/>
      <c r="AE913" s="110"/>
      <c r="AF913" s="110"/>
      <c r="AG913" s="110"/>
      <c r="AH913" s="110"/>
      <c r="AI913" s="110"/>
      <c r="AJ913" s="110"/>
      <c r="AK913" s="110"/>
      <c r="AL913" s="110"/>
      <c r="AM913" s="110"/>
      <c r="AN913" s="110"/>
      <c r="AO913" s="65"/>
      <c r="AP913" s="65"/>
      <c r="AQ913" s="65"/>
      <c r="AR913" s="40"/>
    </row>
    <row r="914" spans="1:44" ht="22.5" customHeight="1" x14ac:dyDescent="0.25">
      <c r="A914" s="110"/>
      <c r="B914" s="110"/>
      <c r="C914" s="110"/>
      <c r="D914" s="110"/>
      <c r="E914" s="110"/>
      <c r="F914" s="110"/>
      <c r="G914" s="110"/>
      <c r="H914" s="110"/>
      <c r="I914" s="110"/>
      <c r="J914" s="110"/>
      <c r="K914" s="110"/>
      <c r="L914" s="110"/>
      <c r="M914" s="110"/>
      <c r="N914" s="110"/>
      <c r="O914" s="110"/>
      <c r="P914" s="110"/>
      <c r="Q914" s="110"/>
      <c r="R914" s="111"/>
      <c r="S914" s="111"/>
      <c r="T914" s="111"/>
      <c r="U914" s="110"/>
      <c r="V914" s="110"/>
      <c r="W914" s="110"/>
      <c r="X914" s="110"/>
      <c r="Y914" s="110"/>
      <c r="Z914" s="110"/>
      <c r="AA914" s="110"/>
      <c r="AB914" s="110"/>
      <c r="AC914" s="110"/>
      <c r="AD914" s="110"/>
      <c r="AE914" s="110"/>
      <c r="AF914" s="110"/>
      <c r="AG914" s="110"/>
      <c r="AH914" s="110"/>
      <c r="AI914" s="110"/>
      <c r="AJ914" s="110"/>
      <c r="AK914" s="110"/>
      <c r="AL914" s="110"/>
      <c r="AM914" s="110"/>
      <c r="AN914" s="110"/>
      <c r="AO914" s="65"/>
      <c r="AP914" s="65"/>
      <c r="AQ914" s="65"/>
      <c r="AR914" s="40"/>
    </row>
    <row r="915" spans="1:44" ht="22.5" customHeight="1" x14ac:dyDescent="0.25">
      <c r="A915" s="110"/>
      <c r="B915" s="110"/>
      <c r="C915" s="110"/>
      <c r="D915" s="110"/>
      <c r="E915" s="110"/>
      <c r="F915" s="110"/>
      <c r="G915" s="110"/>
      <c r="H915" s="110"/>
      <c r="I915" s="110"/>
      <c r="J915" s="110"/>
      <c r="K915" s="110"/>
      <c r="L915" s="110"/>
      <c r="M915" s="110"/>
      <c r="N915" s="110"/>
      <c r="O915" s="110"/>
      <c r="P915" s="110"/>
      <c r="Q915" s="110"/>
      <c r="R915" s="111"/>
      <c r="S915" s="111"/>
      <c r="T915" s="111"/>
      <c r="U915" s="110"/>
      <c r="V915" s="110"/>
      <c r="W915" s="110"/>
      <c r="X915" s="110"/>
      <c r="Y915" s="110"/>
      <c r="Z915" s="110"/>
      <c r="AA915" s="110"/>
      <c r="AB915" s="110"/>
      <c r="AC915" s="110"/>
      <c r="AD915" s="110"/>
      <c r="AE915" s="110"/>
      <c r="AF915" s="110"/>
      <c r="AG915" s="110"/>
      <c r="AH915" s="110"/>
      <c r="AI915" s="110"/>
      <c r="AJ915" s="110"/>
      <c r="AK915" s="110"/>
      <c r="AL915" s="110"/>
      <c r="AM915" s="110"/>
      <c r="AN915" s="110"/>
      <c r="AO915" s="65"/>
      <c r="AP915" s="65"/>
      <c r="AQ915" s="65"/>
      <c r="AR915" s="40"/>
    </row>
    <row r="916" spans="1:44" ht="22.5" customHeight="1" x14ac:dyDescent="0.25">
      <c r="A916" s="110"/>
      <c r="B916" s="110"/>
      <c r="C916" s="110"/>
      <c r="D916" s="110"/>
      <c r="E916" s="110"/>
      <c r="F916" s="110"/>
      <c r="G916" s="110"/>
      <c r="H916" s="110"/>
      <c r="I916" s="110"/>
      <c r="J916" s="110"/>
      <c r="K916" s="110"/>
      <c r="L916" s="110"/>
      <c r="M916" s="110"/>
      <c r="N916" s="110"/>
      <c r="O916" s="110"/>
      <c r="P916" s="110"/>
      <c r="Q916" s="110"/>
      <c r="R916" s="111"/>
      <c r="S916" s="111"/>
      <c r="T916" s="111"/>
      <c r="U916" s="110"/>
      <c r="V916" s="110"/>
      <c r="W916" s="110"/>
      <c r="X916" s="110"/>
      <c r="Y916" s="110"/>
      <c r="Z916" s="110"/>
      <c r="AA916" s="110"/>
      <c r="AB916" s="110"/>
      <c r="AC916" s="110"/>
      <c r="AD916" s="110"/>
      <c r="AE916" s="110"/>
      <c r="AF916" s="110"/>
      <c r="AG916" s="110"/>
      <c r="AH916" s="110"/>
      <c r="AI916" s="110"/>
      <c r="AJ916" s="110"/>
      <c r="AK916" s="110"/>
      <c r="AL916" s="110"/>
      <c r="AM916" s="110"/>
      <c r="AN916" s="110"/>
      <c r="AO916" s="65"/>
      <c r="AP916" s="65"/>
      <c r="AQ916" s="65"/>
      <c r="AR916" s="40"/>
    </row>
    <row r="917" spans="1:44" ht="22.5" customHeight="1" x14ac:dyDescent="0.25">
      <c r="A917" s="110"/>
      <c r="B917" s="110"/>
      <c r="C917" s="110"/>
      <c r="D917" s="110"/>
      <c r="E917" s="110"/>
      <c r="F917" s="110"/>
      <c r="G917" s="110"/>
      <c r="H917" s="110"/>
      <c r="I917" s="110"/>
      <c r="J917" s="110"/>
      <c r="K917" s="110"/>
      <c r="L917" s="110"/>
      <c r="M917" s="110"/>
      <c r="N917" s="110"/>
      <c r="O917" s="110"/>
      <c r="P917" s="110"/>
      <c r="Q917" s="110"/>
      <c r="R917" s="111"/>
      <c r="S917" s="111"/>
      <c r="T917" s="111"/>
      <c r="U917" s="110"/>
      <c r="V917" s="110"/>
      <c r="W917" s="110"/>
      <c r="X917" s="110"/>
      <c r="Y917" s="110"/>
      <c r="Z917" s="110"/>
      <c r="AA917" s="110"/>
      <c r="AB917" s="110"/>
      <c r="AC917" s="110"/>
      <c r="AD917" s="110"/>
      <c r="AE917" s="110"/>
      <c r="AF917" s="110"/>
      <c r="AG917" s="110"/>
      <c r="AH917" s="110"/>
      <c r="AI917" s="110"/>
      <c r="AJ917" s="110"/>
      <c r="AK917" s="110"/>
      <c r="AL917" s="110"/>
      <c r="AM917" s="110"/>
      <c r="AN917" s="110"/>
      <c r="AO917" s="65"/>
      <c r="AP917" s="65"/>
      <c r="AQ917" s="65"/>
      <c r="AR917" s="40"/>
    </row>
    <row r="918" spans="1:44" ht="22.5" customHeight="1" x14ac:dyDescent="0.25">
      <c r="A918" s="110"/>
      <c r="B918" s="110"/>
      <c r="C918" s="110"/>
      <c r="D918" s="110"/>
      <c r="E918" s="110"/>
      <c r="F918" s="110"/>
      <c r="G918" s="110"/>
      <c r="H918" s="110"/>
      <c r="I918" s="110"/>
      <c r="J918" s="110"/>
      <c r="K918" s="110"/>
      <c r="L918" s="110"/>
      <c r="M918" s="110"/>
      <c r="N918" s="110"/>
      <c r="O918" s="110"/>
      <c r="P918" s="110"/>
      <c r="Q918" s="110"/>
      <c r="R918" s="111"/>
      <c r="S918" s="111"/>
      <c r="T918" s="111"/>
      <c r="U918" s="110"/>
      <c r="V918" s="110"/>
      <c r="W918" s="110"/>
      <c r="X918" s="110"/>
      <c r="Y918" s="110"/>
      <c r="Z918" s="110"/>
      <c r="AA918" s="110"/>
      <c r="AB918" s="110"/>
      <c r="AC918" s="110"/>
      <c r="AD918" s="110"/>
      <c r="AE918" s="110"/>
      <c r="AF918" s="110"/>
      <c r="AG918" s="110"/>
      <c r="AH918" s="110"/>
      <c r="AI918" s="110"/>
      <c r="AJ918" s="110"/>
      <c r="AK918" s="110"/>
      <c r="AL918" s="110"/>
      <c r="AM918" s="110"/>
      <c r="AN918" s="110"/>
      <c r="AO918" s="65"/>
      <c r="AP918" s="65"/>
      <c r="AQ918" s="65"/>
      <c r="AR918" s="40"/>
    </row>
    <row r="919" spans="1:44" ht="22.5" customHeight="1" x14ac:dyDescent="0.25">
      <c r="A919" s="110"/>
      <c r="B919" s="110"/>
      <c r="C919" s="110"/>
      <c r="D919" s="110"/>
      <c r="E919" s="110"/>
      <c r="F919" s="110"/>
      <c r="G919" s="110"/>
      <c r="H919" s="110"/>
      <c r="I919" s="110"/>
      <c r="J919" s="110"/>
      <c r="K919" s="110"/>
      <c r="L919" s="110"/>
      <c r="M919" s="110"/>
      <c r="N919" s="110"/>
      <c r="O919" s="110"/>
      <c r="P919" s="110"/>
      <c r="Q919" s="110"/>
      <c r="R919" s="111"/>
      <c r="S919" s="111"/>
      <c r="T919" s="111"/>
      <c r="U919" s="110"/>
      <c r="V919" s="110"/>
      <c r="W919" s="110"/>
      <c r="X919" s="110"/>
      <c r="Y919" s="110"/>
      <c r="Z919" s="110"/>
      <c r="AA919" s="110"/>
      <c r="AB919" s="110"/>
      <c r="AC919" s="110"/>
      <c r="AD919" s="110"/>
      <c r="AE919" s="110"/>
      <c r="AF919" s="110"/>
      <c r="AG919" s="110"/>
      <c r="AH919" s="110"/>
      <c r="AI919" s="110"/>
      <c r="AJ919" s="110"/>
      <c r="AK919" s="110"/>
      <c r="AL919" s="110"/>
      <c r="AM919" s="110"/>
      <c r="AN919" s="110"/>
      <c r="AO919" s="65"/>
      <c r="AP919" s="65"/>
      <c r="AQ919" s="65"/>
      <c r="AR919" s="40"/>
    </row>
    <row r="920" spans="1:44" ht="22.5" customHeight="1" x14ac:dyDescent="0.25">
      <c r="A920" s="110"/>
      <c r="B920" s="110"/>
      <c r="C920" s="110"/>
      <c r="D920" s="110"/>
      <c r="E920" s="110"/>
      <c r="F920" s="110"/>
      <c r="G920" s="110"/>
      <c r="H920" s="110"/>
      <c r="I920" s="110"/>
      <c r="J920" s="110"/>
      <c r="K920" s="110"/>
      <c r="L920" s="110"/>
      <c r="M920" s="110"/>
      <c r="N920" s="110"/>
      <c r="O920" s="110"/>
      <c r="P920" s="110"/>
      <c r="Q920" s="110"/>
      <c r="R920" s="111"/>
      <c r="S920" s="111"/>
      <c r="T920" s="111"/>
      <c r="U920" s="110"/>
      <c r="V920" s="110"/>
      <c r="W920" s="110"/>
      <c r="X920" s="110"/>
      <c r="Y920" s="110"/>
      <c r="Z920" s="110"/>
      <c r="AA920" s="110"/>
      <c r="AB920" s="110"/>
      <c r="AC920" s="110"/>
      <c r="AD920" s="110"/>
      <c r="AE920" s="110"/>
      <c r="AF920" s="110"/>
      <c r="AG920" s="110"/>
      <c r="AH920" s="110"/>
      <c r="AI920" s="110"/>
      <c r="AJ920" s="110"/>
      <c r="AK920" s="110"/>
      <c r="AL920" s="110"/>
      <c r="AM920" s="110"/>
      <c r="AN920" s="110"/>
      <c r="AO920" s="65"/>
      <c r="AP920" s="65"/>
      <c r="AQ920" s="65"/>
      <c r="AR920" s="40"/>
    </row>
    <row r="921" spans="1:44" ht="22.5" customHeight="1" x14ac:dyDescent="0.25">
      <c r="A921" s="110"/>
      <c r="B921" s="110"/>
      <c r="C921" s="110"/>
      <c r="D921" s="110"/>
      <c r="E921" s="110"/>
      <c r="F921" s="110"/>
      <c r="G921" s="110"/>
      <c r="H921" s="110"/>
      <c r="I921" s="110"/>
      <c r="J921" s="110"/>
      <c r="K921" s="110"/>
      <c r="L921" s="110"/>
      <c r="M921" s="110"/>
      <c r="N921" s="110"/>
      <c r="O921" s="110"/>
      <c r="P921" s="110"/>
      <c r="Q921" s="110"/>
      <c r="R921" s="111"/>
      <c r="S921" s="111"/>
      <c r="T921" s="111"/>
      <c r="U921" s="110"/>
      <c r="V921" s="110"/>
      <c r="W921" s="110"/>
      <c r="X921" s="110"/>
      <c r="Y921" s="110"/>
      <c r="Z921" s="110"/>
      <c r="AA921" s="110"/>
      <c r="AB921" s="110"/>
      <c r="AC921" s="110"/>
      <c r="AD921" s="110"/>
      <c r="AE921" s="110"/>
      <c r="AF921" s="110"/>
      <c r="AG921" s="110"/>
      <c r="AH921" s="110"/>
      <c r="AI921" s="110"/>
      <c r="AJ921" s="110"/>
      <c r="AK921" s="110"/>
      <c r="AL921" s="110"/>
      <c r="AM921" s="110"/>
      <c r="AN921" s="110"/>
      <c r="AO921" s="65"/>
      <c r="AP921" s="65"/>
      <c r="AQ921" s="65"/>
      <c r="AR921" s="40"/>
    </row>
    <row r="922" spans="1:44" ht="22.5" customHeight="1" x14ac:dyDescent="0.25">
      <c r="A922" s="110"/>
      <c r="B922" s="110"/>
      <c r="C922" s="110"/>
      <c r="D922" s="110"/>
      <c r="E922" s="110"/>
      <c r="F922" s="110"/>
      <c r="G922" s="110"/>
      <c r="H922" s="110"/>
      <c r="I922" s="110"/>
      <c r="J922" s="110"/>
      <c r="K922" s="110"/>
      <c r="L922" s="110"/>
      <c r="M922" s="110"/>
      <c r="N922" s="110"/>
      <c r="O922" s="110"/>
      <c r="P922" s="110"/>
      <c r="Q922" s="110"/>
      <c r="R922" s="111"/>
      <c r="S922" s="111"/>
      <c r="T922" s="111"/>
      <c r="U922" s="110"/>
      <c r="V922" s="110"/>
      <c r="W922" s="110"/>
      <c r="X922" s="110"/>
      <c r="Y922" s="110"/>
      <c r="Z922" s="110"/>
      <c r="AA922" s="110"/>
      <c r="AB922" s="110"/>
      <c r="AC922" s="110"/>
      <c r="AD922" s="110"/>
      <c r="AE922" s="110"/>
      <c r="AF922" s="110"/>
      <c r="AG922" s="110"/>
      <c r="AH922" s="110"/>
      <c r="AI922" s="110"/>
      <c r="AJ922" s="110"/>
      <c r="AK922" s="110"/>
      <c r="AL922" s="110"/>
      <c r="AM922" s="110"/>
      <c r="AN922" s="110"/>
      <c r="AO922" s="65"/>
      <c r="AP922" s="65"/>
      <c r="AQ922" s="65"/>
      <c r="AR922" s="40"/>
    </row>
    <row r="923" spans="1:44" ht="22.5" customHeight="1" x14ac:dyDescent="0.25">
      <c r="A923" s="110"/>
      <c r="B923" s="110"/>
      <c r="C923" s="110"/>
      <c r="D923" s="110"/>
      <c r="E923" s="110"/>
      <c r="F923" s="110"/>
      <c r="G923" s="110"/>
      <c r="H923" s="110"/>
      <c r="I923" s="110"/>
      <c r="J923" s="110"/>
      <c r="K923" s="110"/>
      <c r="L923" s="110"/>
      <c r="M923" s="110"/>
      <c r="N923" s="110"/>
      <c r="O923" s="110"/>
      <c r="P923" s="110"/>
      <c r="Q923" s="110"/>
      <c r="R923" s="111"/>
      <c r="S923" s="111"/>
      <c r="T923" s="111"/>
      <c r="U923" s="110"/>
      <c r="V923" s="110"/>
      <c r="W923" s="110"/>
      <c r="X923" s="110"/>
      <c r="Y923" s="110"/>
      <c r="Z923" s="110"/>
      <c r="AA923" s="110"/>
      <c r="AB923" s="110"/>
      <c r="AC923" s="110"/>
      <c r="AD923" s="110"/>
      <c r="AE923" s="110"/>
      <c r="AF923" s="110"/>
      <c r="AG923" s="110"/>
      <c r="AH923" s="110"/>
      <c r="AI923" s="110"/>
      <c r="AJ923" s="110"/>
      <c r="AK923" s="110"/>
      <c r="AL923" s="110"/>
      <c r="AM923" s="110"/>
      <c r="AN923" s="110"/>
      <c r="AO923" s="65"/>
      <c r="AP923" s="65"/>
      <c r="AQ923" s="65"/>
      <c r="AR923" s="40"/>
    </row>
    <row r="924" spans="1:44" ht="22.5" customHeight="1" x14ac:dyDescent="0.25">
      <c r="A924" s="110"/>
      <c r="B924" s="110"/>
      <c r="C924" s="110"/>
      <c r="D924" s="110"/>
      <c r="E924" s="110"/>
      <c r="F924" s="110"/>
      <c r="G924" s="110"/>
      <c r="H924" s="110"/>
      <c r="I924" s="110"/>
      <c r="J924" s="110"/>
      <c r="K924" s="110"/>
      <c r="L924" s="110"/>
      <c r="M924" s="110"/>
      <c r="N924" s="110"/>
      <c r="O924" s="110"/>
      <c r="P924" s="110"/>
      <c r="Q924" s="110"/>
      <c r="R924" s="111"/>
      <c r="S924" s="111"/>
      <c r="T924" s="111"/>
      <c r="U924" s="110"/>
      <c r="V924" s="110"/>
      <c r="W924" s="110"/>
      <c r="X924" s="110"/>
      <c r="Y924" s="110"/>
      <c r="Z924" s="110"/>
      <c r="AA924" s="110"/>
      <c r="AB924" s="110"/>
      <c r="AC924" s="110"/>
      <c r="AD924" s="110"/>
      <c r="AE924" s="110"/>
      <c r="AF924" s="110"/>
      <c r="AG924" s="110"/>
      <c r="AH924" s="110"/>
      <c r="AI924" s="110"/>
      <c r="AJ924" s="110"/>
      <c r="AK924" s="110"/>
      <c r="AL924" s="110"/>
      <c r="AM924" s="110"/>
      <c r="AN924" s="110"/>
      <c r="AO924" s="65"/>
      <c r="AP924" s="65"/>
      <c r="AQ924" s="65"/>
      <c r="AR924" s="40"/>
    </row>
    <row r="925" spans="1:44" ht="22.5" customHeight="1" x14ac:dyDescent="0.25">
      <c r="A925" s="110"/>
      <c r="B925" s="110"/>
      <c r="C925" s="110"/>
      <c r="D925" s="110"/>
      <c r="E925" s="110"/>
      <c r="F925" s="110"/>
      <c r="G925" s="110"/>
      <c r="H925" s="110"/>
      <c r="I925" s="110"/>
      <c r="J925" s="110"/>
      <c r="K925" s="110"/>
      <c r="L925" s="110"/>
      <c r="M925" s="110"/>
      <c r="N925" s="110"/>
      <c r="O925" s="110"/>
      <c r="P925" s="110"/>
      <c r="Q925" s="110"/>
      <c r="R925" s="111"/>
      <c r="S925" s="111"/>
      <c r="T925" s="111"/>
      <c r="U925" s="110"/>
      <c r="V925" s="110"/>
      <c r="W925" s="110"/>
      <c r="X925" s="110"/>
      <c r="Y925" s="110"/>
      <c r="Z925" s="110"/>
      <c r="AA925" s="110"/>
      <c r="AB925" s="110"/>
      <c r="AC925" s="110"/>
      <c r="AD925" s="110"/>
      <c r="AE925" s="110"/>
      <c r="AF925" s="110"/>
      <c r="AG925" s="110"/>
      <c r="AH925" s="110"/>
      <c r="AI925" s="110"/>
      <c r="AJ925" s="110"/>
      <c r="AK925" s="110"/>
      <c r="AL925" s="110"/>
      <c r="AM925" s="110"/>
      <c r="AN925" s="110"/>
      <c r="AO925" s="65"/>
      <c r="AP925" s="65"/>
      <c r="AQ925" s="65"/>
      <c r="AR925" s="40"/>
    </row>
    <row r="926" spans="1:44" ht="22.5" customHeight="1" x14ac:dyDescent="0.25">
      <c r="A926" s="110"/>
      <c r="B926" s="110"/>
      <c r="C926" s="110"/>
      <c r="D926" s="110"/>
      <c r="E926" s="110"/>
      <c r="F926" s="110"/>
      <c r="G926" s="110"/>
      <c r="H926" s="110"/>
      <c r="I926" s="110"/>
      <c r="J926" s="110"/>
      <c r="K926" s="110"/>
      <c r="L926" s="110"/>
      <c r="M926" s="110"/>
      <c r="N926" s="110"/>
      <c r="O926" s="110"/>
      <c r="P926" s="110"/>
      <c r="Q926" s="110"/>
      <c r="R926" s="111"/>
      <c r="S926" s="111"/>
      <c r="T926" s="111"/>
      <c r="U926" s="110"/>
      <c r="V926" s="110"/>
      <c r="W926" s="110"/>
      <c r="X926" s="110"/>
      <c r="Y926" s="110"/>
      <c r="Z926" s="110"/>
      <c r="AA926" s="110"/>
      <c r="AB926" s="110"/>
      <c r="AC926" s="110"/>
      <c r="AD926" s="110"/>
      <c r="AE926" s="110"/>
      <c r="AF926" s="110"/>
      <c r="AG926" s="110"/>
      <c r="AH926" s="110"/>
      <c r="AI926" s="110"/>
      <c r="AJ926" s="110"/>
      <c r="AK926" s="110"/>
      <c r="AL926" s="110"/>
      <c r="AM926" s="110"/>
      <c r="AN926" s="110"/>
      <c r="AO926" s="65"/>
      <c r="AP926" s="65"/>
      <c r="AQ926" s="65"/>
      <c r="AR926" s="40"/>
    </row>
    <row r="927" spans="1:44" ht="22.5" customHeight="1" x14ac:dyDescent="0.25">
      <c r="A927" s="110"/>
      <c r="B927" s="110"/>
      <c r="C927" s="110"/>
      <c r="D927" s="110"/>
      <c r="E927" s="110"/>
      <c r="F927" s="110"/>
      <c r="G927" s="110"/>
      <c r="H927" s="110"/>
      <c r="I927" s="110"/>
      <c r="J927" s="110"/>
      <c r="K927" s="110"/>
      <c r="L927" s="110"/>
      <c r="M927" s="110"/>
      <c r="N927" s="110"/>
      <c r="O927" s="110"/>
      <c r="P927" s="110"/>
      <c r="Q927" s="110"/>
      <c r="R927" s="111"/>
      <c r="S927" s="111"/>
      <c r="T927" s="111"/>
      <c r="U927" s="110"/>
      <c r="V927" s="110"/>
      <c r="W927" s="110"/>
      <c r="X927" s="110"/>
      <c r="Y927" s="110"/>
      <c r="Z927" s="110"/>
      <c r="AA927" s="110"/>
      <c r="AB927" s="110"/>
      <c r="AC927" s="110"/>
      <c r="AD927" s="110"/>
      <c r="AE927" s="110"/>
      <c r="AF927" s="110"/>
      <c r="AG927" s="110"/>
      <c r="AH927" s="110"/>
      <c r="AI927" s="110"/>
      <c r="AJ927" s="110"/>
      <c r="AK927" s="110"/>
      <c r="AL927" s="110"/>
      <c r="AM927" s="110"/>
      <c r="AN927" s="110"/>
      <c r="AO927" s="65"/>
      <c r="AP927" s="65"/>
      <c r="AQ927" s="65"/>
      <c r="AR927" s="40"/>
    </row>
    <row r="928" spans="1:44" ht="22.5" customHeight="1" x14ac:dyDescent="0.25">
      <c r="A928" s="110"/>
      <c r="B928" s="110"/>
      <c r="C928" s="110"/>
      <c r="D928" s="110"/>
      <c r="E928" s="110"/>
      <c r="F928" s="110"/>
      <c r="G928" s="110"/>
      <c r="H928" s="110"/>
      <c r="I928" s="110"/>
      <c r="J928" s="110"/>
      <c r="K928" s="110"/>
      <c r="L928" s="110"/>
      <c r="M928" s="110"/>
      <c r="N928" s="110"/>
      <c r="O928" s="110"/>
      <c r="P928" s="110"/>
      <c r="Q928" s="110"/>
      <c r="R928" s="111"/>
      <c r="S928" s="111"/>
      <c r="T928" s="111"/>
      <c r="U928" s="110"/>
      <c r="V928" s="110"/>
      <c r="W928" s="110"/>
      <c r="X928" s="110"/>
      <c r="Y928" s="110"/>
      <c r="Z928" s="110"/>
      <c r="AA928" s="110"/>
      <c r="AB928" s="110"/>
      <c r="AC928" s="110"/>
      <c r="AD928" s="110"/>
      <c r="AE928" s="110"/>
      <c r="AF928" s="110"/>
      <c r="AG928" s="110"/>
      <c r="AH928" s="110"/>
      <c r="AI928" s="110"/>
      <c r="AJ928" s="110"/>
      <c r="AK928" s="110"/>
      <c r="AL928" s="110"/>
      <c r="AM928" s="110"/>
      <c r="AN928" s="110"/>
      <c r="AO928" s="65"/>
      <c r="AP928" s="65"/>
      <c r="AQ928" s="65"/>
      <c r="AR928" s="40"/>
    </row>
    <row r="929" spans="1:44" ht="22.5" customHeight="1" x14ac:dyDescent="0.25">
      <c r="A929" s="110"/>
      <c r="B929" s="110"/>
      <c r="C929" s="110"/>
      <c r="D929" s="110"/>
      <c r="E929" s="110"/>
      <c r="F929" s="110"/>
      <c r="G929" s="110"/>
      <c r="H929" s="110"/>
      <c r="I929" s="110"/>
      <c r="J929" s="110"/>
      <c r="K929" s="110"/>
      <c r="L929" s="110"/>
      <c r="M929" s="110"/>
      <c r="N929" s="110"/>
      <c r="O929" s="110"/>
      <c r="P929" s="110"/>
      <c r="Q929" s="110"/>
      <c r="R929" s="111"/>
      <c r="S929" s="111"/>
      <c r="T929" s="111"/>
      <c r="U929" s="110"/>
      <c r="V929" s="110"/>
      <c r="W929" s="110"/>
      <c r="X929" s="110"/>
      <c r="Y929" s="110"/>
      <c r="Z929" s="110"/>
      <c r="AA929" s="110"/>
      <c r="AB929" s="110"/>
      <c r="AC929" s="110"/>
      <c r="AD929" s="110"/>
      <c r="AE929" s="110"/>
      <c r="AF929" s="110"/>
      <c r="AG929" s="110"/>
      <c r="AH929" s="110"/>
      <c r="AI929" s="110"/>
      <c r="AJ929" s="110"/>
      <c r="AK929" s="110"/>
      <c r="AL929" s="110"/>
      <c r="AM929" s="110"/>
      <c r="AN929" s="110"/>
      <c r="AO929" s="65"/>
      <c r="AP929" s="65"/>
      <c r="AQ929" s="65"/>
      <c r="AR929" s="40"/>
    </row>
    <row r="930" spans="1:44" ht="22.5" customHeight="1" x14ac:dyDescent="0.25">
      <c r="A930" s="110"/>
      <c r="B930" s="110"/>
      <c r="C930" s="110"/>
      <c r="D930" s="110"/>
      <c r="E930" s="110"/>
      <c r="F930" s="110"/>
      <c r="G930" s="110"/>
      <c r="H930" s="110"/>
      <c r="I930" s="110"/>
      <c r="J930" s="110"/>
      <c r="K930" s="110"/>
      <c r="L930" s="110"/>
      <c r="M930" s="110"/>
      <c r="N930" s="110"/>
      <c r="O930" s="110"/>
      <c r="P930" s="110"/>
      <c r="Q930" s="110"/>
      <c r="R930" s="111"/>
      <c r="S930" s="111"/>
      <c r="T930" s="111"/>
      <c r="U930" s="110"/>
      <c r="V930" s="110"/>
      <c r="W930" s="110"/>
      <c r="X930" s="110"/>
      <c r="Y930" s="110"/>
      <c r="Z930" s="110"/>
      <c r="AA930" s="110"/>
      <c r="AB930" s="110"/>
      <c r="AC930" s="110"/>
      <c r="AD930" s="110"/>
      <c r="AE930" s="110"/>
      <c r="AF930" s="110"/>
      <c r="AG930" s="110"/>
      <c r="AH930" s="110"/>
      <c r="AI930" s="110"/>
      <c r="AJ930" s="110"/>
      <c r="AK930" s="110"/>
      <c r="AL930" s="110"/>
      <c r="AM930" s="110"/>
      <c r="AN930" s="110"/>
      <c r="AO930" s="65"/>
      <c r="AP930" s="65"/>
      <c r="AQ930" s="65"/>
      <c r="AR930" s="40"/>
    </row>
    <row r="931" spans="1:44" ht="22.5" customHeight="1" x14ac:dyDescent="0.25">
      <c r="A931" s="110"/>
      <c r="B931" s="110"/>
      <c r="C931" s="110"/>
      <c r="D931" s="110"/>
      <c r="E931" s="110"/>
      <c r="F931" s="110"/>
      <c r="G931" s="110"/>
      <c r="H931" s="110"/>
      <c r="I931" s="110"/>
      <c r="J931" s="110"/>
      <c r="K931" s="110"/>
      <c r="L931" s="110"/>
      <c r="M931" s="110"/>
      <c r="N931" s="110"/>
      <c r="O931" s="110"/>
      <c r="P931" s="110"/>
      <c r="Q931" s="110"/>
      <c r="R931" s="111"/>
      <c r="S931" s="111"/>
      <c r="T931" s="111"/>
      <c r="U931" s="110"/>
      <c r="V931" s="110"/>
      <c r="W931" s="110"/>
      <c r="X931" s="110"/>
      <c r="Y931" s="110"/>
      <c r="Z931" s="110"/>
      <c r="AA931" s="110"/>
      <c r="AB931" s="110"/>
      <c r="AC931" s="110"/>
      <c r="AD931" s="110"/>
      <c r="AE931" s="110"/>
      <c r="AF931" s="110"/>
      <c r="AG931" s="110"/>
      <c r="AH931" s="110"/>
      <c r="AI931" s="110"/>
      <c r="AJ931" s="110"/>
      <c r="AK931" s="110"/>
      <c r="AL931" s="110"/>
      <c r="AM931" s="110"/>
      <c r="AN931" s="110"/>
      <c r="AO931" s="65"/>
      <c r="AP931" s="65"/>
      <c r="AQ931" s="65"/>
      <c r="AR931" s="40"/>
    </row>
    <row r="932" spans="1:44" ht="22.5" customHeight="1" x14ac:dyDescent="0.25">
      <c r="A932" s="110"/>
      <c r="B932" s="110"/>
      <c r="C932" s="110"/>
      <c r="D932" s="110"/>
      <c r="E932" s="110"/>
      <c r="F932" s="110"/>
      <c r="G932" s="110"/>
      <c r="H932" s="110"/>
      <c r="I932" s="110"/>
      <c r="J932" s="110"/>
      <c r="K932" s="110"/>
      <c r="L932" s="110"/>
      <c r="M932" s="110"/>
      <c r="N932" s="110"/>
      <c r="O932" s="110"/>
      <c r="P932" s="110"/>
      <c r="Q932" s="110"/>
      <c r="R932" s="111"/>
      <c r="S932" s="111"/>
      <c r="T932" s="111"/>
      <c r="U932" s="110"/>
      <c r="V932" s="110"/>
      <c r="W932" s="110"/>
      <c r="X932" s="110"/>
      <c r="Y932" s="110"/>
      <c r="Z932" s="110"/>
      <c r="AA932" s="110"/>
      <c r="AB932" s="110"/>
      <c r="AC932" s="110"/>
      <c r="AD932" s="110"/>
      <c r="AE932" s="110"/>
      <c r="AF932" s="110"/>
      <c r="AG932" s="110"/>
      <c r="AH932" s="110"/>
      <c r="AI932" s="110"/>
      <c r="AJ932" s="110"/>
      <c r="AK932" s="110"/>
      <c r="AL932" s="110"/>
      <c r="AM932" s="110"/>
      <c r="AN932" s="110"/>
      <c r="AO932" s="65"/>
      <c r="AP932" s="65"/>
      <c r="AQ932" s="65"/>
      <c r="AR932" s="40"/>
    </row>
    <row r="933" spans="1:44" ht="22.5" customHeight="1" x14ac:dyDescent="0.25">
      <c r="A933" s="110"/>
      <c r="B933" s="110"/>
      <c r="C933" s="110"/>
      <c r="D933" s="110"/>
      <c r="E933" s="110"/>
      <c r="F933" s="110"/>
      <c r="G933" s="110"/>
      <c r="H933" s="110"/>
      <c r="I933" s="110"/>
      <c r="J933" s="110"/>
      <c r="K933" s="110"/>
      <c r="L933" s="110"/>
      <c r="M933" s="110"/>
      <c r="N933" s="110"/>
      <c r="O933" s="110"/>
      <c r="P933" s="110"/>
      <c r="Q933" s="110"/>
      <c r="R933" s="111"/>
      <c r="S933" s="111"/>
      <c r="T933" s="111"/>
      <c r="U933" s="110"/>
      <c r="V933" s="110"/>
      <c r="W933" s="110"/>
      <c r="X933" s="110"/>
      <c r="Y933" s="110"/>
      <c r="Z933" s="110"/>
      <c r="AA933" s="110"/>
      <c r="AB933" s="110"/>
      <c r="AC933" s="110"/>
      <c r="AD933" s="110"/>
      <c r="AE933" s="110"/>
      <c r="AF933" s="110"/>
      <c r="AG933" s="110"/>
      <c r="AH933" s="110"/>
      <c r="AI933" s="110"/>
      <c r="AJ933" s="110"/>
      <c r="AK933" s="110"/>
      <c r="AL933" s="110"/>
      <c r="AM933" s="110"/>
      <c r="AN933" s="110"/>
      <c r="AO933" s="65"/>
      <c r="AP933" s="65"/>
      <c r="AQ933" s="65"/>
      <c r="AR933" s="40"/>
    </row>
    <row r="934" spans="1:44" ht="22.5" customHeight="1" x14ac:dyDescent="0.25">
      <c r="A934" s="110"/>
      <c r="B934" s="110"/>
      <c r="C934" s="110"/>
      <c r="D934" s="110"/>
      <c r="E934" s="110"/>
      <c r="F934" s="110"/>
      <c r="G934" s="110"/>
      <c r="H934" s="110"/>
      <c r="I934" s="110"/>
      <c r="J934" s="110"/>
      <c r="K934" s="110"/>
      <c r="L934" s="110"/>
      <c r="M934" s="110"/>
      <c r="N934" s="110"/>
      <c r="O934" s="110"/>
      <c r="P934" s="110"/>
      <c r="Q934" s="110"/>
      <c r="R934" s="111"/>
      <c r="S934" s="111"/>
      <c r="T934" s="111"/>
      <c r="U934" s="110"/>
      <c r="V934" s="110"/>
      <c r="W934" s="110"/>
      <c r="X934" s="110"/>
      <c r="Y934" s="110"/>
      <c r="Z934" s="110"/>
      <c r="AA934" s="110"/>
      <c r="AB934" s="110"/>
      <c r="AC934" s="110"/>
      <c r="AD934" s="110"/>
      <c r="AE934" s="110"/>
      <c r="AF934" s="110"/>
      <c r="AG934" s="110"/>
      <c r="AH934" s="110"/>
      <c r="AI934" s="110"/>
      <c r="AJ934" s="110"/>
      <c r="AK934" s="110"/>
      <c r="AL934" s="110"/>
      <c r="AM934" s="110"/>
      <c r="AN934" s="110"/>
      <c r="AO934" s="65"/>
      <c r="AP934" s="65"/>
      <c r="AQ934" s="65"/>
      <c r="AR934" s="40"/>
    </row>
    <row r="935" spans="1:44" ht="22.5" customHeight="1" x14ac:dyDescent="0.25">
      <c r="A935" s="110"/>
      <c r="B935" s="110"/>
      <c r="C935" s="110"/>
      <c r="D935" s="110"/>
      <c r="E935" s="110"/>
      <c r="F935" s="110"/>
      <c r="G935" s="110"/>
      <c r="H935" s="110"/>
      <c r="I935" s="110"/>
      <c r="J935" s="110"/>
      <c r="K935" s="110"/>
      <c r="L935" s="110"/>
      <c r="M935" s="110"/>
      <c r="N935" s="110"/>
      <c r="O935" s="110"/>
      <c r="P935" s="110"/>
      <c r="Q935" s="110"/>
      <c r="R935" s="111"/>
      <c r="S935" s="111"/>
      <c r="T935" s="111"/>
      <c r="U935" s="110"/>
      <c r="V935" s="110"/>
      <c r="W935" s="110"/>
      <c r="X935" s="110"/>
      <c r="Y935" s="110"/>
      <c r="Z935" s="110"/>
      <c r="AA935" s="110"/>
      <c r="AB935" s="110"/>
      <c r="AC935" s="110"/>
      <c r="AD935" s="110"/>
      <c r="AE935" s="110"/>
      <c r="AF935" s="110"/>
      <c r="AG935" s="110"/>
      <c r="AH935" s="110"/>
      <c r="AI935" s="110"/>
      <c r="AJ935" s="110"/>
      <c r="AK935" s="110"/>
      <c r="AL935" s="110"/>
      <c r="AM935" s="110"/>
      <c r="AN935" s="110"/>
      <c r="AO935" s="65"/>
      <c r="AP935" s="65"/>
      <c r="AQ935" s="65"/>
      <c r="AR935" s="40"/>
    </row>
    <row r="936" spans="1:44" ht="22.5" customHeight="1" x14ac:dyDescent="0.25">
      <c r="A936" s="110"/>
      <c r="B936" s="110"/>
      <c r="C936" s="110"/>
      <c r="D936" s="110"/>
      <c r="E936" s="110"/>
      <c r="F936" s="110"/>
      <c r="G936" s="110"/>
      <c r="H936" s="110"/>
      <c r="I936" s="110"/>
      <c r="J936" s="110"/>
      <c r="K936" s="110"/>
      <c r="L936" s="110"/>
      <c r="M936" s="110"/>
      <c r="N936" s="110"/>
      <c r="O936" s="110"/>
      <c r="P936" s="110"/>
      <c r="Q936" s="110"/>
      <c r="R936" s="111"/>
      <c r="S936" s="111"/>
      <c r="T936" s="111"/>
      <c r="U936" s="110"/>
      <c r="V936" s="110"/>
      <c r="W936" s="110"/>
      <c r="X936" s="110"/>
      <c r="Y936" s="110"/>
      <c r="Z936" s="110"/>
      <c r="AA936" s="110"/>
      <c r="AB936" s="110"/>
      <c r="AC936" s="110"/>
      <c r="AD936" s="110"/>
      <c r="AE936" s="110"/>
      <c r="AF936" s="110"/>
      <c r="AG936" s="110"/>
      <c r="AH936" s="110"/>
      <c r="AI936" s="110"/>
      <c r="AJ936" s="110"/>
      <c r="AK936" s="110"/>
      <c r="AL936" s="110"/>
      <c r="AM936" s="110"/>
      <c r="AN936" s="110"/>
      <c r="AO936" s="65"/>
      <c r="AP936" s="65"/>
      <c r="AQ936" s="65"/>
      <c r="AR936" s="40"/>
    </row>
    <row r="937" spans="1:44" ht="22.5" customHeight="1" x14ac:dyDescent="0.25">
      <c r="A937" s="110"/>
      <c r="B937" s="110"/>
      <c r="C937" s="110"/>
      <c r="D937" s="110"/>
      <c r="E937" s="110"/>
      <c r="F937" s="110"/>
      <c r="G937" s="110"/>
      <c r="H937" s="110"/>
      <c r="I937" s="110"/>
      <c r="J937" s="110"/>
      <c r="K937" s="110"/>
      <c r="L937" s="110"/>
      <c r="M937" s="110"/>
      <c r="N937" s="110"/>
      <c r="O937" s="110"/>
      <c r="P937" s="110"/>
      <c r="Q937" s="110"/>
      <c r="R937" s="111"/>
      <c r="S937" s="111"/>
      <c r="T937" s="111"/>
      <c r="U937" s="110"/>
      <c r="V937" s="110"/>
      <c r="W937" s="110"/>
      <c r="X937" s="110"/>
      <c r="Y937" s="110"/>
      <c r="Z937" s="110"/>
      <c r="AA937" s="110"/>
      <c r="AB937" s="110"/>
      <c r="AC937" s="110"/>
      <c r="AD937" s="110"/>
      <c r="AE937" s="110"/>
      <c r="AF937" s="110"/>
      <c r="AG937" s="110"/>
      <c r="AH937" s="110"/>
      <c r="AI937" s="110"/>
      <c r="AJ937" s="110"/>
      <c r="AK937" s="110"/>
      <c r="AL937" s="110"/>
      <c r="AM937" s="110"/>
      <c r="AN937" s="110"/>
      <c r="AO937" s="65"/>
      <c r="AP937" s="65"/>
      <c r="AQ937" s="65"/>
      <c r="AR937" s="40"/>
    </row>
    <row r="938" spans="1:44" ht="22.5" customHeight="1" x14ac:dyDescent="0.25">
      <c r="A938" s="110"/>
      <c r="B938" s="110"/>
      <c r="C938" s="110"/>
      <c r="D938" s="110"/>
      <c r="E938" s="110"/>
      <c r="F938" s="110"/>
      <c r="G938" s="110"/>
      <c r="H938" s="110"/>
      <c r="I938" s="110"/>
      <c r="J938" s="110"/>
      <c r="K938" s="110"/>
      <c r="L938" s="110"/>
      <c r="M938" s="110"/>
      <c r="N938" s="110"/>
      <c r="O938" s="110"/>
      <c r="P938" s="110"/>
      <c r="Q938" s="110"/>
      <c r="R938" s="111"/>
      <c r="S938" s="111"/>
      <c r="T938" s="111"/>
      <c r="U938" s="110"/>
      <c r="V938" s="110"/>
      <c r="W938" s="110"/>
      <c r="X938" s="110"/>
      <c r="Y938" s="110"/>
      <c r="Z938" s="110"/>
      <c r="AA938" s="110"/>
      <c r="AB938" s="110"/>
      <c r="AC938" s="110"/>
      <c r="AD938" s="110"/>
      <c r="AE938" s="110"/>
      <c r="AF938" s="110"/>
      <c r="AG938" s="110"/>
      <c r="AH938" s="110"/>
      <c r="AI938" s="110"/>
      <c r="AJ938" s="110"/>
      <c r="AK938" s="110"/>
      <c r="AL938" s="110"/>
      <c r="AM938" s="110"/>
      <c r="AN938" s="110"/>
      <c r="AO938" s="65"/>
      <c r="AP938" s="65"/>
      <c r="AQ938" s="65"/>
      <c r="AR938" s="40"/>
    </row>
    <row r="939" spans="1:44" ht="22.5" customHeight="1" x14ac:dyDescent="0.25">
      <c r="A939" s="110"/>
      <c r="B939" s="110"/>
      <c r="C939" s="110"/>
      <c r="D939" s="110"/>
      <c r="E939" s="110"/>
      <c r="F939" s="110"/>
      <c r="G939" s="110"/>
      <c r="H939" s="110"/>
      <c r="I939" s="110"/>
      <c r="J939" s="110"/>
      <c r="K939" s="110"/>
      <c r="L939" s="110"/>
      <c r="M939" s="110"/>
      <c r="N939" s="110"/>
      <c r="O939" s="110"/>
      <c r="P939" s="110"/>
      <c r="Q939" s="110"/>
      <c r="R939" s="111"/>
      <c r="S939" s="111"/>
      <c r="T939" s="111"/>
      <c r="U939" s="110"/>
      <c r="V939" s="110"/>
      <c r="W939" s="110"/>
      <c r="X939" s="110"/>
      <c r="Y939" s="110"/>
      <c r="Z939" s="110"/>
      <c r="AA939" s="110"/>
      <c r="AB939" s="110"/>
      <c r="AC939" s="110"/>
      <c r="AD939" s="110"/>
      <c r="AE939" s="110"/>
      <c r="AF939" s="110"/>
      <c r="AG939" s="110"/>
      <c r="AH939" s="110"/>
      <c r="AI939" s="110"/>
      <c r="AJ939" s="110"/>
      <c r="AK939" s="110"/>
      <c r="AL939" s="110"/>
      <c r="AM939" s="110"/>
      <c r="AN939" s="110"/>
      <c r="AO939" s="65"/>
      <c r="AP939" s="65"/>
      <c r="AQ939" s="65"/>
      <c r="AR939" s="40"/>
    </row>
    <row r="940" spans="1:44" ht="22.5" customHeight="1" x14ac:dyDescent="0.25">
      <c r="A940" s="110"/>
      <c r="B940" s="110"/>
      <c r="C940" s="110"/>
      <c r="D940" s="110"/>
      <c r="E940" s="110"/>
      <c r="F940" s="110"/>
      <c r="G940" s="110"/>
      <c r="H940" s="110"/>
      <c r="I940" s="110"/>
      <c r="J940" s="110"/>
      <c r="K940" s="110"/>
      <c r="L940" s="110"/>
      <c r="M940" s="110"/>
      <c r="N940" s="110"/>
      <c r="O940" s="110"/>
      <c r="P940" s="110"/>
      <c r="Q940" s="110"/>
      <c r="R940" s="111"/>
      <c r="S940" s="111"/>
      <c r="T940" s="111"/>
      <c r="U940" s="110"/>
      <c r="V940" s="110"/>
      <c r="W940" s="110"/>
      <c r="X940" s="110"/>
      <c r="Y940" s="110"/>
      <c r="Z940" s="110"/>
      <c r="AA940" s="110"/>
      <c r="AB940" s="110"/>
      <c r="AC940" s="110"/>
      <c r="AD940" s="110"/>
      <c r="AE940" s="110"/>
      <c r="AF940" s="110"/>
      <c r="AG940" s="110"/>
      <c r="AH940" s="110"/>
      <c r="AI940" s="110"/>
      <c r="AJ940" s="110"/>
      <c r="AK940" s="110"/>
      <c r="AL940" s="110"/>
      <c r="AM940" s="110"/>
      <c r="AN940" s="110"/>
      <c r="AO940" s="65"/>
      <c r="AP940" s="65"/>
      <c r="AQ940" s="65"/>
      <c r="AR940" s="40"/>
    </row>
    <row r="941" spans="1:44" ht="22.5" customHeight="1" x14ac:dyDescent="0.25">
      <c r="A941" s="110"/>
      <c r="B941" s="110"/>
      <c r="C941" s="110"/>
      <c r="D941" s="110"/>
      <c r="E941" s="110"/>
      <c r="F941" s="110"/>
      <c r="G941" s="110"/>
      <c r="H941" s="110"/>
      <c r="I941" s="110"/>
      <c r="J941" s="110"/>
      <c r="K941" s="110"/>
      <c r="L941" s="110"/>
      <c r="M941" s="110"/>
      <c r="N941" s="110"/>
      <c r="O941" s="110"/>
      <c r="P941" s="110"/>
      <c r="Q941" s="110"/>
      <c r="R941" s="111"/>
      <c r="S941" s="111"/>
      <c r="T941" s="111"/>
      <c r="U941" s="110"/>
      <c r="V941" s="110"/>
      <c r="W941" s="110"/>
      <c r="X941" s="110"/>
      <c r="Y941" s="110"/>
      <c r="Z941" s="110"/>
      <c r="AA941" s="110"/>
      <c r="AB941" s="110"/>
      <c r="AC941" s="110"/>
      <c r="AD941" s="110"/>
      <c r="AE941" s="110"/>
      <c r="AF941" s="110"/>
      <c r="AG941" s="110"/>
      <c r="AH941" s="110"/>
      <c r="AI941" s="110"/>
      <c r="AJ941" s="110"/>
      <c r="AK941" s="110"/>
      <c r="AL941" s="110"/>
      <c r="AM941" s="110"/>
      <c r="AN941" s="110"/>
      <c r="AO941" s="65"/>
      <c r="AP941" s="65"/>
      <c r="AQ941" s="65"/>
      <c r="AR941" s="40"/>
    </row>
    <row r="942" spans="1:44" ht="22.5" customHeight="1" x14ac:dyDescent="0.25">
      <c r="A942" s="110"/>
      <c r="B942" s="110"/>
      <c r="C942" s="110"/>
      <c r="D942" s="110"/>
      <c r="E942" s="110"/>
      <c r="F942" s="110"/>
      <c r="G942" s="110"/>
      <c r="H942" s="110"/>
      <c r="I942" s="110"/>
      <c r="J942" s="110"/>
      <c r="K942" s="110"/>
      <c r="L942" s="110"/>
      <c r="M942" s="110"/>
      <c r="N942" s="110"/>
      <c r="O942" s="110"/>
      <c r="P942" s="110"/>
      <c r="Q942" s="110"/>
      <c r="R942" s="111"/>
      <c r="S942" s="111"/>
      <c r="T942" s="111"/>
      <c r="U942" s="110"/>
      <c r="V942" s="110"/>
      <c r="W942" s="110"/>
      <c r="X942" s="110"/>
      <c r="Y942" s="110"/>
      <c r="Z942" s="110"/>
      <c r="AA942" s="110"/>
      <c r="AB942" s="110"/>
      <c r="AC942" s="110"/>
      <c r="AD942" s="110"/>
      <c r="AE942" s="110"/>
      <c r="AF942" s="110"/>
      <c r="AG942" s="110"/>
      <c r="AH942" s="110"/>
      <c r="AI942" s="110"/>
      <c r="AJ942" s="110"/>
      <c r="AK942" s="110"/>
      <c r="AL942" s="110"/>
      <c r="AM942" s="110"/>
      <c r="AN942" s="110"/>
      <c r="AO942" s="65"/>
      <c r="AP942" s="65"/>
      <c r="AQ942" s="65"/>
      <c r="AR942" s="40"/>
    </row>
    <row r="943" spans="1:44" ht="22.5" customHeight="1" x14ac:dyDescent="0.25">
      <c r="A943" s="110"/>
      <c r="B943" s="110"/>
      <c r="C943" s="110"/>
      <c r="D943" s="110"/>
      <c r="E943" s="110"/>
      <c r="F943" s="110"/>
      <c r="G943" s="110"/>
      <c r="H943" s="110"/>
      <c r="I943" s="110"/>
      <c r="J943" s="110"/>
      <c r="K943" s="110"/>
      <c r="L943" s="110"/>
      <c r="M943" s="110"/>
      <c r="N943" s="110"/>
      <c r="O943" s="110"/>
      <c r="P943" s="110"/>
      <c r="Q943" s="110"/>
      <c r="R943" s="111"/>
      <c r="S943" s="111"/>
      <c r="T943" s="111"/>
      <c r="U943" s="110"/>
      <c r="V943" s="110"/>
      <c r="W943" s="110"/>
      <c r="X943" s="110"/>
      <c r="Y943" s="110"/>
      <c r="Z943" s="110"/>
      <c r="AA943" s="110"/>
      <c r="AB943" s="110"/>
      <c r="AC943" s="110"/>
      <c r="AD943" s="110"/>
      <c r="AE943" s="110"/>
      <c r="AF943" s="110"/>
      <c r="AG943" s="110"/>
      <c r="AH943" s="110"/>
      <c r="AI943" s="110"/>
      <c r="AJ943" s="110"/>
      <c r="AK943" s="110"/>
      <c r="AL943" s="110"/>
      <c r="AM943" s="110"/>
      <c r="AN943" s="110"/>
      <c r="AO943" s="65"/>
      <c r="AP943" s="65"/>
      <c r="AQ943" s="65"/>
      <c r="AR943" s="40"/>
    </row>
    <row r="944" spans="1:44" ht="22.5" customHeight="1" x14ac:dyDescent="0.25">
      <c r="A944" s="110"/>
      <c r="B944" s="110"/>
      <c r="C944" s="110"/>
      <c r="D944" s="110"/>
      <c r="E944" s="110"/>
      <c r="F944" s="110"/>
      <c r="G944" s="110"/>
      <c r="H944" s="110"/>
      <c r="I944" s="110"/>
      <c r="J944" s="110"/>
      <c r="K944" s="110"/>
      <c r="L944" s="110"/>
      <c r="M944" s="110"/>
      <c r="N944" s="110"/>
      <c r="O944" s="110"/>
      <c r="P944" s="110"/>
      <c r="Q944" s="110"/>
      <c r="R944" s="111"/>
      <c r="S944" s="111"/>
      <c r="T944" s="111"/>
      <c r="U944" s="110"/>
      <c r="V944" s="110"/>
      <c r="W944" s="110"/>
      <c r="X944" s="110"/>
      <c r="Y944" s="110"/>
      <c r="Z944" s="110"/>
      <c r="AA944" s="110"/>
      <c r="AB944" s="110"/>
      <c r="AC944" s="110"/>
      <c r="AD944" s="110"/>
      <c r="AE944" s="110"/>
      <c r="AF944" s="110"/>
      <c r="AG944" s="110"/>
      <c r="AH944" s="110"/>
      <c r="AI944" s="110"/>
      <c r="AJ944" s="110"/>
      <c r="AK944" s="110"/>
      <c r="AL944" s="110"/>
      <c r="AM944" s="110"/>
      <c r="AN944" s="110"/>
      <c r="AO944" s="65"/>
      <c r="AP944" s="65"/>
      <c r="AQ944" s="65"/>
      <c r="AR944" s="40"/>
    </row>
    <row r="945" spans="1:44" ht="22.5" customHeight="1" x14ac:dyDescent="0.25">
      <c r="A945" s="110"/>
      <c r="B945" s="110"/>
      <c r="C945" s="110"/>
      <c r="D945" s="110"/>
      <c r="E945" s="110"/>
      <c r="F945" s="110"/>
      <c r="G945" s="110"/>
      <c r="H945" s="110"/>
      <c r="I945" s="110"/>
      <c r="J945" s="110"/>
      <c r="K945" s="110"/>
      <c r="L945" s="110"/>
      <c r="M945" s="110"/>
      <c r="N945" s="110"/>
      <c r="O945" s="110"/>
      <c r="P945" s="110"/>
      <c r="Q945" s="110"/>
      <c r="R945" s="111"/>
      <c r="S945" s="111"/>
      <c r="T945" s="111"/>
      <c r="U945" s="110"/>
      <c r="V945" s="110"/>
      <c r="W945" s="110"/>
      <c r="X945" s="110"/>
      <c r="Y945" s="110"/>
      <c r="Z945" s="110"/>
      <c r="AA945" s="110"/>
      <c r="AB945" s="110"/>
      <c r="AC945" s="110"/>
      <c r="AD945" s="110"/>
      <c r="AE945" s="110"/>
      <c r="AF945" s="110"/>
      <c r="AG945" s="110"/>
      <c r="AH945" s="110"/>
      <c r="AI945" s="110"/>
      <c r="AJ945" s="110"/>
      <c r="AK945" s="110"/>
      <c r="AL945" s="110"/>
      <c r="AM945" s="110"/>
      <c r="AN945" s="110"/>
      <c r="AO945" s="65"/>
      <c r="AP945" s="65"/>
      <c r="AQ945" s="65"/>
      <c r="AR945" s="40"/>
    </row>
    <row r="946" spans="1:44" ht="22.5" customHeight="1" x14ac:dyDescent="0.25">
      <c r="A946" s="110"/>
      <c r="B946" s="110"/>
      <c r="C946" s="110"/>
      <c r="D946" s="110"/>
      <c r="E946" s="110"/>
      <c r="F946" s="110"/>
      <c r="G946" s="110"/>
      <c r="H946" s="110"/>
      <c r="I946" s="110"/>
      <c r="J946" s="110"/>
      <c r="K946" s="110"/>
      <c r="L946" s="110"/>
      <c r="M946" s="110"/>
      <c r="N946" s="110"/>
      <c r="O946" s="110"/>
      <c r="P946" s="110"/>
      <c r="Q946" s="110"/>
      <c r="R946" s="111"/>
      <c r="S946" s="111"/>
      <c r="T946" s="111"/>
      <c r="U946" s="110"/>
      <c r="V946" s="110"/>
      <c r="W946" s="110"/>
      <c r="X946" s="110"/>
      <c r="Y946" s="110"/>
      <c r="Z946" s="110"/>
      <c r="AA946" s="110"/>
      <c r="AB946" s="110"/>
      <c r="AC946" s="110"/>
      <c r="AD946" s="110"/>
      <c r="AE946" s="110"/>
      <c r="AF946" s="110"/>
      <c r="AG946" s="110"/>
      <c r="AH946" s="110"/>
      <c r="AI946" s="110"/>
      <c r="AJ946" s="110"/>
      <c r="AK946" s="110"/>
      <c r="AL946" s="110"/>
      <c r="AM946" s="110"/>
      <c r="AN946" s="110"/>
      <c r="AO946" s="65"/>
      <c r="AP946" s="65"/>
      <c r="AQ946" s="65"/>
      <c r="AR946" s="40"/>
    </row>
    <row r="947" spans="1:44" ht="22.5" customHeight="1" x14ac:dyDescent="0.25">
      <c r="A947" s="110"/>
      <c r="B947" s="110"/>
      <c r="C947" s="110"/>
      <c r="D947" s="110"/>
      <c r="E947" s="110"/>
      <c r="F947" s="110"/>
      <c r="G947" s="110"/>
      <c r="H947" s="110"/>
      <c r="I947" s="110"/>
      <c r="J947" s="110"/>
      <c r="K947" s="110"/>
      <c r="L947" s="110"/>
      <c r="M947" s="110"/>
      <c r="N947" s="110"/>
      <c r="O947" s="110"/>
      <c r="P947" s="110"/>
      <c r="Q947" s="110"/>
      <c r="R947" s="111"/>
      <c r="S947" s="111"/>
      <c r="T947" s="111"/>
      <c r="U947" s="110"/>
      <c r="V947" s="110"/>
      <c r="W947" s="110"/>
      <c r="X947" s="110"/>
      <c r="Y947" s="110"/>
      <c r="Z947" s="110"/>
      <c r="AA947" s="110"/>
      <c r="AB947" s="110"/>
      <c r="AC947" s="110"/>
      <c r="AD947" s="110"/>
      <c r="AE947" s="110"/>
      <c r="AF947" s="110"/>
      <c r="AG947" s="110"/>
      <c r="AH947" s="110"/>
      <c r="AI947" s="110"/>
      <c r="AJ947" s="110"/>
      <c r="AK947" s="110"/>
      <c r="AL947" s="110"/>
      <c r="AM947" s="110"/>
      <c r="AN947" s="110"/>
      <c r="AO947" s="65"/>
      <c r="AP947" s="65"/>
      <c r="AQ947" s="65"/>
      <c r="AR947" s="40"/>
    </row>
    <row r="948" spans="1:44" ht="22.5" customHeight="1" x14ac:dyDescent="0.25">
      <c r="A948" s="110"/>
      <c r="B948" s="110"/>
      <c r="C948" s="110"/>
      <c r="D948" s="110"/>
      <c r="E948" s="110"/>
      <c r="F948" s="110"/>
      <c r="G948" s="110"/>
      <c r="H948" s="110"/>
      <c r="I948" s="110"/>
      <c r="J948" s="110"/>
      <c r="K948" s="110"/>
      <c r="L948" s="110"/>
      <c r="M948" s="110"/>
      <c r="N948" s="110"/>
      <c r="O948" s="110"/>
      <c r="P948" s="110"/>
      <c r="Q948" s="110"/>
      <c r="R948" s="111"/>
      <c r="S948" s="111"/>
      <c r="T948" s="111"/>
      <c r="U948" s="110"/>
      <c r="V948" s="110"/>
      <c r="W948" s="110"/>
      <c r="X948" s="110"/>
      <c r="Y948" s="110"/>
      <c r="Z948" s="110"/>
      <c r="AA948" s="110"/>
      <c r="AB948" s="110"/>
      <c r="AC948" s="110"/>
      <c r="AD948" s="110"/>
      <c r="AE948" s="110"/>
      <c r="AF948" s="110"/>
      <c r="AG948" s="110"/>
      <c r="AH948" s="110"/>
      <c r="AI948" s="110"/>
      <c r="AJ948" s="110"/>
      <c r="AK948" s="110"/>
      <c r="AL948" s="110"/>
      <c r="AM948" s="110"/>
      <c r="AN948" s="110"/>
      <c r="AO948" s="65"/>
      <c r="AP948" s="65"/>
      <c r="AQ948" s="65"/>
      <c r="AR948" s="40"/>
    </row>
    <row r="949" spans="1:44" ht="22.5" customHeight="1" x14ac:dyDescent="0.25">
      <c r="A949" s="110"/>
      <c r="B949" s="110"/>
      <c r="C949" s="110"/>
      <c r="D949" s="110"/>
      <c r="E949" s="110"/>
      <c r="F949" s="110"/>
      <c r="G949" s="110"/>
      <c r="H949" s="110"/>
      <c r="I949" s="110"/>
      <c r="J949" s="110"/>
      <c r="K949" s="110"/>
      <c r="L949" s="110"/>
      <c r="M949" s="110"/>
      <c r="N949" s="110"/>
      <c r="O949" s="110"/>
      <c r="P949" s="110"/>
      <c r="Q949" s="110"/>
      <c r="R949" s="111"/>
      <c r="S949" s="111"/>
      <c r="T949" s="111"/>
      <c r="U949" s="110"/>
      <c r="V949" s="110"/>
      <c r="W949" s="110"/>
      <c r="X949" s="110"/>
      <c r="Y949" s="110"/>
      <c r="Z949" s="110"/>
      <c r="AA949" s="110"/>
      <c r="AB949" s="110"/>
      <c r="AC949" s="110"/>
      <c r="AD949" s="110"/>
      <c r="AE949" s="110"/>
      <c r="AF949" s="110"/>
      <c r="AG949" s="110"/>
      <c r="AH949" s="110"/>
      <c r="AI949" s="110"/>
      <c r="AJ949" s="110"/>
      <c r="AK949" s="110"/>
      <c r="AL949" s="110"/>
      <c r="AM949" s="110"/>
      <c r="AN949" s="110"/>
      <c r="AO949" s="65"/>
      <c r="AP949" s="65"/>
      <c r="AQ949" s="65"/>
      <c r="AR949" s="40"/>
    </row>
    <row r="950" spans="1:44" ht="22.5" customHeight="1" x14ac:dyDescent="0.25">
      <c r="A950" s="110"/>
      <c r="B950" s="110"/>
      <c r="C950" s="110"/>
      <c r="D950" s="110"/>
      <c r="E950" s="110"/>
      <c r="F950" s="110"/>
      <c r="G950" s="110"/>
      <c r="H950" s="110"/>
      <c r="I950" s="110"/>
      <c r="J950" s="110"/>
      <c r="K950" s="110"/>
      <c r="L950" s="110"/>
      <c r="M950" s="110"/>
      <c r="N950" s="110"/>
      <c r="O950" s="110"/>
      <c r="P950" s="110"/>
      <c r="Q950" s="110"/>
      <c r="R950" s="111"/>
      <c r="S950" s="111"/>
      <c r="T950" s="111"/>
      <c r="U950" s="110"/>
      <c r="V950" s="110"/>
      <c r="W950" s="110"/>
      <c r="X950" s="110"/>
      <c r="Y950" s="110"/>
      <c r="Z950" s="110"/>
      <c r="AA950" s="110"/>
      <c r="AB950" s="110"/>
      <c r="AC950" s="110"/>
      <c r="AD950" s="110"/>
      <c r="AE950" s="110"/>
      <c r="AF950" s="110"/>
      <c r="AG950" s="110"/>
      <c r="AH950" s="110"/>
      <c r="AI950" s="110"/>
      <c r="AJ950" s="110"/>
      <c r="AK950" s="110"/>
      <c r="AL950" s="110"/>
      <c r="AM950" s="110"/>
      <c r="AN950" s="110"/>
      <c r="AO950" s="65"/>
      <c r="AP950" s="65"/>
      <c r="AQ950" s="65"/>
      <c r="AR950" s="40"/>
    </row>
    <row r="951" spans="1:44" ht="22.5" customHeight="1" x14ac:dyDescent="0.25">
      <c r="A951" s="110"/>
      <c r="B951" s="110"/>
      <c r="C951" s="110"/>
      <c r="D951" s="110"/>
      <c r="E951" s="110"/>
      <c r="F951" s="110"/>
      <c r="G951" s="110"/>
      <c r="H951" s="110"/>
      <c r="I951" s="110"/>
      <c r="J951" s="110"/>
      <c r="K951" s="110"/>
      <c r="L951" s="110"/>
      <c r="M951" s="110"/>
      <c r="N951" s="110"/>
      <c r="O951" s="110"/>
      <c r="P951" s="110"/>
      <c r="Q951" s="110"/>
      <c r="R951" s="111"/>
      <c r="S951" s="111"/>
      <c r="T951" s="111"/>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65"/>
      <c r="AP951" s="65"/>
      <c r="AQ951" s="65"/>
      <c r="AR951" s="40"/>
    </row>
    <row r="952" spans="1:44" ht="22.5" customHeight="1" x14ac:dyDescent="0.25">
      <c r="A952" s="110"/>
      <c r="B952" s="110"/>
      <c r="C952" s="110"/>
      <c r="D952" s="110"/>
      <c r="E952" s="110"/>
      <c r="F952" s="110"/>
      <c r="G952" s="110"/>
      <c r="H952" s="110"/>
      <c r="I952" s="110"/>
      <c r="J952" s="110"/>
      <c r="K952" s="110"/>
      <c r="L952" s="110"/>
      <c r="M952" s="110"/>
      <c r="N952" s="110"/>
      <c r="O952" s="110"/>
      <c r="P952" s="110"/>
      <c r="Q952" s="110"/>
      <c r="R952" s="111"/>
      <c r="S952" s="111"/>
      <c r="T952" s="111"/>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65"/>
      <c r="AP952" s="65"/>
      <c r="AQ952" s="65"/>
      <c r="AR952" s="40"/>
    </row>
    <row r="953" spans="1:44" ht="22.5" customHeight="1" x14ac:dyDescent="0.25">
      <c r="A953" s="110"/>
      <c r="B953" s="110"/>
      <c r="C953" s="110"/>
      <c r="D953" s="110"/>
      <c r="E953" s="110"/>
      <c r="F953" s="110"/>
      <c r="G953" s="110"/>
      <c r="H953" s="110"/>
      <c r="I953" s="110"/>
      <c r="J953" s="110"/>
      <c r="K953" s="110"/>
      <c r="L953" s="110"/>
      <c r="M953" s="110"/>
      <c r="N953" s="110"/>
      <c r="O953" s="110"/>
      <c r="P953" s="110"/>
      <c r="Q953" s="110"/>
      <c r="R953" s="111"/>
      <c r="S953" s="111"/>
      <c r="T953" s="111"/>
      <c r="U953" s="110"/>
      <c r="V953" s="110"/>
      <c r="W953" s="110"/>
      <c r="X953" s="110"/>
      <c r="Y953" s="110"/>
      <c r="Z953" s="110"/>
      <c r="AA953" s="110"/>
      <c r="AB953" s="110"/>
      <c r="AC953" s="110"/>
      <c r="AD953" s="110"/>
      <c r="AE953" s="110"/>
      <c r="AF953" s="110"/>
      <c r="AG953" s="110"/>
      <c r="AH953" s="110"/>
      <c r="AI953" s="110"/>
      <c r="AJ953" s="110"/>
      <c r="AK953" s="110"/>
      <c r="AL953" s="110"/>
      <c r="AM953" s="110"/>
      <c r="AN953" s="110"/>
      <c r="AO953" s="65"/>
      <c r="AP953" s="65"/>
      <c r="AQ953" s="65"/>
      <c r="AR953" s="40"/>
    </row>
    <row r="954" spans="1:44" ht="22.5" customHeight="1" x14ac:dyDescent="0.25">
      <c r="A954" s="110"/>
      <c r="B954" s="110"/>
      <c r="C954" s="110"/>
      <c r="D954" s="110"/>
      <c r="E954" s="110"/>
      <c r="F954" s="110"/>
      <c r="G954" s="110"/>
      <c r="H954" s="110"/>
      <c r="I954" s="110"/>
      <c r="J954" s="110"/>
      <c r="K954" s="110"/>
      <c r="L954" s="110"/>
      <c r="M954" s="110"/>
      <c r="N954" s="110"/>
      <c r="O954" s="110"/>
      <c r="P954" s="110"/>
      <c r="Q954" s="110"/>
      <c r="R954" s="111"/>
      <c r="S954" s="111"/>
      <c r="T954" s="111"/>
      <c r="U954" s="110"/>
      <c r="V954" s="110"/>
      <c r="W954" s="110"/>
      <c r="X954" s="110"/>
      <c r="Y954" s="110"/>
      <c r="Z954" s="110"/>
      <c r="AA954" s="110"/>
      <c r="AB954" s="110"/>
      <c r="AC954" s="110"/>
      <c r="AD954" s="110"/>
      <c r="AE954" s="110"/>
      <c r="AF954" s="110"/>
      <c r="AG954" s="110"/>
      <c r="AH954" s="110"/>
      <c r="AI954" s="110"/>
      <c r="AJ954" s="110"/>
      <c r="AK954" s="110"/>
      <c r="AL954" s="110"/>
      <c r="AM954" s="110"/>
      <c r="AN954" s="110"/>
      <c r="AO954" s="65"/>
      <c r="AP954" s="65"/>
      <c r="AQ954" s="65"/>
      <c r="AR954" s="40"/>
    </row>
    <row r="955" spans="1:44" ht="22.5" customHeight="1" x14ac:dyDescent="0.25">
      <c r="A955" s="110"/>
      <c r="B955" s="110"/>
      <c r="C955" s="110"/>
      <c r="D955" s="110"/>
      <c r="E955" s="110"/>
      <c r="F955" s="110"/>
      <c r="G955" s="110"/>
      <c r="H955" s="110"/>
      <c r="I955" s="110"/>
      <c r="J955" s="110"/>
      <c r="K955" s="110"/>
      <c r="L955" s="110"/>
      <c r="M955" s="110"/>
      <c r="N955" s="110"/>
      <c r="O955" s="110"/>
      <c r="P955" s="110"/>
      <c r="Q955" s="110"/>
      <c r="R955" s="111"/>
      <c r="S955" s="111"/>
      <c r="T955" s="111"/>
      <c r="U955" s="110"/>
      <c r="V955" s="110"/>
      <c r="W955" s="110"/>
      <c r="X955" s="110"/>
      <c r="Y955" s="110"/>
      <c r="Z955" s="110"/>
      <c r="AA955" s="110"/>
      <c r="AB955" s="110"/>
      <c r="AC955" s="110"/>
      <c r="AD955" s="110"/>
      <c r="AE955" s="110"/>
      <c r="AF955" s="110"/>
      <c r="AG955" s="110"/>
      <c r="AH955" s="110"/>
      <c r="AI955" s="110"/>
      <c r="AJ955" s="110"/>
      <c r="AK955" s="110"/>
      <c r="AL955" s="110"/>
      <c r="AM955" s="110"/>
      <c r="AN955" s="110"/>
      <c r="AO955" s="65"/>
      <c r="AP955" s="65"/>
      <c r="AQ955" s="65"/>
      <c r="AR955" s="40"/>
    </row>
    <row r="956" spans="1:44" ht="22.5" customHeight="1" x14ac:dyDescent="0.25">
      <c r="A956" s="110"/>
      <c r="B956" s="110"/>
      <c r="C956" s="110"/>
      <c r="D956" s="110"/>
      <c r="E956" s="110"/>
      <c r="F956" s="110"/>
      <c r="G956" s="110"/>
      <c r="H956" s="110"/>
      <c r="I956" s="110"/>
      <c r="J956" s="110"/>
      <c r="K956" s="110"/>
      <c r="L956" s="110"/>
      <c r="M956" s="110"/>
      <c r="N956" s="110"/>
      <c r="O956" s="110"/>
      <c r="P956" s="110"/>
      <c r="Q956" s="110"/>
      <c r="R956" s="111"/>
      <c r="S956" s="111"/>
      <c r="T956" s="111"/>
      <c r="U956" s="110"/>
      <c r="V956" s="110"/>
      <c r="W956" s="110"/>
      <c r="X956" s="110"/>
      <c r="Y956" s="110"/>
      <c r="Z956" s="110"/>
      <c r="AA956" s="110"/>
      <c r="AB956" s="110"/>
      <c r="AC956" s="110"/>
      <c r="AD956" s="110"/>
      <c r="AE956" s="110"/>
      <c r="AF956" s="110"/>
      <c r="AG956" s="110"/>
      <c r="AH956" s="110"/>
      <c r="AI956" s="110"/>
      <c r="AJ956" s="110"/>
      <c r="AK956" s="110"/>
      <c r="AL956" s="110"/>
      <c r="AM956" s="110"/>
      <c r="AN956" s="110"/>
      <c r="AO956" s="65"/>
      <c r="AP956" s="65"/>
      <c r="AQ956" s="65"/>
      <c r="AR956" s="40"/>
    </row>
    <row r="957" spans="1:44" ht="22.5" customHeight="1" x14ac:dyDescent="0.25">
      <c r="A957" s="110"/>
      <c r="B957" s="110"/>
      <c r="C957" s="110"/>
      <c r="D957" s="110"/>
      <c r="E957" s="110"/>
      <c r="F957" s="110"/>
      <c r="G957" s="110"/>
      <c r="H957" s="110"/>
      <c r="I957" s="110"/>
      <c r="J957" s="110"/>
      <c r="K957" s="110"/>
      <c r="L957" s="110"/>
      <c r="M957" s="110"/>
      <c r="N957" s="110"/>
      <c r="O957" s="110"/>
      <c r="P957" s="110"/>
      <c r="Q957" s="110"/>
      <c r="R957" s="111"/>
      <c r="S957" s="111"/>
      <c r="T957" s="111"/>
      <c r="U957" s="110"/>
      <c r="V957" s="110"/>
      <c r="W957" s="110"/>
      <c r="X957" s="110"/>
      <c r="Y957" s="110"/>
      <c r="Z957" s="110"/>
      <c r="AA957" s="110"/>
      <c r="AB957" s="110"/>
      <c r="AC957" s="110"/>
      <c r="AD957" s="110"/>
      <c r="AE957" s="110"/>
      <c r="AF957" s="110"/>
      <c r="AG957" s="110"/>
      <c r="AH957" s="110"/>
      <c r="AI957" s="110"/>
      <c r="AJ957" s="110"/>
      <c r="AK957" s="110"/>
      <c r="AL957" s="110"/>
      <c r="AM957" s="110"/>
      <c r="AN957" s="110"/>
      <c r="AO957" s="65"/>
      <c r="AP957" s="65"/>
      <c r="AQ957" s="65"/>
      <c r="AR957" s="40"/>
    </row>
    <row r="958" spans="1:44" ht="22.5" customHeight="1" x14ac:dyDescent="0.25">
      <c r="A958" s="110"/>
      <c r="B958" s="110"/>
      <c r="C958" s="110"/>
      <c r="D958" s="110"/>
      <c r="E958" s="110"/>
      <c r="F958" s="110"/>
      <c r="G958" s="110"/>
      <c r="H958" s="110"/>
      <c r="I958" s="110"/>
      <c r="J958" s="110"/>
      <c r="K958" s="110"/>
      <c r="L958" s="110"/>
      <c r="M958" s="110"/>
      <c r="N958" s="110"/>
      <c r="O958" s="110"/>
      <c r="P958" s="110"/>
      <c r="Q958" s="110"/>
      <c r="R958" s="111"/>
      <c r="S958" s="111"/>
      <c r="T958" s="111"/>
      <c r="U958" s="110"/>
      <c r="V958" s="110"/>
      <c r="W958" s="110"/>
      <c r="X958" s="110"/>
      <c r="Y958" s="110"/>
      <c r="Z958" s="110"/>
      <c r="AA958" s="110"/>
      <c r="AB958" s="110"/>
      <c r="AC958" s="110"/>
      <c r="AD958" s="110"/>
      <c r="AE958" s="110"/>
      <c r="AF958" s="110"/>
      <c r="AG958" s="110"/>
      <c r="AH958" s="110"/>
      <c r="AI958" s="110"/>
      <c r="AJ958" s="110"/>
      <c r="AK958" s="110"/>
      <c r="AL958" s="110"/>
      <c r="AM958" s="110"/>
      <c r="AN958" s="110"/>
      <c r="AO958" s="65"/>
      <c r="AP958" s="65"/>
      <c r="AQ958" s="65"/>
      <c r="AR958" s="40"/>
    </row>
    <row r="959" spans="1:44" ht="22.5" customHeight="1" x14ac:dyDescent="0.25">
      <c r="A959" s="110"/>
      <c r="B959" s="110"/>
      <c r="C959" s="110"/>
      <c r="D959" s="110"/>
      <c r="E959" s="110"/>
      <c r="F959" s="110"/>
      <c r="G959" s="110"/>
      <c r="H959" s="110"/>
      <c r="I959" s="110"/>
      <c r="J959" s="110"/>
      <c r="K959" s="110"/>
      <c r="L959" s="110"/>
      <c r="M959" s="110"/>
      <c r="N959" s="110"/>
      <c r="O959" s="110"/>
      <c r="P959" s="110"/>
      <c r="Q959" s="110"/>
      <c r="R959" s="111"/>
      <c r="S959" s="111"/>
      <c r="T959" s="111"/>
      <c r="U959" s="110"/>
      <c r="V959" s="110"/>
      <c r="W959" s="110"/>
      <c r="X959" s="110"/>
      <c r="Y959" s="110"/>
      <c r="Z959" s="110"/>
      <c r="AA959" s="110"/>
      <c r="AB959" s="110"/>
      <c r="AC959" s="110"/>
      <c r="AD959" s="110"/>
      <c r="AE959" s="110"/>
      <c r="AF959" s="110"/>
      <c r="AG959" s="110"/>
      <c r="AH959" s="110"/>
      <c r="AI959" s="110"/>
      <c r="AJ959" s="110"/>
      <c r="AK959" s="110"/>
      <c r="AL959" s="110"/>
      <c r="AM959" s="110"/>
      <c r="AN959" s="110"/>
      <c r="AO959" s="65"/>
      <c r="AP959" s="65"/>
      <c r="AQ959" s="65"/>
      <c r="AR959" s="40"/>
    </row>
    <row r="960" spans="1:44" ht="22.5" customHeight="1" x14ac:dyDescent="0.25">
      <c r="A960" s="110"/>
      <c r="B960" s="110"/>
      <c r="C960" s="110"/>
      <c r="D960" s="110"/>
      <c r="E960" s="110"/>
      <c r="F960" s="110"/>
      <c r="G960" s="110"/>
      <c r="H960" s="110"/>
      <c r="I960" s="110"/>
      <c r="J960" s="110"/>
      <c r="K960" s="110"/>
      <c r="L960" s="110"/>
      <c r="M960" s="110"/>
      <c r="N960" s="110"/>
      <c r="O960" s="110"/>
      <c r="P960" s="110"/>
      <c r="Q960" s="110"/>
      <c r="R960" s="111"/>
      <c r="S960" s="111"/>
      <c r="T960" s="111"/>
      <c r="U960" s="110"/>
      <c r="V960" s="110"/>
      <c r="W960" s="110"/>
      <c r="X960" s="110"/>
      <c r="Y960" s="110"/>
      <c r="Z960" s="110"/>
      <c r="AA960" s="110"/>
      <c r="AB960" s="110"/>
      <c r="AC960" s="110"/>
      <c r="AD960" s="110"/>
      <c r="AE960" s="110"/>
      <c r="AF960" s="110"/>
      <c r="AG960" s="110"/>
      <c r="AH960" s="110"/>
      <c r="AI960" s="110"/>
      <c r="AJ960" s="110"/>
      <c r="AK960" s="110"/>
      <c r="AL960" s="110"/>
      <c r="AM960" s="110"/>
      <c r="AN960" s="110"/>
      <c r="AO960" s="65"/>
      <c r="AP960" s="65"/>
      <c r="AQ960" s="65"/>
      <c r="AR960" s="40"/>
    </row>
    <row r="961" spans="1:44" ht="22.5" customHeight="1" x14ac:dyDescent="0.25">
      <c r="A961" s="110"/>
      <c r="B961" s="110"/>
      <c r="C961" s="110"/>
      <c r="D961" s="110"/>
      <c r="E961" s="110"/>
      <c r="F961" s="110"/>
      <c r="G961" s="110"/>
      <c r="H961" s="110"/>
      <c r="I961" s="110"/>
      <c r="J961" s="110"/>
      <c r="K961" s="110"/>
      <c r="L961" s="110"/>
      <c r="M961" s="110"/>
      <c r="N961" s="110"/>
      <c r="O961" s="110"/>
      <c r="P961" s="110"/>
      <c r="Q961" s="110"/>
      <c r="R961" s="111"/>
      <c r="S961" s="111"/>
      <c r="T961" s="111"/>
      <c r="U961" s="110"/>
      <c r="V961" s="110"/>
      <c r="W961" s="110"/>
      <c r="X961" s="110"/>
      <c r="Y961" s="110"/>
      <c r="Z961" s="110"/>
      <c r="AA961" s="110"/>
      <c r="AB961" s="110"/>
      <c r="AC961" s="110"/>
      <c r="AD961" s="110"/>
      <c r="AE961" s="110"/>
      <c r="AF961" s="110"/>
      <c r="AG961" s="110"/>
      <c r="AH961" s="110"/>
      <c r="AI961" s="110"/>
      <c r="AJ961" s="110"/>
      <c r="AK961" s="110"/>
      <c r="AL961" s="110"/>
      <c r="AM961" s="110"/>
      <c r="AN961" s="110"/>
      <c r="AO961" s="65"/>
      <c r="AP961" s="65"/>
      <c r="AQ961" s="65"/>
      <c r="AR961" s="40"/>
    </row>
    <row r="962" spans="1:44" ht="22.5" customHeight="1" x14ac:dyDescent="0.25">
      <c r="A962" s="110"/>
      <c r="B962" s="110"/>
      <c r="C962" s="110"/>
      <c r="D962" s="110"/>
      <c r="E962" s="110"/>
      <c r="F962" s="110"/>
      <c r="G962" s="110"/>
      <c r="H962" s="110"/>
      <c r="I962" s="110"/>
      <c r="J962" s="110"/>
      <c r="K962" s="110"/>
      <c r="L962" s="110"/>
      <c r="M962" s="110"/>
      <c r="N962" s="110"/>
      <c r="O962" s="110"/>
      <c r="P962" s="110"/>
      <c r="Q962" s="110"/>
      <c r="R962" s="111"/>
      <c r="S962" s="111"/>
      <c r="T962" s="111"/>
      <c r="U962" s="110"/>
      <c r="V962" s="110"/>
      <c r="W962" s="110"/>
      <c r="X962" s="110"/>
      <c r="Y962" s="110"/>
      <c r="Z962" s="110"/>
      <c r="AA962" s="110"/>
      <c r="AB962" s="110"/>
      <c r="AC962" s="110"/>
      <c r="AD962" s="110"/>
      <c r="AE962" s="110"/>
      <c r="AF962" s="110"/>
      <c r="AG962" s="110"/>
      <c r="AH962" s="110"/>
      <c r="AI962" s="110"/>
      <c r="AJ962" s="110"/>
      <c r="AK962" s="110"/>
      <c r="AL962" s="110"/>
      <c r="AM962" s="110"/>
      <c r="AN962" s="110"/>
      <c r="AO962" s="65"/>
      <c r="AP962" s="65"/>
      <c r="AQ962" s="65"/>
      <c r="AR962" s="40"/>
    </row>
    <row r="963" spans="1:44" ht="22.5" customHeight="1" x14ac:dyDescent="0.25">
      <c r="A963" s="110"/>
      <c r="B963" s="110"/>
      <c r="C963" s="110"/>
      <c r="D963" s="110"/>
      <c r="E963" s="110"/>
      <c r="F963" s="110"/>
      <c r="G963" s="110"/>
      <c r="H963" s="110"/>
      <c r="I963" s="110"/>
      <c r="J963" s="110"/>
      <c r="K963" s="110"/>
      <c r="L963" s="110"/>
      <c r="M963" s="110"/>
      <c r="N963" s="110"/>
      <c r="O963" s="110"/>
      <c r="P963" s="110"/>
      <c r="Q963" s="110"/>
      <c r="R963" s="111"/>
      <c r="S963" s="111"/>
      <c r="T963" s="111"/>
      <c r="U963" s="110"/>
      <c r="V963" s="110"/>
      <c r="W963" s="110"/>
      <c r="X963" s="110"/>
      <c r="Y963" s="110"/>
      <c r="Z963" s="110"/>
      <c r="AA963" s="110"/>
      <c r="AB963" s="110"/>
      <c r="AC963" s="110"/>
      <c r="AD963" s="110"/>
      <c r="AE963" s="110"/>
      <c r="AF963" s="110"/>
      <c r="AG963" s="110"/>
      <c r="AH963" s="110"/>
      <c r="AI963" s="110"/>
      <c r="AJ963" s="110"/>
      <c r="AK963" s="110"/>
      <c r="AL963" s="110"/>
      <c r="AM963" s="110"/>
      <c r="AN963" s="110"/>
      <c r="AO963" s="65"/>
      <c r="AP963" s="65"/>
      <c r="AQ963" s="65"/>
      <c r="AR963" s="40"/>
    </row>
    <row r="964" spans="1:44" ht="22.5" customHeight="1" x14ac:dyDescent="0.25">
      <c r="A964" s="110"/>
      <c r="B964" s="110"/>
      <c r="C964" s="110"/>
      <c r="D964" s="110"/>
      <c r="E964" s="110"/>
      <c r="F964" s="110"/>
      <c r="G964" s="110"/>
      <c r="H964" s="110"/>
      <c r="I964" s="110"/>
      <c r="J964" s="110"/>
      <c r="K964" s="110"/>
      <c r="L964" s="110"/>
      <c r="M964" s="110"/>
      <c r="N964" s="110"/>
      <c r="O964" s="110"/>
      <c r="P964" s="110"/>
      <c r="Q964" s="110"/>
      <c r="R964" s="111"/>
      <c r="S964" s="111"/>
      <c r="T964" s="111"/>
      <c r="U964" s="110"/>
      <c r="V964" s="110"/>
      <c r="W964" s="110"/>
      <c r="X964" s="110"/>
      <c r="Y964" s="110"/>
      <c r="Z964" s="110"/>
      <c r="AA964" s="110"/>
      <c r="AB964" s="110"/>
      <c r="AC964" s="110"/>
      <c r="AD964" s="110"/>
      <c r="AE964" s="110"/>
      <c r="AF964" s="110"/>
      <c r="AG964" s="110"/>
      <c r="AH964" s="110"/>
      <c r="AI964" s="110"/>
      <c r="AJ964" s="110"/>
      <c r="AK964" s="110"/>
      <c r="AL964" s="110"/>
      <c r="AM964" s="110"/>
      <c r="AN964" s="110"/>
      <c r="AO964" s="65"/>
      <c r="AP964" s="65"/>
      <c r="AQ964" s="65"/>
      <c r="AR964" s="40"/>
    </row>
    <row r="965" spans="1:44" ht="22.5" customHeight="1" x14ac:dyDescent="0.25">
      <c r="A965" s="110"/>
      <c r="B965" s="110"/>
      <c r="C965" s="110"/>
      <c r="D965" s="110"/>
      <c r="E965" s="110"/>
      <c r="F965" s="110"/>
      <c r="G965" s="110"/>
      <c r="H965" s="110"/>
      <c r="I965" s="110"/>
      <c r="J965" s="110"/>
      <c r="K965" s="110"/>
      <c r="L965" s="110"/>
      <c r="M965" s="110"/>
      <c r="N965" s="110"/>
      <c r="O965" s="110"/>
      <c r="P965" s="110"/>
      <c r="Q965" s="110"/>
      <c r="R965" s="111"/>
      <c r="S965" s="111"/>
      <c r="T965" s="111"/>
      <c r="U965" s="110"/>
      <c r="V965" s="110"/>
      <c r="W965" s="110"/>
      <c r="X965" s="110"/>
      <c r="Y965" s="110"/>
      <c r="Z965" s="110"/>
      <c r="AA965" s="110"/>
      <c r="AB965" s="110"/>
      <c r="AC965" s="110"/>
      <c r="AD965" s="110"/>
      <c r="AE965" s="110"/>
      <c r="AF965" s="110"/>
      <c r="AG965" s="110"/>
      <c r="AH965" s="110"/>
      <c r="AI965" s="110"/>
      <c r="AJ965" s="110"/>
      <c r="AK965" s="110"/>
      <c r="AL965" s="110"/>
      <c r="AM965" s="110"/>
      <c r="AN965" s="110"/>
      <c r="AO965" s="65"/>
      <c r="AP965" s="65"/>
      <c r="AQ965" s="65"/>
      <c r="AR965" s="40"/>
    </row>
    <row r="966" spans="1:44" ht="22.5" customHeight="1" x14ac:dyDescent="0.25">
      <c r="A966" s="110"/>
      <c r="B966" s="110"/>
      <c r="C966" s="110"/>
      <c r="D966" s="110"/>
      <c r="E966" s="110"/>
      <c r="F966" s="110"/>
      <c r="G966" s="110"/>
      <c r="H966" s="110"/>
      <c r="I966" s="110"/>
      <c r="J966" s="110"/>
      <c r="K966" s="110"/>
      <c r="L966" s="110"/>
      <c r="M966" s="110"/>
      <c r="N966" s="110"/>
      <c r="O966" s="110"/>
      <c r="P966" s="110"/>
      <c r="Q966" s="110"/>
      <c r="R966" s="111"/>
      <c r="S966" s="111"/>
      <c r="T966" s="111"/>
      <c r="U966" s="110"/>
      <c r="V966" s="110"/>
      <c r="W966" s="110"/>
      <c r="X966" s="110"/>
      <c r="Y966" s="110"/>
      <c r="Z966" s="110"/>
      <c r="AA966" s="110"/>
      <c r="AB966" s="110"/>
      <c r="AC966" s="110"/>
      <c r="AD966" s="110"/>
      <c r="AE966" s="110"/>
      <c r="AF966" s="110"/>
      <c r="AG966" s="110"/>
      <c r="AH966" s="110"/>
      <c r="AI966" s="110"/>
      <c r="AJ966" s="110"/>
      <c r="AK966" s="110"/>
      <c r="AL966" s="110"/>
      <c r="AM966" s="110"/>
      <c r="AN966" s="110"/>
      <c r="AO966" s="65"/>
      <c r="AP966" s="65"/>
      <c r="AQ966" s="65"/>
      <c r="AR966" s="40"/>
    </row>
    <row r="967" spans="1:44" ht="22.5" customHeight="1" x14ac:dyDescent="0.25">
      <c r="A967" s="110"/>
      <c r="B967" s="110"/>
      <c r="C967" s="110"/>
      <c r="D967" s="110"/>
      <c r="E967" s="110"/>
      <c r="F967" s="110"/>
      <c r="G967" s="110"/>
      <c r="H967" s="110"/>
      <c r="I967" s="110"/>
      <c r="J967" s="110"/>
      <c r="K967" s="110"/>
      <c r="L967" s="110"/>
      <c r="M967" s="110"/>
      <c r="N967" s="110"/>
      <c r="O967" s="110"/>
      <c r="P967" s="110"/>
      <c r="Q967" s="110"/>
      <c r="R967" s="111"/>
      <c r="S967" s="111"/>
      <c r="T967" s="111"/>
      <c r="U967" s="110"/>
      <c r="V967" s="110"/>
      <c r="W967" s="110"/>
      <c r="X967" s="110"/>
      <c r="Y967" s="110"/>
      <c r="Z967" s="110"/>
      <c r="AA967" s="110"/>
      <c r="AB967" s="110"/>
      <c r="AC967" s="110"/>
      <c r="AD967" s="110"/>
      <c r="AE967" s="110"/>
      <c r="AF967" s="110"/>
      <c r="AG967" s="110"/>
      <c r="AH967" s="110"/>
      <c r="AI967" s="110"/>
      <c r="AJ967" s="110"/>
      <c r="AK967" s="110"/>
      <c r="AL967" s="110"/>
      <c r="AM967" s="110"/>
      <c r="AN967" s="110"/>
      <c r="AO967" s="65"/>
      <c r="AP967" s="65"/>
      <c r="AQ967" s="65"/>
      <c r="AR967" s="40"/>
    </row>
    <row r="968" spans="1:44" ht="22.5" customHeight="1" x14ac:dyDescent="0.25">
      <c r="A968" s="110"/>
      <c r="B968" s="110"/>
      <c r="C968" s="110"/>
      <c r="D968" s="110"/>
      <c r="E968" s="110"/>
      <c r="F968" s="110"/>
      <c r="G968" s="110"/>
      <c r="H968" s="110"/>
      <c r="I968" s="110"/>
      <c r="J968" s="110"/>
      <c r="K968" s="110"/>
      <c r="L968" s="110"/>
      <c r="M968" s="110"/>
      <c r="N968" s="110"/>
      <c r="O968" s="110"/>
      <c r="P968" s="110"/>
      <c r="Q968" s="110"/>
      <c r="R968" s="111"/>
      <c r="S968" s="111"/>
      <c r="T968" s="111"/>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65"/>
      <c r="AP968" s="65"/>
      <c r="AQ968" s="65"/>
      <c r="AR968" s="40"/>
    </row>
    <row r="969" spans="1:44" ht="22.5" customHeight="1" x14ac:dyDescent="0.25">
      <c r="A969" s="110"/>
      <c r="B969" s="110"/>
      <c r="C969" s="110"/>
      <c r="D969" s="110"/>
      <c r="E969" s="110"/>
      <c r="F969" s="110"/>
      <c r="G969" s="110"/>
      <c r="H969" s="110"/>
      <c r="I969" s="110"/>
      <c r="J969" s="110"/>
      <c r="K969" s="110"/>
      <c r="L969" s="110"/>
      <c r="M969" s="110"/>
      <c r="N969" s="110"/>
      <c r="O969" s="110"/>
      <c r="P969" s="110"/>
      <c r="Q969" s="110"/>
      <c r="R969" s="111"/>
      <c r="S969" s="111"/>
      <c r="T969" s="111"/>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65"/>
      <c r="AP969" s="65"/>
      <c r="AQ969" s="65"/>
      <c r="AR969" s="40"/>
    </row>
    <row r="970" spans="1:44" ht="22.5" customHeight="1" x14ac:dyDescent="0.25">
      <c r="A970" s="110"/>
      <c r="B970" s="110"/>
      <c r="C970" s="110"/>
      <c r="D970" s="110"/>
      <c r="E970" s="110"/>
      <c r="F970" s="110"/>
      <c r="G970" s="110"/>
      <c r="H970" s="110"/>
      <c r="I970" s="110"/>
      <c r="J970" s="110"/>
      <c r="K970" s="110"/>
      <c r="L970" s="110"/>
      <c r="M970" s="110"/>
      <c r="N970" s="110"/>
      <c r="O970" s="110"/>
      <c r="P970" s="110"/>
      <c r="Q970" s="110"/>
      <c r="R970" s="111"/>
      <c r="S970" s="111"/>
      <c r="T970" s="111"/>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65"/>
      <c r="AP970" s="65"/>
      <c r="AQ970" s="65"/>
      <c r="AR970" s="40"/>
    </row>
    <row r="971" spans="1:44" ht="22.5" customHeight="1" x14ac:dyDescent="0.25">
      <c r="A971" s="110"/>
      <c r="B971" s="110"/>
      <c r="C971" s="110"/>
      <c r="D971" s="110"/>
      <c r="E971" s="110"/>
      <c r="F971" s="110"/>
      <c r="G971" s="110"/>
      <c r="H971" s="110"/>
      <c r="I971" s="110"/>
      <c r="J971" s="110"/>
      <c r="K971" s="110"/>
      <c r="L971" s="110"/>
      <c r="M971" s="110"/>
      <c r="N971" s="110"/>
      <c r="O971" s="110"/>
      <c r="P971" s="110"/>
      <c r="Q971" s="110"/>
      <c r="R971" s="111"/>
      <c r="S971" s="111"/>
      <c r="T971" s="111"/>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65"/>
      <c r="AP971" s="65"/>
      <c r="AQ971" s="65"/>
      <c r="AR971" s="40"/>
    </row>
    <row r="972" spans="1:44" ht="22.5" customHeight="1" x14ac:dyDescent="0.25">
      <c r="A972" s="110"/>
      <c r="B972" s="110"/>
      <c r="C972" s="110"/>
      <c r="D972" s="110"/>
      <c r="E972" s="110"/>
      <c r="F972" s="110"/>
      <c r="G972" s="110"/>
      <c r="H972" s="110"/>
      <c r="I972" s="110"/>
      <c r="J972" s="110"/>
      <c r="K972" s="110"/>
      <c r="L972" s="110"/>
      <c r="M972" s="110"/>
      <c r="N972" s="110"/>
      <c r="O972" s="110"/>
      <c r="P972" s="110"/>
      <c r="Q972" s="110"/>
      <c r="R972" s="111"/>
      <c r="S972" s="111"/>
      <c r="T972" s="111"/>
      <c r="U972" s="110"/>
      <c r="V972" s="110"/>
      <c r="W972" s="110"/>
      <c r="X972" s="110"/>
      <c r="Y972" s="110"/>
      <c r="Z972" s="110"/>
      <c r="AA972" s="110"/>
      <c r="AB972" s="110"/>
      <c r="AC972" s="110"/>
      <c r="AD972" s="110"/>
      <c r="AE972" s="110"/>
      <c r="AF972" s="110"/>
      <c r="AG972" s="110"/>
      <c r="AH972" s="110"/>
      <c r="AI972" s="110"/>
      <c r="AJ972" s="110"/>
      <c r="AK972" s="110"/>
      <c r="AL972" s="110"/>
      <c r="AM972" s="110"/>
      <c r="AN972" s="110"/>
      <c r="AO972" s="65"/>
      <c r="AP972" s="65"/>
      <c r="AQ972" s="65"/>
      <c r="AR972" s="40"/>
    </row>
    <row r="973" spans="1:44" ht="22.5" customHeight="1" x14ac:dyDescent="0.25">
      <c r="A973" s="110"/>
      <c r="B973" s="110"/>
      <c r="C973" s="110"/>
      <c r="D973" s="110"/>
      <c r="E973" s="110"/>
      <c r="F973" s="110"/>
      <c r="G973" s="110"/>
      <c r="H973" s="110"/>
      <c r="I973" s="110"/>
      <c r="J973" s="110"/>
      <c r="K973" s="110"/>
      <c r="L973" s="110"/>
      <c r="M973" s="110"/>
      <c r="N973" s="110"/>
      <c r="O973" s="110"/>
      <c r="P973" s="110"/>
      <c r="Q973" s="110"/>
      <c r="R973" s="111"/>
      <c r="S973" s="111"/>
      <c r="T973" s="111"/>
      <c r="U973" s="110"/>
      <c r="V973" s="110"/>
      <c r="W973" s="110"/>
      <c r="X973" s="110"/>
      <c r="Y973" s="110"/>
      <c r="Z973" s="110"/>
      <c r="AA973" s="110"/>
      <c r="AB973" s="110"/>
      <c r="AC973" s="110"/>
      <c r="AD973" s="110"/>
      <c r="AE973" s="110"/>
      <c r="AF973" s="110"/>
      <c r="AG973" s="110"/>
      <c r="AH973" s="110"/>
      <c r="AI973" s="110"/>
      <c r="AJ973" s="110"/>
      <c r="AK973" s="110"/>
      <c r="AL973" s="110"/>
      <c r="AM973" s="110"/>
      <c r="AN973" s="110"/>
      <c r="AO973" s="65"/>
      <c r="AP973" s="65"/>
      <c r="AQ973" s="65"/>
      <c r="AR973" s="40"/>
    </row>
    <row r="974" spans="1:44" ht="22.5" customHeight="1" x14ac:dyDescent="0.25">
      <c r="A974" s="110"/>
      <c r="B974" s="110"/>
      <c r="C974" s="110"/>
      <c r="D974" s="110"/>
      <c r="E974" s="110"/>
      <c r="F974" s="110"/>
      <c r="G974" s="110"/>
      <c r="H974" s="110"/>
      <c r="I974" s="110"/>
      <c r="J974" s="110"/>
      <c r="K974" s="110"/>
      <c r="L974" s="110"/>
      <c r="M974" s="110"/>
      <c r="N974" s="110"/>
      <c r="O974" s="110"/>
      <c r="P974" s="110"/>
      <c r="Q974" s="110"/>
      <c r="R974" s="111"/>
      <c r="S974" s="111"/>
      <c r="T974" s="111"/>
      <c r="U974" s="110"/>
      <c r="V974" s="110"/>
      <c r="W974" s="110"/>
      <c r="X974" s="110"/>
      <c r="Y974" s="110"/>
      <c r="Z974" s="110"/>
      <c r="AA974" s="110"/>
      <c r="AB974" s="110"/>
      <c r="AC974" s="110"/>
      <c r="AD974" s="110"/>
      <c r="AE974" s="110"/>
      <c r="AF974" s="110"/>
      <c r="AG974" s="110"/>
      <c r="AH974" s="110"/>
      <c r="AI974" s="110"/>
      <c r="AJ974" s="110"/>
      <c r="AK974" s="110"/>
      <c r="AL974" s="110"/>
      <c r="AM974" s="110"/>
      <c r="AN974" s="110"/>
      <c r="AO974" s="65"/>
      <c r="AP974" s="65"/>
      <c r="AQ974" s="65"/>
      <c r="AR974" s="40"/>
    </row>
    <row r="975" spans="1:44" ht="22.5" customHeight="1" x14ac:dyDescent="0.25">
      <c r="A975" s="110"/>
      <c r="B975" s="110"/>
      <c r="C975" s="110"/>
      <c r="D975" s="110"/>
      <c r="E975" s="110"/>
      <c r="F975" s="110"/>
      <c r="G975" s="110"/>
      <c r="H975" s="110"/>
      <c r="I975" s="110"/>
      <c r="J975" s="110"/>
      <c r="K975" s="110"/>
      <c r="L975" s="110"/>
      <c r="M975" s="110"/>
      <c r="N975" s="110"/>
      <c r="O975" s="110"/>
      <c r="P975" s="110"/>
      <c r="Q975" s="110"/>
      <c r="R975" s="111"/>
      <c r="S975" s="111"/>
      <c r="T975" s="111"/>
      <c r="U975" s="110"/>
      <c r="V975" s="110"/>
      <c r="W975" s="110"/>
      <c r="X975" s="110"/>
      <c r="Y975" s="110"/>
      <c r="Z975" s="110"/>
      <c r="AA975" s="110"/>
      <c r="AB975" s="110"/>
      <c r="AC975" s="110"/>
      <c r="AD975" s="110"/>
      <c r="AE975" s="110"/>
      <c r="AF975" s="110"/>
      <c r="AG975" s="110"/>
      <c r="AH975" s="110"/>
      <c r="AI975" s="110"/>
      <c r="AJ975" s="110"/>
      <c r="AK975" s="110"/>
      <c r="AL975" s="110"/>
      <c r="AM975" s="110"/>
      <c r="AN975" s="110"/>
      <c r="AO975" s="65"/>
      <c r="AP975" s="65"/>
      <c r="AQ975" s="65"/>
      <c r="AR975" s="40"/>
    </row>
    <row r="976" spans="1:44" ht="22.5" customHeight="1" x14ac:dyDescent="0.25">
      <c r="A976" s="110"/>
      <c r="B976" s="110"/>
      <c r="C976" s="110"/>
      <c r="D976" s="110"/>
      <c r="E976" s="110"/>
      <c r="F976" s="110"/>
      <c r="G976" s="110"/>
      <c r="H976" s="110"/>
      <c r="I976" s="110"/>
      <c r="J976" s="110"/>
      <c r="K976" s="110"/>
      <c r="L976" s="110"/>
      <c r="M976" s="110"/>
      <c r="N976" s="110"/>
      <c r="O976" s="110"/>
      <c r="P976" s="110"/>
      <c r="Q976" s="110"/>
      <c r="R976" s="111"/>
      <c r="S976" s="111"/>
      <c r="T976" s="111"/>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65"/>
      <c r="AP976" s="65"/>
      <c r="AQ976" s="65"/>
      <c r="AR976" s="40"/>
    </row>
    <row r="977" spans="1:44" ht="22.5" customHeight="1" x14ac:dyDescent="0.25">
      <c r="A977" s="110"/>
      <c r="B977" s="110"/>
      <c r="C977" s="110"/>
      <c r="D977" s="110"/>
      <c r="E977" s="110"/>
      <c r="F977" s="110"/>
      <c r="G977" s="110"/>
      <c r="H977" s="110"/>
      <c r="I977" s="110"/>
      <c r="J977" s="110"/>
      <c r="K977" s="110"/>
      <c r="L977" s="110"/>
      <c r="M977" s="110"/>
      <c r="N977" s="110"/>
      <c r="O977" s="110"/>
      <c r="P977" s="110"/>
      <c r="Q977" s="110"/>
      <c r="R977" s="111"/>
      <c r="S977" s="111"/>
      <c r="T977" s="111"/>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65"/>
      <c r="AP977" s="65"/>
      <c r="AQ977" s="65"/>
      <c r="AR977" s="40"/>
    </row>
    <row r="978" spans="1:44" ht="22.5" customHeight="1" x14ac:dyDescent="0.25">
      <c r="A978" s="110"/>
      <c r="B978" s="110"/>
      <c r="C978" s="110"/>
      <c r="D978" s="110"/>
      <c r="E978" s="110"/>
      <c r="F978" s="110"/>
      <c r="G978" s="110"/>
      <c r="H978" s="110"/>
      <c r="I978" s="110"/>
      <c r="J978" s="110"/>
      <c r="K978" s="110"/>
      <c r="L978" s="110"/>
      <c r="M978" s="110"/>
      <c r="N978" s="110"/>
      <c r="O978" s="110"/>
      <c r="P978" s="110"/>
      <c r="Q978" s="110"/>
      <c r="R978" s="111"/>
      <c r="S978" s="111"/>
      <c r="T978" s="111"/>
      <c r="U978" s="110"/>
      <c r="V978" s="110"/>
      <c r="W978" s="110"/>
      <c r="X978" s="110"/>
      <c r="Y978" s="110"/>
      <c r="Z978" s="110"/>
      <c r="AA978" s="110"/>
      <c r="AB978" s="110"/>
      <c r="AC978" s="110"/>
      <c r="AD978" s="110"/>
      <c r="AE978" s="110"/>
      <c r="AF978" s="110"/>
      <c r="AG978" s="110"/>
      <c r="AH978" s="110"/>
      <c r="AI978" s="110"/>
      <c r="AJ978" s="110"/>
      <c r="AK978" s="110"/>
      <c r="AL978" s="110"/>
      <c r="AM978" s="110"/>
      <c r="AN978" s="110"/>
      <c r="AO978" s="65"/>
      <c r="AP978" s="65"/>
      <c r="AQ978" s="65"/>
      <c r="AR978" s="40"/>
    </row>
    <row r="979" spans="1:44" ht="22.5" customHeight="1" x14ac:dyDescent="0.25">
      <c r="A979" s="110"/>
      <c r="B979" s="110"/>
      <c r="C979" s="110"/>
      <c r="D979" s="110"/>
      <c r="E979" s="110"/>
      <c r="F979" s="110"/>
      <c r="G979" s="110"/>
      <c r="H979" s="110"/>
      <c r="I979" s="110"/>
      <c r="J979" s="110"/>
      <c r="K979" s="110"/>
      <c r="L979" s="110"/>
      <c r="M979" s="110"/>
      <c r="N979" s="110"/>
      <c r="O979" s="110"/>
      <c r="P979" s="110"/>
      <c r="Q979" s="110"/>
      <c r="R979" s="111"/>
      <c r="S979" s="111"/>
      <c r="T979" s="111"/>
      <c r="U979" s="110"/>
      <c r="V979" s="110"/>
      <c r="W979" s="110"/>
      <c r="X979" s="110"/>
      <c r="Y979" s="110"/>
      <c r="Z979" s="110"/>
      <c r="AA979" s="110"/>
      <c r="AB979" s="110"/>
      <c r="AC979" s="110"/>
      <c r="AD979" s="110"/>
      <c r="AE979" s="110"/>
      <c r="AF979" s="110"/>
      <c r="AG979" s="110"/>
      <c r="AH979" s="110"/>
      <c r="AI979" s="110"/>
      <c r="AJ979" s="110"/>
      <c r="AK979" s="110"/>
      <c r="AL979" s="110"/>
      <c r="AM979" s="110"/>
      <c r="AN979" s="110"/>
      <c r="AO979" s="65"/>
      <c r="AP979" s="65"/>
      <c r="AQ979" s="65"/>
      <c r="AR979" s="40"/>
    </row>
    <row r="980" spans="1:44" ht="22.5" customHeight="1" x14ac:dyDescent="0.25">
      <c r="A980" s="110"/>
      <c r="B980" s="110"/>
      <c r="C980" s="110"/>
      <c r="D980" s="110"/>
      <c r="E980" s="110"/>
      <c r="F980" s="110"/>
      <c r="G980" s="110"/>
      <c r="H980" s="110"/>
      <c r="I980" s="110"/>
      <c r="J980" s="110"/>
      <c r="K980" s="110"/>
      <c r="L980" s="110"/>
      <c r="M980" s="110"/>
      <c r="N980" s="110"/>
      <c r="O980" s="110"/>
      <c r="P980" s="110"/>
      <c r="Q980" s="110"/>
      <c r="R980" s="111"/>
      <c r="S980" s="111"/>
      <c r="T980" s="111"/>
      <c r="U980" s="110"/>
      <c r="V980" s="110"/>
      <c r="W980" s="110"/>
      <c r="X980" s="110"/>
      <c r="Y980" s="110"/>
      <c r="Z980" s="110"/>
      <c r="AA980" s="110"/>
      <c r="AB980" s="110"/>
      <c r="AC980" s="110"/>
      <c r="AD980" s="110"/>
      <c r="AE980" s="110"/>
      <c r="AF980" s="110"/>
      <c r="AG980" s="110"/>
      <c r="AH980" s="110"/>
      <c r="AI980" s="110"/>
      <c r="AJ980" s="110"/>
      <c r="AK980" s="110"/>
      <c r="AL980" s="110"/>
      <c r="AM980" s="110"/>
      <c r="AN980" s="110"/>
      <c r="AO980" s="65"/>
      <c r="AP980" s="65"/>
      <c r="AQ980" s="65"/>
      <c r="AR980" s="40"/>
    </row>
    <row r="981" spans="1:44" ht="22.5" customHeight="1" x14ac:dyDescent="0.25">
      <c r="A981" s="110"/>
      <c r="B981" s="110"/>
      <c r="C981" s="110"/>
      <c r="D981" s="110"/>
      <c r="E981" s="110"/>
      <c r="F981" s="110"/>
      <c r="G981" s="110"/>
      <c r="H981" s="110"/>
      <c r="I981" s="110"/>
      <c r="J981" s="110"/>
      <c r="K981" s="110"/>
      <c r="L981" s="110"/>
      <c r="M981" s="110"/>
      <c r="N981" s="110"/>
      <c r="O981" s="110"/>
      <c r="P981" s="110"/>
      <c r="Q981" s="110"/>
      <c r="R981" s="111"/>
      <c r="S981" s="111"/>
      <c r="T981" s="111"/>
      <c r="U981" s="110"/>
      <c r="V981" s="110"/>
      <c r="W981" s="110"/>
      <c r="X981" s="110"/>
      <c r="Y981" s="110"/>
      <c r="Z981" s="110"/>
      <c r="AA981" s="110"/>
      <c r="AB981" s="110"/>
      <c r="AC981" s="110"/>
      <c r="AD981" s="110"/>
      <c r="AE981" s="110"/>
      <c r="AF981" s="110"/>
      <c r="AG981" s="110"/>
      <c r="AH981" s="110"/>
      <c r="AI981" s="110"/>
      <c r="AJ981" s="110"/>
      <c r="AK981" s="110"/>
      <c r="AL981" s="110"/>
      <c r="AM981" s="110"/>
      <c r="AN981" s="110"/>
      <c r="AO981" s="65"/>
      <c r="AP981" s="65"/>
      <c r="AQ981" s="65"/>
      <c r="AR981" s="40"/>
    </row>
    <row r="982" spans="1:44" ht="22.5" customHeight="1" x14ac:dyDescent="0.25">
      <c r="A982" s="110"/>
      <c r="B982" s="110"/>
      <c r="C982" s="110"/>
      <c r="D982" s="110"/>
      <c r="E982" s="110"/>
      <c r="F982" s="110"/>
      <c r="G982" s="110"/>
      <c r="H982" s="110"/>
      <c r="I982" s="110"/>
      <c r="J982" s="110"/>
      <c r="K982" s="110"/>
      <c r="L982" s="110"/>
      <c r="M982" s="110"/>
      <c r="N982" s="110"/>
      <c r="O982" s="110"/>
      <c r="P982" s="110"/>
      <c r="Q982" s="110"/>
      <c r="R982" s="111"/>
      <c r="S982" s="111"/>
      <c r="T982" s="111"/>
      <c r="U982" s="110"/>
      <c r="V982" s="110"/>
      <c r="W982" s="110"/>
      <c r="X982" s="110"/>
      <c r="Y982" s="110"/>
      <c r="Z982" s="110"/>
      <c r="AA982" s="110"/>
      <c r="AB982" s="110"/>
      <c r="AC982" s="110"/>
      <c r="AD982" s="110"/>
      <c r="AE982" s="110"/>
      <c r="AF982" s="110"/>
      <c r="AG982" s="110"/>
      <c r="AH982" s="110"/>
      <c r="AI982" s="110"/>
      <c r="AJ982" s="110"/>
      <c r="AK982" s="110"/>
      <c r="AL982" s="110"/>
      <c r="AM982" s="110"/>
      <c r="AN982" s="110"/>
      <c r="AO982" s="65"/>
      <c r="AP982" s="65"/>
      <c r="AQ982" s="65"/>
      <c r="AR982" s="40"/>
    </row>
    <row r="983" spans="1:44" ht="22.5" customHeight="1" x14ac:dyDescent="0.25">
      <c r="A983" s="110"/>
      <c r="B983" s="110"/>
      <c r="C983" s="110"/>
      <c r="D983" s="110"/>
      <c r="E983" s="110"/>
      <c r="F983" s="110"/>
      <c r="G983" s="110"/>
      <c r="H983" s="110"/>
      <c r="I983" s="110"/>
      <c r="J983" s="110"/>
      <c r="K983" s="110"/>
      <c r="L983" s="110"/>
      <c r="M983" s="110"/>
      <c r="N983" s="110"/>
      <c r="O983" s="110"/>
      <c r="P983" s="110"/>
      <c r="Q983" s="110"/>
      <c r="R983" s="111"/>
      <c r="S983" s="111"/>
      <c r="T983" s="111"/>
      <c r="U983" s="110"/>
      <c r="V983" s="110"/>
      <c r="W983" s="110"/>
      <c r="X983" s="110"/>
      <c r="Y983" s="110"/>
      <c r="Z983" s="110"/>
      <c r="AA983" s="110"/>
      <c r="AB983" s="110"/>
      <c r="AC983" s="110"/>
      <c r="AD983" s="110"/>
      <c r="AE983" s="110"/>
      <c r="AF983" s="110"/>
      <c r="AG983" s="110"/>
      <c r="AH983" s="110"/>
      <c r="AI983" s="110"/>
      <c r="AJ983" s="110"/>
      <c r="AK983" s="110"/>
      <c r="AL983" s="110"/>
      <c r="AM983" s="110"/>
      <c r="AN983" s="110"/>
      <c r="AO983" s="65"/>
      <c r="AP983" s="65"/>
      <c r="AQ983" s="65"/>
      <c r="AR983" s="40"/>
    </row>
    <row r="984" spans="1:44" ht="22.5" customHeight="1" x14ac:dyDescent="0.25">
      <c r="A984" s="110"/>
      <c r="B984" s="110"/>
      <c r="C984" s="110"/>
      <c r="D984" s="110"/>
      <c r="E984" s="110"/>
      <c r="F984" s="110"/>
      <c r="G984" s="110"/>
      <c r="H984" s="110"/>
      <c r="I984" s="110"/>
      <c r="J984" s="110"/>
      <c r="K984" s="110"/>
      <c r="L984" s="110"/>
      <c r="M984" s="110"/>
      <c r="N984" s="110"/>
      <c r="O984" s="110"/>
      <c r="P984" s="110"/>
      <c r="Q984" s="110"/>
      <c r="R984" s="111"/>
      <c r="S984" s="111"/>
      <c r="T984" s="111"/>
      <c r="U984" s="110"/>
      <c r="V984" s="110"/>
      <c r="W984" s="110"/>
      <c r="X984" s="110"/>
      <c r="Y984" s="110"/>
      <c r="Z984" s="110"/>
      <c r="AA984" s="110"/>
      <c r="AB984" s="110"/>
      <c r="AC984" s="110"/>
      <c r="AD984" s="110"/>
      <c r="AE984" s="110"/>
      <c r="AF984" s="110"/>
      <c r="AG984" s="110"/>
      <c r="AH984" s="110"/>
      <c r="AI984" s="110"/>
      <c r="AJ984" s="110"/>
      <c r="AK984" s="110"/>
      <c r="AL984" s="110"/>
      <c r="AM984" s="110"/>
      <c r="AN984" s="110"/>
      <c r="AO984" s="65"/>
      <c r="AP984" s="65"/>
      <c r="AQ984" s="65"/>
      <c r="AR984" s="40"/>
    </row>
    <row r="985" spans="1:44" ht="22.5" customHeight="1" x14ac:dyDescent="0.25">
      <c r="A985" s="110"/>
      <c r="B985" s="110"/>
      <c r="C985" s="110"/>
      <c r="D985" s="110"/>
      <c r="E985" s="110"/>
      <c r="F985" s="110"/>
      <c r="G985" s="110"/>
      <c r="H985" s="110"/>
      <c r="I985" s="110"/>
      <c r="J985" s="110"/>
      <c r="K985" s="110"/>
      <c r="L985" s="110"/>
      <c r="M985" s="110"/>
      <c r="N985" s="110"/>
      <c r="O985" s="110"/>
      <c r="P985" s="110"/>
      <c r="Q985" s="110"/>
      <c r="R985" s="111"/>
      <c r="S985" s="111"/>
      <c r="T985" s="111"/>
      <c r="U985" s="110"/>
      <c r="V985" s="110"/>
      <c r="W985" s="110"/>
      <c r="X985" s="110"/>
      <c r="Y985" s="110"/>
      <c r="Z985" s="110"/>
      <c r="AA985" s="110"/>
      <c r="AB985" s="110"/>
      <c r="AC985" s="110"/>
      <c r="AD985" s="110"/>
      <c r="AE985" s="110"/>
      <c r="AF985" s="110"/>
      <c r="AG985" s="110"/>
      <c r="AH985" s="110"/>
      <c r="AI985" s="110"/>
      <c r="AJ985" s="110"/>
      <c r="AK985" s="110"/>
      <c r="AL985" s="110"/>
      <c r="AM985" s="110"/>
      <c r="AN985" s="110"/>
      <c r="AO985" s="65"/>
      <c r="AP985" s="65"/>
      <c r="AQ985" s="65"/>
      <c r="AR985" s="40"/>
    </row>
    <row r="986" spans="1:44" ht="22.5" customHeight="1" x14ac:dyDescent="0.25">
      <c r="A986" s="110"/>
      <c r="B986" s="110"/>
      <c r="C986" s="110"/>
      <c r="D986" s="110"/>
      <c r="E986" s="110"/>
      <c r="F986" s="110"/>
      <c r="G986" s="110"/>
      <c r="H986" s="110"/>
      <c r="I986" s="110"/>
      <c r="J986" s="110"/>
      <c r="K986" s="110"/>
      <c r="L986" s="110"/>
      <c r="M986" s="110"/>
      <c r="N986" s="110"/>
      <c r="O986" s="110"/>
      <c r="P986" s="110"/>
      <c r="Q986" s="110"/>
      <c r="R986" s="111"/>
      <c r="S986" s="111"/>
      <c r="T986" s="111"/>
      <c r="U986" s="110"/>
      <c r="V986" s="110"/>
      <c r="W986" s="110"/>
      <c r="X986" s="110"/>
      <c r="Y986" s="110"/>
      <c r="Z986" s="110"/>
      <c r="AA986" s="110"/>
      <c r="AB986" s="110"/>
      <c r="AC986" s="110"/>
      <c r="AD986" s="110"/>
      <c r="AE986" s="110"/>
      <c r="AF986" s="110"/>
      <c r="AG986" s="110"/>
      <c r="AH986" s="110"/>
      <c r="AI986" s="110"/>
      <c r="AJ986" s="110"/>
      <c r="AK986" s="110"/>
      <c r="AL986" s="110"/>
      <c r="AM986" s="110"/>
      <c r="AN986" s="110"/>
      <c r="AO986" s="65"/>
      <c r="AP986" s="65"/>
      <c r="AQ986" s="65"/>
      <c r="AR986" s="40"/>
    </row>
    <row r="987" spans="1:44" ht="22.5" customHeight="1" x14ac:dyDescent="0.25">
      <c r="A987" s="110"/>
      <c r="B987" s="110"/>
      <c r="C987" s="110"/>
      <c r="D987" s="110"/>
      <c r="E987" s="110"/>
      <c r="F987" s="110"/>
      <c r="G987" s="110"/>
      <c r="H987" s="110"/>
      <c r="I987" s="110"/>
      <c r="J987" s="110"/>
      <c r="K987" s="110"/>
      <c r="L987" s="110"/>
      <c r="M987" s="110"/>
      <c r="N987" s="110"/>
      <c r="O987" s="110"/>
      <c r="P987" s="110"/>
      <c r="Q987" s="110"/>
      <c r="R987" s="111"/>
      <c r="S987" s="111"/>
      <c r="T987" s="111"/>
      <c r="U987" s="110"/>
      <c r="V987" s="110"/>
      <c r="W987" s="110"/>
      <c r="X987" s="110"/>
      <c r="Y987" s="110"/>
      <c r="Z987" s="110"/>
      <c r="AA987" s="110"/>
      <c r="AB987" s="110"/>
      <c r="AC987" s="110"/>
      <c r="AD987" s="110"/>
      <c r="AE987" s="110"/>
      <c r="AF987" s="110"/>
      <c r="AG987" s="110"/>
      <c r="AH987" s="110"/>
      <c r="AI987" s="110"/>
      <c r="AJ987" s="110"/>
      <c r="AK987" s="110"/>
      <c r="AL987" s="110"/>
      <c r="AM987" s="110"/>
      <c r="AN987" s="110"/>
      <c r="AO987" s="65"/>
      <c r="AP987" s="65"/>
      <c r="AQ987" s="65"/>
      <c r="AR987" s="40"/>
    </row>
    <row r="988" spans="1:44" ht="22.5" customHeight="1" x14ac:dyDescent="0.25">
      <c r="A988" s="110"/>
      <c r="B988" s="110"/>
      <c r="C988" s="110"/>
      <c r="D988" s="110"/>
      <c r="E988" s="110"/>
      <c r="F988" s="110"/>
      <c r="G988" s="110"/>
      <c r="H988" s="110"/>
      <c r="I988" s="110"/>
      <c r="J988" s="110"/>
      <c r="K988" s="110"/>
      <c r="L988" s="110"/>
      <c r="M988" s="110"/>
      <c r="N988" s="110"/>
      <c r="O988" s="110"/>
      <c r="P988" s="110"/>
      <c r="Q988" s="110"/>
      <c r="R988" s="111"/>
      <c r="S988" s="111"/>
      <c r="T988" s="111"/>
      <c r="U988" s="110"/>
      <c r="V988" s="110"/>
      <c r="W988" s="110"/>
      <c r="X988" s="110"/>
      <c r="Y988" s="110"/>
      <c r="Z988" s="110"/>
      <c r="AA988" s="110"/>
      <c r="AB988" s="110"/>
      <c r="AC988" s="110"/>
      <c r="AD988" s="110"/>
      <c r="AE988" s="110"/>
      <c r="AF988" s="110"/>
      <c r="AG988" s="110"/>
      <c r="AH988" s="110"/>
      <c r="AI988" s="110"/>
      <c r="AJ988" s="110"/>
      <c r="AK988" s="110"/>
      <c r="AL988" s="110"/>
      <c r="AM988" s="110"/>
      <c r="AN988" s="110"/>
      <c r="AO988" s="65"/>
      <c r="AP988" s="65"/>
      <c r="AQ988" s="65"/>
      <c r="AR988" s="40"/>
    </row>
    <row r="989" spans="1:44" ht="22.5" customHeight="1" x14ac:dyDescent="0.25">
      <c r="A989" s="110"/>
      <c r="B989" s="110"/>
      <c r="C989" s="110"/>
      <c r="D989" s="110"/>
      <c r="E989" s="110"/>
      <c r="F989" s="110"/>
      <c r="G989" s="110"/>
      <c r="H989" s="110"/>
      <c r="I989" s="110"/>
      <c r="J989" s="110"/>
      <c r="K989" s="110"/>
      <c r="L989" s="110"/>
      <c r="M989" s="110"/>
      <c r="N989" s="110"/>
      <c r="O989" s="110"/>
      <c r="P989" s="110"/>
      <c r="Q989" s="110"/>
      <c r="R989" s="111"/>
      <c r="S989" s="111"/>
      <c r="T989" s="111"/>
      <c r="U989" s="110"/>
      <c r="V989" s="110"/>
      <c r="W989" s="110"/>
      <c r="X989" s="110"/>
      <c r="Y989" s="110"/>
      <c r="Z989" s="110"/>
      <c r="AA989" s="110"/>
      <c r="AB989" s="110"/>
      <c r="AC989" s="110"/>
      <c r="AD989" s="110"/>
      <c r="AE989" s="110"/>
      <c r="AF989" s="110"/>
      <c r="AG989" s="110"/>
      <c r="AH989" s="110"/>
      <c r="AI989" s="110"/>
      <c r="AJ989" s="110"/>
      <c r="AK989" s="110"/>
      <c r="AL989" s="110"/>
      <c r="AM989" s="110"/>
      <c r="AN989" s="110"/>
      <c r="AO989" s="65"/>
      <c r="AP989" s="65"/>
      <c r="AQ989" s="65"/>
      <c r="AR989" s="40"/>
    </row>
    <row r="990" spans="1:44" ht="22.5" customHeight="1" x14ac:dyDescent="0.25">
      <c r="A990" s="110"/>
      <c r="B990" s="110"/>
      <c r="C990" s="110"/>
      <c r="D990" s="110"/>
      <c r="E990" s="110"/>
      <c r="F990" s="110"/>
      <c r="G990" s="110"/>
      <c r="H990" s="110"/>
      <c r="I990" s="110"/>
      <c r="J990" s="110"/>
      <c r="K990" s="110"/>
      <c r="L990" s="110"/>
      <c r="M990" s="110"/>
      <c r="N990" s="110"/>
      <c r="O990" s="110"/>
      <c r="P990" s="110"/>
      <c r="Q990" s="110"/>
      <c r="R990" s="111"/>
      <c r="S990" s="111"/>
      <c r="T990" s="111"/>
      <c r="U990" s="110"/>
      <c r="V990" s="110"/>
      <c r="W990" s="110"/>
      <c r="X990" s="110"/>
      <c r="Y990" s="110"/>
      <c r="Z990" s="110"/>
      <c r="AA990" s="110"/>
      <c r="AB990" s="110"/>
      <c r="AC990" s="110"/>
      <c r="AD990" s="110"/>
      <c r="AE990" s="110"/>
      <c r="AF990" s="110"/>
      <c r="AG990" s="110"/>
      <c r="AH990" s="110"/>
      <c r="AI990" s="110"/>
      <c r="AJ990" s="110"/>
      <c r="AK990" s="110"/>
      <c r="AL990" s="110"/>
      <c r="AM990" s="110"/>
      <c r="AN990" s="110"/>
      <c r="AO990" s="65"/>
      <c r="AP990" s="65"/>
      <c r="AQ990" s="65"/>
      <c r="AR990" s="40"/>
    </row>
    <row r="991" spans="1:44" ht="22.5" customHeight="1" x14ac:dyDescent="0.25">
      <c r="A991" s="110"/>
      <c r="B991" s="110"/>
      <c r="C991" s="110"/>
      <c r="D991" s="110"/>
      <c r="E991" s="110"/>
      <c r="F991" s="110"/>
      <c r="G991" s="110"/>
      <c r="H991" s="110"/>
      <c r="I991" s="110"/>
      <c r="J991" s="110"/>
      <c r="K991" s="110"/>
      <c r="L991" s="110"/>
      <c r="M991" s="110"/>
      <c r="N991" s="110"/>
      <c r="O991" s="110"/>
      <c r="P991" s="110"/>
      <c r="Q991" s="110"/>
      <c r="R991" s="111"/>
      <c r="S991" s="111"/>
      <c r="T991" s="111"/>
      <c r="U991" s="110"/>
      <c r="V991" s="110"/>
      <c r="W991" s="110"/>
      <c r="X991" s="110"/>
      <c r="Y991" s="110"/>
      <c r="Z991" s="110"/>
      <c r="AA991" s="110"/>
      <c r="AB991" s="110"/>
      <c r="AC991" s="110"/>
      <c r="AD991" s="110"/>
      <c r="AE991" s="110"/>
      <c r="AF991" s="110"/>
      <c r="AG991" s="110"/>
      <c r="AH991" s="110"/>
      <c r="AI991" s="110"/>
      <c r="AJ991" s="110"/>
      <c r="AK991" s="110"/>
      <c r="AL991" s="110"/>
      <c r="AM991" s="110"/>
      <c r="AN991" s="110"/>
      <c r="AO991" s="65"/>
      <c r="AP991" s="65"/>
      <c r="AQ991" s="65"/>
      <c r="AR991" s="40"/>
    </row>
    <row r="992" spans="1:44" ht="22.5" customHeight="1" x14ac:dyDescent="0.25">
      <c r="A992" s="110"/>
      <c r="B992" s="110"/>
      <c r="C992" s="110"/>
      <c r="D992" s="110"/>
      <c r="E992" s="110"/>
      <c r="F992" s="110"/>
      <c r="G992" s="110"/>
      <c r="H992" s="110"/>
      <c r="I992" s="110"/>
      <c r="J992" s="110"/>
      <c r="K992" s="110"/>
      <c r="L992" s="110"/>
      <c r="M992" s="110"/>
      <c r="N992" s="110"/>
      <c r="O992" s="110"/>
      <c r="P992" s="110"/>
      <c r="Q992" s="110"/>
      <c r="R992" s="111"/>
      <c r="S992" s="111"/>
      <c r="T992" s="111"/>
      <c r="U992" s="110"/>
      <c r="V992" s="110"/>
      <c r="W992" s="110"/>
      <c r="X992" s="110"/>
      <c r="Y992" s="110"/>
      <c r="Z992" s="110"/>
      <c r="AA992" s="110"/>
      <c r="AB992" s="110"/>
      <c r="AC992" s="110"/>
      <c r="AD992" s="110"/>
      <c r="AE992" s="110"/>
      <c r="AF992" s="110"/>
      <c r="AG992" s="110"/>
      <c r="AH992" s="110"/>
      <c r="AI992" s="110"/>
      <c r="AJ992" s="110"/>
      <c r="AK992" s="110"/>
      <c r="AL992" s="110"/>
      <c r="AM992" s="110"/>
      <c r="AN992" s="110"/>
      <c r="AO992" s="65"/>
      <c r="AP992" s="65"/>
      <c r="AQ992" s="65"/>
      <c r="AR992" s="40"/>
    </row>
    <row r="993" spans="1:44" ht="22.5" customHeight="1" x14ac:dyDescent="0.25">
      <c r="A993" s="110"/>
      <c r="B993" s="110"/>
      <c r="C993" s="110"/>
      <c r="D993" s="110"/>
      <c r="E993" s="110"/>
      <c r="F993" s="110"/>
      <c r="G993" s="110"/>
      <c r="H993" s="110"/>
      <c r="I993" s="110"/>
      <c r="J993" s="110"/>
      <c r="K993" s="110"/>
      <c r="L993" s="110"/>
      <c r="M993" s="110"/>
      <c r="N993" s="110"/>
      <c r="O993" s="110"/>
      <c r="P993" s="110"/>
      <c r="Q993" s="110"/>
      <c r="R993" s="111"/>
      <c r="S993" s="111"/>
      <c r="T993" s="111"/>
      <c r="U993" s="110"/>
      <c r="V993" s="110"/>
      <c r="W993" s="110"/>
      <c r="X993" s="110"/>
      <c r="Y993" s="110"/>
      <c r="Z993" s="110"/>
      <c r="AA993" s="110"/>
      <c r="AB993" s="110"/>
      <c r="AC993" s="110"/>
      <c r="AD993" s="110"/>
      <c r="AE993" s="110"/>
      <c r="AF993" s="110"/>
      <c r="AG993" s="110"/>
      <c r="AH993" s="110"/>
      <c r="AI993" s="110"/>
      <c r="AJ993" s="110"/>
      <c r="AK993" s="110"/>
      <c r="AL993" s="110"/>
      <c r="AM993" s="110"/>
      <c r="AN993" s="110"/>
      <c r="AO993" s="65"/>
      <c r="AP993" s="65"/>
      <c r="AQ993" s="65"/>
      <c r="AR993" s="40"/>
    </row>
    <row r="994" spans="1:44" ht="22.5" customHeight="1" x14ac:dyDescent="0.25">
      <c r="A994" s="110"/>
      <c r="B994" s="110"/>
      <c r="C994" s="110"/>
      <c r="D994" s="110"/>
      <c r="E994" s="110"/>
      <c r="F994" s="110"/>
      <c r="G994" s="110"/>
      <c r="H994" s="110"/>
      <c r="I994" s="110"/>
      <c r="J994" s="110"/>
      <c r="K994" s="110"/>
      <c r="L994" s="110"/>
      <c r="M994" s="110"/>
      <c r="N994" s="110"/>
      <c r="O994" s="110"/>
      <c r="P994" s="110"/>
      <c r="Q994" s="110"/>
      <c r="R994" s="111"/>
      <c r="S994" s="111"/>
      <c r="T994" s="111"/>
      <c r="U994" s="110"/>
      <c r="V994" s="110"/>
      <c r="W994" s="110"/>
      <c r="X994" s="110"/>
      <c r="Y994" s="110"/>
      <c r="Z994" s="110"/>
      <c r="AA994" s="110"/>
      <c r="AB994" s="110"/>
      <c r="AC994" s="110"/>
      <c r="AD994" s="110"/>
      <c r="AE994" s="110"/>
      <c r="AF994" s="110"/>
      <c r="AG994" s="110"/>
      <c r="AH994" s="110"/>
      <c r="AI994" s="110"/>
      <c r="AJ994" s="110"/>
      <c r="AK994" s="110"/>
      <c r="AL994" s="110"/>
      <c r="AM994" s="110"/>
      <c r="AN994" s="110"/>
      <c r="AO994" s="65"/>
      <c r="AP994" s="65"/>
      <c r="AQ994" s="65"/>
      <c r="AR994" s="40"/>
    </row>
    <row r="995" spans="1:44" ht="22.5" customHeight="1" x14ac:dyDescent="0.25">
      <c r="A995" s="110"/>
      <c r="B995" s="110"/>
      <c r="C995" s="110"/>
      <c r="D995" s="110"/>
      <c r="E995" s="110"/>
      <c r="F995" s="110"/>
      <c r="G995" s="110"/>
      <c r="H995" s="110"/>
      <c r="I995" s="110"/>
      <c r="J995" s="110"/>
      <c r="K995" s="110"/>
      <c r="L995" s="110"/>
      <c r="M995" s="110"/>
      <c r="N995" s="110"/>
      <c r="O995" s="110"/>
      <c r="P995" s="110"/>
      <c r="Q995" s="110"/>
      <c r="R995" s="111"/>
      <c r="S995" s="111"/>
      <c r="T995" s="111"/>
      <c r="U995" s="110"/>
      <c r="V995" s="110"/>
      <c r="W995" s="110"/>
      <c r="X995" s="110"/>
      <c r="Y995" s="110"/>
      <c r="Z995" s="110"/>
      <c r="AA995" s="110"/>
      <c r="AB995" s="110"/>
      <c r="AC995" s="110"/>
      <c r="AD995" s="110"/>
      <c r="AE995" s="110"/>
      <c r="AF995" s="110"/>
      <c r="AG995" s="110"/>
      <c r="AH995" s="110"/>
      <c r="AI995" s="110"/>
      <c r="AJ995" s="110"/>
      <c r="AK995" s="110"/>
      <c r="AL995" s="110"/>
      <c r="AM995" s="110"/>
      <c r="AN995" s="110"/>
      <c r="AO995" s="65"/>
      <c r="AP995" s="65"/>
      <c r="AQ995" s="65"/>
      <c r="AR995" s="40"/>
    </row>
    <row r="996" spans="1:44" ht="22.5" customHeight="1" x14ac:dyDescent="0.25">
      <c r="A996" s="110"/>
      <c r="B996" s="110"/>
      <c r="C996" s="110"/>
      <c r="D996" s="110"/>
      <c r="E996" s="110"/>
      <c r="F996" s="110"/>
      <c r="G996" s="110"/>
      <c r="H996" s="110"/>
      <c r="I996" s="110"/>
      <c r="J996" s="110"/>
      <c r="K996" s="110"/>
      <c r="L996" s="110"/>
      <c r="M996" s="110"/>
      <c r="N996" s="110"/>
      <c r="O996" s="110"/>
      <c r="P996" s="110"/>
      <c r="Q996" s="110"/>
      <c r="R996" s="111"/>
      <c r="S996" s="111"/>
      <c r="T996" s="111"/>
      <c r="U996" s="110"/>
      <c r="V996" s="110"/>
      <c r="W996" s="110"/>
      <c r="X996" s="110"/>
      <c r="Y996" s="110"/>
      <c r="Z996" s="110"/>
      <c r="AA996" s="110"/>
      <c r="AB996" s="110"/>
      <c r="AC996" s="110"/>
      <c r="AD996" s="110"/>
      <c r="AE996" s="110"/>
      <c r="AF996" s="110"/>
      <c r="AG996" s="110"/>
      <c r="AH996" s="110"/>
      <c r="AI996" s="110"/>
      <c r="AJ996" s="110"/>
      <c r="AK996" s="110"/>
      <c r="AL996" s="110"/>
      <c r="AM996" s="110"/>
      <c r="AN996" s="110"/>
      <c r="AO996" s="65"/>
      <c r="AP996" s="65"/>
      <c r="AQ996" s="65"/>
      <c r="AR996" s="40"/>
    </row>
    <row r="997" spans="1:44" ht="22.5" customHeight="1" x14ac:dyDescent="0.25">
      <c r="A997" s="110"/>
      <c r="B997" s="110"/>
      <c r="C997" s="110"/>
      <c r="D997" s="110"/>
      <c r="E997" s="110"/>
      <c r="F997" s="110"/>
      <c r="G997" s="110"/>
      <c r="H997" s="110"/>
      <c r="I997" s="110"/>
      <c r="J997" s="110"/>
      <c r="K997" s="110"/>
      <c r="L997" s="110"/>
      <c r="M997" s="110"/>
      <c r="N997" s="110"/>
      <c r="O997" s="110"/>
      <c r="P997" s="110"/>
      <c r="Q997" s="110"/>
      <c r="R997" s="111"/>
      <c r="S997" s="111"/>
      <c r="T997" s="111"/>
      <c r="U997" s="110"/>
      <c r="V997" s="110"/>
      <c r="W997" s="110"/>
      <c r="X997" s="110"/>
      <c r="Y997" s="110"/>
      <c r="Z997" s="110"/>
      <c r="AA997" s="110"/>
      <c r="AB997" s="110"/>
      <c r="AC997" s="110"/>
      <c r="AD997" s="110"/>
      <c r="AE997" s="110"/>
      <c r="AF997" s="110"/>
      <c r="AG997" s="110"/>
      <c r="AH997" s="110"/>
      <c r="AI997" s="110"/>
      <c r="AJ997" s="110"/>
      <c r="AK997" s="110"/>
      <c r="AL997" s="110"/>
      <c r="AM997" s="110"/>
      <c r="AN997" s="110"/>
      <c r="AO997" s="65"/>
      <c r="AP997" s="65"/>
      <c r="AQ997" s="65"/>
      <c r="AR997" s="40"/>
    </row>
    <row r="998" spans="1:44" ht="22.5" customHeight="1" x14ac:dyDescent="0.25">
      <c r="A998" s="110"/>
      <c r="B998" s="110"/>
      <c r="C998" s="110"/>
      <c r="D998" s="110"/>
      <c r="E998" s="110"/>
      <c r="F998" s="110"/>
      <c r="G998" s="110"/>
      <c r="H998" s="110"/>
      <c r="I998" s="110"/>
      <c r="J998" s="110"/>
      <c r="K998" s="110"/>
      <c r="L998" s="110"/>
      <c r="M998" s="110"/>
      <c r="N998" s="110"/>
      <c r="O998" s="110"/>
      <c r="P998" s="110"/>
      <c r="Q998" s="110"/>
      <c r="R998" s="111"/>
      <c r="S998" s="111"/>
      <c r="T998" s="111"/>
      <c r="U998" s="110"/>
      <c r="V998" s="110"/>
      <c r="W998" s="110"/>
      <c r="X998" s="110"/>
      <c r="Y998" s="110"/>
      <c r="Z998" s="110"/>
      <c r="AA998" s="110"/>
      <c r="AB998" s="110"/>
      <c r="AC998" s="110"/>
      <c r="AD998" s="110"/>
      <c r="AE998" s="110"/>
      <c r="AF998" s="110"/>
      <c r="AG998" s="110"/>
      <c r="AH998" s="110"/>
      <c r="AI998" s="110"/>
      <c r="AJ998" s="110"/>
      <c r="AK998" s="110"/>
      <c r="AL998" s="110"/>
      <c r="AM998" s="110"/>
      <c r="AN998" s="110"/>
      <c r="AO998" s="65"/>
      <c r="AP998" s="65"/>
      <c r="AQ998" s="65"/>
      <c r="AR998" s="40"/>
    </row>
    <row r="999" spans="1:44" ht="22.5" customHeight="1" x14ac:dyDescent="0.25">
      <c r="A999" s="110"/>
      <c r="B999" s="110"/>
      <c r="C999" s="110"/>
      <c r="D999" s="110"/>
      <c r="E999" s="110"/>
      <c r="F999" s="110"/>
      <c r="G999" s="110"/>
      <c r="H999" s="110"/>
      <c r="I999" s="110"/>
      <c r="J999" s="110"/>
      <c r="K999" s="110"/>
      <c r="L999" s="110"/>
      <c r="M999" s="110"/>
      <c r="N999" s="110"/>
      <c r="O999" s="110"/>
      <c r="P999" s="110"/>
      <c r="Q999" s="110"/>
      <c r="R999" s="111"/>
      <c r="S999" s="111"/>
      <c r="T999" s="111"/>
      <c r="U999" s="110"/>
      <c r="V999" s="110"/>
      <c r="W999" s="110"/>
      <c r="X999" s="110"/>
      <c r="Y999" s="110"/>
      <c r="Z999" s="110"/>
      <c r="AA999" s="110"/>
      <c r="AB999" s="110"/>
      <c r="AC999" s="110"/>
      <c r="AD999" s="110"/>
      <c r="AE999" s="110"/>
      <c r="AF999" s="110"/>
      <c r="AG999" s="110"/>
      <c r="AH999" s="110"/>
      <c r="AI999" s="110"/>
      <c r="AJ999" s="110"/>
      <c r="AK999" s="110"/>
      <c r="AL999" s="110"/>
      <c r="AM999" s="110"/>
      <c r="AN999" s="110"/>
      <c r="AO999" s="65"/>
      <c r="AP999" s="65"/>
      <c r="AQ999" s="65"/>
      <c r="AR999" s="40"/>
    </row>
    <row r="1000" spans="1:44" ht="22.5" customHeight="1" x14ac:dyDescent="0.25">
      <c r="A1000" s="110"/>
      <c r="B1000" s="110"/>
      <c r="C1000" s="110"/>
      <c r="D1000" s="110"/>
      <c r="E1000" s="110"/>
      <c r="F1000" s="110"/>
      <c r="G1000" s="110"/>
      <c r="H1000" s="110"/>
      <c r="I1000" s="110"/>
      <c r="J1000" s="110"/>
      <c r="K1000" s="110"/>
      <c r="L1000" s="110"/>
      <c r="M1000" s="110"/>
      <c r="N1000" s="110"/>
      <c r="O1000" s="110"/>
      <c r="P1000" s="110"/>
      <c r="Q1000" s="110"/>
      <c r="R1000" s="111"/>
      <c r="S1000" s="111"/>
      <c r="T1000" s="111"/>
      <c r="U1000" s="110"/>
      <c r="V1000" s="110"/>
      <c r="W1000" s="110"/>
      <c r="X1000" s="110"/>
      <c r="Y1000" s="110"/>
      <c r="Z1000" s="110"/>
      <c r="AA1000" s="110"/>
      <c r="AB1000" s="110"/>
      <c r="AC1000" s="110"/>
      <c r="AD1000" s="110"/>
      <c r="AE1000" s="110"/>
      <c r="AF1000" s="110"/>
      <c r="AG1000" s="110"/>
      <c r="AH1000" s="110"/>
      <c r="AI1000" s="110"/>
      <c r="AJ1000" s="110"/>
      <c r="AK1000" s="110"/>
      <c r="AL1000" s="110"/>
      <c r="AM1000" s="110"/>
      <c r="AN1000" s="110"/>
      <c r="AO1000" s="65"/>
      <c r="AP1000" s="65"/>
      <c r="AQ1000" s="65"/>
      <c r="AR1000" s="40"/>
    </row>
  </sheetData>
  <mergeCells count="169">
    <mergeCell ref="AI2:AK2"/>
    <mergeCell ref="AL2:AN2"/>
    <mergeCell ref="AL4:AL7"/>
    <mergeCell ref="AM4:AM7"/>
    <mergeCell ref="AN4:AN7"/>
    <mergeCell ref="AL8:AL9"/>
    <mergeCell ref="AM8:AM9"/>
    <mergeCell ref="AN8:AN9"/>
    <mergeCell ref="AI1:AN1"/>
    <mergeCell ref="C2:E2"/>
    <mergeCell ref="F2:H2"/>
    <mergeCell ref="I2:N2"/>
    <mergeCell ref="O2:T2"/>
    <mergeCell ref="U2:Z2"/>
    <mergeCell ref="AA2:AF2"/>
    <mergeCell ref="AA4:AA7"/>
    <mergeCell ref="AB4:AB7"/>
    <mergeCell ref="AC4:AC7"/>
    <mergeCell ref="AA8:AA9"/>
    <mergeCell ref="AB8:AB9"/>
    <mergeCell ref="AC8:AC9"/>
    <mergeCell ref="K4:K7"/>
    <mergeCell ref="O4:O7"/>
    <mergeCell ref="P4:P7"/>
    <mergeCell ref="Q4:Q7"/>
    <mergeCell ref="U4:U7"/>
    <mergeCell ref="V4:V7"/>
    <mergeCell ref="W4:W7"/>
    <mergeCell ref="P8:P9"/>
    <mergeCell ref="Q8:Q9"/>
    <mergeCell ref="U8:U9"/>
    <mergeCell ref="V8:V9"/>
    <mergeCell ref="W8:W9"/>
    <mergeCell ref="A4:A7"/>
    <mergeCell ref="B4:B7"/>
    <mergeCell ref="C4:C7"/>
    <mergeCell ref="D4:D7"/>
    <mergeCell ref="E4:E7"/>
    <mergeCell ref="I4:I7"/>
    <mergeCell ref="J4:J7"/>
    <mergeCell ref="K8:K9"/>
    <mergeCell ref="O8:O9"/>
    <mergeCell ref="A8:A9"/>
    <mergeCell ref="B8:B9"/>
    <mergeCell ref="C8:C9"/>
    <mergeCell ref="D8:D9"/>
    <mergeCell ref="E8:E9"/>
    <mergeCell ref="I8:I9"/>
    <mergeCell ref="J8:J9"/>
    <mergeCell ref="AC10:AC12"/>
    <mergeCell ref="AL10:AL12"/>
    <mergeCell ref="AM10:AM12"/>
    <mergeCell ref="AN10:AN12"/>
    <mergeCell ref="K10:K12"/>
    <mergeCell ref="O10:O12"/>
    <mergeCell ref="P10:P12"/>
    <mergeCell ref="Q10:Q12"/>
    <mergeCell ref="U10:U12"/>
    <mergeCell ref="V10:V12"/>
    <mergeCell ref="W10:W12"/>
    <mergeCell ref="A10:A12"/>
    <mergeCell ref="B10:B12"/>
    <mergeCell ref="C10:C12"/>
    <mergeCell ref="D10:D12"/>
    <mergeCell ref="E10:E12"/>
    <mergeCell ref="I10:I12"/>
    <mergeCell ref="J10:J12"/>
    <mergeCell ref="AA13:AA17"/>
    <mergeCell ref="AB13:AB17"/>
    <mergeCell ref="A13:A17"/>
    <mergeCell ref="B13:B17"/>
    <mergeCell ref="C13:C17"/>
    <mergeCell ref="D13:D17"/>
    <mergeCell ref="E13:E17"/>
    <mergeCell ref="I13:I17"/>
    <mergeCell ref="J13:J17"/>
    <mergeCell ref="AA10:AA12"/>
    <mergeCell ref="AB10:AB12"/>
    <mergeCell ref="AC13:AC17"/>
    <mergeCell ref="AL13:AL17"/>
    <mergeCell ref="AM13:AM17"/>
    <mergeCell ref="AN13:AN17"/>
    <mergeCell ref="K13:K17"/>
    <mergeCell ref="O13:O17"/>
    <mergeCell ref="P13:P17"/>
    <mergeCell ref="Q13:Q17"/>
    <mergeCell ref="U13:U17"/>
    <mergeCell ref="V13:V17"/>
    <mergeCell ref="W13:W17"/>
    <mergeCell ref="AA18:AA22"/>
    <mergeCell ref="AB18:AB22"/>
    <mergeCell ref="AC18:AC22"/>
    <mergeCell ref="AL18:AL22"/>
    <mergeCell ref="AM18:AM22"/>
    <mergeCell ref="AN18:AN22"/>
    <mergeCell ref="K26:K29"/>
    <mergeCell ref="O26:O29"/>
    <mergeCell ref="P26:P29"/>
    <mergeCell ref="Q26:Q29"/>
    <mergeCell ref="U26:U29"/>
    <mergeCell ref="V26:V29"/>
    <mergeCell ref="W26:W29"/>
    <mergeCell ref="AC23:AC25"/>
    <mergeCell ref="AL23:AL25"/>
    <mergeCell ref="AM23:AM25"/>
    <mergeCell ref="AN23:AN25"/>
    <mergeCell ref="AA26:AA29"/>
    <mergeCell ref="AB26:AB29"/>
    <mergeCell ref="AC26:AC29"/>
    <mergeCell ref="AL26:AL29"/>
    <mergeCell ref="AM26:AM29"/>
    <mergeCell ref="AN26:AN29"/>
    <mergeCell ref="A26:A29"/>
    <mergeCell ref="B26:B29"/>
    <mergeCell ref="C26:C29"/>
    <mergeCell ref="D26:D29"/>
    <mergeCell ref="E26:E29"/>
    <mergeCell ref="I26:I29"/>
    <mergeCell ref="J26:J29"/>
    <mergeCell ref="A30:A32"/>
    <mergeCell ref="B30:B32"/>
    <mergeCell ref="C30:C32"/>
    <mergeCell ref="D30:D32"/>
    <mergeCell ref="E30:E32"/>
    <mergeCell ref="I30:I32"/>
    <mergeCell ref="J30:J32"/>
    <mergeCell ref="U30:U32"/>
    <mergeCell ref="V30:V32"/>
    <mergeCell ref="W30:W32"/>
    <mergeCell ref="K18:K22"/>
    <mergeCell ref="O18:O22"/>
    <mergeCell ref="P18:P22"/>
    <mergeCell ref="Q18:Q22"/>
    <mergeCell ref="U18:U22"/>
    <mergeCell ref="V18:V22"/>
    <mergeCell ref="W18:W22"/>
    <mergeCell ref="C23:C25"/>
    <mergeCell ref="D23:D25"/>
    <mergeCell ref="E23:E25"/>
    <mergeCell ref="I23:I25"/>
    <mergeCell ref="J23:J25"/>
    <mergeCell ref="K30:K32"/>
    <mergeCell ref="O30:O32"/>
    <mergeCell ref="P30:P32"/>
    <mergeCell ref="Q30:Q32"/>
    <mergeCell ref="AA30:AA32"/>
    <mergeCell ref="AB30:AB32"/>
    <mergeCell ref="AC30:AC32"/>
    <mergeCell ref="AL30:AL32"/>
    <mergeCell ref="AM30:AM32"/>
    <mergeCell ref="AN30:AN32"/>
    <mergeCell ref="A18:A22"/>
    <mergeCell ref="B18:B22"/>
    <mergeCell ref="C18:C22"/>
    <mergeCell ref="D18:D22"/>
    <mergeCell ref="E18:E22"/>
    <mergeCell ref="I18:I22"/>
    <mergeCell ref="J18:J22"/>
    <mergeCell ref="AA23:AA25"/>
    <mergeCell ref="AB23:AB25"/>
    <mergeCell ref="K23:K25"/>
    <mergeCell ref="O23:O25"/>
    <mergeCell ref="P23:P25"/>
    <mergeCell ref="Q23:Q25"/>
    <mergeCell ref="U23:U25"/>
    <mergeCell ref="V23:V25"/>
    <mergeCell ref="W23:W25"/>
    <mergeCell ref="A23:A25"/>
    <mergeCell ref="B23:B25"/>
  </mergeCells>
  <pageMargins left="0.7" right="0.7" top="0.75" bottom="0.75"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Z220"/>
  <sheetViews>
    <sheetView topLeftCell="T1" zoomScale="73" zoomScaleNormal="73" workbookViewId="0">
      <pane ySplit="4" topLeftCell="A5" activePane="bottomLeft" state="frozen"/>
      <selection pane="bottomLeft" activeCell="AD13" sqref="AD13"/>
    </sheetView>
  </sheetViews>
  <sheetFormatPr baseColWidth="10" defaultColWidth="14.42578125" defaultRowHeight="15" customHeight="1" x14ac:dyDescent="0.25"/>
  <cols>
    <col min="1" max="3" width="19" customWidth="1"/>
    <col min="4" max="4" width="29.85546875" customWidth="1"/>
    <col min="5" max="5" width="19" customWidth="1"/>
    <col min="6" max="10" width="11.5703125" customWidth="1"/>
    <col min="11" max="11" width="15.5703125" customWidth="1"/>
    <col min="12" max="12" width="17.28515625" customWidth="1"/>
    <col min="13" max="13" width="6.42578125" customWidth="1"/>
    <col min="14" max="14" width="12" customWidth="1"/>
    <col min="15" max="16" width="12.7109375" customWidth="1"/>
    <col min="17" max="17" width="6.140625" customWidth="1"/>
    <col min="18" max="18" width="6" customWidth="1"/>
    <col min="19" max="19" width="30.42578125" customWidth="1"/>
    <col min="20" max="20" width="29.42578125" customWidth="1"/>
    <col min="21" max="21" width="14.5703125" customWidth="1"/>
    <col min="22" max="22" width="33.7109375" customWidth="1"/>
    <col min="23" max="23" width="5.85546875" customWidth="1"/>
    <col min="24" max="24" width="46.7109375" customWidth="1"/>
    <col min="25" max="25" width="12.140625" customWidth="1"/>
    <col min="26" max="26" width="17.42578125" customWidth="1"/>
    <col min="27" max="29" width="10.7109375" customWidth="1"/>
    <col min="30" max="30" width="62.7109375" customWidth="1"/>
    <col min="31" max="31" width="34.28515625" customWidth="1"/>
    <col min="32" max="34" width="10.7109375" customWidth="1"/>
    <col min="35" max="35" width="64.85546875" customWidth="1"/>
    <col min="36" max="36" width="29.5703125" customWidth="1"/>
    <col min="37" max="39" width="10.7109375" customWidth="1"/>
    <col min="40" max="40" width="66.85546875" hidden="1" customWidth="1"/>
    <col min="41" max="41" width="30.28515625" hidden="1" customWidth="1"/>
    <col min="42" max="43" width="10.7109375" hidden="1" customWidth="1"/>
    <col min="44" max="44" width="10.85546875" hidden="1" customWidth="1"/>
    <col min="45" max="46" width="30" hidden="1" customWidth="1"/>
    <col min="47" max="47" width="48.42578125" customWidth="1"/>
    <col min="48" max="49" width="41.140625" customWidth="1"/>
    <col min="50" max="50" width="11.42578125" customWidth="1"/>
    <col min="51" max="51" width="14.7109375" customWidth="1"/>
    <col min="52" max="53" width="13.28515625" customWidth="1"/>
    <col min="54" max="208" width="11.42578125" customWidth="1"/>
  </cols>
  <sheetData>
    <row r="1" spans="1:208" ht="36" hidden="1"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3"/>
      <c r="AI1" s="113"/>
      <c r="AJ1" s="113"/>
      <c r="AK1" s="108"/>
      <c r="AL1" s="112"/>
      <c r="AM1" s="112"/>
      <c r="AN1" s="112"/>
      <c r="AO1" s="112"/>
      <c r="AP1" s="112"/>
      <c r="AQ1" s="108"/>
      <c r="AR1" s="108"/>
      <c r="AS1" s="108"/>
      <c r="AT1" s="108"/>
      <c r="AU1" s="108"/>
      <c r="AV1" s="108"/>
      <c r="AW1" s="108"/>
      <c r="AX1" s="112"/>
      <c r="AY1" s="490" t="s">
        <v>216</v>
      </c>
      <c r="AZ1" s="426"/>
      <c r="BA1" s="427"/>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c r="DY1" s="112"/>
      <c r="DZ1" s="112"/>
      <c r="EA1" s="112"/>
      <c r="EB1" s="112"/>
      <c r="EC1" s="112"/>
      <c r="ED1" s="112"/>
      <c r="EE1" s="112"/>
      <c r="EF1" s="112"/>
      <c r="EG1" s="112"/>
      <c r="EH1" s="112"/>
      <c r="EI1" s="112"/>
      <c r="EJ1" s="112"/>
      <c r="EK1" s="112"/>
      <c r="EL1" s="112"/>
      <c r="EM1" s="112"/>
      <c r="EN1" s="112"/>
      <c r="EO1" s="112"/>
      <c r="EP1" s="112"/>
      <c r="EQ1" s="112"/>
      <c r="ER1" s="112"/>
      <c r="ES1" s="112"/>
      <c r="ET1" s="112"/>
      <c r="EU1" s="112"/>
      <c r="EV1" s="112"/>
      <c r="EW1" s="112"/>
      <c r="EX1" s="112"/>
      <c r="EY1" s="112"/>
      <c r="EZ1" s="112"/>
      <c r="FA1" s="112"/>
      <c r="FB1" s="112"/>
      <c r="FC1" s="112"/>
      <c r="FD1" s="112"/>
      <c r="FE1" s="112"/>
      <c r="FF1" s="112"/>
      <c r="FG1" s="112"/>
      <c r="FH1" s="112"/>
      <c r="FI1" s="112"/>
      <c r="FJ1" s="112"/>
      <c r="FK1" s="112"/>
      <c r="FL1" s="112"/>
      <c r="FM1" s="112"/>
      <c r="FN1" s="112"/>
      <c r="FO1" s="112"/>
      <c r="FP1" s="112"/>
      <c r="FQ1" s="112"/>
      <c r="FR1" s="112"/>
      <c r="FS1" s="112"/>
      <c r="FT1" s="112"/>
      <c r="FU1" s="112"/>
      <c r="FV1" s="112"/>
      <c r="FW1" s="112"/>
      <c r="FX1" s="112"/>
      <c r="FY1" s="112"/>
      <c r="FZ1" s="112"/>
      <c r="GA1" s="112"/>
      <c r="GB1" s="112"/>
      <c r="GC1" s="112"/>
      <c r="GD1" s="112"/>
      <c r="GE1" s="112"/>
      <c r="GF1" s="112"/>
      <c r="GG1" s="112"/>
      <c r="GH1" s="112"/>
      <c r="GI1" s="112"/>
      <c r="GJ1" s="112"/>
      <c r="GK1" s="112"/>
      <c r="GL1" s="112"/>
      <c r="GM1" s="112"/>
      <c r="GN1" s="112"/>
      <c r="GO1" s="112"/>
      <c r="GP1" s="112"/>
      <c r="GQ1" s="112"/>
      <c r="GR1" s="112"/>
      <c r="GS1" s="112"/>
      <c r="GT1" s="112"/>
      <c r="GU1" s="112"/>
      <c r="GV1" s="112"/>
      <c r="GW1" s="112"/>
      <c r="GX1" s="112"/>
      <c r="GY1" s="112"/>
      <c r="GZ1" s="112"/>
    </row>
    <row r="2" spans="1:208" ht="18.75" customHeight="1" x14ac:dyDescent="0.25">
      <c r="A2" s="492">
        <v>0</v>
      </c>
      <c r="B2" s="493"/>
      <c r="C2" s="493"/>
      <c r="D2" s="493"/>
      <c r="E2" s="494"/>
      <c r="F2" s="492"/>
      <c r="G2" s="493"/>
      <c r="H2" s="493"/>
      <c r="I2" s="493"/>
      <c r="J2" s="493"/>
      <c r="K2" s="493"/>
      <c r="L2" s="493"/>
      <c r="M2" s="493"/>
      <c r="N2" s="493"/>
      <c r="O2" s="493"/>
      <c r="P2" s="493"/>
      <c r="Q2" s="493"/>
      <c r="R2" s="494"/>
      <c r="S2" s="114"/>
      <c r="T2" s="114"/>
      <c r="U2" s="114" t="s">
        <v>275</v>
      </c>
      <c r="V2" s="114" t="s">
        <v>276</v>
      </c>
      <c r="W2" s="495" t="s">
        <v>277</v>
      </c>
      <c r="X2" s="496"/>
      <c r="Y2" s="496"/>
      <c r="Z2" s="497"/>
      <c r="AA2" s="501" t="s">
        <v>219</v>
      </c>
      <c r="AB2" s="496"/>
      <c r="AC2" s="496"/>
      <c r="AD2" s="496"/>
      <c r="AE2" s="497"/>
      <c r="AF2" s="501" t="s">
        <v>220</v>
      </c>
      <c r="AG2" s="496"/>
      <c r="AH2" s="496"/>
      <c r="AI2" s="496"/>
      <c r="AJ2" s="497"/>
      <c r="AK2" s="501" t="s">
        <v>221</v>
      </c>
      <c r="AL2" s="496"/>
      <c r="AM2" s="496"/>
      <c r="AN2" s="496"/>
      <c r="AO2" s="497"/>
      <c r="AP2" s="501" t="s">
        <v>222</v>
      </c>
      <c r="AQ2" s="496"/>
      <c r="AR2" s="496"/>
      <c r="AS2" s="496"/>
      <c r="AT2" s="497"/>
      <c r="AU2" s="503" t="s">
        <v>278</v>
      </c>
      <c r="AV2" s="496"/>
      <c r="AW2" s="497"/>
      <c r="AX2" s="115"/>
      <c r="AY2" s="502" t="s">
        <v>279</v>
      </c>
      <c r="AZ2" s="395"/>
      <c r="BA2" s="420"/>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c r="DW2" s="115"/>
      <c r="DX2" s="115"/>
      <c r="DY2" s="115"/>
      <c r="DZ2" s="115"/>
      <c r="EA2" s="115"/>
      <c r="EB2" s="115"/>
      <c r="EC2" s="115"/>
      <c r="ED2" s="115"/>
      <c r="EE2" s="115"/>
      <c r="EF2" s="115"/>
      <c r="EG2" s="115"/>
      <c r="EH2" s="115"/>
      <c r="EI2" s="115"/>
      <c r="EJ2" s="115"/>
      <c r="EK2" s="115"/>
      <c r="EL2" s="115"/>
      <c r="EM2" s="115"/>
      <c r="EN2" s="115"/>
      <c r="EO2" s="115"/>
      <c r="EP2" s="115"/>
      <c r="EQ2" s="115"/>
      <c r="ER2" s="115"/>
      <c r="ES2" s="115"/>
      <c r="ET2" s="115"/>
      <c r="EU2" s="115"/>
      <c r="EV2" s="115"/>
      <c r="EW2" s="115"/>
      <c r="EX2" s="115"/>
      <c r="EY2" s="115"/>
      <c r="EZ2" s="115"/>
      <c r="FA2" s="115"/>
      <c r="FB2" s="115"/>
      <c r="FC2" s="115"/>
      <c r="FD2" s="115"/>
      <c r="FE2" s="115"/>
      <c r="FF2" s="115"/>
      <c r="FG2" s="115"/>
      <c r="FH2" s="115"/>
      <c r="FI2" s="115"/>
      <c r="FJ2" s="115"/>
      <c r="FK2" s="115"/>
      <c r="FL2" s="115"/>
      <c r="FM2" s="115"/>
      <c r="FN2" s="115"/>
      <c r="FO2" s="115"/>
      <c r="FP2" s="115"/>
      <c r="FQ2" s="115"/>
      <c r="FR2" s="115"/>
      <c r="FS2" s="115"/>
      <c r="FT2" s="115"/>
      <c r="FU2" s="115"/>
      <c r="FV2" s="115"/>
      <c r="FW2" s="115"/>
      <c r="FX2" s="115"/>
      <c r="FY2" s="115"/>
      <c r="FZ2" s="115"/>
      <c r="GA2" s="115"/>
      <c r="GB2" s="115"/>
      <c r="GC2" s="115"/>
      <c r="GD2" s="115"/>
      <c r="GE2" s="115"/>
      <c r="GF2" s="115"/>
      <c r="GG2" s="115"/>
      <c r="GH2" s="115"/>
      <c r="GI2" s="115"/>
      <c r="GJ2" s="115"/>
      <c r="GK2" s="115"/>
      <c r="GL2" s="115"/>
      <c r="GM2" s="115"/>
      <c r="GN2" s="115"/>
      <c r="GO2" s="115"/>
      <c r="GP2" s="115"/>
      <c r="GQ2" s="115"/>
      <c r="GR2" s="115"/>
      <c r="GS2" s="115"/>
      <c r="GT2" s="115"/>
      <c r="GU2" s="115"/>
      <c r="GV2" s="115"/>
      <c r="GW2" s="115"/>
      <c r="GX2" s="115"/>
      <c r="GY2" s="115"/>
      <c r="GZ2" s="115"/>
    </row>
    <row r="3" spans="1:208" ht="23.25" customHeight="1" x14ac:dyDescent="0.25">
      <c r="A3" s="114" t="s">
        <v>280</v>
      </c>
      <c r="B3" s="114" t="s">
        <v>281</v>
      </c>
      <c r="C3" s="114" t="s">
        <v>282</v>
      </c>
      <c r="D3" s="114" t="s">
        <v>283</v>
      </c>
      <c r="E3" s="114" t="s">
        <v>284</v>
      </c>
      <c r="F3" s="492" t="s">
        <v>285</v>
      </c>
      <c r="G3" s="493"/>
      <c r="H3" s="493"/>
      <c r="I3" s="493"/>
      <c r="J3" s="494"/>
      <c r="K3" s="114" t="s">
        <v>286</v>
      </c>
      <c r="L3" s="114" t="s">
        <v>287</v>
      </c>
      <c r="M3" s="114" t="s">
        <v>288</v>
      </c>
      <c r="N3" s="114"/>
      <c r="O3" s="492" t="s">
        <v>289</v>
      </c>
      <c r="P3" s="494"/>
      <c r="Q3" s="114" t="s">
        <v>290</v>
      </c>
      <c r="R3" s="114"/>
      <c r="S3" s="114" t="s">
        <v>291</v>
      </c>
      <c r="T3" s="114" t="s">
        <v>292</v>
      </c>
      <c r="U3" s="114"/>
      <c r="V3" s="114"/>
      <c r="W3" s="498"/>
      <c r="X3" s="499"/>
      <c r="Y3" s="499"/>
      <c r="Z3" s="500"/>
      <c r="AA3" s="498"/>
      <c r="AB3" s="499"/>
      <c r="AC3" s="499"/>
      <c r="AD3" s="499"/>
      <c r="AE3" s="500"/>
      <c r="AF3" s="498"/>
      <c r="AG3" s="499"/>
      <c r="AH3" s="499"/>
      <c r="AI3" s="499"/>
      <c r="AJ3" s="500"/>
      <c r="AK3" s="498"/>
      <c r="AL3" s="499"/>
      <c r="AM3" s="499"/>
      <c r="AN3" s="499"/>
      <c r="AO3" s="500"/>
      <c r="AP3" s="498"/>
      <c r="AQ3" s="499"/>
      <c r="AR3" s="499"/>
      <c r="AS3" s="499"/>
      <c r="AT3" s="500"/>
      <c r="AU3" s="498"/>
      <c r="AV3" s="499"/>
      <c r="AW3" s="500"/>
      <c r="AX3" s="115"/>
      <c r="AY3" s="415"/>
      <c r="AZ3" s="416"/>
      <c r="BA3" s="417"/>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c r="DW3" s="115"/>
      <c r="DX3" s="115"/>
      <c r="DY3" s="115"/>
      <c r="DZ3" s="115"/>
      <c r="EA3" s="115"/>
      <c r="EB3" s="115"/>
      <c r="EC3" s="115"/>
      <c r="ED3" s="115"/>
      <c r="EE3" s="115"/>
      <c r="EF3" s="115"/>
      <c r="EG3" s="115"/>
      <c r="EH3" s="115"/>
      <c r="EI3" s="115"/>
      <c r="EJ3" s="115"/>
      <c r="EK3" s="115"/>
      <c r="EL3" s="115"/>
      <c r="EM3" s="115"/>
      <c r="EN3" s="115"/>
      <c r="EO3" s="115"/>
      <c r="EP3" s="115"/>
      <c r="EQ3" s="115"/>
      <c r="ER3" s="115"/>
      <c r="ES3" s="115"/>
      <c r="ET3" s="115"/>
      <c r="EU3" s="115"/>
      <c r="EV3" s="115"/>
      <c r="EW3" s="115"/>
      <c r="EX3" s="115"/>
      <c r="EY3" s="115"/>
      <c r="EZ3" s="115"/>
      <c r="FA3" s="115"/>
      <c r="FB3" s="115"/>
      <c r="FC3" s="115"/>
      <c r="FD3" s="115"/>
      <c r="FE3" s="115"/>
      <c r="FF3" s="115"/>
      <c r="FG3" s="115"/>
      <c r="FH3" s="115"/>
      <c r="FI3" s="115"/>
      <c r="FJ3" s="115"/>
      <c r="FK3" s="115"/>
      <c r="FL3" s="115"/>
      <c r="FM3" s="115"/>
      <c r="FN3" s="115"/>
      <c r="FO3" s="115"/>
      <c r="FP3" s="115"/>
      <c r="FQ3" s="115"/>
      <c r="FR3" s="115"/>
      <c r="FS3" s="115"/>
      <c r="FT3" s="115"/>
      <c r="FU3" s="115"/>
      <c r="FV3" s="115"/>
      <c r="FW3" s="115"/>
      <c r="FX3" s="115"/>
      <c r="FY3" s="115"/>
      <c r="FZ3" s="115"/>
      <c r="GA3" s="115"/>
      <c r="GB3" s="115"/>
      <c r="GC3" s="115"/>
      <c r="GD3" s="115"/>
      <c r="GE3" s="115"/>
      <c r="GF3" s="115"/>
      <c r="GG3" s="115"/>
      <c r="GH3" s="115"/>
      <c r="GI3" s="115"/>
      <c r="GJ3" s="115"/>
      <c r="GK3" s="115"/>
      <c r="GL3" s="115"/>
      <c r="GM3" s="115"/>
      <c r="GN3" s="115"/>
      <c r="GO3" s="115"/>
      <c r="GP3" s="115"/>
      <c r="GQ3" s="115"/>
      <c r="GR3" s="115"/>
      <c r="GS3" s="115"/>
      <c r="GT3" s="115"/>
      <c r="GU3" s="115"/>
      <c r="GV3" s="115"/>
      <c r="GW3" s="115"/>
      <c r="GX3" s="115"/>
      <c r="GY3" s="115"/>
      <c r="GZ3" s="115"/>
    </row>
    <row r="4" spans="1:208" ht="12.75" customHeight="1" x14ac:dyDescent="0.25">
      <c r="A4" s="114"/>
      <c r="B4" s="114"/>
      <c r="C4" s="114"/>
      <c r="D4" s="114"/>
      <c r="E4" s="114"/>
      <c r="F4" s="114" t="s">
        <v>293</v>
      </c>
      <c r="G4" s="114" t="s">
        <v>294</v>
      </c>
      <c r="H4" s="114" t="s">
        <v>295</v>
      </c>
      <c r="I4" s="114" t="s">
        <v>296</v>
      </c>
      <c r="J4" s="114" t="s">
        <v>297</v>
      </c>
      <c r="K4" s="114"/>
      <c r="L4" s="114"/>
      <c r="M4" s="114"/>
      <c r="N4" s="114"/>
      <c r="O4" s="114" t="s">
        <v>298</v>
      </c>
      <c r="P4" s="114" t="s">
        <v>299</v>
      </c>
      <c r="Q4" s="114"/>
      <c r="R4" s="114"/>
      <c r="S4" s="114"/>
      <c r="T4" s="114"/>
      <c r="U4" s="114"/>
      <c r="V4" s="114"/>
      <c r="W4" s="116" t="s">
        <v>300</v>
      </c>
      <c r="X4" s="116" t="s">
        <v>301</v>
      </c>
      <c r="Y4" s="116" t="s">
        <v>302</v>
      </c>
      <c r="Z4" s="117" t="s">
        <v>303</v>
      </c>
      <c r="AA4" s="118" t="str">
        <f>AA2&amp;": Programado Meta"</f>
        <v>Ene-Mar: Programado Meta</v>
      </c>
      <c r="AB4" s="118" t="str">
        <f>AA2&amp;": Ejecutado Meta"</f>
        <v>Ene-Mar: Ejecutado Meta</v>
      </c>
      <c r="AC4" s="118" t="s">
        <v>304</v>
      </c>
      <c r="AD4" s="118" t="s">
        <v>305</v>
      </c>
      <c r="AE4" s="118" t="s">
        <v>306</v>
      </c>
      <c r="AF4" s="118" t="str">
        <f>AF2&amp;": Programado Meta"</f>
        <v>Abr-Jun: Programado Meta</v>
      </c>
      <c r="AG4" s="118" t="str">
        <f>AF2&amp;": Ejecutado Meta"</f>
        <v>Abr-Jun: Ejecutado Meta</v>
      </c>
      <c r="AH4" s="118" t="s">
        <v>304</v>
      </c>
      <c r="AI4" s="118" t="s">
        <v>305</v>
      </c>
      <c r="AJ4" s="118" t="s">
        <v>306</v>
      </c>
      <c r="AK4" s="118" t="str">
        <f>AK2&amp;": Programado Meta"</f>
        <v>Jul-Sep: Programado Meta</v>
      </c>
      <c r="AL4" s="118" t="str">
        <f>AK2&amp;": Ejecutado Meta"</f>
        <v>Jul-Sep: Ejecutado Meta</v>
      </c>
      <c r="AM4" s="118" t="s">
        <v>304</v>
      </c>
      <c r="AN4" s="118" t="s">
        <v>305</v>
      </c>
      <c r="AO4" s="118" t="s">
        <v>306</v>
      </c>
      <c r="AP4" s="118" t="str">
        <f>AP2&amp;": Programado Meta"</f>
        <v>Oct-Dic: Programado Meta</v>
      </c>
      <c r="AQ4" s="118" t="str">
        <f>AP2&amp;": Ejecutado Meta"</f>
        <v>Oct-Dic: Ejecutado Meta</v>
      </c>
      <c r="AR4" s="118" t="s">
        <v>304</v>
      </c>
      <c r="AS4" s="118" t="s">
        <v>305</v>
      </c>
      <c r="AT4" s="118" t="s">
        <v>306</v>
      </c>
      <c r="AU4" s="119" t="s">
        <v>307</v>
      </c>
      <c r="AV4" s="119" t="s">
        <v>308</v>
      </c>
      <c r="AW4" s="119" t="s">
        <v>309</v>
      </c>
      <c r="AX4" s="115"/>
      <c r="AY4" s="120" t="s">
        <v>310</v>
      </c>
      <c r="AZ4" s="120" t="s">
        <v>311</v>
      </c>
      <c r="BA4" s="120" t="s">
        <v>312</v>
      </c>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c r="DW4" s="115"/>
      <c r="DX4" s="115"/>
      <c r="DY4" s="115"/>
      <c r="DZ4" s="115"/>
      <c r="EA4" s="115"/>
      <c r="EB4" s="115"/>
      <c r="EC4" s="115"/>
      <c r="ED4" s="115"/>
      <c r="EE4" s="115"/>
      <c r="EF4" s="115"/>
      <c r="EG4" s="115"/>
      <c r="EH4" s="115"/>
      <c r="EI4" s="115"/>
      <c r="EJ4" s="115"/>
      <c r="EK4" s="115"/>
      <c r="EL4" s="115"/>
      <c r="EM4" s="115"/>
      <c r="EN4" s="115"/>
      <c r="EO4" s="115"/>
      <c r="EP4" s="115"/>
      <c r="EQ4" s="115"/>
      <c r="ER4" s="115"/>
      <c r="ES4" s="115"/>
      <c r="ET4" s="115"/>
      <c r="EU4" s="115"/>
      <c r="EV4" s="115"/>
      <c r="EW4" s="115"/>
      <c r="EX4" s="115"/>
      <c r="EY4" s="115"/>
      <c r="EZ4" s="115"/>
      <c r="FA4" s="115"/>
      <c r="FB4" s="115"/>
      <c r="FC4" s="115"/>
      <c r="FD4" s="115"/>
      <c r="FE4" s="115"/>
      <c r="FF4" s="115"/>
      <c r="FG4" s="115"/>
      <c r="FH4" s="115"/>
      <c r="FI4" s="115"/>
      <c r="FJ4" s="115"/>
      <c r="FK4" s="115"/>
      <c r="FL4" s="115"/>
      <c r="FM4" s="115"/>
      <c r="FN4" s="115"/>
      <c r="FO4" s="115"/>
      <c r="FP4" s="115"/>
      <c r="FQ4" s="115"/>
      <c r="FR4" s="115"/>
      <c r="FS4" s="115"/>
      <c r="FT4" s="115"/>
      <c r="FU4" s="115"/>
      <c r="FV4" s="115"/>
      <c r="FW4" s="115"/>
      <c r="FX4" s="115"/>
      <c r="FY4" s="115"/>
      <c r="FZ4" s="115"/>
      <c r="GA4" s="115"/>
      <c r="GB4" s="115"/>
      <c r="GC4" s="115"/>
      <c r="GD4" s="115"/>
      <c r="GE4" s="115"/>
      <c r="GF4" s="115"/>
      <c r="GG4" s="115"/>
      <c r="GH4" s="115"/>
      <c r="GI4" s="115"/>
      <c r="GJ4" s="115"/>
      <c r="GK4" s="115"/>
      <c r="GL4" s="115"/>
      <c r="GM4" s="115"/>
      <c r="GN4" s="115"/>
      <c r="GO4" s="115"/>
      <c r="GP4" s="115"/>
      <c r="GQ4" s="115"/>
      <c r="GR4" s="115"/>
      <c r="GS4" s="115"/>
      <c r="GT4" s="115"/>
      <c r="GU4" s="115"/>
      <c r="GV4" s="115"/>
      <c r="GW4" s="115"/>
      <c r="GX4" s="115"/>
      <c r="GY4" s="115"/>
      <c r="GZ4" s="115"/>
    </row>
    <row r="5" spans="1:208" ht="177.75" customHeight="1" x14ac:dyDescent="0.25">
      <c r="A5" s="121" t="s">
        <v>313</v>
      </c>
      <c r="B5" s="121" t="s">
        <v>314</v>
      </c>
      <c r="C5" s="121" t="s">
        <v>314</v>
      </c>
      <c r="D5" s="121" t="s">
        <v>315</v>
      </c>
      <c r="E5" s="122" t="s">
        <v>316</v>
      </c>
      <c r="F5" s="123" t="s">
        <v>65</v>
      </c>
      <c r="G5" s="123" t="s">
        <v>65</v>
      </c>
      <c r="H5" s="123" t="s">
        <v>65</v>
      </c>
      <c r="I5" s="123" t="s">
        <v>65</v>
      </c>
      <c r="J5" s="123" t="s">
        <v>65</v>
      </c>
      <c r="K5" s="122" t="s">
        <v>317</v>
      </c>
      <c r="L5" s="122" t="s">
        <v>318</v>
      </c>
      <c r="M5" s="122" t="s">
        <v>319</v>
      </c>
      <c r="N5" s="122" t="s">
        <v>320</v>
      </c>
      <c r="O5" s="123" t="s">
        <v>65</v>
      </c>
      <c r="P5" s="123" t="s">
        <v>321</v>
      </c>
      <c r="Q5" s="123" t="s">
        <v>322</v>
      </c>
      <c r="R5" s="122" t="s">
        <v>65</v>
      </c>
      <c r="S5" s="122" t="s">
        <v>323</v>
      </c>
      <c r="T5" s="122" t="s">
        <v>324</v>
      </c>
      <c r="U5" s="123">
        <v>483</v>
      </c>
      <c r="V5" s="124" t="s">
        <v>325</v>
      </c>
      <c r="W5" s="125">
        <v>1</v>
      </c>
      <c r="X5" s="126" t="s">
        <v>326</v>
      </c>
      <c r="Y5" s="127">
        <v>0.05</v>
      </c>
      <c r="Z5" s="128" t="s">
        <v>319</v>
      </c>
      <c r="AA5" s="129">
        <f>('2.Actividades_Tareas_vig'!I4)*Y5</f>
        <v>0</v>
      </c>
      <c r="AB5" s="130">
        <f>('2.Actividades_Tareas_vig'!J4)*20%</f>
        <v>0</v>
      </c>
      <c r="AC5" s="83">
        <f>IFERROR(AB5/AA5,"0,00%")*Y5</f>
        <v>0</v>
      </c>
      <c r="AD5" s="131" t="s">
        <v>327</v>
      </c>
      <c r="AE5" s="132" t="s">
        <v>327</v>
      </c>
      <c r="AF5" s="129">
        <f>('2.Actividades_Tareas_vig'!O4)*Y5</f>
        <v>0.05</v>
      </c>
      <c r="AG5" s="130">
        <v>0.05</v>
      </c>
      <c r="AH5" s="83">
        <f t="shared" ref="AH5:AH12" si="0">IFERROR(AG5/AF5,"0,00%")</f>
        <v>1</v>
      </c>
      <c r="AI5" s="374" t="s">
        <v>1458</v>
      </c>
      <c r="AJ5" s="374" t="s">
        <v>1459</v>
      </c>
      <c r="AK5" s="129">
        <f>('2.Actividades_Tareas_vig'!U4)*20%</f>
        <v>0</v>
      </c>
      <c r="AL5" s="129">
        <f>('2.Actividades_Tareas_vig'!V4)*20%</f>
        <v>0</v>
      </c>
      <c r="AM5" s="83" t="str">
        <f t="shared" ref="AM5:AM12" si="1">IFERROR(AL5/AK5,"0,00%")</f>
        <v>0,00%</v>
      </c>
      <c r="AN5" s="131"/>
      <c r="AO5" s="131"/>
      <c r="AP5" s="129">
        <f>('2.Actividades_Tareas_vig'!AA4)*20%</f>
        <v>0</v>
      </c>
      <c r="AQ5" s="130">
        <f>('2.Actividades_Tareas_vig'!AB4)*20%</f>
        <v>0</v>
      </c>
      <c r="AR5" s="83" t="str">
        <f t="shared" ref="AR5:AR12" si="2">IFERROR(AQ5/AP5,"0,00%")</f>
        <v>0,00%</v>
      </c>
      <c r="AS5" s="133"/>
      <c r="AT5" s="133"/>
      <c r="AU5" s="374" t="s">
        <v>1442</v>
      </c>
      <c r="AV5" s="105" t="s">
        <v>328</v>
      </c>
      <c r="AW5" s="105" t="s">
        <v>329</v>
      </c>
      <c r="AX5" s="112"/>
      <c r="AY5" s="83">
        <f t="shared" ref="AY5:AZ5" si="3">AA5+AF5+AK5+AP5</f>
        <v>0.05</v>
      </c>
      <c r="AZ5" s="83">
        <f t="shared" si="3"/>
        <v>0.05</v>
      </c>
      <c r="BA5" s="83">
        <f t="shared" ref="BA5:BA9" si="4">IFERROR(AZ5/AY5,"0,00%")</f>
        <v>1</v>
      </c>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c r="CL5" s="112"/>
      <c r="CM5" s="112"/>
      <c r="CN5" s="112"/>
      <c r="CO5" s="112"/>
      <c r="CP5" s="112"/>
      <c r="CQ5" s="112"/>
      <c r="CR5" s="112"/>
      <c r="CS5" s="112"/>
      <c r="CT5" s="112"/>
      <c r="CU5" s="112"/>
      <c r="CV5" s="112"/>
      <c r="CW5" s="112"/>
      <c r="CX5" s="112"/>
      <c r="CY5" s="112"/>
      <c r="CZ5" s="112"/>
      <c r="DA5" s="112"/>
      <c r="DB5" s="112"/>
      <c r="DC5" s="112"/>
      <c r="DD5" s="112"/>
      <c r="DE5" s="112"/>
      <c r="DF5" s="112"/>
      <c r="DG5" s="112"/>
      <c r="DH5" s="112"/>
      <c r="DI5" s="112"/>
      <c r="DJ5" s="112"/>
      <c r="DK5" s="112"/>
      <c r="DL5" s="112"/>
      <c r="DM5" s="112"/>
      <c r="DN5" s="112"/>
      <c r="DO5" s="112"/>
      <c r="DP5" s="112"/>
      <c r="DQ5" s="112"/>
      <c r="DR5" s="112"/>
      <c r="DS5" s="112"/>
      <c r="DT5" s="112"/>
      <c r="DU5" s="112"/>
      <c r="DV5" s="112"/>
      <c r="DW5" s="112"/>
      <c r="DX5" s="112"/>
      <c r="DY5" s="112"/>
      <c r="DZ5" s="112"/>
      <c r="EA5" s="112"/>
      <c r="EB5" s="112"/>
      <c r="EC5" s="112"/>
      <c r="ED5" s="112"/>
      <c r="EE5" s="112"/>
      <c r="EF5" s="112"/>
      <c r="EG5" s="112"/>
      <c r="EH5" s="112"/>
      <c r="EI5" s="112"/>
      <c r="EJ5" s="112"/>
      <c r="EK5" s="112"/>
      <c r="EL5" s="112"/>
      <c r="EM5" s="112"/>
      <c r="EN5" s="112"/>
      <c r="EO5" s="112"/>
      <c r="EP5" s="112"/>
      <c r="EQ5" s="112"/>
      <c r="ER5" s="112"/>
      <c r="ES5" s="112"/>
      <c r="ET5" s="112"/>
      <c r="EU5" s="112"/>
      <c r="EV5" s="112"/>
      <c r="EW5" s="112"/>
      <c r="EX5" s="112"/>
      <c r="EY5" s="112"/>
      <c r="EZ5" s="112"/>
      <c r="FA5" s="112"/>
      <c r="FB5" s="112"/>
      <c r="FC5" s="112"/>
      <c r="FD5" s="112"/>
      <c r="FE5" s="112"/>
      <c r="FF5" s="112"/>
      <c r="FG5" s="112"/>
      <c r="FH5" s="112"/>
      <c r="FI5" s="112"/>
      <c r="FJ5" s="112"/>
      <c r="FK5" s="112"/>
      <c r="FL5" s="112"/>
      <c r="FM5" s="112"/>
      <c r="FN5" s="112"/>
      <c r="FO5" s="112"/>
      <c r="FP5" s="112"/>
      <c r="FQ5" s="112"/>
      <c r="FR5" s="112"/>
      <c r="FS5" s="112"/>
      <c r="FT5" s="112"/>
      <c r="FU5" s="112"/>
      <c r="FV5" s="112"/>
      <c r="FW5" s="112"/>
      <c r="FX5" s="112"/>
      <c r="FY5" s="112"/>
      <c r="FZ5" s="112"/>
      <c r="GA5" s="112"/>
      <c r="GB5" s="112"/>
      <c r="GC5" s="112"/>
      <c r="GD5" s="112"/>
      <c r="GE5" s="112"/>
      <c r="GF5" s="112"/>
      <c r="GG5" s="112"/>
      <c r="GH5" s="112"/>
      <c r="GI5" s="112"/>
      <c r="GJ5" s="112"/>
      <c r="GK5" s="112"/>
      <c r="GL5" s="112"/>
      <c r="GM5" s="112"/>
      <c r="GN5" s="112"/>
      <c r="GO5" s="112"/>
      <c r="GP5" s="112"/>
      <c r="GQ5" s="112"/>
      <c r="GR5" s="112"/>
      <c r="GS5" s="112"/>
      <c r="GT5" s="112"/>
      <c r="GU5" s="112"/>
      <c r="GV5" s="112"/>
      <c r="GW5" s="112"/>
      <c r="GX5" s="112"/>
      <c r="GY5" s="112"/>
      <c r="GZ5" s="112"/>
    </row>
    <row r="6" spans="1:208" ht="114.75" customHeight="1" x14ac:dyDescent="0.25">
      <c r="A6" s="121" t="s">
        <v>313</v>
      </c>
      <c r="B6" s="121" t="s">
        <v>314</v>
      </c>
      <c r="C6" s="121" t="s">
        <v>314</v>
      </c>
      <c r="D6" s="121" t="s">
        <v>315</v>
      </c>
      <c r="E6" s="122" t="s">
        <v>316</v>
      </c>
      <c r="F6" s="123" t="s">
        <v>65</v>
      </c>
      <c r="G6" s="123" t="s">
        <v>65</v>
      </c>
      <c r="H6" s="123" t="s">
        <v>65</v>
      </c>
      <c r="I6" s="123" t="s">
        <v>65</v>
      </c>
      <c r="J6" s="123" t="s">
        <v>65</v>
      </c>
      <c r="K6" s="122" t="s">
        <v>317</v>
      </c>
      <c r="L6" s="122" t="s">
        <v>318</v>
      </c>
      <c r="M6" s="122" t="s">
        <v>319</v>
      </c>
      <c r="N6" s="122" t="s">
        <v>320</v>
      </c>
      <c r="O6" s="123" t="s">
        <v>65</v>
      </c>
      <c r="P6" s="123" t="s">
        <v>321</v>
      </c>
      <c r="Q6" s="123" t="s">
        <v>322</v>
      </c>
      <c r="R6" s="122" t="s">
        <v>65</v>
      </c>
      <c r="S6" s="122" t="s">
        <v>330</v>
      </c>
      <c r="T6" s="122" t="s">
        <v>331</v>
      </c>
      <c r="U6" s="123">
        <v>483</v>
      </c>
      <c r="V6" s="124" t="s">
        <v>325</v>
      </c>
      <c r="W6" s="125">
        <v>2</v>
      </c>
      <c r="X6" s="126" t="s">
        <v>332</v>
      </c>
      <c r="Y6" s="134">
        <v>0.03</v>
      </c>
      <c r="Z6" s="128" t="s">
        <v>319</v>
      </c>
      <c r="AA6" s="135">
        <v>2.7E-2</v>
      </c>
      <c r="AB6" s="136">
        <f>'2.Actividades_Tareas_vig'!J8*Y6</f>
        <v>2.7E-2</v>
      </c>
      <c r="AC6" s="83">
        <f t="shared" ref="AC6:AC8" si="5">IFERROR(AB6/AA6,"0,00%")</f>
        <v>1</v>
      </c>
      <c r="AD6" s="131" t="s">
        <v>333</v>
      </c>
      <c r="AE6" s="132" t="s">
        <v>334</v>
      </c>
      <c r="AF6" s="135">
        <v>3.0000000000000001E-3</v>
      </c>
      <c r="AG6" s="136">
        <v>3.0000000000000001E-3</v>
      </c>
      <c r="AH6" s="83">
        <f t="shared" si="0"/>
        <v>1</v>
      </c>
      <c r="AI6" s="374" t="s">
        <v>1452</v>
      </c>
      <c r="AJ6" s="374" t="s">
        <v>1453</v>
      </c>
      <c r="AK6" s="129">
        <f>('2.Actividades_Tareas_vig'!U5)*20%</f>
        <v>0</v>
      </c>
      <c r="AL6" s="129">
        <f>('2.Actividades_Tareas_vig'!V5)*20%</f>
        <v>0</v>
      </c>
      <c r="AM6" s="83" t="str">
        <f t="shared" si="1"/>
        <v>0,00%</v>
      </c>
      <c r="AN6" s="131"/>
      <c r="AO6" s="131"/>
      <c r="AP6" s="129">
        <f>('2.Actividades_Tareas_vig'!AA5)*20%</f>
        <v>0</v>
      </c>
      <c r="AQ6" s="130">
        <f>('2.Actividades_Tareas_vig'!AB5)*20%</f>
        <v>0</v>
      </c>
      <c r="AR6" s="83" t="str">
        <f t="shared" si="2"/>
        <v>0,00%</v>
      </c>
      <c r="AS6" s="133"/>
      <c r="AT6" s="133"/>
      <c r="AU6" s="375" t="s">
        <v>1443</v>
      </c>
      <c r="AV6" s="105" t="s">
        <v>328</v>
      </c>
      <c r="AW6" s="87" t="s">
        <v>335</v>
      </c>
      <c r="AX6" s="112"/>
      <c r="AY6" s="138">
        <f t="shared" ref="AY6:AY7" si="6">AA6+AF6+AK6+AP6</f>
        <v>0.03</v>
      </c>
      <c r="AZ6" s="138">
        <f>AB6+AG6</f>
        <v>0.03</v>
      </c>
      <c r="BA6" s="83">
        <f t="shared" si="4"/>
        <v>1</v>
      </c>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c r="CN6" s="112"/>
      <c r="CO6" s="112"/>
      <c r="CP6" s="112"/>
      <c r="CQ6" s="112"/>
      <c r="CR6" s="112"/>
      <c r="CS6" s="112"/>
      <c r="CT6" s="112"/>
      <c r="CU6" s="112"/>
      <c r="CV6" s="112"/>
      <c r="CW6" s="112"/>
      <c r="CX6" s="112"/>
      <c r="CY6" s="112"/>
      <c r="CZ6" s="112"/>
      <c r="DA6" s="112"/>
      <c r="DB6" s="112"/>
      <c r="DC6" s="112"/>
      <c r="DD6" s="112"/>
      <c r="DE6" s="112"/>
      <c r="DF6" s="112"/>
      <c r="DG6" s="112"/>
      <c r="DH6" s="112"/>
      <c r="DI6" s="112"/>
      <c r="DJ6" s="112"/>
      <c r="DK6" s="112"/>
      <c r="DL6" s="112"/>
      <c r="DM6" s="112"/>
      <c r="DN6" s="112"/>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c r="EN6" s="112"/>
      <c r="EO6" s="112"/>
      <c r="EP6" s="112"/>
      <c r="EQ6" s="112"/>
      <c r="ER6" s="112"/>
      <c r="ES6" s="112"/>
      <c r="ET6" s="112"/>
      <c r="EU6" s="112"/>
      <c r="EV6" s="112"/>
      <c r="EW6" s="112"/>
      <c r="EX6" s="112"/>
      <c r="EY6" s="112"/>
      <c r="EZ6" s="112"/>
      <c r="FA6" s="112"/>
      <c r="FB6" s="112"/>
      <c r="FC6" s="112"/>
      <c r="FD6" s="112"/>
      <c r="FE6" s="112"/>
      <c r="FF6" s="112"/>
      <c r="FG6" s="112"/>
      <c r="FH6" s="112"/>
      <c r="FI6" s="112"/>
      <c r="FJ6" s="112"/>
      <c r="FK6" s="112"/>
      <c r="FL6" s="112"/>
      <c r="FM6" s="112"/>
      <c r="FN6" s="112"/>
      <c r="FO6" s="112"/>
      <c r="FP6" s="112"/>
      <c r="FQ6" s="112"/>
      <c r="FR6" s="112"/>
      <c r="FS6" s="112"/>
      <c r="FT6" s="112"/>
      <c r="FU6" s="112"/>
      <c r="FV6" s="112"/>
      <c r="FW6" s="112"/>
      <c r="FX6" s="112"/>
      <c r="FY6" s="112"/>
      <c r="FZ6" s="112"/>
      <c r="GA6" s="112"/>
      <c r="GB6" s="112"/>
      <c r="GC6" s="112"/>
      <c r="GD6" s="112"/>
      <c r="GE6" s="112"/>
      <c r="GF6" s="112"/>
      <c r="GG6" s="112"/>
      <c r="GH6" s="112"/>
      <c r="GI6" s="112"/>
      <c r="GJ6" s="112"/>
      <c r="GK6" s="112"/>
      <c r="GL6" s="112"/>
      <c r="GM6" s="112"/>
      <c r="GN6" s="112"/>
      <c r="GO6" s="112"/>
      <c r="GP6" s="112"/>
      <c r="GQ6" s="112"/>
      <c r="GR6" s="112"/>
      <c r="GS6" s="112"/>
      <c r="GT6" s="112"/>
      <c r="GU6" s="112"/>
      <c r="GV6" s="112"/>
      <c r="GW6" s="112"/>
      <c r="GX6" s="112"/>
      <c r="GY6" s="112"/>
      <c r="GZ6" s="112"/>
    </row>
    <row r="7" spans="1:208" ht="171.75" customHeight="1" x14ac:dyDescent="0.25">
      <c r="A7" s="121" t="s">
        <v>313</v>
      </c>
      <c r="B7" s="121" t="s">
        <v>314</v>
      </c>
      <c r="C7" s="121" t="s">
        <v>314</v>
      </c>
      <c r="D7" s="121" t="s">
        <v>336</v>
      </c>
      <c r="E7" s="122" t="s">
        <v>316</v>
      </c>
      <c r="F7" s="123" t="s">
        <v>65</v>
      </c>
      <c r="G7" s="123" t="s">
        <v>65</v>
      </c>
      <c r="H7" s="123" t="s">
        <v>65</v>
      </c>
      <c r="I7" s="123" t="s">
        <v>65</v>
      </c>
      <c r="J7" s="123" t="s">
        <v>65</v>
      </c>
      <c r="K7" s="122" t="s">
        <v>317</v>
      </c>
      <c r="L7" s="122" t="s">
        <v>318</v>
      </c>
      <c r="M7" s="122" t="s">
        <v>319</v>
      </c>
      <c r="N7" s="122" t="s">
        <v>320</v>
      </c>
      <c r="O7" s="123" t="s">
        <v>65</v>
      </c>
      <c r="P7" s="123" t="s">
        <v>321</v>
      </c>
      <c r="Q7" s="123" t="s">
        <v>322</v>
      </c>
      <c r="R7" s="122" t="s">
        <v>65</v>
      </c>
      <c r="S7" s="122" t="s">
        <v>337</v>
      </c>
      <c r="T7" s="122" t="s">
        <v>338</v>
      </c>
      <c r="U7" s="123">
        <v>483</v>
      </c>
      <c r="V7" s="124" t="s">
        <v>325</v>
      </c>
      <c r="W7" s="125">
        <v>3</v>
      </c>
      <c r="X7" s="126" t="s">
        <v>339</v>
      </c>
      <c r="Y7" s="139">
        <v>2</v>
      </c>
      <c r="Z7" s="128" t="s">
        <v>319</v>
      </c>
      <c r="AA7" s="123">
        <f>'2.Actividades_Tareas_vig'!I10*Y7</f>
        <v>1.1000000000000001</v>
      </c>
      <c r="AB7" s="137">
        <f>('2.Actividades_Tareas_vig'!J10)*Y7</f>
        <v>1.1000000000000001</v>
      </c>
      <c r="AC7" s="83">
        <f t="shared" si="5"/>
        <v>1</v>
      </c>
      <c r="AD7" s="131" t="s">
        <v>340</v>
      </c>
      <c r="AE7" s="140" t="s">
        <v>341</v>
      </c>
      <c r="AF7" s="123">
        <f>'2.Actividades_Tareas_vig'!O10*Y7</f>
        <v>0.9</v>
      </c>
      <c r="AG7" s="372">
        <v>0.9</v>
      </c>
      <c r="AH7" s="92">
        <f t="shared" si="0"/>
        <v>1</v>
      </c>
      <c r="AI7" s="374" t="s">
        <v>1454</v>
      </c>
      <c r="AJ7" s="374" t="s">
        <v>1455</v>
      </c>
      <c r="AK7" s="129">
        <f>('2.Actividades_Tareas_vig'!U6)*20%</f>
        <v>0</v>
      </c>
      <c r="AL7" s="129">
        <f>('2.Actividades_Tareas_vig'!V6)*20%</f>
        <v>0</v>
      </c>
      <c r="AM7" s="83" t="str">
        <f t="shared" si="1"/>
        <v>0,00%</v>
      </c>
      <c r="AN7" s="131"/>
      <c r="AO7" s="131"/>
      <c r="AP7" s="129">
        <f>('2.Actividades_Tareas_vig'!AA6)*20%</f>
        <v>0</v>
      </c>
      <c r="AQ7" s="130">
        <f>('2.Actividades_Tareas_vig'!AB6)*20%</f>
        <v>0</v>
      </c>
      <c r="AR7" s="83" t="str">
        <f t="shared" si="2"/>
        <v>0,00%</v>
      </c>
      <c r="AS7" s="133"/>
      <c r="AT7" s="133"/>
      <c r="AU7" s="374" t="s">
        <v>1444</v>
      </c>
      <c r="AV7" s="105" t="s">
        <v>328</v>
      </c>
      <c r="AW7" s="87" t="s">
        <v>342</v>
      </c>
      <c r="AX7" s="112"/>
      <c r="AY7" s="138">
        <f t="shared" si="6"/>
        <v>2</v>
      </c>
      <c r="AZ7" s="138">
        <f>AB7+AG7+AL7+AQ7</f>
        <v>2</v>
      </c>
      <c r="BA7" s="83">
        <f t="shared" si="4"/>
        <v>1</v>
      </c>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row>
    <row r="8" spans="1:208" ht="204.75" customHeight="1" x14ac:dyDescent="0.25">
      <c r="A8" s="121" t="s">
        <v>313</v>
      </c>
      <c r="B8" s="121" t="s">
        <v>314</v>
      </c>
      <c r="C8" s="121" t="s">
        <v>314</v>
      </c>
      <c r="D8" s="121" t="s">
        <v>336</v>
      </c>
      <c r="E8" s="122" t="s">
        <v>316</v>
      </c>
      <c r="F8" s="123" t="s">
        <v>65</v>
      </c>
      <c r="G8" s="123" t="s">
        <v>65</v>
      </c>
      <c r="H8" s="123" t="s">
        <v>65</v>
      </c>
      <c r="I8" s="123" t="s">
        <v>65</v>
      </c>
      <c r="J8" s="123" t="s">
        <v>65</v>
      </c>
      <c r="K8" s="122" t="s">
        <v>317</v>
      </c>
      <c r="L8" s="122" t="s">
        <v>318</v>
      </c>
      <c r="M8" s="122" t="s">
        <v>319</v>
      </c>
      <c r="N8" s="122" t="s">
        <v>320</v>
      </c>
      <c r="O8" s="123" t="s">
        <v>65</v>
      </c>
      <c r="P8" s="123" t="s">
        <v>321</v>
      </c>
      <c r="Q8" s="123" t="s">
        <v>322</v>
      </c>
      <c r="R8" s="122" t="s">
        <v>65</v>
      </c>
      <c r="S8" s="122" t="s">
        <v>343</v>
      </c>
      <c r="T8" s="122" t="s">
        <v>344</v>
      </c>
      <c r="U8" s="123">
        <v>483</v>
      </c>
      <c r="V8" s="124" t="s">
        <v>325</v>
      </c>
      <c r="W8" s="125">
        <v>4</v>
      </c>
      <c r="X8" s="126" t="s">
        <v>345</v>
      </c>
      <c r="Y8" s="141">
        <v>97</v>
      </c>
      <c r="Z8" s="128" t="s">
        <v>322</v>
      </c>
      <c r="AA8" s="141">
        <v>97</v>
      </c>
      <c r="AB8" s="141">
        <v>97</v>
      </c>
      <c r="AC8" s="83">
        <f t="shared" si="5"/>
        <v>1</v>
      </c>
      <c r="AD8" s="131" t="s">
        <v>346</v>
      </c>
      <c r="AE8" s="132" t="s">
        <v>347</v>
      </c>
      <c r="AF8" s="141">
        <v>97</v>
      </c>
      <c r="AG8" s="141">
        <v>97</v>
      </c>
      <c r="AH8" s="83">
        <f t="shared" si="0"/>
        <v>1</v>
      </c>
      <c r="AI8" s="374" t="s">
        <v>1456</v>
      </c>
      <c r="AJ8" s="374" t="s">
        <v>1457</v>
      </c>
      <c r="AK8" s="129">
        <f>('2.Actividades_Tareas_vig'!U7)*20%</f>
        <v>0</v>
      </c>
      <c r="AL8" s="129">
        <f>('2.Actividades_Tareas_vig'!V7)*20%</f>
        <v>0</v>
      </c>
      <c r="AM8" s="83" t="str">
        <f t="shared" si="1"/>
        <v>0,00%</v>
      </c>
      <c r="AN8" s="131"/>
      <c r="AO8" s="131"/>
      <c r="AP8" s="129">
        <f>('2.Actividades_Tareas_vig'!AA7)*20%</f>
        <v>0</v>
      </c>
      <c r="AQ8" s="130">
        <f>('2.Actividades_Tareas_vig'!AB7)*20%</f>
        <v>0</v>
      </c>
      <c r="AR8" s="83" t="str">
        <f t="shared" si="2"/>
        <v>0,00%</v>
      </c>
      <c r="AS8" s="133"/>
      <c r="AT8" s="133"/>
      <c r="AU8" s="374" t="s">
        <v>1445</v>
      </c>
      <c r="AV8" s="105" t="s">
        <v>328</v>
      </c>
      <c r="AW8" s="105" t="s">
        <v>348</v>
      </c>
      <c r="AX8" s="112"/>
      <c r="AY8" s="142">
        <v>97</v>
      </c>
      <c r="AZ8" s="142">
        <v>97</v>
      </c>
      <c r="BA8" s="83">
        <f t="shared" si="4"/>
        <v>1</v>
      </c>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row>
    <row r="9" spans="1:208" ht="194.25" customHeight="1" x14ac:dyDescent="0.25">
      <c r="A9" s="121" t="s">
        <v>313</v>
      </c>
      <c r="B9" s="121" t="s">
        <v>314</v>
      </c>
      <c r="C9" s="121" t="s">
        <v>314</v>
      </c>
      <c r="D9" s="121" t="s">
        <v>349</v>
      </c>
      <c r="E9" s="122" t="s">
        <v>316</v>
      </c>
      <c r="F9" s="123" t="s">
        <v>65</v>
      </c>
      <c r="G9" s="123" t="s">
        <v>65</v>
      </c>
      <c r="H9" s="123" t="s">
        <v>65</v>
      </c>
      <c r="I9" s="123" t="s">
        <v>65</v>
      </c>
      <c r="J9" s="123" t="s">
        <v>65</v>
      </c>
      <c r="K9" s="122" t="s">
        <v>317</v>
      </c>
      <c r="L9" s="122" t="s">
        <v>318</v>
      </c>
      <c r="M9" s="122" t="s">
        <v>319</v>
      </c>
      <c r="N9" s="122" t="s">
        <v>320</v>
      </c>
      <c r="O9" s="123" t="s">
        <v>65</v>
      </c>
      <c r="P9" s="123" t="s">
        <v>321</v>
      </c>
      <c r="Q9" s="123" t="s">
        <v>322</v>
      </c>
      <c r="R9" s="122" t="s">
        <v>65</v>
      </c>
      <c r="S9" s="122" t="s">
        <v>350</v>
      </c>
      <c r="T9" s="122" t="s">
        <v>351</v>
      </c>
      <c r="U9" s="123">
        <v>483</v>
      </c>
      <c r="V9" s="124" t="s">
        <v>325</v>
      </c>
      <c r="W9" s="125">
        <v>5</v>
      </c>
      <c r="X9" s="126" t="s">
        <v>259</v>
      </c>
      <c r="Y9" s="134">
        <v>10</v>
      </c>
      <c r="Z9" s="128" t="s">
        <v>319</v>
      </c>
      <c r="AA9" s="383">
        <v>8.5</v>
      </c>
      <c r="AB9" s="383">
        <v>8.5</v>
      </c>
      <c r="AC9" s="88">
        <f>AB9/AA9</f>
        <v>1</v>
      </c>
      <c r="AD9" s="131" t="s">
        <v>352</v>
      </c>
      <c r="AE9" s="132" t="s">
        <v>353</v>
      </c>
      <c r="AF9" s="383">
        <v>1.5</v>
      </c>
      <c r="AG9" s="372">
        <v>1.5</v>
      </c>
      <c r="AH9" s="83">
        <f t="shared" si="0"/>
        <v>1</v>
      </c>
      <c r="AI9" s="374" t="s">
        <v>1460</v>
      </c>
      <c r="AJ9" s="374" t="s">
        <v>1461</v>
      </c>
      <c r="AK9" s="129">
        <f>('2.Actividades_Tareas_vig'!U8)*20%</f>
        <v>0</v>
      </c>
      <c r="AL9" s="129">
        <f>('2.Actividades_Tareas_vig'!V8)*20%</f>
        <v>0</v>
      </c>
      <c r="AM9" s="83" t="str">
        <f t="shared" si="1"/>
        <v>0,00%</v>
      </c>
      <c r="AN9" s="131"/>
      <c r="AO9" s="131"/>
      <c r="AP9" s="129">
        <f>('2.Actividades_Tareas_vig'!AA8)*20%</f>
        <v>0</v>
      </c>
      <c r="AQ9" s="130">
        <f>('2.Actividades_Tareas_vig'!AB8)*20%</f>
        <v>0</v>
      </c>
      <c r="AR9" s="83" t="str">
        <f t="shared" si="2"/>
        <v>0,00%</v>
      </c>
      <c r="AS9" s="133"/>
      <c r="AT9" s="133"/>
      <c r="AU9" s="374" t="s">
        <v>1446</v>
      </c>
      <c r="AV9" s="105" t="s">
        <v>328</v>
      </c>
      <c r="AW9" s="87" t="s">
        <v>354</v>
      </c>
      <c r="AX9" s="112"/>
      <c r="AY9" s="373">
        <f t="shared" ref="AY9:AZ9" si="7">AA9+AF9</f>
        <v>10</v>
      </c>
      <c r="AZ9" s="144">
        <f t="shared" si="7"/>
        <v>10</v>
      </c>
      <c r="BA9" s="83">
        <f t="shared" si="4"/>
        <v>1</v>
      </c>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row>
    <row r="10" spans="1:208" ht="220.5" customHeight="1" x14ac:dyDescent="0.25">
      <c r="A10" s="121" t="s">
        <v>313</v>
      </c>
      <c r="B10" s="121" t="s">
        <v>314</v>
      </c>
      <c r="C10" s="121" t="s">
        <v>314</v>
      </c>
      <c r="D10" s="121" t="s">
        <v>349</v>
      </c>
      <c r="E10" s="122" t="s">
        <v>316</v>
      </c>
      <c r="F10" s="123" t="s">
        <v>65</v>
      </c>
      <c r="G10" s="123" t="s">
        <v>65</v>
      </c>
      <c r="H10" s="123" t="s">
        <v>65</v>
      </c>
      <c r="I10" s="123" t="s">
        <v>65</v>
      </c>
      <c r="J10" s="123" t="s">
        <v>65</v>
      </c>
      <c r="K10" s="122" t="s">
        <v>317</v>
      </c>
      <c r="L10" s="122" t="s">
        <v>318</v>
      </c>
      <c r="M10" s="122" t="s">
        <v>319</v>
      </c>
      <c r="N10" s="122" t="s">
        <v>320</v>
      </c>
      <c r="O10" s="123" t="s">
        <v>65</v>
      </c>
      <c r="P10" s="123" t="s">
        <v>321</v>
      </c>
      <c r="Q10" s="123" t="s">
        <v>322</v>
      </c>
      <c r="R10" s="122" t="s">
        <v>65</v>
      </c>
      <c r="S10" s="122" t="s">
        <v>355</v>
      </c>
      <c r="T10" s="122" t="s">
        <v>356</v>
      </c>
      <c r="U10" s="123">
        <v>483</v>
      </c>
      <c r="V10" s="124" t="s">
        <v>325</v>
      </c>
      <c r="W10" s="125">
        <v>6</v>
      </c>
      <c r="X10" s="126" t="s">
        <v>357</v>
      </c>
      <c r="Y10" s="134">
        <v>10</v>
      </c>
      <c r="Z10" s="128" t="s">
        <v>319</v>
      </c>
      <c r="AA10" s="384">
        <f>('2.Actividades_Tareas_vig'!I23)*Y10</f>
        <v>0</v>
      </c>
      <c r="AB10" s="372">
        <f>('2.Actividades_Tareas_vig'!J23)*25%</f>
        <v>0</v>
      </c>
      <c r="AC10" s="83">
        <f t="shared" ref="AC10" si="8">IFERROR(AB10/AA10,"0,00%")*Y10</f>
        <v>0</v>
      </c>
      <c r="AD10" s="131" t="s">
        <v>327</v>
      </c>
      <c r="AE10" s="132" t="s">
        <v>327</v>
      </c>
      <c r="AF10" s="384">
        <f>('2.Actividades_Tareas_vig'!O23)*Y10</f>
        <v>10</v>
      </c>
      <c r="AG10" s="372">
        <f>('2.Actividades_Tareas_vig'!P23)*Y10</f>
        <v>10</v>
      </c>
      <c r="AH10" s="83">
        <f t="shared" si="0"/>
        <v>1</v>
      </c>
      <c r="AI10" s="374" t="s">
        <v>1466</v>
      </c>
      <c r="AJ10" s="374" t="s">
        <v>1467</v>
      </c>
      <c r="AK10" s="129">
        <f>('2.Actividades_Tareas_vig'!U9)*20%</f>
        <v>0</v>
      </c>
      <c r="AL10" s="129">
        <f>('2.Actividades_Tareas_vig'!V9)*20%</f>
        <v>0</v>
      </c>
      <c r="AM10" s="83" t="str">
        <f t="shared" si="1"/>
        <v>0,00%</v>
      </c>
      <c r="AN10" s="131"/>
      <c r="AO10" s="131"/>
      <c r="AP10" s="129">
        <f>('2.Actividades_Tareas_vig'!AA9)*20%</f>
        <v>0</v>
      </c>
      <c r="AQ10" s="130">
        <f>('2.Actividades_Tareas_vig'!AB9)*20%</f>
        <v>0</v>
      </c>
      <c r="AR10" s="83" t="str">
        <f t="shared" si="2"/>
        <v>0,00%</v>
      </c>
      <c r="AS10" s="133"/>
      <c r="AT10" s="133"/>
      <c r="AU10" s="374" t="s">
        <v>1447</v>
      </c>
      <c r="AV10" s="105" t="s">
        <v>328</v>
      </c>
      <c r="AW10" s="87" t="s">
        <v>354</v>
      </c>
      <c r="AX10" s="112"/>
      <c r="AY10" s="384">
        <f>AA10+AF10</f>
        <v>10</v>
      </c>
      <c r="AZ10" s="372">
        <f>AB10+AG10+AL10+AQ10</f>
        <v>10</v>
      </c>
      <c r="BA10" s="83">
        <f>IFERROR(AZ10/AY10,"0,00%")</f>
        <v>1</v>
      </c>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row>
    <row r="11" spans="1:208" ht="193.5" customHeight="1" x14ac:dyDescent="0.25">
      <c r="A11" s="121" t="s">
        <v>313</v>
      </c>
      <c r="B11" s="121" t="s">
        <v>314</v>
      </c>
      <c r="C11" s="121" t="s">
        <v>314</v>
      </c>
      <c r="D11" s="121" t="s">
        <v>336</v>
      </c>
      <c r="E11" s="122" t="s">
        <v>316</v>
      </c>
      <c r="F11" s="123" t="s">
        <v>65</v>
      </c>
      <c r="G11" s="123" t="s">
        <v>65</v>
      </c>
      <c r="H11" s="123" t="s">
        <v>65</v>
      </c>
      <c r="I11" s="123" t="s">
        <v>65</v>
      </c>
      <c r="J11" s="123" t="s">
        <v>65</v>
      </c>
      <c r="K11" s="122" t="s">
        <v>317</v>
      </c>
      <c r="L11" s="122" t="s">
        <v>318</v>
      </c>
      <c r="M11" s="122" t="s">
        <v>319</v>
      </c>
      <c r="N11" s="122" t="s">
        <v>320</v>
      </c>
      <c r="O11" s="123" t="s">
        <v>65</v>
      </c>
      <c r="P11" s="123" t="s">
        <v>321</v>
      </c>
      <c r="Q11" s="123" t="s">
        <v>322</v>
      </c>
      <c r="R11" s="122" t="s">
        <v>65</v>
      </c>
      <c r="S11" s="122" t="s">
        <v>358</v>
      </c>
      <c r="T11" s="122" t="s">
        <v>359</v>
      </c>
      <c r="U11" s="123">
        <v>483</v>
      </c>
      <c r="V11" s="124" t="s">
        <v>325</v>
      </c>
      <c r="W11" s="125">
        <v>7</v>
      </c>
      <c r="X11" s="126" t="s">
        <v>360</v>
      </c>
      <c r="Y11" s="134">
        <v>10</v>
      </c>
      <c r="Z11" s="128" t="s">
        <v>319</v>
      </c>
      <c r="AA11" s="384">
        <f>('2.Actividades_Tareas_vig'!I26)*Y11</f>
        <v>1</v>
      </c>
      <c r="AB11" s="372">
        <v>1</v>
      </c>
      <c r="AC11" s="83">
        <f>IFERROR(AB11/AA11,"0,00%")</f>
        <v>1</v>
      </c>
      <c r="AD11" s="131" t="s">
        <v>361</v>
      </c>
      <c r="AE11" s="132" t="s">
        <v>362</v>
      </c>
      <c r="AF11" s="384">
        <f>('2.Actividades_Tareas_vig'!O26)*Y11</f>
        <v>9</v>
      </c>
      <c r="AG11" s="372">
        <v>9</v>
      </c>
      <c r="AH11" s="83">
        <f t="shared" si="0"/>
        <v>1</v>
      </c>
      <c r="AI11" s="374" t="s">
        <v>1462</v>
      </c>
      <c r="AJ11" s="374" t="s">
        <v>1464</v>
      </c>
      <c r="AK11" s="129">
        <f>('2.Actividades_Tareas_vig'!U10)*20%</f>
        <v>0</v>
      </c>
      <c r="AL11" s="129">
        <f>('2.Actividades_Tareas_vig'!V10)*20%</f>
        <v>0</v>
      </c>
      <c r="AM11" s="83" t="str">
        <f t="shared" si="1"/>
        <v>0,00%</v>
      </c>
      <c r="AN11" s="131"/>
      <c r="AO11" s="131"/>
      <c r="AP11" s="129">
        <f>('2.Actividades_Tareas_vig'!AA10)*20%</f>
        <v>0</v>
      </c>
      <c r="AQ11" s="130">
        <f>('2.Actividades_Tareas_vig'!AB10)*20%</f>
        <v>0</v>
      </c>
      <c r="AR11" s="83" t="str">
        <f t="shared" si="2"/>
        <v>0,00%</v>
      </c>
      <c r="AS11" s="133"/>
      <c r="AT11" s="133"/>
      <c r="AU11" s="374" t="s">
        <v>1448</v>
      </c>
      <c r="AV11" s="105" t="s">
        <v>328</v>
      </c>
      <c r="AW11" s="87" t="s">
        <v>354</v>
      </c>
      <c r="AX11" s="112"/>
      <c r="AY11" s="143">
        <f t="shared" ref="AY11:AZ11" si="9">AA11+AF11+AK11+AP11</f>
        <v>10</v>
      </c>
      <c r="AZ11" s="385">
        <f t="shared" si="9"/>
        <v>10</v>
      </c>
      <c r="BA11" s="83">
        <f>IFERROR(AZ11/AY11,"0,00%")</f>
        <v>1</v>
      </c>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row>
    <row r="12" spans="1:208" ht="107.25" customHeight="1" x14ac:dyDescent="0.25">
      <c r="A12" s="121" t="s">
        <v>313</v>
      </c>
      <c r="B12" s="121" t="s">
        <v>314</v>
      </c>
      <c r="C12" s="121" t="s">
        <v>314</v>
      </c>
      <c r="D12" s="121" t="s">
        <v>336</v>
      </c>
      <c r="E12" s="122" t="s">
        <v>316</v>
      </c>
      <c r="F12" s="123" t="s">
        <v>65</v>
      </c>
      <c r="G12" s="123" t="s">
        <v>65</v>
      </c>
      <c r="H12" s="123" t="s">
        <v>65</v>
      </c>
      <c r="I12" s="123" t="s">
        <v>65</v>
      </c>
      <c r="J12" s="123" t="s">
        <v>65</v>
      </c>
      <c r="K12" s="122" t="s">
        <v>317</v>
      </c>
      <c r="L12" s="122" t="s">
        <v>318</v>
      </c>
      <c r="M12" s="122" t="s">
        <v>319</v>
      </c>
      <c r="N12" s="122" t="s">
        <v>320</v>
      </c>
      <c r="O12" s="123" t="s">
        <v>65</v>
      </c>
      <c r="P12" s="123" t="s">
        <v>321</v>
      </c>
      <c r="Q12" s="123" t="s">
        <v>322</v>
      </c>
      <c r="R12" s="122" t="s">
        <v>65</v>
      </c>
      <c r="S12" s="122" t="s">
        <v>363</v>
      </c>
      <c r="T12" s="122" t="s">
        <v>364</v>
      </c>
      <c r="U12" s="123">
        <v>483</v>
      </c>
      <c r="V12" s="124" t="s">
        <v>325</v>
      </c>
      <c r="W12" s="125">
        <v>8</v>
      </c>
      <c r="X12" s="126" t="s">
        <v>365</v>
      </c>
      <c r="Y12" s="134">
        <v>10</v>
      </c>
      <c r="Z12" s="128" t="s">
        <v>319</v>
      </c>
      <c r="AA12" s="384">
        <f>('2.Actividades_Tareas_vig'!I30)*Y12</f>
        <v>1.5</v>
      </c>
      <c r="AB12" s="372">
        <v>1.5</v>
      </c>
      <c r="AC12" s="83">
        <f>IFERROR(AB12/AA12,"0,00%")</f>
        <v>1</v>
      </c>
      <c r="AD12" s="131" t="s">
        <v>366</v>
      </c>
      <c r="AE12" s="132" t="s">
        <v>367</v>
      </c>
      <c r="AF12" s="384">
        <f>('2.Actividades_Tareas_vig'!O30)*Y12</f>
        <v>8.5</v>
      </c>
      <c r="AG12" s="372">
        <v>8.5</v>
      </c>
      <c r="AH12" s="83">
        <f t="shared" si="0"/>
        <v>1</v>
      </c>
      <c r="AI12" s="374" t="s">
        <v>1463</v>
      </c>
      <c r="AJ12" s="374" t="s">
        <v>1465</v>
      </c>
      <c r="AK12" s="129">
        <f>('2.Actividades_Tareas_vig'!U11)*20%</f>
        <v>0</v>
      </c>
      <c r="AL12" s="129">
        <f>('2.Actividades_Tareas_vig'!V11)*20%</f>
        <v>0</v>
      </c>
      <c r="AM12" s="83" t="str">
        <f t="shared" si="1"/>
        <v>0,00%</v>
      </c>
      <c r="AN12" s="131"/>
      <c r="AO12" s="131"/>
      <c r="AP12" s="129">
        <f>('2.Actividades_Tareas_vig'!AA11)*20%</f>
        <v>0</v>
      </c>
      <c r="AQ12" s="130">
        <f>('2.Actividades_Tareas_vig'!AB11)*20%</f>
        <v>0</v>
      </c>
      <c r="AR12" s="83" t="str">
        <f t="shared" si="2"/>
        <v>0,00%</v>
      </c>
      <c r="AS12" s="133"/>
      <c r="AT12" s="133"/>
      <c r="AU12" s="374" t="s">
        <v>1449</v>
      </c>
      <c r="AV12" s="105" t="s">
        <v>328</v>
      </c>
      <c r="AW12" s="87" t="s">
        <v>354</v>
      </c>
      <c r="AX12" s="112"/>
      <c r="AY12" s="143">
        <f t="shared" ref="AY12:AZ12" si="10">AA12+AF12+AK12+AP12</f>
        <v>10</v>
      </c>
      <c r="AZ12" s="385">
        <f t="shared" si="10"/>
        <v>10</v>
      </c>
      <c r="BA12" s="83">
        <f>IFERROR(AZ12/AY12,"0,00%")</f>
        <v>1</v>
      </c>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row>
    <row r="13" spans="1:208" ht="10.5" customHeight="1" x14ac:dyDescent="0.25">
      <c r="A13" s="121"/>
      <c r="B13" s="121"/>
      <c r="C13" s="121"/>
      <c r="D13" s="121"/>
      <c r="E13" s="124"/>
      <c r="F13" s="145"/>
      <c r="G13" s="145"/>
      <c r="H13" s="145"/>
      <c r="I13" s="145"/>
      <c r="J13" s="145"/>
      <c r="K13" s="145"/>
      <c r="L13" s="145"/>
      <c r="M13" s="124"/>
      <c r="N13" s="145"/>
      <c r="O13" s="145"/>
      <c r="P13" s="145"/>
      <c r="Q13" s="124"/>
      <c r="R13" s="145"/>
      <c r="S13" s="145"/>
      <c r="T13" s="145"/>
      <c r="U13" s="145"/>
      <c r="V13" s="145"/>
      <c r="W13" s="124"/>
      <c r="X13" s="124"/>
      <c r="Y13" s="146"/>
      <c r="Z13" s="128"/>
      <c r="AA13" s="147"/>
      <c r="AB13" s="148"/>
      <c r="AC13" s="146"/>
      <c r="AD13" s="133"/>
      <c r="AE13" s="133"/>
      <c r="AF13" s="147"/>
      <c r="AG13" s="147"/>
      <c r="AH13" s="146"/>
      <c r="AI13" s="149"/>
      <c r="AJ13" s="149"/>
      <c r="AK13" s="147"/>
      <c r="AL13" s="147"/>
      <c r="AM13" s="146"/>
      <c r="AN13" s="133"/>
      <c r="AO13" s="133"/>
      <c r="AP13" s="147"/>
      <c r="AQ13" s="150"/>
      <c r="AR13" s="146"/>
      <c r="AS13" s="133"/>
      <c r="AT13" s="133"/>
      <c r="AU13" s="133"/>
      <c r="AV13" s="133"/>
      <c r="AW13" s="133"/>
      <c r="AX13" s="112"/>
      <c r="AY13" s="88"/>
      <c r="AZ13" s="88"/>
      <c r="BA13" s="88"/>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row>
    <row r="14" spans="1:208" ht="13.5" customHeight="1" x14ac:dyDescent="0.25">
      <c r="A14" s="112"/>
      <c r="B14" s="112"/>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40"/>
      <c r="AZ14" s="40"/>
      <c r="BA14" s="40"/>
      <c r="BB14" s="112"/>
      <c r="BC14" s="112"/>
      <c r="BD14" s="112"/>
      <c r="BE14" s="112"/>
      <c r="BF14" s="112"/>
      <c r="BG14" s="112"/>
      <c r="BH14" s="112"/>
      <c r="BI14" s="112"/>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row>
    <row r="15" spans="1:208" ht="13.5" customHeight="1" x14ac:dyDescent="0.25">
      <c r="A15" s="491"/>
      <c r="B15" s="426"/>
      <c r="C15" s="426"/>
      <c r="D15" s="426"/>
      <c r="E15" s="426"/>
      <c r="F15" s="426"/>
      <c r="G15" s="426"/>
      <c r="H15" s="426"/>
      <c r="I15" s="426"/>
      <c r="J15" s="427"/>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40"/>
      <c r="AZ15" s="40"/>
      <c r="BA15" s="40"/>
      <c r="BB15" s="109"/>
      <c r="BC15" s="109"/>
      <c r="BD15" s="109"/>
      <c r="BE15" s="109"/>
      <c r="BF15" s="109"/>
      <c r="BG15" s="109"/>
      <c r="BH15" s="109"/>
      <c r="BI15" s="109"/>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row>
    <row r="16" spans="1:208" ht="13.5" customHeight="1" x14ac:dyDescent="0.25">
      <c r="A16" s="112"/>
      <c r="B16" s="112"/>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40"/>
      <c r="AZ16" s="40"/>
      <c r="BA16" s="40"/>
      <c r="BB16" s="112"/>
      <c r="BC16" s="112"/>
      <c r="BD16" s="112"/>
      <c r="BE16" s="112"/>
      <c r="BF16" s="112"/>
      <c r="BG16" s="112"/>
      <c r="BH16" s="112"/>
      <c r="BI16" s="112"/>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row>
    <row r="17" spans="1:208" ht="13.5" customHeight="1" x14ac:dyDescent="0.25">
      <c r="A17" s="112"/>
      <c r="B17" s="112"/>
      <c r="C17" s="112"/>
      <c r="D17" s="112"/>
      <c r="E17" s="112"/>
      <c r="F17" s="112"/>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40"/>
      <c r="AZ17" s="40"/>
      <c r="BA17" s="40"/>
      <c r="BB17" s="112"/>
      <c r="BC17" s="112"/>
      <c r="BD17" s="112"/>
      <c r="BE17" s="112"/>
      <c r="BF17" s="112"/>
      <c r="BG17" s="112"/>
      <c r="BH17" s="112"/>
      <c r="BI17" s="112"/>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row>
    <row r="18" spans="1:208" ht="13.5" customHeight="1" x14ac:dyDescent="0.25">
      <c r="A18" s="112"/>
      <c r="B18" s="112"/>
      <c r="C18" s="112"/>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40"/>
      <c r="AZ18" s="40"/>
      <c r="BA18" s="40"/>
      <c r="BB18" s="112"/>
      <c r="BC18" s="112"/>
      <c r="BD18" s="112"/>
      <c r="BE18" s="112"/>
      <c r="BF18" s="112"/>
      <c r="BG18" s="112"/>
      <c r="BH18" s="112"/>
      <c r="BI18" s="112"/>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row>
    <row r="19" spans="1:208" ht="13.5" customHeight="1" x14ac:dyDescent="0.25">
      <c r="A19" s="112"/>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40"/>
      <c r="AZ19" s="40"/>
      <c r="BA19" s="40"/>
      <c r="BB19" s="112"/>
      <c r="BC19" s="112"/>
      <c r="BD19" s="112"/>
      <c r="BE19" s="112"/>
      <c r="BF19" s="112"/>
      <c r="BG19" s="112"/>
      <c r="BH19" s="112"/>
      <c r="BI19" s="112"/>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row>
    <row r="20" spans="1:208" ht="13.5" customHeight="1" x14ac:dyDescent="0.25">
      <c r="A20" s="112"/>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40"/>
      <c r="AZ20" s="40"/>
      <c r="BA20" s="40"/>
      <c r="BB20" s="112"/>
      <c r="BC20" s="112"/>
      <c r="BD20" s="112"/>
      <c r="BE20" s="112"/>
      <c r="BF20" s="112"/>
      <c r="BG20" s="112"/>
      <c r="BH20" s="112"/>
      <c r="BI20" s="112"/>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row>
    <row r="21" spans="1:208" ht="13.5" customHeight="1" x14ac:dyDescent="0.25">
      <c r="A21" s="112"/>
      <c r="B21" s="112"/>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40"/>
      <c r="AZ21" s="40"/>
      <c r="BA21" s="40"/>
      <c r="BB21" s="112"/>
      <c r="BC21" s="112"/>
      <c r="BD21" s="112"/>
      <c r="BE21" s="112"/>
      <c r="BF21" s="112"/>
      <c r="BG21" s="112"/>
      <c r="BH21" s="112"/>
      <c r="BI21" s="112"/>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row>
    <row r="22" spans="1:208" ht="13.5" customHeight="1" x14ac:dyDescent="0.25">
      <c r="A22" s="112"/>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40"/>
      <c r="AZ22" s="40"/>
      <c r="BA22" s="40"/>
      <c r="BB22" s="112"/>
      <c r="BC22" s="112"/>
      <c r="BD22" s="112"/>
      <c r="BE22" s="112"/>
      <c r="BF22" s="112"/>
      <c r="BG22" s="112"/>
      <c r="BH22" s="112"/>
      <c r="BI22" s="112"/>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row>
    <row r="23" spans="1:208" ht="13.5" customHeight="1" x14ac:dyDescent="0.25">
      <c r="A23" s="112"/>
      <c r="B23" s="112"/>
      <c r="C23" s="112"/>
      <c r="D23" s="112"/>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40"/>
      <c r="AZ23" s="40"/>
      <c r="BA23" s="40"/>
      <c r="BB23" s="112"/>
      <c r="BC23" s="112"/>
      <c r="BD23" s="112"/>
      <c r="BE23" s="112"/>
      <c r="BF23" s="112"/>
      <c r="BG23" s="112"/>
      <c r="BH23" s="112"/>
      <c r="BI23" s="112"/>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row>
    <row r="24" spans="1:208" ht="13.5" customHeight="1" x14ac:dyDescent="0.25">
      <c r="A24" s="112"/>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40"/>
      <c r="AZ24" s="40"/>
      <c r="BA24" s="40"/>
      <c r="BB24" s="112"/>
      <c r="BC24" s="112"/>
      <c r="BD24" s="112"/>
      <c r="BE24" s="112"/>
      <c r="BF24" s="112"/>
      <c r="BG24" s="112"/>
      <c r="BH24" s="112"/>
      <c r="BI24" s="112"/>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row>
    <row r="25" spans="1:208" ht="13.5" customHeight="1" x14ac:dyDescent="0.25">
      <c r="A25" s="112"/>
      <c r="B25" s="112"/>
      <c r="C25" s="112"/>
      <c r="D25" s="112"/>
      <c r="E25" s="11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40"/>
      <c r="AZ25" s="40"/>
      <c r="BA25" s="40"/>
      <c r="BB25" s="112"/>
      <c r="BC25" s="112"/>
      <c r="BD25" s="112"/>
      <c r="BE25" s="112"/>
      <c r="BF25" s="112"/>
      <c r="BG25" s="112"/>
      <c r="BH25" s="112"/>
      <c r="BI25" s="112"/>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row>
    <row r="26" spans="1:208" ht="13.5" customHeight="1" x14ac:dyDescent="0.25">
      <c r="A26" s="112"/>
      <c r="B26" s="112"/>
      <c r="C26" s="112"/>
      <c r="D26" s="112"/>
      <c r="E26" s="112"/>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40"/>
      <c r="AZ26" s="40"/>
      <c r="BA26" s="40"/>
      <c r="BB26" s="112"/>
      <c r="BC26" s="112"/>
      <c r="BD26" s="112"/>
      <c r="BE26" s="112"/>
      <c r="BF26" s="112"/>
      <c r="BG26" s="112"/>
      <c r="BH26" s="112"/>
      <c r="BI26" s="112"/>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row>
    <row r="27" spans="1:208" ht="12.75" customHeight="1" x14ac:dyDescent="0.25">
      <c r="A27" s="112"/>
      <c r="B27" s="112"/>
      <c r="C27" s="112"/>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40"/>
      <c r="AZ27" s="40"/>
      <c r="BA27" s="40"/>
      <c r="BB27" s="112"/>
      <c r="BC27" s="112"/>
      <c r="BD27" s="112"/>
      <c r="BE27" s="112"/>
      <c r="BF27" s="112"/>
      <c r="BG27" s="112"/>
      <c r="BH27" s="112"/>
      <c r="BI27" s="112"/>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row>
    <row r="28" spans="1:208" ht="12.75" customHeight="1" x14ac:dyDescent="0.25">
      <c r="A28" s="112"/>
      <c r="B28" s="112"/>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40"/>
      <c r="AZ28" s="40"/>
      <c r="BA28" s="40"/>
      <c r="BB28" s="112"/>
      <c r="BC28" s="112"/>
      <c r="BD28" s="112"/>
      <c r="BE28" s="112"/>
      <c r="BF28" s="112"/>
      <c r="BG28" s="112"/>
      <c r="BH28" s="112"/>
      <c r="BI28" s="112"/>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row>
    <row r="29" spans="1:208" ht="13.5" customHeight="1" x14ac:dyDescent="0.25">
      <c r="A29" s="112"/>
      <c r="B29" s="112"/>
      <c r="C29" s="112"/>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40"/>
      <c r="AZ29" s="40"/>
      <c r="BA29" s="40"/>
      <c r="BB29" s="112"/>
      <c r="BC29" s="112"/>
      <c r="BD29" s="112"/>
      <c r="BE29" s="112"/>
      <c r="BF29" s="112"/>
      <c r="BG29" s="112"/>
      <c r="BH29" s="112"/>
      <c r="BI29" s="112"/>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row>
    <row r="30" spans="1:208" ht="13.5" customHeight="1" x14ac:dyDescent="0.25">
      <c r="A30" s="112"/>
      <c r="B30" s="112"/>
      <c r="C30" s="112"/>
      <c r="D30" s="112"/>
      <c r="E30" s="112"/>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40"/>
      <c r="AZ30" s="40"/>
      <c r="BA30" s="40"/>
      <c r="BB30" s="112"/>
      <c r="BC30" s="112"/>
      <c r="BD30" s="112"/>
      <c r="BE30" s="112"/>
      <c r="BF30" s="112"/>
      <c r="BG30" s="112"/>
      <c r="BH30" s="112"/>
      <c r="BI30" s="112"/>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row>
    <row r="31" spans="1:208" ht="13.5" customHeight="1" x14ac:dyDescent="0.25">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40"/>
      <c r="AZ31" s="40"/>
      <c r="BA31" s="40"/>
      <c r="BB31" s="112"/>
      <c r="BC31" s="112"/>
      <c r="BD31" s="112"/>
      <c r="BE31" s="112"/>
      <c r="BF31" s="112"/>
      <c r="BG31" s="112"/>
      <c r="BH31" s="112"/>
      <c r="BI31" s="112"/>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row>
    <row r="32" spans="1:208" ht="12.75" customHeight="1" x14ac:dyDescent="0.25">
      <c r="A32" s="112"/>
      <c r="B32" s="112"/>
      <c r="C32" s="112"/>
      <c r="D32" s="112"/>
      <c r="E32" s="11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40"/>
      <c r="AZ32" s="40"/>
      <c r="BA32" s="40"/>
      <c r="BB32" s="112"/>
      <c r="BC32" s="112"/>
      <c r="BD32" s="112"/>
      <c r="BE32" s="112"/>
      <c r="BF32" s="112"/>
      <c r="BG32" s="112"/>
      <c r="BH32" s="112"/>
      <c r="BI32" s="112"/>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row>
    <row r="33" spans="1:208" ht="12.75" customHeight="1" x14ac:dyDescent="0.25">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40"/>
      <c r="AZ33" s="40"/>
      <c r="BA33" s="40"/>
      <c r="BB33" s="112"/>
      <c r="BC33" s="112"/>
      <c r="BD33" s="112"/>
      <c r="BE33" s="112"/>
      <c r="BF33" s="112"/>
      <c r="BG33" s="112"/>
      <c r="BH33" s="112"/>
      <c r="BI33" s="112"/>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row>
    <row r="34" spans="1:208" ht="12.75" customHeight="1" x14ac:dyDescent="0.25">
      <c r="A34" s="112"/>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40"/>
      <c r="AZ34" s="40"/>
      <c r="BA34" s="40"/>
      <c r="BB34" s="112"/>
      <c r="BC34" s="112"/>
      <c r="BD34" s="112"/>
      <c r="BE34" s="112"/>
      <c r="BF34" s="112"/>
      <c r="BG34" s="112"/>
      <c r="BH34" s="112"/>
      <c r="BI34" s="112"/>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row>
    <row r="35" spans="1:208" ht="12.75" customHeight="1" x14ac:dyDescent="0.25">
      <c r="A35" s="112"/>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40"/>
      <c r="AZ35" s="40"/>
      <c r="BA35" s="40"/>
      <c r="BB35" s="112"/>
      <c r="BC35" s="112"/>
      <c r="BD35" s="112"/>
      <c r="BE35" s="112"/>
      <c r="BF35" s="112"/>
      <c r="BG35" s="112"/>
      <c r="BH35" s="112"/>
      <c r="BI35" s="112"/>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row>
    <row r="36" spans="1:208" ht="12.75" customHeight="1" x14ac:dyDescent="0.25">
      <c r="A36" s="112"/>
      <c r="B36" s="112"/>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40"/>
      <c r="AZ36" s="40"/>
      <c r="BA36" s="40"/>
      <c r="BB36" s="112"/>
      <c r="BC36" s="112"/>
      <c r="BD36" s="112"/>
      <c r="BE36" s="112"/>
      <c r="BF36" s="112"/>
      <c r="BG36" s="112"/>
      <c r="BH36" s="112"/>
      <c r="BI36" s="112"/>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row>
    <row r="37" spans="1:208" ht="12.75" customHeight="1" x14ac:dyDescent="0.25">
      <c r="A37" s="112"/>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40"/>
      <c r="AZ37" s="40"/>
      <c r="BA37" s="40"/>
      <c r="BB37" s="112"/>
      <c r="BC37" s="112"/>
      <c r="BD37" s="112"/>
      <c r="BE37" s="112"/>
      <c r="BF37" s="112"/>
      <c r="BG37" s="112"/>
      <c r="BH37" s="112"/>
      <c r="BI37" s="112"/>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row>
    <row r="38" spans="1:208" ht="12.75" customHeight="1" x14ac:dyDescent="0.25">
      <c r="A38" s="112"/>
      <c r="B38" s="112"/>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40"/>
      <c r="AZ38" s="40"/>
      <c r="BA38" s="40"/>
      <c r="BB38" s="112"/>
      <c r="BC38" s="112"/>
      <c r="BD38" s="112"/>
      <c r="BE38" s="112"/>
      <c r="BF38" s="112"/>
      <c r="BG38" s="112"/>
      <c r="BH38" s="112"/>
      <c r="BI38" s="112"/>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row>
    <row r="39" spans="1:208" ht="12.75" customHeight="1" x14ac:dyDescent="0.25">
      <c r="A39" s="112"/>
      <c r="B39" s="112"/>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40"/>
      <c r="AZ39" s="40"/>
      <c r="BA39" s="40"/>
      <c r="BB39" s="112"/>
      <c r="BC39" s="112"/>
      <c r="BD39" s="112"/>
      <c r="BE39" s="112"/>
      <c r="BF39" s="112"/>
      <c r="BG39" s="112"/>
      <c r="BH39" s="112"/>
      <c r="BI39" s="112"/>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row>
    <row r="40" spans="1:208" ht="12.75" customHeight="1" x14ac:dyDescent="0.25">
      <c r="A40" s="112"/>
      <c r="B40" s="112"/>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40"/>
      <c r="AZ40" s="40"/>
      <c r="BA40" s="40"/>
      <c r="BB40" s="112"/>
      <c r="BC40" s="112"/>
      <c r="BD40" s="112"/>
      <c r="BE40" s="112"/>
      <c r="BF40" s="112"/>
      <c r="BG40" s="112"/>
      <c r="BH40" s="112"/>
      <c r="BI40" s="112"/>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row>
    <row r="41" spans="1:208" ht="12.75" customHeight="1" x14ac:dyDescent="0.25">
      <c r="A41" s="112"/>
      <c r="B41" s="112"/>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40"/>
      <c r="AZ41" s="40"/>
      <c r="BA41" s="40"/>
      <c r="BB41" s="112"/>
      <c r="BC41" s="112"/>
      <c r="BD41" s="112"/>
      <c r="BE41" s="112"/>
      <c r="BF41" s="112"/>
      <c r="BG41" s="112"/>
      <c r="BH41" s="112"/>
      <c r="BI41" s="112"/>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row>
    <row r="42" spans="1:208" ht="12.75" customHeight="1" x14ac:dyDescent="0.25">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40"/>
      <c r="AZ42" s="40"/>
      <c r="BA42" s="40"/>
      <c r="BB42" s="112"/>
      <c r="BC42" s="112"/>
      <c r="BD42" s="112"/>
      <c r="BE42" s="112"/>
      <c r="BF42" s="112"/>
      <c r="BG42" s="112"/>
      <c r="BH42" s="112"/>
      <c r="BI42" s="112"/>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row>
    <row r="43" spans="1:208" ht="12.75" customHeight="1" x14ac:dyDescent="0.25">
      <c r="A43" s="112"/>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40"/>
      <c r="AZ43" s="40"/>
      <c r="BA43" s="40"/>
      <c r="BB43" s="112"/>
      <c r="BC43" s="112"/>
      <c r="BD43" s="112"/>
      <c r="BE43" s="112"/>
      <c r="BF43" s="112"/>
      <c r="BG43" s="112"/>
      <c r="BH43" s="112"/>
      <c r="BI43" s="112"/>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row>
    <row r="44" spans="1:208" ht="12.75" customHeight="1" x14ac:dyDescent="0.25">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40"/>
      <c r="AZ44" s="40"/>
      <c r="BA44" s="40"/>
      <c r="BB44" s="112"/>
      <c r="BC44" s="112"/>
      <c r="BD44" s="112"/>
      <c r="BE44" s="112"/>
      <c r="BF44" s="112"/>
      <c r="BG44" s="112"/>
      <c r="BH44" s="112"/>
      <c r="BI44" s="112"/>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row>
    <row r="45" spans="1:208" ht="12.75" customHeight="1" x14ac:dyDescent="0.25">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40"/>
      <c r="AZ45" s="40"/>
      <c r="BA45" s="40"/>
      <c r="BB45" s="112"/>
      <c r="BC45" s="112"/>
      <c r="BD45" s="112"/>
      <c r="BE45" s="112"/>
      <c r="BF45" s="112"/>
      <c r="BG45" s="112"/>
      <c r="BH45" s="112"/>
      <c r="BI45" s="112"/>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row>
    <row r="46" spans="1:208" ht="12.75" customHeight="1" x14ac:dyDescent="0.25">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40"/>
      <c r="AZ46" s="40"/>
      <c r="BA46" s="40"/>
      <c r="BB46" s="112"/>
      <c r="BC46" s="112"/>
      <c r="BD46" s="112"/>
      <c r="BE46" s="112"/>
      <c r="BF46" s="112"/>
      <c r="BG46" s="112"/>
      <c r="BH46" s="112"/>
      <c r="BI46" s="112"/>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row>
    <row r="47" spans="1:208" ht="12.75" customHeight="1" x14ac:dyDescent="0.25">
      <c r="A47" s="112"/>
      <c r="B47" s="112"/>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40"/>
      <c r="AZ47" s="40"/>
      <c r="BA47" s="40"/>
      <c r="BB47" s="112"/>
      <c r="BC47" s="112"/>
      <c r="BD47" s="112"/>
      <c r="BE47" s="112"/>
      <c r="BF47" s="112"/>
      <c r="BG47" s="112"/>
      <c r="BH47" s="112"/>
      <c r="BI47" s="112"/>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row>
    <row r="48" spans="1:208" ht="12.75" customHeight="1" x14ac:dyDescent="0.25">
      <c r="A48" s="112"/>
      <c r="B48" s="112"/>
      <c r="C48" s="112"/>
      <c r="D48" s="112"/>
      <c r="E48" s="112"/>
      <c r="F48" s="112"/>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40"/>
      <c r="AZ48" s="40"/>
      <c r="BA48" s="40"/>
      <c r="BB48" s="112"/>
      <c r="BC48" s="112"/>
      <c r="BD48" s="112"/>
      <c r="BE48" s="112"/>
      <c r="BF48" s="112"/>
      <c r="BG48" s="112"/>
      <c r="BH48" s="112"/>
      <c r="BI48" s="112"/>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row>
    <row r="49" spans="1:208" ht="12.75" customHeight="1" x14ac:dyDescent="0.25">
      <c r="A49" s="112"/>
      <c r="B49" s="112"/>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40"/>
      <c r="AZ49" s="40"/>
      <c r="BA49" s="40"/>
      <c r="BB49" s="112"/>
      <c r="BC49" s="112"/>
      <c r="BD49" s="112"/>
      <c r="BE49" s="112"/>
      <c r="BF49" s="112"/>
      <c r="BG49" s="112"/>
      <c r="BH49" s="112"/>
      <c r="BI49" s="112"/>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row>
    <row r="50" spans="1:208" ht="12.75" customHeight="1" x14ac:dyDescent="0.25">
      <c r="A50" s="112"/>
      <c r="B50" s="112"/>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40"/>
      <c r="AZ50" s="40"/>
      <c r="BA50" s="40"/>
      <c r="BB50" s="112"/>
      <c r="BC50" s="112"/>
      <c r="BD50" s="112"/>
      <c r="BE50" s="112"/>
      <c r="BF50" s="112"/>
      <c r="BG50" s="112"/>
      <c r="BH50" s="112"/>
      <c r="BI50" s="112"/>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row>
    <row r="51" spans="1:208" ht="12.75" customHeight="1" x14ac:dyDescent="0.25">
      <c r="A51" s="112"/>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40"/>
      <c r="AZ51" s="40"/>
      <c r="BA51" s="40"/>
      <c r="BB51" s="112"/>
      <c r="BC51" s="112"/>
      <c r="BD51" s="112"/>
      <c r="BE51" s="112"/>
      <c r="BF51" s="112"/>
      <c r="BG51" s="112"/>
      <c r="BH51" s="112"/>
      <c r="BI51" s="112"/>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row>
    <row r="52" spans="1:208" ht="12.75" customHeight="1" x14ac:dyDescent="0.25">
      <c r="A52" s="112"/>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40"/>
      <c r="AZ52" s="40"/>
      <c r="BA52" s="40"/>
      <c r="BB52" s="112"/>
      <c r="BC52" s="112"/>
      <c r="BD52" s="112"/>
      <c r="BE52" s="112"/>
      <c r="BF52" s="112"/>
      <c r="BG52" s="112"/>
      <c r="BH52" s="112"/>
      <c r="BI52" s="112"/>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row>
    <row r="53" spans="1:208" ht="12.75" customHeight="1" x14ac:dyDescent="0.25">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40"/>
      <c r="AZ53" s="40"/>
      <c r="BA53" s="40"/>
      <c r="BB53" s="112"/>
      <c r="BC53" s="112"/>
      <c r="BD53" s="112"/>
      <c r="BE53" s="112"/>
      <c r="BF53" s="112"/>
      <c r="BG53" s="112"/>
      <c r="BH53" s="112"/>
      <c r="BI53" s="112"/>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row>
    <row r="54" spans="1:208" ht="12.75" customHeight="1" x14ac:dyDescent="0.25">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40"/>
      <c r="AZ54" s="40"/>
      <c r="BA54" s="40"/>
      <c r="BB54" s="112"/>
      <c r="BC54" s="112"/>
      <c r="BD54" s="112"/>
      <c r="BE54" s="112"/>
      <c r="BF54" s="112"/>
      <c r="BG54" s="112"/>
      <c r="BH54" s="112"/>
      <c r="BI54" s="112"/>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row>
    <row r="55" spans="1:208" ht="12.75" customHeight="1" x14ac:dyDescent="0.25">
      <c r="A55" s="112"/>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40"/>
      <c r="AZ55" s="40"/>
      <c r="BA55" s="40"/>
      <c r="BB55" s="112"/>
      <c r="BC55" s="112"/>
      <c r="BD55" s="112"/>
      <c r="BE55" s="112"/>
      <c r="BF55" s="112"/>
      <c r="BG55" s="112"/>
      <c r="BH55" s="112"/>
      <c r="BI55" s="112"/>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row>
    <row r="56" spans="1:208" ht="12.75" customHeight="1" x14ac:dyDescent="0.25">
      <c r="A56" s="112"/>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40"/>
      <c r="AZ56" s="40"/>
      <c r="BA56" s="40"/>
      <c r="BB56" s="112"/>
      <c r="BC56" s="112"/>
      <c r="BD56" s="112"/>
      <c r="BE56" s="112"/>
      <c r="BF56" s="112"/>
      <c r="BG56" s="112"/>
      <c r="BH56" s="112"/>
      <c r="BI56" s="112"/>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row>
    <row r="57" spans="1:208" ht="12.75" customHeight="1" x14ac:dyDescent="0.25">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40"/>
      <c r="AZ57" s="40"/>
      <c r="BA57" s="40"/>
      <c r="BB57" s="112"/>
      <c r="BC57" s="112"/>
      <c r="BD57" s="112"/>
      <c r="BE57" s="112"/>
      <c r="BF57" s="112"/>
      <c r="BG57" s="112"/>
      <c r="BH57" s="112"/>
      <c r="BI57" s="112"/>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row>
    <row r="58" spans="1:208" ht="12.75" customHeight="1" x14ac:dyDescent="0.25">
      <c r="A58" s="112"/>
      <c r="B58" s="112"/>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40"/>
      <c r="AZ58" s="40"/>
      <c r="BA58" s="40"/>
      <c r="BB58" s="112"/>
      <c r="BC58" s="112"/>
      <c r="BD58" s="112"/>
      <c r="BE58" s="112"/>
      <c r="BF58" s="112"/>
      <c r="BG58" s="112"/>
      <c r="BH58" s="112"/>
      <c r="BI58" s="112"/>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row>
    <row r="59" spans="1:208" ht="12.75" customHeight="1" x14ac:dyDescent="0.25">
      <c r="A59" s="112"/>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40"/>
      <c r="AZ59" s="40"/>
      <c r="BA59" s="40"/>
      <c r="BB59" s="112"/>
      <c r="BC59" s="112"/>
      <c r="BD59" s="112"/>
      <c r="BE59" s="112"/>
      <c r="BF59" s="112"/>
      <c r="BG59" s="112"/>
      <c r="BH59" s="112"/>
      <c r="BI59" s="112"/>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row>
    <row r="60" spans="1:208" ht="12.75" customHeight="1" x14ac:dyDescent="0.25">
      <c r="A60" s="112"/>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40"/>
      <c r="AZ60" s="40"/>
      <c r="BA60" s="40"/>
      <c r="BB60" s="112"/>
      <c r="BC60" s="112"/>
      <c r="BD60" s="112"/>
      <c r="BE60" s="112"/>
      <c r="BF60" s="112"/>
      <c r="BG60" s="112"/>
      <c r="BH60" s="112"/>
      <c r="BI60" s="112"/>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row>
    <row r="61" spans="1:208" ht="12.75" customHeight="1" x14ac:dyDescent="0.25">
      <c r="A61" s="112"/>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40"/>
      <c r="AZ61" s="40"/>
      <c r="BA61" s="40"/>
      <c r="BB61" s="112"/>
      <c r="BC61" s="112"/>
      <c r="BD61" s="112"/>
      <c r="BE61" s="112"/>
      <c r="BF61" s="112"/>
      <c r="BG61" s="112"/>
      <c r="BH61" s="112"/>
      <c r="BI61" s="112"/>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row>
    <row r="62" spans="1:208" ht="12.75" customHeight="1" x14ac:dyDescent="0.25">
      <c r="A62" s="112"/>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40"/>
      <c r="AZ62" s="40"/>
      <c r="BA62" s="40"/>
      <c r="BB62" s="112"/>
      <c r="BC62" s="112"/>
      <c r="BD62" s="112"/>
      <c r="BE62" s="112"/>
      <c r="BF62" s="112"/>
      <c r="BG62" s="112"/>
      <c r="BH62" s="112"/>
      <c r="BI62" s="112"/>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row>
    <row r="63" spans="1:208" ht="12.75" customHeight="1" x14ac:dyDescent="0.25">
      <c r="A63" s="112"/>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40"/>
      <c r="AZ63" s="40"/>
      <c r="BA63" s="40"/>
      <c r="BB63" s="112"/>
      <c r="BC63" s="112"/>
      <c r="BD63" s="112"/>
      <c r="BE63" s="112"/>
      <c r="BF63" s="112"/>
      <c r="BG63" s="112"/>
      <c r="BH63" s="112"/>
      <c r="BI63" s="112"/>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row>
    <row r="64" spans="1:208" ht="12.75" customHeight="1" x14ac:dyDescent="0.25">
      <c r="A64" s="112"/>
      <c r="B64" s="112"/>
      <c r="C64" s="112"/>
      <c r="D64" s="112"/>
      <c r="E64" s="112"/>
      <c r="F64" s="112"/>
      <c r="G64" s="112"/>
      <c r="H64" s="112"/>
      <c r="I64" s="112"/>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40"/>
      <c r="AZ64" s="40"/>
      <c r="BA64" s="40"/>
      <c r="BB64" s="112"/>
      <c r="BC64" s="112"/>
      <c r="BD64" s="112"/>
      <c r="BE64" s="112"/>
      <c r="BF64" s="112"/>
      <c r="BG64" s="112"/>
      <c r="BH64" s="112"/>
      <c r="BI64" s="112"/>
      <c r="BJ64" s="112"/>
      <c r="BK64" s="112"/>
      <c r="BL64" s="112"/>
      <c r="BM64" s="112"/>
      <c r="BN64" s="112"/>
      <c r="BO64" s="112"/>
      <c r="BP64" s="112"/>
      <c r="BQ64" s="112"/>
      <c r="BR64" s="112"/>
      <c r="BS64" s="112"/>
      <c r="BT64" s="112"/>
      <c r="BU64" s="112"/>
      <c r="BV64" s="112"/>
      <c r="BW64" s="112"/>
      <c r="BX64" s="112"/>
      <c r="BY64" s="112"/>
      <c r="BZ64" s="112"/>
      <c r="CA64" s="112"/>
      <c r="CB64" s="112"/>
      <c r="CC64" s="112"/>
      <c r="CD64" s="112"/>
      <c r="CE64" s="112"/>
      <c r="CF64" s="112"/>
      <c r="CG64" s="112"/>
      <c r="CH64" s="112"/>
      <c r="CI64" s="112"/>
      <c r="CJ64" s="112"/>
      <c r="CK64" s="112"/>
      <c r="CL64" s="112"/>
      <c r="CM64" s="112"/>
      <c r="CN64" s="112"/>
      <c r="CO64" s="112"/>
      <c r="CP64" s="112"/>
      <c r="CQ64" s="112"/>
      <c r="CR64" s="112"/>
      <c r="CS64" s="112"/>
      <c r="CT64" s="112"/>
      <c r="CU64" s="112"/>
      <c r="CV64" s="112"/>
      <c r="CW64" s="112"/>
      <c r="CX64" s="112"/>
      <c r="CY64" s="112"/>
      <c r="CZ64" s="112"/>
      <c r="DA64" s="112"/>
      <c r="DB64" s="112"/>
      <c r="DC64" s="112"/>
      <c r="DD64" s="112"/>
      <c r="DE64" s="112"/>
      <c r="DF64" s="112"/>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row>
    <row r="65" spans="1:208" ht="12.75" customHeight="1" x14ac:dyDescent="0.25">
      <c r="A65" s="112"/>
      <c r="B65" s="112"/>
      <c r="C65" s="112"/>
      <c r="D65" s="112"/>
      <c r="E65" s="112"/>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40"/>
      <c r="AZ65" s="40"/>
      <c r="BA65" s="40"/>
      <c r="BB65" s="112"/>
      <c r="BC65" s="112"/>
      <c r="BD65" s="112"/>
      <c r="BE65" s="112"/>
      <c r="BF65" s="112"/>
      <c r="BG65" s="112"/>
      <c r="BH65" s="112"/>
      <c r="BI65" s="112"/>
      <c r="BJ65" s="112"/>
      <c r="BK65" s="112"/>
      <c r="BL65" s="112"/>
      <c r="BM65" s="112"/>
      <c r="BN65" s="112"/>
      <c r="BO65" s="112"/>
      <c r="BP65" s="112"/>
      <c r="BQ65" s="112"/>
      <c r="BR65" s="112"/>
      <c r="BS65" s="112"/>
      <c r="BT65" s="112"/>
      <c r="BU65" s="112"/>
      <c r="BV65" s="112"/>
      <c r="BW65" s="112"/>
      <c r="BX65" s="112"/>
      <c r="BY65" s="112"/>
      <c r="BZ65" s="112"/>
      <c r="CA65" s="112"/>
      <c r="CB65" s="112"/>
      <c r="CC65" s="112"/>
      <c r="CD65" s="112"/>
      <c r="CE65" s="112"/>
      <c r="CF65" s="112"/>
      <c r="CG65" s="112"/>
      <c r="CH65" s="112"/>
      <c r="CI65" s="112"/>
      <c r="CJ65" s="112"/>
      <c r="CK65" s="112"/>
      <c r="CL65" s="112"/>
      <c r="CM65" s="112"/>
      <c r="CN65" s="112"/>
      <c r="CO65" s="112"/>
      <c r="CP65" s="112"/>
      <c r="CQ65" s="112"/>
      <c r="CR65" s="112"/>
      <c r="CS65" s="112"/>
      <c r="CT65" s="112"/>
      <c r="CU65" s="112"/>
      <c r="CV65" s="112"/>
      <c r="CW65" s="112"/>
      <c r="CX65" s="112"/>
      <c r="CY65" s="112"/>
      <c r="CZ65" s="112"/>
      <c r="DA65" s="112"/>
      <c r="DB65" s="112"/>
      <c r="DC65" s="112"/>
      <c r="DD65" s="112"/>
      <c r="DE65" s="112"/>
      <c r="DF65" s="112"/>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row>
    <row r="66" spans="1:208" ht="12.75" customHeight="1" x14ac:dyDescent="0.25">
      <c r="A66" s="112"/>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40"/>
      <c r="AZ66" s="40"/>
      <c r="BA66" s="40"/>
      <c r="BB66" s="112"/>
      <c r="BC66" s="112"/>
      <c r="BD66" s="112"/>
      <c r="BE66" s="112"/>
      <c r="BF66" s="112"/>
      <c r="BG66" s="112"/>
      <c r="BH66" s="112"/>
      <c r="BI66" s="112"/>
      <c r="BJ66" s="112"/>
      <c r="BK66" s="112"/>
      <c r="BL66" s="112"/>
      <c r="BM66" s="112"/>
      <c r="BN66" s="112"/>
      <c r="BO66" s="112"/>
      <c r="BP66" s="112"/>
      <c r="BQ66" s="112"/>
      <c r="BR66" s="112"/>
      <c r="BS66" s="112"/>
      <c r="BT66" s="112"/>
      <c r="BU66" s="112"/>
      <c r="BV66" s="112"/>
      <c r="BW66" s="112"/>
      <c r="BX66" s="112"/>
      <c r="BY66" s="112"/>
      <c r="BZ66" s="112"/>
      <c r="CA66" s="112"/>
      <c r="CB66" s="112"/>
      <c r="CC66" s="112"/>
      <c r="CD66" s="112"/>
      <c r="CE66" s="112"/>
      <c r="CF66" s="112"/>
      <c r="CG66" s="112"/>
      <c r="CH66" s="112"/>
      <c r="CI66" s="112"/>
      <c r="CJ66" s="112"/>
      <c r="CK66" s="112"/>
      <c r="CL66" s="112"/>
      <c r="CM66" s="112"/>
      <c r="CN66" s="112"/>
      <c r="CO66" s="112"/>
      <c r="CP66" s="112"/>
      <c r="CQ66" s="112"/>
      <c r="CR66" s="112"/>
      <c r="CS66" s="112"/>
      <c r="CT66" s="112"/>
      <c r="CU66" s="112"/>
      <c r="CV66" s="112"/>
      <c r="CW66" s="112"/>
      <c r="CX66" s="112"/>
      <c r="CY66" s="112"/>
      <c r="CZ66" s="112"/>
      <c r="DA66" s="112"/>
      <c r="DB66" s="112"/>
      <c r="DC66" s="112"/>
      <c r="DD66" s="112"/>
      <c r="DE66" s="112"/>
      <c r="DF66" s="112"/>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row>
    <row r="67" spans="1:208" ht="12.75" customHeight="1" x14ac:dyDescent="0.25">
      <c r="A67" s="112"/>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40"/>
      <c r="AZ67" s="40"/>
      <c r="BA67" s="40"/>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c r="CP67" s="112"/>
      <c r="CQ67" s="112"/>
      <c r="CR67" s="112"/>
      <c r="CS67" s="112"/>
      <c r="CT67" s="112"/>
      <c r="CU67" s="112"/>
      <c r="CV67" s="112"/>
      <c r="CW67" s="112"/>
      <c r="CX67" s="112"/>
      <c r="CY67" s="112"/>
      <c r="CZ67" s="112"/>
      <c r="DA67" s="112"/>
      <c r="DB67" s="112"/>
      <c r="DC67" s="112"/>
      <c r="DD67" s="112"/>
      <c r="DE67" s="112"/>
      <c r="DF67" s="112"/>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row>
    <row r="68" spans="1:208" ht="12.75" customHeight="1" x14ac:dyDescent="0.25">
      <c r="A68" s="112"/>
      <c r="B68" s="112"/>
      <c r="C68" s="112"/>
      <c r="D68" s="112"/>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40"/>
      <c r="AZ68" s="40"/>
      <c r="BA68" s="40"/>
      <c r="BB68" s="112"/>
      <c r="BC68" s="112"/>
      <c r="BD68" s="112"/>
      <c r="BE68" s="112"/>
      <c r="BF68" s="112"/>
      <c r="BG68" s="112"/>
      <c r="BH68" s="112"/>
      <c r="BI68" s="112"/>
      <c r="BJ68" s="112"/>
      <c r="BK68" s="112"/>
      <c r="BL68" s="112"/>
      <c r="BM68" s="112"/>
      <c r="BN68" s="112"/>
      <c r="BO68" s="112"/>
      <c r="BP68" s="112"/>
      <c r="BQ68" s="112"/>
      <c r="BR68" s="112"/>
      <c r="BS68" s="112"/>
      <c r="BT68" s="112"/>
      <c r="BU68" s="112"/>
      <c r="BV68" s="112"/>
      <c r="BW68" s="112"/>
      <c r="BX68" s="112"/>
      <c r="BY68" s="112"/>
      <c r="BZ68" s="112"/>
      <c r="CA68" s="112"/>
      <c r="CB68" s="112"/>
      <c r="CC68" s="112"/>
      <c r="CD68" s="112"/>
      <c r="CE68" s="112"/>
      <c r="CF68" s="112"/>
      <c r="CG68" s="112"/>
      <c r="CH68" s="112"/>
      <c r="CI68" s="112"/>
      <c r="CJ68" s="112"/>
      <c r="CK68" s="112"/>
      <c r="CL68" s="112"/>
      <c r="CM68" s="112"/>
      <c r="CN68" s="112"/>
      <c r="CO68" s="112"/>
      <c r="CP68" s="112"/>
      <c r="CQ68" s="112"/>
      <c r="CR68" s="112"/>
      <c r="CS68" s="112"/>
      <c r="CT68" s="112"/>
      <c r="CU68" s="112"/>
      <c r="CV68" s="112"/>
      <c r="CW68" s="112"/>
      <c r="CX68" s="112"/>
      <c r="CY68" s="112"/>
      <c r="CZ68" s="112"/>
      <c r="DA68" s="112"/>
      <c r="DB68" s="112"/>
      <c r="DC68" s="112"/>
      <c r="DD68" s="112"/>
      <c r="DE68" s="112"/>
      <c r="DF68" s="112"/>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row>
    <row r="69" spans="1:208" ht="12.75" customHeight="1" x14ac:dyDescent="0.25">
      <c r="A69" s="112"/>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40"/>
      <c r="AZ69" s="40"/>
      <c r="BA69" s="40"/>
      <c r="BB69" s="112"/>
      <c r="BC69" s="112"/>
      <c r="BD69" s="112"/>
      <c r="BE69" s="112"/>
      <c r="BF69" s="112"/>
      <c r="BG69" s="112"/>
      <c r="BH69" s="112"/>
      <c r="BI69" s="112"/>
      <c r="BJ69" s="112"/>
      <c r="BK69" s="112"/>
      <c r="BL69" s="112"/>
      <c r="BM69" s="112"/>
      <c r="BN69" s="112"/>
      <c r="BO69" s="112"/>
      <c r="BP69" s="112"/>
      <c r="BQ69" s="112"/>
      <c r="BR69" s="112"/>
      <c r="BS69" s="112"/>
      <c r="BT69" s="112"/>
      <c r="BU69" s="112"/>
      <c r="BV69" s="112"/>
      <c r="BW69" s="112"/>
      <c r="BX69" s="112"/>
      <c r="BY69" s="112"/>
      <c r="BZ69" s="112"/>
      <c r="CA69" s="112"/>
      <c r="CB69" s="112"/>
      <c r="CC69" s="112"/>
      <c r="CD69" s="112"/>
      <c r="CE69" s="112"/>
      <c r="CF69" s="112"/>
      <c r="CG69" s="112"/>
      <c r="CH69" s="112"/>
      <c r="CI69" s="112"/>
      <c r="CJ69" s="112"/>
      <c r="CK69" s="112"/>
      <c r="CL69" s="112"/>
      <c r="CM69" s="112"/>
      <c r="CN69" s="112"/>
      <c r="CO69" s="112"/>
      <c r="CP69" s="112"/>
      <c r="CQ69" s="112"/>
      <c r="CR69" s="112"/>
      <c r="CS69" s="112"/>
      <c r="CT69" s="112"/>
      <c r="CU69" s="112"/>
      <c r="CV69" s="112"/>
      <c r="CW69" s="112"/>
      <c r="CX69" s="112"/>
      <c r="CY69" s="112"/>
      <c r="CZ69" s="112"/>
      <c r="DA69" s="112"/>
      <c r="DB69" s="112"/>
      <c r="DC69" s="112"/>
      <c r="DD69" s="112"/>
      <c r="DE69" s="112"/>
      <c r="DF69" s="112"/>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row>
    <row r="70" spans="1:208" ht="12.75" customHeight="1" x14ac:dyDescent="0.25">
      <c r="A70" s="112"/>
      <c r="B70" s="112"/>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40"/>
      <c r="AZ70" s="40"/>
      <c r="BA70" s="40"/>
      <c r="BB70" s="112"/>
      <c r="BC70" s="112"/>
      <c r="BD70" s="112"/>
      <c r="BE70" s="112"/>
      <c r="BF70" s="112"/>
      <c r="BG70" s="112"/>
      <c r="BH70" s="112"/>
      <c r="BI70" s="112"/>
      <c r="BJ70" s="112"/>
      <c r="BK70" s="112"/>
      <c r="BL70" s="112"/>
      <c r="BM70" s="112"/>
      <c r="BN70" s="112"/>
      <c r="BO70" s="112"/>
      <c r="BP70" s="112"/>
      <c r="BQ70" s="112"/>
      <c r="BR70" s="112"/>
      <c r="BS70" s="112"/>
      <c r="BT70" s="112"/>
      <c r="BU70" s="112"/>
      <c r="BV70" s="112"/>
      <c r="BW70" s="112"/>
      <c r="BX70" s="112"/>
      <c r="BY70" s="112"/>
      <c r="BZ70" s="112"/>
      <c r="CA70" s="112"/>
      <c r="CB70" s="112"/>
      <c r="CC70" s="112"/>
      <c r="CD70" s="112"/>
      <c r="CE70" s="112"/>
      <c r="CF70" s="112"/>
      <c r="CG70" s="112"/>
      <c r="CH70" s="112"/>
      <c r="CI70" s="112"/>
      <c r="CJ70" s="112"/>
      <c r="CK70" s="112"/>
      <c r="CL70" s="112"/>
      <c r="CM70" s="112"/>
      <c r="CN70" s="112"/>
      <c r="CO70" s="112"/>
      <c r="CP70" s="112"/>
      <c r="CQ70" s="112"/>
      <c r="CR70" s="112"/>
      <c r="CS70" s="112"/>
      <c r="CT70" s="112"/>
      <c r="CU70" s="112"/>
      <c r="CV70" s="112"/>
      <c r="CW70" s="112"/>
      <c r="CX70" s="112"/>
      <c r="CY70" s="112"/>
      <c r="CZ70" s="112"/>
      <c r="DA70" s="112"/>
      <c r="DB70" s="112"/>
      <c r="DC70" s="112"/>
      <c r="DD70" s="112"/>
      <c r="DE70" s="112"/>
      <c r="DF70" s="112"/>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row>
    <row r="71" spans="1:208" ht="12.75" customHeight="1" x14ac:dyDescent="0.25">
      <c r="A71" s="112"/>
      <c r="B71" s="112"/>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40"/>
      <c r="AZ71" s="40"/>
      <c r="BA71" s="40"/>
      <c r="BB71" s="112"/>
      <c r="BC71" s="112"/>
      <c r="BD71" s="112"/>
      <c r="BE71" s="112"/>
      <c r="BF71" s="112"/>
      <c r="BG71" s="112"/>
      <c r="BH71" s="112"/>
      <c r="BI71" s="112"/>
      <c r="BJ71" s="112"/>
      <c r="BK71" s="112"/>
      <c r="BL71" s="112"/>
      <c r="BM71" s="112"/>
      <c r="BN71" s="112"/>
      <c r="BO71" s="112"/>
      <c r="BP71" s="112"/>
      <c r="BQ71" s="112"/>
      <c r="BR71" s="112"/>
      <c r="BS71" s="112"/>
      <c r="BT71" s="112"/>
      <c r="BU71" s="112"/>
      <c r="BV71" s="112"/>
      <c r="BW71" s="112"/>
      <c r="BX71" s="112"/>
      <c r="BY71" s="112"/>
      <c r="BZ71" s="112"/>
      <c r="CA71" s="112"/>
      <c r="CB71" s="112"/>
      <c r="CC71" s="112"/>
      <c r="CD71" s="112"/>
      <c r="CE71" s="112"/>
      <c r="CF71" s="112"/>
      <c r="CG71" s="112"/>
      <c r="CH71" s="112"/>
      <c r="CI71" s="112"/>
      <c r="CJ71" s="112"/>
      <c r="CK71" s="112"/>
      <c r="CL71" s="112"/>
      <c r="CM71" s="112"/>
      <c r="CN71" s="112"/>
      <c r="CO71" s="112"/>
      <c r="CP71" s="112"/>
      <c r="CQ71" s="112"/>
      <c r="CR71" s="112"/>
      <c r="CS71" s="112"/>
      <c r="CT71" s="112"/>
      <c r="CU71" s="112"/>
      <c r="CV71" s="112"/>
      <c r="CW71" s="112"/>
      <c r="CX71" s="112"/>
      <c r="CY71" s="112"/>
      <c r="CZ71" s="112"/>
      <c r="DA71" s="112"/>
      <c r="DB71" s="112"/>
      <c r="DC71" s="112"/>
      <c r="DD71" s="112"/>
      <c r="DE71" s="112"/>
      <c r="DF71" s="112"/>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row>
    <row r="72" spans="1:208" ht="12.75" customHeight="1" x14ac:dyDescent="0.25">
      <c r="A72" s="112"/>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40"/>
      <c r="AZ72" s="40"/>
      <c r="BA72" s="40"/>
      <c r="BB72" s="112"/>
      <c r="BC72" s="112"/>
      <c r="BD72" s="112"/>
      <c r="BE72" s="112"/>
      <c r="BF72" s="112"/>
      <c r="BG72" s="112"/>
      <c r="BH72" s="112"/>
      <c r="BI72" s="112"/>
      <c r="BJ72" s="112"/>
      <c r="BK72" s="112"/>
      <c r="BL72" s="112"/>
      <c r="BM72" s="112"/>
      <c r="BN72" s="112"/>
      <c r="BO72" s="112"/>
      <c r="BP72" s="112"/>
      <c r="BQ72" s="112"/>
      <c r="BR72" s="112"/>
      <c r="BS72" s="112"/>
      <c r="BT72" s="112"/>
      <c r="BU72" s="112"/>
      <c r="BV72" s="112"/>
      <c r="BW72" s="112"/>
      <c r="BX72" s="112"/>
      <c r="BY72" s="112"/>
      <c r="BZ72" s="112"/>
      <c r="CA72" s="112"/>
      <c r="CB72" s="112"/>
      <c r="CC72" s="112"/>
      <c r="CD72" s="112"/>
      <c r="CE72" s="112"/>
      <c r="CF72" s="112"/>
      <c r="CG72" s="112"/>
      <c r="CH72" s="112"/>
      <c r="CI72" s="112"/>
      <c r="CJ72" s="112"/>
      <c r="CK72" s="112"/>
      <c r="CL72" s="112"/>
      <c r="CM72" s="112"/>
      <c r="CN72" s="112"/>
      <c r="CO72" s="112"/>
      <c r="CP72" s="112"/>
      <c r="CQ72" s="112"/>
      <c r="CR72" s="112"/>
      <c r="CS72" s="112"/>
      <c r="CT72" s="112"/>
      <c r="CU72" s="112"/>
      <c r="CV72" s="112"/>
      <c r="CW72" s="112"/>
      <c r="CX72" s="112"/>
      <c r="CY72" s="112"/>
      <c r="CZ72" s="112"/>
      <c r="DA72" s="112"/>
      <c r="DB72" s="112"/>
      <c r="DC72" s="112"/>
      <c r="DD72" s="112"/>
      <c r="DE72" s="112"/>
      <c r="DF72" s="112"/>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row>
    <row r="73" spans="1:208" ht="12.75" customHeight="1" x14ac:dyDescent="0.25">
      <c r="A73" s="112"/>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40"/>
      <c r="AZ73" s="40"/>
      <c r="BA73" s="40"/>
      <c r="BB73" s="112"/>
      <c r="BC73" s="112"/>
      <c r="BD73" s="112"/>
      <c r="BE73" s="112"/>
      <c r="BF73" s="112"/>
      <c r="BG73" s="112"/>
      <c r="BH73" s="112"/>
      <c r="BI73" s="112"/>
      <c r="BJ73" s="112"/>
      <c r="BK73" s="112"/>
      <c r="BL73" s="112"/>
      <c r="BM73" s="112"/>
      <c r="BN73" s="112"/>
      <c r="BO73" s="112"/>
      <c r="BP73" s="112"/>
      <c r="BQ73" s="112"/>
      <c r="BR73" s="112"/>
      <c r="BS73" s="112"/>
      <c r="BT73" s="112"/>
      <c r="BU73" s="112"/>
      <c r="BV73" s="112"/>
      <c r="BW73" s="112"/>
      <c r="BX73" s="112"/>
      <c r="BY73" s="112"/>
      <c r="BZ73" s="112"/>
      <c r="CA73" s="112"/>
      <c r="CB73" s="112"/>
      <c r="CC73" s="112"/>
      <c r="CD73" s="112"/>
      <c r="CE73" s="112"/>
      <c r="CF73" s="112"/>
      <c r="CG73" s="112"/>
      <c r="CH73" s="112"/>
      <c r="CI73" s="112"/>
      <c r="CJ73" s="112"/>
      <c r="CK73" s="112"/>
      <c r="CL73" s="112"/>
      <c r="CM73" s="112"/>
      <c r="CN73" s="112"/>
      <c r="CO73" s="112"/>
      <c r="CP73" s="112"/>
      <c r="CQ73" s="112"/>
      <c r="CR73" s="112"/>
      <c r="CS73" s="112"/>
      <c r="CT73" s="112"/>
      <c r="CU73" s="112"/>
      <c r="CV73" s="112"/>
      <c r="CW73" s="112"/>
      <c r="CX73" s="112"/>
      <c r="CY73" s="112"/>
      <c r="CZ73" s="112"/>
      <c r="DA73" s="112"/>
      <c r="DB73" s="112"/>
      <c r="DC73" s="112"/>
      <c r="DD73" s="112"/>
      <c r="DE73" s="112"/>
      <c r="DF73" s="112"/>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row>
    <row r="74" spans="1:208" ht="12.75" customHeight="1" x14ac:dyDescent="0.25">
      <c r="A74" s="112"/>
      <c r="B74" s="112"/>
      <c r="C74" s="112"/>
      <c r="D74" s="112"/>
      <c r="E74" s="11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40"/>
      <c r="AZ74" s="40"/>
      <c r="BA74" s="40"/>
      <c r="BB74" s="112"/>
      <c r="BC74" s="112"/>
      <c r="BD74" s="112"/>
      <c r="BE74" s="112"/>
      <c r="BF74" s="112"/>
      <c r="BG74" s="112"/>
      <c r="BH74" s="112"/>
      <c r="BI74" s="112"/>
      <c r="BJ74" s="112"/>
      <c r="BK74" s="112"/>
      <c r="BL74" s="112"/>
      <c r="BM74" s="112"/>
      <c r="BN74" s="112"/>
      <c r="BO74" s="112"/>
      <c r="BP74" s="112"/>
      <c r="BQ74" s="112"/>
      <c r="BR74" s="112"/>
      <c r="BS74" s="112"/>
      <c r="BT74" s="112"/>
      <c r="BU74" s="112"/>
      <c r="BV74" s="112"/>
      <c r="BW74" s="112"/>
      <c r="BX74" s="112"/>
      <c r="BY74" s="112"/>
      <c r="BZ74" s="112"/>
      <c r="CA74" s="112"/>
      <c r="CB74" s="112"/>
      <c r="CC74" s="112"/>
      <c r="CD74" s="112"/>
      <c r="CE74" s="112"/>
      <c r="CF74" s="112"/>
      <c r="CG74" s="112"/>
      <c r="CH74" s="112"/>
      <c r="CI74" s="112"/>
      <c r="CJ74" s="112"/>
      <c r="CK74" s="112"/>
      <c r="CL74" s="112"/>
      <c r="CM74" s="112"/>
      <c r="CN74" s="112"/>
      <c r="CO74" s="112"/>
      <c r="CP74" s="112"/>
      <c r="CQ74" s="112"/>
      <c r="CR74" s="112"/>
      <c r="CS74" s="112"/>
      <c r="CT74" s="112"/>
      <c r="CU74" s="112"/>
      <c r="CV74" s="112"/>
      <c r="CW74" s="112"/>
      <c r="CX74" s="112"/>
      <c r="CY74" s="112"/>
      <c r="CZ74" s="112"/>
      <c r="DA74" s="112"/>
      <c r="DB74" s="112"/>
      <c r="DC74" s="112"/>
      <c r="DD74" s="112"/>
      <c r="DE74" s="112"/>
      <c r="DF74" s="112"/>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row>
    <row r="75" spans="1:208" ht="12.75" customHeight="1" x14ac:dyDescent="0.25">
      <c r="A75" s="112"/>
      <c r="B75" s="112"/>
      <c r="C75" s="112"/>
      <c r="D75" s="112"/>
      <c r="E75" s="112"/>
      <c r="F75" s="112"/>
      <c r="G75" s="112"/>
      <c r="H75" s="112"/>
      <c r="I75" s="112"/>
      <c r="J75" s="112"/>
      <c r="K75" s="112"/>
      <c r="L75" s="112"/>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40"/>
      <c r="AZ75" s="40"/>
      <c r="BA75" s="40"/>
      <c r="BB75" s="112"/>
      <c r="BC75" s="112"/>
      <c r="BD75" s="112"/>
      <c r="BE75" s="112"/>
      <c r="BF75" s="112"/>
      <c r="BG75" s="112"/>
      <c r="BH75" s="112"/>
      <c r="BI75" s="112"/>
      <c r="BJ75" s="112"/>
      <c r="BK75" s="112"/>
      <c r="BL75" s="112"/>
      <c r="BM75" s="112"/>
      <c r="BN75" s="112"/>
      <c r="BO75" s="112"/>
      <c r="BP75" s="112"/>
      <c r="BQ75" s="112"/>
      <c r="BR75" s="112"/>
      <c r="BS75" s="112"/>
      <c r="BT75" s="112"/>
      <c r="BU75" s="112"/>
      <c r="BV75" s="112"/>
      <c r="BW75" s="112"/>
      <c r="BX75" s="112"/>
      <c r="BY75" s="112"/>
      <c r="BZ75" s="112"/>
      <c r="CA75" s="112"/>
      <c r="CB75" s="112"/>
      <c r="CC75" s="112"/>
      <c r="CD75" s="112"/>
      <c r="CE75" s="112"/>
      <c r="CF75" s="112"/>
      <c r="CG75" s="112"/>
      <c r="CH75" s="112"/>
      <c r="CI75" s="112"/>
      <c r="CJ75" s="112"/>
      <c r="CK75" s="112"/>
      <c r="CL75" s="112"/>
      <c r="CM75" s="112"/>
      <c r="CN75" s="112"/>
      <c r="CO75" s="112"/>
      <c r="CP75" s="112"/>
      <c r="CQ75" s="112"/>
      <c r="CR75" s="112"/>
      <c r="CS75" s="112"/>
      <c r="CT75" s="112"/>
      <c r="CU75" s="112"/>
      <c r="CV75" s="112"/>
      <c r="CW75" s="112"/>
      <c r="CX75" s="112"/>
      <c r="CY75" s="112"/>
      <c r="CZ75" s="112"/>
      <c r="DA75" s="112"/>
      <c r="DB75" s="112"/>
      <c r="DC75" s="112"/>
      <c r="DD75" s="112"/>
      <c r="DE75" s="112"/>
      <c r="DF75" s="112"/>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row>
    <row r="76" spans="1:208" ht="12.75" customHeight="1" x14ac:dyDescent="0.25">
      <c r="A76" s="112"/>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40"/>
      <c r="AZ76" s="40"/>
      <c r="BA76" s="40"/>
      <c r="BB76" s="112"/>
      <c r="BC76" s="112"/>
      <c r="BD76" s="112"/>
      <c r="BE76" s="112"/>
      <c r="BF76" s="112"/>
      <c r="BG76" s="112"/>
      <c r="BH76" s="112"/>
      <c r="BI76" s="112"/>
      <c r="BJ76" s="112"/>
      <c r="BK76" s="112"/>
      <c r="BL76" s="112"/>
      <c r="BM76" s="112"/>
      <c r="BN76" s="112"/>
      <c r="BO76" s="112"/>
      <c r="BP76" s="112"/>
      <c r="BQ76" s="112"/>
      <c r="BR76" s="112"/>
      <c r="BS76" s="112"/>
      <c r="BT76" s="112"/>
      <c r="BU76" s="112"/>
      <c r="BV76" s="112"/>
      <c r="BW76" s="112"/>
      <c r="BX76" s="112"/>
      <c r="BY76" s="112"/>
      <c r="BZ76" s="112"/>
      <c r="CA76" s="112"/>
      <c r="CB76" s="112"/>
      <c r="CC76" s="112"/>
      <c r="CD76" s="112"/>
      <c r="CE76" s="112"/>
      <c r="CF76" s="112"/>
      <c r="CG76" s="112"/>
      <c r="CH76" s="112"/>
      <c r="CI76" s="112"/>
      <c r="CJ76" s="112"/>
      <c r="CK76" s="112"/>
      <c r="CL76" s="112"/>
      <c r="CM76" s="112"/>
      <c r="CN76" s="112"/>
      <c r="CO76" s="112"/>
      <c r="CP76" s="112"/>
      <c r="CQ76" s="112"/>
      <c r="CR76" s="112"/>
      <c r="CS76" s="112"/>
      <c r="CT76" s="112"/>
      <c r="CU76" s="112"/>
      <c r="CV76" s="112"/>
      <c r="CW76" s="112"/>
      <c r="CX76" s="112"/>
      <c r="CY76" s="112"/>
      <c r="CZ76" s="112"/>
      <c r="DA76" s="112"/>
      <c r="DB76" s="112"/>
      <c r="DC76" s="112"/>
      <c r="DD76" s="112"/>
      <c r="DE76" s="112"/>
      <c r="DF76" s="112"/>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row>
    <row r="77" spans="1:208" ht="12.75" customHeight="1" x14ac:dyDescent="0.25">
      <c r="A77" s="112"/>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40"/>
      <c r="AZ77" s="40"/>
      <c r="BA77" s="40"/>
      <c r="BB77" s="112"/>
      <c r="BC77" s="112"/>
      <c r="BD77" s="112"/>
      <c r="BE77" s="112"/>
      <c r="BF77" s="112"/>
      <c r="BG77" s="112"/>
      <c r="BH77" s="112"/>
      <c r="BI77" s="112"/>
      <c r="BJ77" s="112"/>
      <c r="BK77" s="112"/>
      <c r="BL77" s="112"/>
      <c r="BM77" s="112"/>
      <c r="BN77" s="112"/>
      <c r="BO77" s="112"/>
      <c r="BP77" s="112"/>
      <c r="BQ77" s="112"/>
      <c r="BR77" s="112"/>
      <c r="BS77" s="112"/>
      <c r="BT77" s="112"/>
      <c r="BU77" s="112"/>
      <c r="BV77" s="112"/>
      <c r="BW77" s="112"/>
      <c r="BX77" s="112"/>
      <c r="BY77" s="112"/>
      <c r="BZ77" s="112"/>
      <c r="CA77" s="112"/>
      <c r="CB77" s="112"/>
      <c r="CC77" s="112"/>
      <c r="CD77" s="112"/>
      <c r="CE77" s="112"/>
      <c r="CF77" s="112"/>
      <c r="CG77" s="112"/>
      <c r="CH77" s="112"/>
      <c r="CI77" s="112"/>
      <c r="CJ77" s="112"/>
      <c r="CK77" s="112"/>
      <c r="CL77" s="112"/>
      <c r="CM77" s="112"/>
      <c r="CN77" s="112"/>
      <c r="CO77" s="112"/>
      <c r="CP77" s="112"/>
      <c r="CQ77" s="112"/>
      <c r="CR77" s="112"/>
      <c r="CS77" s="112"/>
      <c r="CT77" s="112"/>
      <c r="CU77" s="112"/>
      <c r="CV77" s="112"/>
      <c r="CW77" s="112"/>
      <c r="CX77" s="112"/>
      <c r="CY77" s="112"/>
      <c r="CZ77" s="112"/>
      <c r="DA77" s="112"/>
      <c r="DB77" s="112"/>
      <c r="DC77" s="112"/>
      <c r="DD77" s="112"/>
      <c r="DE77" s="112"/>
      <c r="DF77" s="112"/>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row>
    <row r="78" spans="1:208" ht="12.75" customHeight="1" x14ac:dyDescent="0.25">
      <c r="A78" s="112"/>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40"/>
      <c r="AZ78" s="40"/>
      <c r="BA78" s="40"/>
      <c r="BB78" s="112"/>
      <c r="BC78" s="112"/>
      <c r="BD78" s="112"/>
      <c r="BE78" s="112"/>
      <c r="BF78" s="112"/>
      <c r="BG78" s="112"/>
      <c r="BH78" s="112"/>
      <c r="BI78" s="112"/>
      <c r="BJ78" s="112"/>
      <c r="BK78" s="112"/>
      <c r="BL78" s="112"/>
      <c r="BM78" s="112"/>
      <c r="BN78" s="112"/>
      <c r="BO78" s="112"/>
      <c r="BP78" s="112"/>
      <c r="BQ78" s="112"/>
      <c r="BR78" s="112"/>
      <c r="BS78" s="112"/>
      <c r="BT78" s="112"/>
      <c r="BU78" s="112"/>
      <c r="BV78" s="112"/>
      <c r="BW78" s="112"/>
      <c r="BX78" s="112"/>
      <c r="BY78" s="112"/>
      <c r="BZ78" s="112"/>
      <c r="CA78" s="112"/>
      <c r="CB78" s="112"/>
      <c r="CC78" s="112"/>
      <c r="CD78" s="112"/>
      <c r="CE78" s="112"/>
      <c r="CF78" s="112"/>
      <c r="CG78" s="112"/>
      <c r="CH78" s="112"/>
      <c r="CI78" s="112"/>
      <c r="CJ78" s="112"/>
      <c r="CK78" s="112"/>
      <c r="CL78" s="112"/>
      <c r="CM78" s="112"/>
      <c r="CN78" s="112"/>
      <c r="CO78" s="112"/>
      <c r="CP78" s="112"/>
      <c r="CQ78" s="112"/>
      <c r="CR78" s="112"/>
      <c r="CS78" s="112"/>
      <c r="CT78" s="112"/>
      <c r="CU78" s="112"/>
      <c r="CV78" s="112"/>
      <c r="CW78" s="112"/>
      <c r="CX78" s="112"/>
      <c r="CY78" s="112"/>
      <c r="CZ78" s="112"/>
      <c r="DA78" s="112"/>
      <c r="DB78" s="112"/>
      <c r="DC78" s="112"/>
      <c r="DD78" s="112"/>
      <c r="DE78" s="112"/>
      <c r="DF78" s="112"/>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row>
    <row r="79" spans="1:208" ht="12.75" customHeight="1" x14ac:dyDescent="0.25">
      <c r="A79" s="112"/>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40"/>
      <c r="AZ79" s="40"/>
      <c r="BA79" s="40"/>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12"/>
      <c r="DE79" s="112"/>
      <c r="DF79" s="112"/>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row>
    <row r="80" spans="1:208" ht="12.75" customHeight="1" x14ac:dyDescent="0.25">
      <c r="A80" s="112"/>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40"/>
      <c r="AZ80" s="40"/>
      <c r="BA80" s="40"/>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row>
    <row r="81" spans="1:208" ht="12.75" customHeight="1" x14ac:dyDescent="0.25">
      <c r="A81" s="112"/>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40"/>
      <c r="AZ81" s="40"/>
      <c r="BA81" s="40"/>
      <c r="BB81" s="112"/>
      <c r="BC81" s="112"/>
      <c r="BD81" s="112"/>
      <c r="BE81" s="112"/>
      <c r="BF81" s="112"/>
      <c r="BG81" s="112"/>
      <c r="BH81" s="112"/>
      <c r="BI81" s="112"/>
      <c r="BJ81" s="112"/>
      <c r="BK81" s="112"/>
      <c r="BL81" s="112"/>
      <c r="BM81" s="112"/>
      <c r="BN81" s="112"/>
      <c r="BO81" s="112"/>
      <c r="BP81" s="112"/>
      <c r="BQ81" s="112"/>
      <c r="BR81" s="112"/>
      <c r="BS81" s="112"/>
      <c r="BT81" s="112"/>
      <c r="BU81" s="112"/>
      <c r="BV81" s="112"/>
      <c r="BW81" s="112"/>
      <c r="BX81" s="112"/>
      <c r="BY81" s="112"/>
      <c r="BZ81" s="112"/>
      <c r="CA81" s="112"/>
      <c r="CB81" s="112"/>
      <c r="CC81" s="112"/>
      <c r="CD81" s="112"/>
      <c r="CE81" s="112"/>
      <c r="CF81" s="112"/>
      <c r="CG81" s="112"/>
      <c r="CH81" s="112"/>
      <c r="CI81" s="112"/>
      <c r="CJ81" s="112"/>
      <c r="CK81" s="112"/>
      <c r="CL81" s="112"/>
      <c r="CM81" s="112"/>
      <c r="CN81" s="112"/>
      <c r="CO81" s="112"/>
      <c r="CP81" s="112"/>
      <c r="CQ81" s="112"/>
      <c r="CR81" s="112"/>
      <c r="CS81" s="112"/>
      <c r="CT81" s="112"/>
      <c r="CU81" s="112"/>
      <c r="CV81" s="112"/>
      <c r="CW81" s="112"/>
      <c r="CX81" s="112"/>
      <c r="CY81" s="112"/>
      <c r="CZ81" s="112"/>
      <c r="DA81" s="112"/>
      <c r="DB81" s="112"/>
      <c r="DC81" s="112"/>
      <c r="DD81" s="112"/>
      <c r="DE81" s="112"/>
      <c r="DF81" s="112"/>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row>
    <row r="82" spans="1:208" ht="12.75" customHeight="1" x14ac:dyDescent="0.25">
      <c r="A82" s="112"/>
      <c r="B82" s="112"/>
      <c r="C82" s="112"/>
      <c r="D82" s="112"/>
      <c r="E82" s="112"/>
      <c r="F82" s="112"/>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40"/>
      <c r="AZ82" s="40"/>
      <c r="BA82" s="40"/>
      <c r="BB82" s="112"/>
      <c r="BC82" s="112"/>
      <c r="BD82" s="112"/>
      <c r="BE82" s="112"/>
      <c r="BF82" s="112"/>
      <c r="BG82" s="112"/>
      <c r="BH82" s="112"/>
      <c r="BI82" s="112"/>
      <c r="BJ82" s="112"/>
      <c r="BK82" s="112"/>
      <c r="BL82" s="112"/>
      <c r="BM82" s="112"/>
      <c r="BN82" s="112"/>
      <c r="BO82" s="112"/>
      <c r="BP82" s="112"/>
      <c r="BQ82" s="112"/>
      <c r="BR82" s="112"/>
      <c r="BS82" s="112"/>
      <c r="BT82" s="112"/>
      <c r="BU82" s="112"/>
      <c r="BV82" s="112"/>
      <c r="BW82" s="112"/>
      <c r="BX82" s="112"/>
      <c r="BY82" s="112"/>
      <c r="BZ82" s="112"/>
      <c r="CA82" s="112"/>
      <c r="CB82" s="112"/>
      <c r="CC82" s="112"/>
      <c r="CD82" s="112"/>
      <c r="CE82" s="112"/>
      <c r="CF82" s="112"/>
      <c r="CG82" s="112"/>
      <c r="CH82" s="112"/>
      <c r="CI82" s="112"/>
      <c r="CJ82" s="112"/>
      <c r="CK82" s="112"/>
      <c r="CL82" s="112"/>
      <c r="CM82" s="112"/>
      <c r="CN82" s="112"/>
      <c r="CO82" s="112"/>
      <c r="CP82" s="112"/>
      <c r="CQ82" s="112"/>
      <c r="CR82" s="112"/>
      <c r="CS82" s="112"/>
      <c r="CT82" s="112"/>
      <c r="CU82" s="112"/>
      <c r="CV82" s="112"/>
      <c r="CW82" s="112"/>
      <c r="CX82" s="112"/>
      <c r="CY82" s="112"/>
      <c r="CZ82" s="112"/>
      <c r="DA82" s="112"/>
      <c r="DB82" s="112"/>
      <c r="DC82" s="112"/>
      <c r="DD82" s="112"/>
      <c r="DE82" s="112"/>
      <c r="DF82" s="112"/>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row>
    <row r="83" spans="1:208" ht="12.75" customHeight="1" x14ac:dyDescent="0.25">
      <c r="A83" s="112"/>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40"/>
      <c r="AZ83" s="40"/>
      <c r="BA83" s="40"/>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c r="BZ83" s="112"/>
      <c r="CA83" s="112"/>
      <c r="CB83" s="112"/>
      <c r="CC83" s="112"/>
      <c r="CD83" s="112"/>
      <c r="CE83" s="112"/>
      <c r="CF83" s="112"/>
      <c r="CG83" s="112"/>
      <c r="CH83" s="112"/>
      <c r="CI83" s="112"/>
      <c r="CJ83" s="112"/>
      <c r="CK83" s="112"/>
      <c r="CL83" s="112"/>
      <c r="CM83" s="112"/>
      <c r="CN83" s="112"/>
      <c r="CO83" s="112"/>
      <c r="CP83" s="112"/>
      <c r="CQ83" s="112"/>
      <c r="CR83" s="112"/>
      <c r="CS83" s="112"/>
      <c r="CT83" s="112"/>
      <c r="CU83" s="112"/>
      <c r="CV83" s="112"/>
      <c r="CW83" s="112"/>
      <c r="CX83" s="112"/>
      <c r="CY83" s="112"/>
      <c r="CZ83" s="112"/>
      <c r="DA83" s="112"/>
      <c r="DB83" s="112"/>
      <c r="DC83" s="112"/>
      <c r="DD83" s="112"/>
      <c r="DE83" s="112"/>
      <c r="DF83" s="112"/>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row>
    <row r="84" spans="1:208" ht="12.75" customHeight="1" x14ac:dyDescent="0.25">
      <c r="A84" s="112"/>
      <c r="B84" s="112"/>
      <c r="C84" s="112"/>
      <c r="D84" s="112"/>
      <c r="E84" s="112"/>
      <c r="F84" s="112"/>
      <c r="G84" s="112"/>
      <c r="H84" s="112"/>
      <c r="I84" s="112"/>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c r="AM84" s="112"/>
      <c r="AN84" s="112"/>
      <c r="AO84" s="112"/>
      <c r="AP84" s="112"/>
      <c r="AQ84" s="112"/>
      <c r="AR84" s="112"/>
      <c r="AS84" s="112"/>
      <c r="AT84" s="112"/>
      <c r="AU84" s="112"/>
      <c r="AV84" s="112"/>
      <c r="AW84" s="112"/>
      <c r="AX84" s="112"/>
      <c r="AY84" s="40"/>
      <c r="AZ84" s="40"/>
      <c r="BA84" s="40"/>
      <c r="BB84" s="112"/>
      <c r="BC84" s="112"/>
      <c r="BD84" s="112"/>
      <c r="BE84" s="112"/>
      <c r="BF84" s="112"/>
      <c r="BG84" s="112"/>
      <c r="BH84" s="112"/>
      <c r="BI84" s="112"/>
      <c r="BJ84" s="112"/>
      <c r="BK84" s="112"/>
      <c r="BL84" s="112"/>
      <c r="BM84" s="112"/>
      <c r="BN84" s="112"/>
      <c r="BO84" s="112"/>
      <c r="BP84" s="112"/>
      <c r="BQ84" s="112"/>
      <c r="BR84" s="112"/>
      <c r="BS84" s="112"/>
      <c r="BT84" s="112"/>
      <c r="BU84" s="112"/>
      <c r="BV84" s="112"/>
      <c r="BW84" s="112"/>
      <c r="BX84" s="112"/>
      <c r="BY84" s="112"/>
      <c r="BZ84" s="112"/>
      <c r="CA84" s="112"/>
      <c r="CB84" s="112"/>
      <c r="CC84" s="112"/>
      <c r="CD84" s="112"/>
      <c r="CE84" s="112"/>
      <c r="CF84" s="112"/>
      <c r="CG84" s="112"/>
      <c r="CH84" s="112"/>
      <c r="CI84" s="112"/>
      <c r="CJ84" s="112"/>
      <c r="CK84" s="112"/>
      <c r="CL84" s="112"/>
      <c r="CM84" s="112"/>
      <c r="CN84" s="112"/>
      <c r="CO84" s="112"/>
      <c r="CP84" s="112"/>
      <c r="CQ84" s="112"/>
      <c r="CR84" s="112"/>
      <c r="CS84" s="112"/>
      <c r="CT84" s="112"/>
      <c r="CU84" s="112"/>
      <c r="CV84" s="112"/>
      <c r="CW84" s="112"/>
      <c r="CX84" s="112"/>
      <c r="CY84" s="112"/>
      <c r="CZ84" s="112"/>
      <c r="DA84" s="112"/>
      <c r="DB84" s="112"/>
      <c r="DC84" s="112"/>
      <c r="DD84" s="112"/>
      <c r="DE84" s="112"/>
      <c r="DF84" s="112"/>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row>
    <row r="85" spans="1:208" ht="12.75" customHeight="1" x14ac:dyDescent="0.25">
      <c r="A85" s="112"/>
      <c r="B85" s="112"/>
      <c r="C85" s="112"/>
      <c r="D85" s="112"/>
      <c r="E85" s="112"/>
      <c r="F85" s="112"/>
      <c r="G85" s="112"/>
      <c r="H85" s="112"/>
      <c r="I85" s="112"/>
      <c r="J85" s="112"/>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40"/>
      <c r="AZ85" s="40"/>
      <c r="BA85" s="40"/>
      <c r="BB85" s="112"/>
      <c r="BC85" s="112"/>
      <c r="BD85" s="112"/>
      <c r="BE85" s="112"/>
      <c r="BF85" s="112"/>
      <c r="BG85" s="112"/>
      <c r="BH85" s="112"/>
      <c r="BI85" s="112"/>
      <c r="BJ85" s="112"/>
      <c r="BK85" s="112"/>
      <c r="BL85" s="112"/>
      <c r="BM85" s="112"/>
      <c r="BN85" s="112"/>
      <c r="BO85" s="112"/>
      <c r="BP85" s="112"/>
      <c r="BQ85" s="112"/>
      <c r="BR85" s="112"/>
      <c r="BS85" s="112"/>
      <c r="BT85" s="112"/>
      <c r="BU85" s="112"/>
      <c r="BV85" s="112"/>
      <c r="BW85" s="112"/>
      <c r="BX85" s="112"/>
      <c r="BY85" s="112"/>
      <c r="BZ85" s="112"/>
      <c r="CA85" s="112"/>
      <c r="CB85" s="112"/>
      <c r="CC85" s="112"/>
      <c r="CD85" s="112"/>
      <c r="CE85" s="112"/>
      <c r="CF85" s="112"/>
      <c r="CG85" s="112"/>
      <c r="CH85" s="112"/>
      <c r="CI85" s="112"/>
      <c r="CJ85" s="112"/>
      <c r="CK85" s="112"/>
      <c r="CL85" s="112"/>
      <c r="CM85" s="112"/>
      <c r="CN85" s="112"/>
      <c r="CO85" s="112"/>
      <c r="CP85" s="112"/>
      <c r="CQ85" s="112"/>
      <c r="CR85" s="112"/>
      <c r="CS85" s="112"/>
      <c r="CT85" s="112"/>
      <c r="CU85" s="112"/>
      <c r="CV85" s="112"/>
      <c r="CW85" s="112"/>
      <c r="CX85" s="112"/>
      <c r="CY85" s="112"/>
      <c r="CZ85" s="112"/>
      <c r="DA85" s="112"/>
      <c r="DB85" s="112"/>
      <c r="DC85" s="112"/>
      <c r="DD85" s="112"/>
      <c r="DE85" s="112"/>
      <c r="DF85" s="112"/>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row>
    <row r="86" spans="1:208" ht="12.75" customHeight="1" x14ac:dyDescent="0.25">
      <c r="A86" s="112"/>
      <c r="B86" s="112"/>
      <c r="C86" s="112"/>
      <c r="D86" s="112"/>
      <c r="E86" s="112"/>
      <c r="F86" s="112"/>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40"/>
      <c r="AZ86" s="40"/>
      <c r="BA86" s="40"/>
      <c r="BB86" s="112"/>
      <c r="BC86" s="112"/>
      <c r="BD86" s="112"/>
      <c r="BE86" s="112"/>
      <c r="BF86" s="112"/>
      <c r="BG86" s="112"/>
      <c r="BH86" s="112"/>
      <c r="BI86" s="112"/>
      <c r="BJ86" s="112"/>
      <c r="BK86" s="112"/>
      <c r="BL86" s="112"/>
      <c r="BM86" s="112"/>
      <c r="BN86" s="112"/>
      <c r="BO86" s="112"/>
      <c r="BP86" s="112"/>
      <c r="BQ86" s="112"/>
      <c r="BR86" s="112"/>
      <c r="BS86" s="112"/>
      <c r="BT86" s="112"/>
      <c r="BU86" s="112"/>
      <c r="BV86" s="112"/>
      <c r="BW86" s="112"/>
      <c r="BX86" s="112"/>
      <c r="BY86" s="112"/>
      <c r="BZ86" s="112"/>
      <c r="CA86" s="112"/>
      <c r="CB86" s="112"/>
      <c r="CC86" s="112"/>
      <c r="CD86" s="112"/>
      <c r="CE86" s="112"/>
      <c r="CF86" s="112"/>
      <c r="CG86" s="112"/>
      <c r="CH86" s="112"/>
      <c r="CI86" s="112"/>
      <c r="CJ86" s="112"/>
      <c r="CK86" s="112"/>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row>
    <row r="87" spans="1:208" ht="12.75" customHeight="1" x14ac:dyDescent="0.25">
      <c r="A87" s="112"/>
      <c r="B87" s="112"/>
      <c r="C87" s="112"/>
      <c r="D87" s="112"/>
      <c r="E87" s="112"/>
      <c r="F87" s="112"/>
      <c r="G87" s="112"/>
      <c r="H87" s="112"/>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40"/>
      <c r="AZ87" s="40"/>
      <c r="BA87" s="40"/>
      <c r="BB87" s="112"/>
      <c r="BC87" s="112"/>
      <c r="BD87" s="112"/>
      <c r="BE87" s="112"/>
      <c r="BF87" s="112"/>
      <c r="BG87" s="112"/>
      <c r="BH87" s="112"/>
      <c r="BI87" s="112"/>
      <c r="BJ87" s="112"/>
      <c r="BK87" s="112"/>
      <c r="BL87" s="112"/>
      <c r="BM87" s="112"/>
      <c r="BN87" s="112"/>
      <c r="BO87" s="112"/>
      <c r="BP87" s="112"/>
      <c r="BQ87" s="112"/>
      <c r="BR87" s="112"/>
      <c r="BS87" s="112"/>
      <c r="BT87" s="112"/>
      <c r="BU87" s="112"/>
      <c r="BV87" s="112"/>
      <c r="BW87" s="112"/>
      <c r="BX87" s="112"/>
      <c r="BY87" s="112"/>
      <c r="BZ87" s="112"/>
      <c r="CA87" s="112"/>
      <c r="CB87" s="112"/>
      <c r="CC87" s="112"/>
      <c r="CD87" s="112"/>
      <c r="CE87" s="112"/>
      <c r="CF87" s="112"/>
      <c r="CG87" s="112"/>
      <c r="CH87" s="112"/>
      <c r="CI87" s="112"/>
      <c r="CJ87" s="112"/>
      <c r="CK87" s="112"/>
      <c r="CL87" s="112"/>
      <c r="CM87" s="112"/>
      <c r="CN87" s="112"/>
      <c r="CO87" s="112"/>
      <c r="CP87" s="112"/>
      <c r="CQ87" s="112"/>
      <c r="CR87" s="112"/>
      <c r="CS87" s="112"/>
      <c r="CT87" s="112"/>
      <c r="CU87" s="112"/>
      <c r="CV87" s="112"/>
      <c r="CW87" s="112"/>
      <c r="CX87" s="112"/>
      <c r="CY87" s="112"/>
      <c r="CZ87" s="112"/>
      <c r="DA87" s="112"/>
      <c r="DB87" s="112"/>
      <c r="DC87" s="112"/>
      <c r="DD87" s="112"/>
      <c r="DE87" s="112"/>
      <c r="DF87" s="112"/>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row>
    <row r="88" spans="1:208" ht="12.75" customHeight="1" x14ac:dyDescent="0.25">
      <c r="A88" s="112"/>
      <c r="B88" s="112"/>
      <c r="C88" s="112"/>
      <c r="D88" s="112"/>
      <c r="E88" s="112"/>
      <c r="F88" s="112"/>
      <c r="G88" s="112"/>
      <c r="H88" s="112"/>
      <c r="I88" s="112"/>
      <c r="J88" s="112"/>
      <c r="K88" s="112"/>
      <c r="L88" s="112"/>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40"/>
      <c r="AZ88" s="40"/>
      <c r="BA88" s="40"/>
      <c r="BB88" s="112"/>
      <c r="BC88" s="112"/>
      <c r="BD88" s="112"/>
      <c r="BE88" s="112"/>
      <c r="BF88" s="112"/>
      <c r="BG88" s="112"/>
      <c r="BH88" s="112"/>
      <c r="BI88" s="112"/>
      <c r="BJ88" s="112"/>
      <c r="BK88" s="112"/>
      <c r="BL88" s="112"/>
      <c r="BM88" s="112"/>
      <c r="BN88" s="112"/>
      <c r="BO88" s="112"/>
      <c r="BP88" s="112"/>
      <c r="BQ88" s="112"/>
      <c r="BR88" s="112"/>
      <c r="BS88" s="112"/>
      <c r="BT88" s="112"/>
      <c r="BU88" s="112"/>
      <c r="BV88" s="112"/>
      <c r="BW88" s="112"/>
      <c r="BX88" s="112"/>
      <c r="BY88" s="112"/>
      <c r="BZ88" s="112"/>
      <c r="CA88" s="112"/>
      <c r="CB88" s="112"/>
      <c r="CC88" s="112"/>
      <c r="CD88" s="112"/>
      <c r="CE88" s="112"/>
      <c r="CF88" s="112"/>
      <c r="CG88" s="112"/>
      <c r="CH88" s="112"/>
      <c r="CI88" s="112"/>
      <c r="CJ88" s="112"/>
      <c r="CK88" s="112"/>
      <c r="CL88" s="112"/>
      <c r="CM88" s="112"/>
      <c r="CN88" s="112"/>
      <c r="CO88" s="112"/>
      <c r="CP88" s="112"/>
      <c r="CQ88" s="112"/>
      <c r="CR88" s="112"/>
      <c r="CS88" s="112"/>
      <c r="CT88" s="112"/>
      <c r="CU88" s="112"/>
      <c r="CV88" s="112"/>
      <c r="CW88" s="112"/>
      <c r="CX88" s="112"/>
      <c r="CY88" s="112"/>
      <c r="CZ88" s="112"/>
      <c r="DA88" s="112"/>
      <c r="DB88" s="112"/>
      <c r="DC88" s="112"/>
      <c r="DD88" s="112"/>
      <c r="DE88" s="112"/>
      <c r="DF88" s="112"/>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row>
    <row r="89" spans="1:208" ht="12.75" customHeight="1" x14ac:dyDescent="0.25">
      <c r="A89" s="112"/>
      <c r="B89" s="112"/>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c r="AT89" s="112"/>
      <c r="AU89" s="112"/>
      <c r="AV89" s="112"/>
      <c r="AW89" s="112"/>
      <c r="AX89" s="112"/>
      <c r="AY89" s="40"/>
      <c r="AZ89" s="40"/>
      <c r="BA89" s="40"/>
      <c r="BB89" s="112"/>
      <c r="BC89" s="112"/>
      <c r="BD89" s="112"/>
      <c r="BE89" s="112"/>
      <c r="BF89" s="112"/>
      <c r="BG89" s="112"/>
      <c r="BH89" s="112"/>
      <c r="BI89" s="112"/>
      <c r="BJ89" s="112"/>
      <c r="BK89" s="112"/>
      <c r="BL89" s="112"/>
      <c r="BM89" s="112"/>
      <c r="BN89" s="112"/>
      <c r="BO89" s="112"/>
      <c r="BP89" s="112"/>
      <c r="BQ89" s="112"/>
      <c r="BR89" s="112"/>
      <c r="BS89" s="112"/>
      <c r="BT89" s="112"/>
      <c r="BU89" s="112"/>
      <c r="BV89" s="112"/>
      <c r="BW89" s="112"/>
      <c r="BX89" s="112"/>
      <c r="BY89" s="112"/>
      <c r="BZ89" s="112"/>
      <c r="CA89" s="112"/>
      <c r="CB89" s="112"/>
      <c r="CC89" s="112"/>
      <c r="CD89" s="112"/>
      <c r="CE89" s="112"/>
      <c r="CF89" s="112"/>
      <c r="CG89" s="112"/>
      <c r="CH89" s="112"/>
      <c r="CI89" s="112"/>
      <c r="CJ89" s="112"/>
      <c r="CK89" s="112"/>
      <c r="CL89" s="112"/>
      <c r="CM89" s="112"/>
      <c r="CN89" s="112"/>
      <c r="CO89" s="112"/>
      <c r="CP89" s="112"/>
      <c r="CQ89" s="112"/>
      <c r="CR89" s="112"/>
      <c r="CS89" s="112"/>
      <c r="CT89" s="112"/>
      <c r="CU89" s="112"/>
      <c r="CV89" s="112"/>
      <c r="CW89" s="112"/>
      <c r="CX89" s="112"/>
      <c r="CY89" s="112"/>
      <c r="CZ89" s="112"/>
      <c r="DA89" s="112"/>
      <c r="DB89" s="112"/>
      <c r="DC89" s="112"/>
      <c r="DD89" s="112"/>
      <c r="DE89" s="112"/>
      <c r="DF89" s="112"/>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row>
    <row r="90" spans="1:208" ht="12.75" customHeight="1" x14ac:dyDescent="0.25">
      <c r="A90" s="112"/>
      <c r="B90" s="112"/>
      <c r="C90" s="112"/>
      <c r="D90" s="112"/>
      <c r="E90" s="112"/>
      <c r="F90" s="112"/>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40"/>
      <c r="AZ90" s="40"/>
      <c r="BA90" s="40"/>
      <c r="BB90" s="112"/>
      <c r="BC90" s="112"/>
      <c r="BD90" s="112"/>
      <c r="BE90" s="112"/>
      <c r="BF90" s="112"/>
      <c r="BG90" s="112"/>
      <c r="BH90" s="112"/>
      <c r="BI90" s="112"/>
      <c r="BJ90" s="112"/>
      <c r="BK90" s="112"/>
      <c r="BL90" s="112"/>
      <c r="BM90" s="112"/>
      <c r="BN90" s="112"/>
      <c r="BO90" s="112"/>
      <c r="BP90" s="112"/>
      <c r="BQ90" s="112"/>
      <c r="BR90" s="112"/>
      <c r="BS90" s="112"/>
      <c r="BT90" s="112"/>
      <c r="BU90" s="112"/>
      <c r="BV90" s="112"/>
      <c r="BW90" s="112"/>
      <c r="BX90" s="112"/>
      <c r="BY90" s="112"/>
      <c r="BZ90" s="112"/>
      <c r="CA90" s="112"/>
      <c r="CB90" s="112"/>
      <c r="CC90" s="112"/>
      <c r="CD90" s="112"/>
      <c r="CE90" s="112"/>
      <c r="CF90" s="112"/>
      <c r="CG90" s="112"/>
      <c r="CH90" s="112"/>
      <c r="CI90" s="112"/>
      <c r="CJ90" s="112"/>
      <c r="CK90" s="112"/>
      <c r="CL90" s="112"/>
      <c r="CM90" s="112"/>
      <c r="CN90" s="112"/>
      <c r="CO90" s="112"/>
      <c r="CP90" s="112"/>
      <c r="CQ90" s="112"/>
      <c r="CR90" s="112"/>
      <c r="CS90" s="112"/>
      <c r="CT90" s="112"/>
      <c r="CU90" s="112"/>
      <c r="CV90" s="112"/>
      <c r="CW90" s="112"/>
      <c r="CX90" s="112"/>
      <c r="CY90" s="112"/>
      <c r="CZ90" s="112"/>
      <c r="DA90" s="112"/>
      <c r="DB90" s="112"/>
      <c r="DC90" s="112"/>
      <c r="DD90" s="112"/>
      <c r="DE90" s="112"/>
      <c r="DF90" s="112"/>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row>
    <row r="91" spans="1:208" ht="12.75" customHeight="1" x14ac:dyDescent="0.25">
      <c r="A91" s="112"/>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40"/>
      <c r="AZ91" s="40"/>
      <c r="BA91" s="40"/>
      <c r="BB91" s="112"/>
      <c r="BC91" s="112"/>
      <c r="BD91" s="112"/>
      <c r="BE91" s="112"/>
      <c r="BF91" s="112"/>
      <c r="BG91" s="112"/>
      <c r="BH91" s="112"/>
      <c r="BI91" s="112"/>
      <c r="BJ91" s="112"/>
      <c r="BK91" s="112"/>
      <c r="BL91" s="112"/>
      <c r="BM91" s="112"/>
      <c r="BN91" s="112"/>
      <c r="BO91" s="112"/>
      <c r="BP91" s="112"/>
      <c r="BQ91" s="112"/>
      <c r="BR91" s="112"/>
      <c r="BS91" s="112"/>
      <c r="BT91" s="112"/>
      <c r="BU91" s="112"/>
      <c r="BV91" s="112"/>
      <c r="BW91" s="112"/>
      <c r="BX91" s="112"/>
      <c r="BY91" s="112"/>
      <c r="BZ91" s="112"/>
      <c r="CA91" s="112"/>
      <c r="CB91" s="112"/>
      <c r="CC91" s="112"/>
      <c r="CD91" s="112"/>
      <c r="CE91" s="112"/>
      <c r="CF91" s="112"/>
      <c r="CG91" s="112"/>
      <c r="CH91" s="112"/>
      <c r="CI91" s="112"/>
      <c r="CJ91" s="112"/>
      <c r="CK91" s="112"/>
      <c r="CL91" s="112"/>
      <c r="CM91" s="112"/>
      <c r="CN91" s="112"/>
      <c r="CO91" s="112"/>
      <c r="CP91" s="112"/>
      <c r="CQ91" s="112"/>
      <c r="CR91" s="112"/>
      <c r="CS91" s="112"/>
      <c r="CT91" s="112"/>
      <c r="CU91" s="112"/>
      <c r="CV91" s="112"/>
      <c r="CW91" s="112"/>
      <c r="CX91" s="112"/>
      <c r="CY91" s="112"/>
      <c r="CZ91" s="112"/>
      <c r="DA91" s="112"/>
      <c r="DB91" s="112"/>
      <c r="DC91" s="112"/>
      <c r="DD91" s="112"/>
      <c r="DE91" s="112"/>
      <c r="DF91" s="112"/>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row>
    <row r="92" spans="1:208" ht="12.75" customHeight="1" x14ac:dyDescent="0.25">
      <c r="A92" s="112"/>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40"/>
      <c r="AZ92" s="40"/>
      <c r="BA92" s="40"/>
      <c r="BB92" s="112"/>
      <c r="BC92" s="112"/>
      <c r="BD92" s="112"/>
      <c r="BE92" s="112"/>
      <c r="BF92" s="112"/>
      <c r="BG92" s="112"/>
      <c r="BH92" s="112"/>
      <c r="BI92" s="112"/>
      <c r="BJ92" s="112"/>
      <c r="BK92" s="112"/>
      <c r="BL92" s="112"/>
      <c r="BM92" s="112"/>
      <c r="BN92" s="112"/>
      <c r="BO92" s="112"/>
      <c r="BP92" s="112"/>
      <c r="BQ92" s="112"/>
      <c r="BR92" s="112"/>
      <c r="BS92" s="112"/>
      <c r="BT92" s="112"/>
      <c r="BU92" s="112"/>
      <c r="BV92" s="112"/>
      <c r="BW92" s="112"/>
      <c r="BX92" s="112"/>
      <c r="BY92" s="112"/>
      <c r="BZ92" s="112"/>
      <c r="CA92" s="112"/>
      <c r="CB92" s="112"/>
      <c r="CC92" s="112"/>
      <c r="CD92" s="112"/>
      <c r="CE92" s="112"/>
      <c r="CF92" s="112"/>
      <c r="CG92" s="112"/>
      <c r="CH92" s="112"/>
      <c r="CI92" s="112"/>
      <c r="CJ92" s="112"/>
      <c r="CK92" s="112"/>
      <c r="CL92" s="112"/>
      <c r="CM92" s="112"/>
      <c r="CN92" s="112"/>
      <c r="CO92" s="112"/>
      <c r="CP92" s="112"/>
      <c r="CQ92" s="112"/>
      <c r="CR92" s="112"/>
      <c r="CS92" s="112"/>
      <c r="CT92" s="112"/>
      <c r="CU92" s="112"/>
      <c r="CV92" s="112"/>
      <c r="CW92" s="112"/>
      <c r="CX92" s="112"/>
      <c r="CY92" s="112"/>
      <c r="CZ92" s="112"/>
      <c r="DA92" s="112"/>
      <c r="DB92" s="112"/>
      <c r="DC92" s="112"/>
      <c r="DD92" s="112"/>
      <c r="DE92" s="112"/>
      <c r="DF92" s="112"/>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row>
    <row r="93" spans="1:208" ht="12.75" customHeight="1" x14ac:dyDescent="0.25">
      <c r="A93" s="112"/>
      <c r="B93" s="112"/>
      <c r="C93" s="112"/>
      <c r="D93" s="112"/>
      <c r="E93" s="112"/>
      <c r="F93" s="112"/>
      <c r="G93" s="112"/>
      <c r="H93" s="112"/>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40"/>
      <c r="AZ93" s="40"/>
      <c r="BA93" s="40"/>
      <c r="BB93" s="112"/>
      <c r="BC93" s="112"/>
      <c r="BD93" s="112"/>
      <c r="BE93" s="112"/>
      <c r="BF93" s="112"/>
      <c r="BG93" s="112"/>
      <c r="BH93" s="112"/>
      <c r="BI93" s="112"/>
      <c r="BJ93" s="112"/>
      <c r="BK93" s="112"/>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c r="CI93" s="112"/>
      <c r="CJ93" s="112"/>
      <c r="CK93" s="112"/>
      <c r="CL93" s="112"/>
      <c r="CM93" s="112"/>
      <c r="CN93" s="112"/>
      <c r="CO93" s="112"/>
      <c r="CP93" s="112"/>
      <c r="CQ93" s="112"/>
      <c r="CR93" s="112"/>
      <c r="CS93" s="112"/>
      <c r="CT93" s="112"/>
      <c r="CU93" s="112"/>
      <c r="CV93" s="112"/>
      <c r="CW93" s="112"/>
      <c r="CX93" s="112"/>
      <c r="CY93" s="112"/>
      <c r="CZ93" s="112"/>
      <c r="DA93" s="112"/>
      <c r="DB93" s="112"/>
      <c r="DC93" s="112"/>
      <c r="DD93" s="112"/>
      <c r="DE93" s="112"/>
      <c r="DF93" s="112"/>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row>
    <row r="94" spans="1:208" ht="12.75" customHeight="1" x14ac:dyDescent="0.25">
      <c r="A94" s="112"/>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40"/>
      <c r="AZ94" s="40"/>
      <c r="BA94" s="40"/>
      <c r="BB94" s="112"/>
      <c r="BC94" s="112"/>
      <c r="BD94" s="112"/>
      <c r="BE94" s="112"/>
      <c r="BF94" s="112"/>
      <c r="BG94" s="112"/>
      <c r="BH94" s="112"/>
      <c r="BI94" s="112"/>
      <c r="BJ94" s="112"/>
      <c r="BK94" s="112"/>
      <c r="BL94" s="112"/>
      <c r="BM94" s="112"/>
      <c r="BN94" s="112"/>
      <c r="BO94" s="112"/>
      <c r="BP94" s="112"/>
      <c r="BQ94" s="112"/>
      <c r="BR94" s="112"/>
      <c r="BS94" s="112"/>
      <c r="BT94" s="112"/>
      <c r="BU94" s="112"/>
      <c r="BV94" s="112"/>
      <c r="BW94" s="112"/>
      <c r="BX94" s="112"/>
      <c r="BY94" s="112"/>
      <c r="BZ94" s="112"/>
      <c r="CA94" s="112"/>
      <c r="CB94" s="112"/>
      <c r="CC94" s="112"/>
      <c r="CD94" s="112"/>
      <c r="CE94" s="112"/>
      <c r="CF94" s="112"/>
      <c r="CG94" s="112"/>
      <c r="CH94" s="112"/>
      <c r="CI94" s="112"/>
      <c r="CJ94" s="112"/>
      <c r="CK94" s="112"/>
      <c r="CL94" s="112"/>
      <c r="CM94" s="112"/>
      <c r="CN94" s="112"/>
      <c r="CO94" s="112"/>
      <c r="CP94" s="112"/>
      <c r="CQ94" s="112"/>
      <c r="CR94" s="112"/>
      <c r="CS94" s="112"/>
      <c r="CT94" s="112"/>
      <c r="CU94" s="112"/>
      <c r="CV94" s="112"/>
      <c r="CW94" s="112"/>
      <c r="CX94" s="112"/>
      <c r="CY94" s="112"/>
      <c r="CZ94" s="112"/>
      <c r="DA94" s="112"/>
      <c r="DB94" s="112"/>
      <c r="DC94" s="112"/>
      <c r="DD94" s="112"/>
      <c r="DE94" s="112"/>
      <c r="DF94" s="112"/>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row>
    <row r="95" spans="1:208" ht="12.75" customHeight="1" x14ac:dyDescent="0.25">
      <c r="A95" s="112"/>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40"/>
      <c r="AZ95" s="40"/>
      <c r="BA95" s="40"/>
      <c r="BB95" s="112"/>
      <c r="BC95" s="112"/>
      <c r="BD95" s="112"/>
      <c r="BE95" s="112"/>
      <c r="BF95" s="112"/>
      <c r="BG95" s="112"/>
      <c r="BH95" s="112"/>
      <c r="BI95" s="112"/>
      <c r="BJ95" s="112"/>
      <c r="BK95" s="112"/>
      <c r="BL95" s="112"/>
      <c r="BM95" s="112"/>
      <c r="BN95" s="112"/>
      <c r="BO95" s="112"/>
      <c r="BP95" s="112"/>
      <c r="BQ95" s="112"/>
      <c r="BR95" s="112"/>
      <c r="BS95" s="112"/>
      <c r="BT95" s="112"/>
      <c r="BU95" s="112"/>
      <c r="BV95" s="112"/>
      <c r="BW95" s="112"/>
      <c r="BX95" s="112"/>
      <c r="BY95" s="112"/>
      <c r="BZ95" s="112"/>
      <c r="CA95" s="112"/>
      <c r="CB95" s="112"/>
      <c r="CC95" s="112"/>
      <c r="CD95" s="112"/>
      <c r="CE95" s="112"/>
      <c r="CF95" s="112"/>
      <c r="CG95" s="112"/>
      <c r="CH95" s="112"/>
      <c r="CI95" s="112"/>
      <c r="CJ95" s="112"/>
      <c r="CK95" s="112"/>
      <c r="CL95" s="112"/>
      <c r="CM95" s="112"/>
      <c r="CN95" s="112"/>
      <c r="CO95" s="112"/>
      <c r="CP95" s="112"/>
      <c r="CQ95" s="112"/>
      <c r="CR95" s="112"/>
      <c r="CS95" s="112"/>
      <c r="CT95" s="112"/>
      <c r="CU95" s="112"/>
      <c r="CV95" s="112"/>
      <c r="CW95" s="112"/>
      <c r="CX95" s="112"/>
      <c r="CY95" s="112"/>
      <c r="CZ95" s="112"/>
      <c r="DA95" s="112"/>
      <c r="DB95" s="112"/>
      <c r="DC95" s="112"/>
      <c r="DD95" s="112"/>
      <c r="DE95" s="112"/>
      <c r="DF95" s="112"/>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row>
    <row r="96" spans="1:208" ht="12.75" customHeight="1" x14ac:dyDescent="0.25">
      <c r="A96" s="112"/>
      <c r="B96" s="112"/>
      <c r="C96" s="112"/>
      <c r="D96" s="112"/>
      <c r="E96" s="112"/>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12"/>
      <c r="AQ96" s="112"/>
      <c r="AR96" s="112"/>
      <c r="AS96" s="112"/>
      <c r="AT96" s="112"/>
      <c r="AU96" s="112"/>
      <c r="AV96" s="112"/>
      <c r="AW96" s="112"/>
      <c r="AX96" s="112"/>
      <c r="AY96" s="40"/>
      <c r="AZ96" s="40"/>
      <c r="BA96" s="40"/>
      <c r="BB96" s="112"/>
      <c r="BC96" s="112"/>
      <c r="BD96" s="112"/>
      <c r="BE96" s="112"/>
      <c r="BF96" s="112"/>
      <c r="BG96" s="112"/>
      <c r="BH96" s="112"/>
      <c r="BI96" s="112"/>
      <c r="BJ96" s="112"/>
      <c r="BK96" s="112"/>
      <c r="BL96" s="112"/>
      <c r="BM96" s="112"/>
      <c r="BN96" s="112"/>
      <c r="BO96" s="112"/>
      <c r="BP96" s="112"/>
      <c r="BQ96" s="112"/>
      <c r="BR96" s="112"/>
      <c r="BS96" s="112"/>
      <c r="BT96" s="112"/>
      <c r="BU96" s="112"/>
      <c r="BV96" s="112"/>
      <c r="BW96" s="112"/>
      <c r="BX96" s="112"/>
      <c r="BY96" s="112"/>
      <c r="BZ96" s="112"/>
      <c r="CA96" s="112"/>
      <c r="CB96" s="112"/>
      <c r="CC96" s="112"/>
      <c r="CD96" s="112"/>
      <c r="CE96" s="112"/>
      <c r="CF96" s="112"/>
      <c r="CG96" s="112"/>
      <c r="CH96" s="112"/>
      <c r="CI96" s="112"/>
      <c r="CJ96" s="112"/>
      <c r="CK96" s="112"/>
      <c r="CL96" s="112"/>
      <c r="CM96" s="112"/>
      <c r="CN96" s="112"/>
      <c r="CO96" s="112"/>
      <c r="CP96" s="112"/>
      <c r="CQ96" s="112"/>
      <c r="CR96" s="112"/>
      <c r="CS96" s="112"/>
      <c r="CT96" s="112"/>
      <c r="CU96" s="112"/>
      <c r="CV96" s="112"/>
      <c r="CW96" s="112"/>
      <c r="CX96" s="112"/>
      <c r="CY96" s="112"/>
      <c r="CZ96" s="112"/>
      <c r="DA96" s="112"/>
      <c r="DB96" s="112"/>
      <c r="DC96" s="112"/>
      <c r="DD96" s="112"/>
      <c r="DE96" s="112"/>
      <c r="DF96" s="112"/>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row>
    <row r="97" spans="1:208" ht="12.75" customHeight="1" x14ac:dyDescent="0.25">
      <c r="A97" s="112"/>
      <c r="B97" s="112"/>
      <c r="C97" s="112"/>
      <c r="D97" s="112"/>
      <c r="E97" s="112"/>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c r="AT97" s="112"/>
      <c r="AU97" s="112"/>
      <c r="AV97" s="112"/>
      <c r="AW97" s="112"/>
      <c r="AX97" s="112"/>
      <c r="AY97" s="40"/>
      <c r="AZ97" s="40"/>
      <c r="BA97" s="40"/>
      <c r="BB97" s="112"/>
      <c r="BC97" s="112"/>
      <c r="BD97" s="112"/>
      <c r="BE97" s="112"/>
      <c r="BF97" s="112"/>
      <c r="BG97" s="112"/>
      <c r="BH97" s="112"/>
      <c r="BI97" s="112"/>
      <c r="BJ97" s="112"/>
      <c r="BK97" s="112"/>
      <c r="BL97" s="112"/>
      <c r="BM97" s="112"/>
      <c r="BN97" s="112"/>
      <c r="BO97" s="112"/>
      <c r="BP97" s="112"/>
      <c r="BQ97" s="112"/>
      <c r="BR97" s="112"/>
      <c r="BS97" s="112"/>
      <c r="BT97" s="112"/>
      <c r="BU97" s="112"/>
      <c r="BV97" s="112"/>
      <c r="BW97" s="112"/>
      <c r="BX97" s="112"/>
      <c r="BY97" s="112"/>
      <c r="BZ97" s="112"/>
      <c r="CA97" s="112"/>
      <c r="CB97" s="112"/>
      <c r="CC97" s="112"/>
      <c r="CD97" s="112"/>
      <c r="CE97" s="112"/>
      <c r="CF97" s="112"/>
      <c r="CG97" s="112"/>
      <c r="CH97" s="112"/>
      <c r="CI97" s="112"/>
      <c r="CJ97" s="112"/>
      <c r="CK97" s="112"/>
      <c r="CL97" s="112"/>
      <c r="CM97" s="112"/>
      <c r="CN97" s="112"/>
      <c r="CO97" s="112"/>
      <c r="CP97" s="112"/>
      <c r="CQ97" s="112"/>
      <c r="CR97" s="112"/>
      <c r="CS97" s="112"/>
      <c r="CT97" s="112"/>
      <c r="CU97" s="112"/>
      <c r="CV97" s="112"/>
      <c r="CW97" s="112"/>
      <c r="CX97" s="112"/>
      <c r="CY97" s="112"/>
      <c r="CZ97" s="112"/>
      <c r="DA97" s="112"/>
      <c r="DB97" s="112"/>
      <c r="DC97" s="112"/>
      <c r="DD97" s="112"/>
      <c r="DE97" s="112"/>
      <c r="DF97" s="112"/>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row>
    <row r="98" spans="1:208" ht="12.75" customHeight="1" x14ac:dyDescent="0.25">
      <c r="A98" s="112"/>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c r="AT98" s="112"/>
      <c r="AU98" s="112"/>
      <c r="AV98" s="112"/>
      <c r="AW98" s="112"/>
      <c r="AX98" s="112"/>
      <c r="AY98" s="40"/>
      <c r="AZ98" s="40"/>
      <c r="BA98" s="40"/>
      <c r="BB98" s="112"/>
      <c r="BC98" s="112"/>
      <c r="BD98" s="112"/>
      <c r="BE98" s="112"/>
      <c r="BF98" s="112"/>
      <c r="BG98" s="112"/>
      <c r="BH98" s="112"/>
      <c r="BI98" s="112"/>
      <c r="BJ98" s="112"/>
      <c r="BK98" s="112"/>
      <c r="BL98" s="112"/>
      <c r="BM98" s="112"/>
      <c r="BN98" s="112"/>
      <c r="BO98" s="112"/>
      <c r="BP98" s="112"/>
      <c r="BQ98" s="112"/>
      <c r="BR98" s="112"/>
      <c r="BS98" s="112"/>
      <c r="BT98" s="112"/>
      <c r="BU98" s="112"/>
      <c r="BV98" s="112"/>
      <c r="BW98" s="112"/>
      <c r="BX98" s="112"/>
      <c r="BY98" s="112"/>
      <c r="BZ98" s="112"/>
      <c r="CA98" s="112"/>
      <c r="CB98" s="112"/>
      <c r="CC98" s="112"/>
      <c r="CD98" s="112"/>
      <c r="CE98" s="112"/>
      <c r="CF98" s="112"/>
      <c r="CG98" s="112"/>
      <c r="CH98" s="112"/>
      <c r="CI98" s="112"/>
      <c r="CJ98" s="112"/>
      <c r="CK98" s="112"/>
      <c r="CL98" s="112"/>
      <c r="CM98" s="112"/>
      <c r="CN98" s="112"/>
      <c r="CO98" s="112"/>
      <c r="CP98" s="112"/>
      <c r="CQ98" s="112"/>
      <c r="CR98" s="112"/>
      <c r="CS98" s="112"/>
      <c r="CT98" s="112"/>
      <c r="CU98" s="112"/>
      <c r="CV98" s="112"/>
      <c r="CW98" s="112"/>
      <c r="CX98" s="112"/>
      <c r="CY98" s="112"/>
      <c r="CZ98" s="112"/>
      <c r="DA98" s="112"/>
      <c r="DB98" s="112"/>
      <c r="DC98" s="112"/>
      <c r="DD98" s="112"/>
      <c r="DE98" s="112"/>
      <c r="DF98" s="112"/>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row>
    <row r="99" spans="1:208" ht="12.75" customHeight="1" x14ac:dyDescent="0.25">
      <c r="A99" s="112"/>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c r="AM99" s="112"/>
      <c r="AN99" s="112"/>
      <c r="AO99" s="112"/>
      <c r="AP99" s="112"/>
      <c r="AQ99" s="112"/>
      <c r="AR99" s="112"/>
      <c r="AS99" s="112"/>
      <c r="AT99" s="112"/>
      <c r="AU99" s="112"/>
      <c r="AV99" s="112"/>
      <c r="AW99" s="112"/>
      <c r="AX99" s="112"/>
      <c r="AY99" s="40"/>
      <c r="AZ99" s="40"/>
      <c r="BA99" s="40"/>
      <c r="BB99" s="112"/>
      <c r="BC99" s="112"/>
      <c r="BD99" s="112"/>
      <c r="BE99" s="112"/>
      <c r="BF99" s="112"/>
      <c r="BG99" s="112"/>
      <c r="BH99" s="112"/>
      <c r="BI99" s="112"/>
      <c r="BJ99" s="112"/>
      <c r="BK99" s="112"/>
      <c r="BL99" s="112"/>
      <c r="BM99" s="112"/>
      <c r="BN99" s="112"/>
      <c r="BO99" s="112"/>
      <c r="BP99" s="112"/>
      <c r="BQ99" s="112"/>
      <c r="BR99" s="112"/>
      <c r="BS99" s="112"/>
      <c r="BT99" s="112"/>
      <c r="BU99" s="112"/>
      <c r="BV99" s="112"/>
      <c r="BW99" s="112"/>
      <c r="BX99" s="112"/>
      <c r="BY99" s="112"/>
      <c r="BZ99" s="112"/>
      <c r="CA99" s="112"/>
      <c r="CB99" s="112"/>
      <c r="CC99" s="112"/>
      <c r="CD99" s="112"/>
      <c r="CE99" s="112"/>
      <c r="CF99" s="112"/>
      <c r="CG99" s="112"/>
      <c r="CH99" s="112"/>
      <c r="CI99" s="112"/>
      <c r="CJ99" s="112"/>
      <c r="CK99" s="112"/>
      <c r="CL99" s="112"/>
      <c r="CM99" s="112"/>
      <c r="CN99" s="112"/>
      <c r="CO99" s="112"/>
      <c r="CP99" s="112"/>
      <c r="CQ99" s="112"/>
      <c r="CR99" s="112"/>
      <c r="CS99" s="112"/>
      <c r="CT99" s="112"/>
      <c r="CU99" s="112"/>
      <c r="CV99" s="112"/>
      <c r="CW99" s="112"/>
      <c r="CX99" s="112"/>
      <c r="CY99" s="112"/>
      <c r="CZ99" s="112"/>
      <c r="DA99" s="112"/>
      <c r="DB99" s="112"/>
      <c r="DC99" s="112"/>
      <c r="DD99" s="112"/>
      <c r="DE99" s="112"/>
      <c r="DF99" s="112"/>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row>
    <row r="100" spans="1:208" ht="12.75" customHeight="1" x14ac:dyDescent="0.25">
      <c r="A100" s="112"/>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2"/>
      <c r="AQ100" s="112"/>
      <c r="AR100" s="112"/>
      <c r="AS100" s="112"/>
      <c r="AT100" s="112"/>
      <c r="AU100" s="112"/>
      <c r="AV100" s="112"/>
      <c r="AW100" s="112"/>
      <c r="AX100" s="112"/>
      <c r="AY100" s="40"/>
      <c r="AZ100" s="40"/>
      <c r="BA100" s="40"/>
      <c r="BB100" s="112"/>
      <c r="BC100" s="112"/>
      <c r="BD100" s="112"/>
      <c r="BE100" s="112"/>
      <c r="BF100" s="112"/>
      <c r="BG100" s="112"/>
      <c r="BH100" s="112"/>
      <c r="BI100" s="112"/>
      <c r="BJ100" s="112"/>
      <c r="BK100" s="112"/>
      <c r="BL100" s="112"/>
      <c r="BM100" s="112"/>
      <c r="BN100" s="112"/>
      <c r="BO100" s="112"/>
      <c r="BP100" s="112"/>
      <c r="BQ100" s="112"/>
      <c r="BR100" s="112"/>
      <c r="BS100" s="112"/>
      <c r="BT100" s="112"/>
      <c r="BU100" s="112"/>
      <c r="BV100" s="112"/>
      <c r="BW100" s="112"/>
      <c r="BX100" s="112"/>
      <c r="BY100" s="112"/>
      <c r="BZ100" s="112"/>
      <c r="CA100" s="112"/>
      <c r="CB100" s="112"/>
      <c r="CC100" s="112"/>
      <c r="CD100" s="112"/>
      <c r="CE100" s="112"/>
      <c r="CF100" s="112"/>
      <c r="CG100" s="112"/>
      <c r="CH100" s="112"/>
      <c r="CI100" s="112"/>
      <c r="CJ100" s="112"/>
      <c r="CK100" s="112"/>
      <c r="CL100" s="112"/>
      <c r="CM100" s="112"/>
      <c r="CN100" s="112"/>
      <c r="CO100" s="112"/>
      <c r="CP100" s="112"/>
      <c r="CQ100" s="112"/>
      <c r="CR100" s="112"/>
      <c r="CS100" s="112"/>
      <c r="CT100" s="112"/>
      <c r="CU100" s="112"/>
      <c r="CV100" s="112"/>
      <c r="CW100" s="112"/>
      <c r="CX100" s="112"/>
      <c r="CY100" s="112"/>
      <c r="CZ100" s="112"/>
      <c r="DA100" s="112"/>
      <c r="DB100" s="112"/>
      <c r="DC100" s="112"/>
      <c r="DD100" s="112"/>
      <c r="DE100" s="112"/>
      <c r="DF100" s="112"/>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row>
    <row r="101" spans="1:208" ht="12.75" customHeight="1" x14ac:dyDescent="0.25">
      <c r="A101" s="112"/>
      <c r="B101" s="112"/>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C101" s="112"/>
      <c r="AD101" s="112"/>
      <c r="AE101" s="112"/>
      <c r="AF101" s="112"/>
      <c r="AG101" s="112"/>
      <c r="AH101" s="112"/>
      <c r="AI101" s="112"/>
      <c r="AJ101" s="112"/>
      <c r="AK101" s="112"/>
      <c r="AL101" s="112"/>
      <c r="AM101" s="112"/>
      <c r="AN101" s="112"/>
      <c r="AO101" s="112"/>
      <c r="AP101" s="112"/>
      <c r="AQ101" s="112"/>
      <c r="AR101" s="112"/>
      <c r="AS101" s="112"/>
      <c r="AT101" s="112"/>
      <c r="AU101" s="112"/>
      <c r="AV101" s="112"/>
      <c r="AW101" s="112"/>
      <c r="AX101" s="112"/>
      <c r="AY101" s="40"/>
      <c r="AZ101" s="40"/>
      <c r="BA101" s="40"/>
      <c r="BB101" s="112"/>
      <c r="BC101" s="112"/>
      <c r="BD101" s="112"/>
      <c r="BE101" s="112"/>
      <c r="BF101" s="112"/>
      <c r="BG101" s="112"/>
      <c r="BH101" s="112"/>
      <c r="BI101" s="112"/>
      <c r="BJ101" s="112"/>
      <c r="BK101" s="112"/>
      <c r="BL101" s="112"/>
      <c r="BM101" s="112"/>
      <c r="BN101" s="112"/>
      <c r="BO101" s="112"/>
      <c r="BP101" s="112"/>
      <c r="BQ101" s="112"/>
      <c r="BR101" s="112"/>
      <c r="BS101" s="112"/>
      <c r="BT101" s="112"/>
      <c r="BU101" s="112"/>
      <c r="BV101" s="112"/>
      <c r="BW101" s="112"/>
      <c r="BX101" s="112"/>
      <c r="BY101" s="112"/>
      <c r="BZ101" s="112"/>
      <c r="CA101" s="112"/>
      <c r="CB101" s="112"/>
      <c r="CC101" s="112"/>
      <c r="CD101" s="112"/>
      <c r="CE101" s="112"/>
      <c r="CF101" s="112"/>
      <c r="CG101" s="112"/>
      <c r="CH101" s="112"/>
      <c r="CI101" s="112"/>
      <c r="CJ101" s="112"/>
      <c r="CK101" s="112"/>
      <c r="CL101" s="112"/>
      <c r="CM101" s="112"/>
      <c r="CN101" s="112"/>
      <c r="CO101" s="112"/>
      <c r="CP101" s="112"/>
      <c r="CQ101" s="112"/>
      <c r="CR101" s="112"/>
      <c r="CS101" s="112"/>
      <c r="CT101" s="112"/>
      <c r="CU101" s="112"/>
      <c r="CV101" s="112"/>
      <c r="CW101" s="112"/>
      <c r="CX101" s="112"/>
      <c r="CY101" s="112"/>
      <c r="CZ101" s="112"/>
      <c r="DA101" s="112"/>
      <c r="DB101" s="112"/>
      <c r="DC101" s="112"/>
      <c r="DD101" s="112"/>
      <c r="DE101" s="112"/>
      <c r="DF101" s="112"/>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row>
    <row r="102" spans="1:208" ht="12.75" customHeight="1" x14ac:dyDescent="0.25">
      <c r="A102" s="112"/>
      <c r="B102" s="112"/>
      <c r="C102" s="112"/>
      <c r="D102" s="112"/>
      <c r="E102" s="112"/>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C102" s="112"/>
      <c r="AD102" s="112"/>
      <c r="AE102" s="112"/>
      <c r="AF102" s="112"/>
      <c r="AG102" s="112"/>
      <c r="AH102" s="112"/>
      <c r="AI102" s="112"/>
      <c r="AJ102" s="112"/>
      <c r="AK102" s="112"/>
      <c r="AL102" s="112"/>
      <c r="AM102" s="112"/>
      <c r="AN102" s="112"/>
      <c r="AO102" s="112"/>
      <c r="AP102" s="112"/>
      <c r="AQ102" s="112"/>
      <c r="AR102" s="112"/>
      <c r="AS102" s="112"/>
      <c r="AT102" s="112"/>
      <c r="AU102" s="112"/>
      <c r="AV102" s="112"/>
      <c r="AW102" s="112"/>
      <c r="AX102" s="112"/>
      <c r="AY102" s="40"/>
      <c r="AZ102" s="40"/>
      <c r="BA102" s="40"/>
      <c r="BB102" s="112"/>
      <c r="BC102" s="112"/>
      <c r="BD102" s="112"/>
      <c r="BE102" s="112"/>
      <c r="BF102" s="112"/>
      <c r="BG102" s="112"/>
      <c r="BH102" s="112"/>
      <c r="BI102" s="112"/>
      <c r="BJ102" s="112"/>
      <c r="BK102" s="112"/>
      <c r="BL102" s="112"/>
      <c r="BM102" s="112"/>
      <c r="BN102" s="112"/>
      <c r="BO102" s="112"/>
      <c r="BP102" s="112"/>
      <c r="BQ102" s="112"/>
      <c r="BR102" s="112"/>
      <c r="BS102" s="112"/>
      <c r="BT102" s="112"/>
      <c r="BU102" s="112"/>
      <c r="BV102" s="112"/>
      <c r="BW102" s="112"/>
      <c r="BX102" s="112"/>
      <c r="BY102" s="112"/>
      <c r="BZ102" s="112"/>
      <c r="CA102" s="112"/>
      <c r="CB102" s="112"/>
      <c r="CC102" s="112"/>
      <c r="CD102" s="112"/>
      <c r="CE102" s="112"/>
      <c r="CF102" s="112"/>
      <c r="CG102" s="112"/>
      <c r="CH102" s="112"/>
      <c r="CI102" s="112"/>
      <c r="CJ102" s="112"/>
      <c r="CK102" s="112"/>
      <c r="CL102" s="112"/>
      <c r="CM102" s="112"/>
      <c r="CN102" s="112"/>
      <c r="CO102" s="112"/>
      <c r="CP102" s="112"/>
      <c r="CQ102" s="112"/>
      <c r="CR102" s="112"/>
      <c r="CS102" s="112"/>
      <c r="CT102" s="112"/>
      <c r="CU102" s="112"/>
      <c r="CV102" s="112"/>
      <c r="CW102" s="112"/>
      <c r="CX102" s="112"/>
      <c r="CY102" s="112"/>
      <c r="CZ102" s="112"/>
      <c r="DA102" s="112"/>
      <c r="DB102" s="112"/>
      <c r="DC102" s="112"/>
      <c r="DD102" s="112"/>
      <c r="DE102" s="112"/>
      <c r="DF102" s="112"/>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row>
    <row r="103" spans="1:208" ht="12.75" customHeight="1" x14ac:dyDescent="0.25">
      <c r="A103" s="112"/>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c r="AM103" s="112"/>
      <c r="AN103" s="112"/>
      <c r="AO103" s="112"/>
      <c r="AP103" s="112"/>
      <c r="AQ103" s="112"/>
      <c r="AR103" s="112"/>
      <c r="AS103" s="112"/>
      <c r="AT103" s="112"/>
      <c r="AU103" s="112"/>
      <c r="AV103" s="112"/>
      <c r="AW103" s="112"/>
      <c r="AX103" s="112"/>
      <c r="AY103" s="40"/>
      <c r="AZ103" s="40"/>
      <c r="BA103" s="40"/>
      <c r="BB103" s="112"/>
      <c r="BC103" s="112"/>
      <c r="BD103" s="112"/>
      <c r="BE103" s="112"/>
      <c r="BF103" s="112"/>
      <c r="BG103" s="112"/>
      <c r="BH103" s="112"/>
      <c r="BI103" s="112"/>
      <c r="BJ103" s="112"/>
      <c r="BK103" s="112"/>
      <c r="BL103" s="112"/>
      <c r="BM103" s="112"/>
      <c r="BN103" s="112"/>
      <c r="BO103" s="112"/>
      <c r="BP103" s="112"/>
      <c r="BQ103" s="112"/>
      <c r="BR103" s="112"/>
      <c r="BS103" s="112"/>
      <c r="BT103" s="112"/>
      <c r="BU103" s="112"/>
      <c r="BV103" s="112"/>
      <c r="BW103" s="112"/>
      <c r="BX103" s="112"/>
      <c r="BY103" s="112"/>
      <c r="BZ103" s="112"/>
      <c r="CA103" s="112"/>
      <c r="CB103" s="112"/>
      <c r="CC103" s="112"/>
      <c r="CD103" s="112"/>
      <c r="CE103" s="112"/>
      <c r="CF103" s="112"/>
      <c r="CG103" s="112"/>
      <c r="CH103" s="112"/>
      <c r="CI103" s="112"/>
      <c r="CJ103" s="112"/>
      <c r="CK103" s="112"/>
      <c r="CL103" s="112"/>
      <c r="CM103" s="112"/>
      <c r="CN103" s="112"/>
      <c r="CO103" s="112"/>
      <c r="CP103" s="112"/>
      <c r="CQ103" s="112"/>
      <c r="CR103" s="112"/>
      <c r="CS103" s="112"/>
      <c r="CT103" s="112"/>
      <c r="CU103" s="112"/>
      <c r="CV103" s="112"/>
      <c r="CW103" s="112"/>
      <c r="CX103" s="112"/>
      <c r="CY103" s="112"/>
      <c r="CZ103" s="112"/>
      <c r="DA103" s="112"/>
      <c r="DB103" s="112"/>
      <c r="DC103" s="112"/>
      <c r="DD103" s="112"/>
      <c r="DE103" s="112"/>
      <c r="DF103" s="112"/>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row>
    <row r="104" spans="1:208" ht="12.75" customHeight="1" x14ac:dyDescent="0.25">
      <c r="A104" s="112"/>
      <c r="B104" s="112"/>
      <c r="C104" s="112"/>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c r="AS104" s="112"/>
      <c r="AT104" s="112"/>
      <c r="AU104" s="112"/>
      <c r="AV104" s="112"/>
      <c r="AW104" s="112"/>
      <c r="AX104" s="112"/>
      <c r="AY104" s="40"/>
      <c r="AZ104" s="40"/>
      <c r="BA104" s="40"/>
      <c r="BB104" s="112"/>
      <c r="BC104" s="112"/>
      <c r="BD104" s="112"/>
      <c r="BE104" s="112"/>
      <c r="BF104" s="112"/>
      <c r="BG104" s="112"/>
      <c r="BH104" s="112"/>
      <c r="BI104" s="112"/>
      <c r="BJ104" s="112"/>
      <c r="BK104" s="112"/>
      <c r="BL104" s="112"/>
      <c r="BM104" s="112"/>
      <c r="BN104" s="112"/>
      <c r="BO104" s="112"/>
      <c r="BP104" s="112"/>
      <c r="BQ104" s="112"/>
      <c r="BR104" s="112"/>
      <c r="BS104" s="112"/>
      <c r="BT104" s="112"/>
      <c r="BU104" s="112"/>
      <c r="BV104" s="112"/>
      <c r="BW104" s="112"/>
      <c r="BX104" s="112"/>
      <c r="BY104" s="112"/>
      <c r="BZ104" s="112"/>
      <c r="CA104" s="112"/>
      <c r="CB104" s="112"/>
      <c r="CC104" s="112"/>
      <c r="CD104" s="112"/>
      <c r="CE104" s="112"/>
      <c r="CF104" s="112"/>
      <c r="CG104" s="112"/>
      <c r="CH104" s="112"/>
      <c r="CI104" s="112"/>
      <c r="CJ104" s="112"/>
      <c r="CK104" s="112"/>
      <c r="CL104" s="112"/>
      <c r="CM104" s="112"/>
      <c r="CN104" s="112"/>
      <c r="CO104" s="112"/>
      <c r="CP104" s="112"/>
      <c r="CQ104" s="112"/>
      <c r="CR104" s="112"/>
      <c r="CS104" s="112"/>
      <c r="CT104" s="112"/>
      <c r="CU104" s="112"/>
      <c r="CV104" s="112"/>
      <c r="CW104" s="112"/>
      <c r="CX104" s="112"/>
      <c r="CY104" s="112"/>
      <c r="CZ104" s="112"/>
      <c r="DA104" s="112"/>
      <c r="DB104" s="112"/>
      <c r="DC104" s="112"/>
      <c r="DD104" s="112"/>
      <c r="DE104" s="112"/>
      <c r="DF104" s="112"/>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row>
    <row r="105" spans="1:208" ht="12.75" customHeight="1" x14ac:dyDescent="0.25">
      <c r="A105" s="112"/>
      <c r="B105" s="112"/>
      <c r="C105" s="112"/>
      <c r="D105" s="112"/>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c r="AS105" s="112"/>
      <c r="AT105" s="112"/>
      <c r="AU105" s="112"/>
      <c r="AV105" s="112"/>
      <c r="AW105" s="112"/>
      <c r="AX105" s="112"/>
      <c r="AY105" s="40"/>
      <c r="AZ105" s="40"/>
      <c r="BA105" s="40"/>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BY105" s="112"/>
      <c r="BZ105" s="112"/>
      <c r="CA105" s="112"/>
      <c r="CB105" s="112"/>
      <c r="CC105" s="112"/>
      <c r="CD105" s="112"/>
      <c r="CE105" s="112"/>
      <c r="CF105" s="112"/>
      <c r="CG105" s="112"/>
      <c r="CH105" s="112"/>
      <c r="CI105" s="112"/>
      <c r="CJ105" s="112"/>
      <c r="CK105" s="112"/>
      <c r="CL105" s="112"/>
      <c r="CM105" s="112"/>
      <c r="CN105" s="112"/>
      <c r="CO105" s="112"/>
      <c r="CP105" s="112"/>
      <c r="CQ105" s="112"/>
      <c r="CR105" s="112"/>
      <c r="CS105" s="112"/>
      <c r="CT105" s="112"/>
      <c r="CU105" s="112"/>
      <c r="CV105" s="112"/>
      <c r="CW105" s="112"/>
      <c r="CX105" s="112"/>
      <c r="CY105" s="112"/>
      <c r="CZ105" s="112"/>
      <c r="DA105" s="112"/>
      <c r="DB105" s="112"/>
      <c r="DC105" s="112"/>
      <c r="DD105" s="112"/>
      <c r="DE105" s="112"/>
      <c r="DF105" s="112"/>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row>
    <row r="106" spans="1:208" ht="12.75" customHeight="1" x14ac:dyDescent="0.25">
      <c r="A106" s="112"/>
      <c r="B106" s="112"/>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112"/>
      <c r="AD106" s="112"/>
      <c r="AE106" s="112"/>
      <c r="AF106" s="112"/>
      <c r="AG106" s="112"/>
      <c r="AH106" s="112"/>
      <c r="AI106" s="112"/>
      <c r="AJ106" s="112"/>
      <c r="AK106" s="112"/>
      <c r="AL106" s="112"/>
      <c r="AM106" s="112"/>
      <c r="AN106" s="112"/>
      <c r="AO106" s="112"/>
      <c r="AP106" s="112"/>
      <c r="AQ106" s="112"/>
      <c r="AR106" s="112"/>
      <c r="AS106" s="112"/>
      <c r="AT106" s="112"/>
      <c r="AU106" s="112"/>
      <c r="AV106" s="112"/>
      <c r="AW106" s="112"/>
      <c r="AX106" s="112"/>
      <c r="AY106" s="40"/>
      <c r="AZ106" s="40"/>
      <c r="BA106" s="40"/>
      <c r="BB106" s="112"/>
      <c r="BC106" s="112"/>
      <c r="BD106" s="112"/>
      <c r="BE106" s="112"/>
      <c r="BF106" s="112"/>
      <c r="BG106" s="112"/>
      <c r="BH106" s="112"/>
      <c r="BI106" s="112"/>
      <c r="BJ106" s="112"/>
      <c r="BK106" s="112"/>
      <c r="BL106" s="112"/>
      <c r="BM106" s="112"/>
      <c r="BN106" s="112"/>
      <c r="BO106" s="112"/>
      <c r="BP106" s="112"/>
      <c r="BQ106" s="112"/>
      <c r="BR106" s="112"/>
      <c r="BS106" s="112"/>
      <c r="BT106" s="112"/>
      <c r="BU106" s="112"/>
      <c r="BV106" s="112"/>
      <c r="BW106" s="112"/>
      <c r="BX106" s="112"/>
      <c r="BY106" s="112"/>
      <c r="BZ106" s="112"/>
      <c r="CA106" s="112"/>
      <c r="CB106" s="112"/>
      <c r="CC106" s="112"/>
      <c r="CD106" s="112"/>
      <c r="CE106" s="112"/>
      <c r="CF106" s="112"/>
      <c r="CG106" s="112"/>
      <c r="CH106" s="112"/>
      <c r="CI106" s="112"/>
      <c r="CJ106" s="112"/>
      <c r="CK106" s="112"/>
      <c r="CL106" s="112"/>
      <c r="CM106" s="112"/>
      <c r="CN106" s="112"/>
      <c r="CO106" s="112"/>
      <c r="CP106" s="112"/>
      <c r="CQ106" s="112"/>
      <c r="CR106" s="112"/>
      <c r="CS106" s="112"/>
      <c r="CT106" s="112"/>
      <c r="CU106" s="112"/>
      <c r="CV106" s="112"/>
      <c r="CW106" s="112"/>
      <c r="CX106" s="112"/>
      <c r="CY106" s="112"/>
      <c r="CZ106" s="112"/>
      <c r="DA106" s="112"/>
      <c r="DB106" s="112"/>
      <c r="DC106" s="112"/>
      <c r="DD106" s="112"/>
      <c r="DE106" s="112"/>
      <c r="DF106" s="112"/>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row>
    <row r="107" spans="1:208" ht="12.75" customHeight="1" x14ac:dyDescent="0.25">
      <c r="A107" s="112"/>
      <c r="B107" s="112"/>
      <c r="C107" s="112"/>
      <c r="D107" s="112"/>
      <c r="E107" s="112"/>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40"/>
      <c r="AZ107" s="40"/>
      <c r="BA107" s="40"/>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BY107" s="112"/>
      <c r="BZ107" s="112"/>
      <c r="CA107" s="112"/>
      <c r="CB107" s="112"/>
      <c r="CC107" s="112"/>
      <c r="CD107" s="112"/>
      <c r="CE107" s="112"/>
      <c r="CF107" s="112"/>
      <c r="CG107" s="112"/>
      <c r="CH107" s="112"/>
      <c r="CI107" s="112"/>
      <c r="CJ107" s="112"/>
      <c r="CK107" s="112"/>
      <c r="CL107" s="112"/>
      <c r="CM107" s="112"/>
      <c r="CN107" s="112"/>
      <c r="CO107" s="112"/>
      <c r="CP107" s="112"/>
      <c r="CQ107" s="112"/>
      <c r="CR107" s="112"/>
      <c r="CS107" s="112"/>
      <c r="CT107" s="112"/>
      <c r="CU107" s="112"/>
      <c r="CV107" s="112"/>
      <c r="CW107" s="112"/>
      <c r="CX107" s="112"/>
      <c r="CY107" s="112"/>
      <c r="CZ107" s="112"/>
      <c r="DA107" s="112"/>
      <c r="DB107" s="112"/>
      <c r="DC107" s="112"/>
      <c r="DD107" s="112"/>
      <c r="DE107" s="112"/>
      <c r="DF107" s="112"/>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row>
    <row r="108" spans="1:208" ht="12.75" customHeight="1" x14ac:dyDescent="0.25">
      <c r="A108" s="112"/>
      <c r="B108" s="112"/>
      <c r="C108" s="112"/>
      <c r="D108" s="112"/>
      <c r="E108" s="112"/>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40"/>
      <c r="AZ108" s="40"/>
      <c r="BA108" s="40"/>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c r="CA108" s="112"/>
      <c r="CB108" s="112"/>
      <c r="CC108" s="112"/>
      <c r="CD108" s="112"/>
      <c r="CE108" s="112"/>
      <c r="CF108" s="112"/>
      <c r="CG108" s="112"/>
      <c r="CH108" s="112"/>
      <c r="CI108" s="112"/>
      <c r="CJ108" s="112"/>
      <c r="CK108" s="112"/>
      <c r="CL108" s="112"/>
      <c r="CM108" s="112"/>
      <c r="CN108" s="112"/>
      <c r="CO108" s="112"/>
      <c r="CP108" s="112"/>
      <c r="CQ108" s="112"/>
      <c r="CR108" s="112"/>
      <c r="CS108" s="112"/>
      <c r="CT108" s="112"/>
      <c r="CU108" s="112"/>
      <c r="CV108" s="112"/>
      <c r="CW108" s="112"/>
      <c r="CX108" s="112"/>
      <c r="CY108" s="112"/>
      <c r="CZ108" s="112"/>
      <c r="DA108" s="112"/>
      <c r="DB108" s="112"/>
      <c r="DC108" s="112"/>
      <c r="DD108" s="112"/>
      <c r="DE108" s="112"/>
      <c r="DF108" s="112"/>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row>
    <row r="109" spans="1:208" ht="12.75" customHeight="1" x14ac:dyDescent="0.25">
      <c r="A109" s="112"/>
      <c r="B109" s="112"/>
      <c r="C109" s="112"/>
      <c r="D109" s="112"/>
      <c r="E109" s="112"/>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40"/>
      <c r="AZ109" s="40"/>
      <c r="BA109" s="40"/>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BY109" s="112"/>
      <c r="BZ109" s="112"/>
      <c r="CA109" s="112"/>
      <c r="CB109" s="112"/>
      <c r="CC109" s="112"/>
      <c r="CD109" s="112"/>
      <c r="CE109" s="112"/>
      <c r="CF109" s="112"/>
      <c r="CG109" s="112"/>
      <c r="CH109" s="112"/>
      <c r="CI109" s="112"/>
      <c r="CJ109" s="112"/>
      <c r="CK109" s="112"/>
      <c r="CL109" s="112"/>
      <c r="CM109" s="112"/>
      <c r="CN109" s="112"/>
      <c r="CO109" s="112"/>
      <c r="CP109" s="112"/>
      <c r="CQ109" s="112"/>
      <c r="CR109" s="112"/>
      <c r="CS109" s="112"/>
      <c r="CT109" s="112"/>
      <c r="CU109" s="112"/>
      <c r="CV109" s="112"/>
      <c r="CW109" s="112"/>
      <c r="CX109" s="112"/>
      <c r="CY109" s="112"/>
      <c r="CZ109" s="112"/>
      <c r="DA109" s="112"/>
      <c r="DB109" s="112"/>
      <c r="DC109" s="112"/>
      <c r="DD109" s="112"/>
      <c r="DE109" s="112"/>
      <c r="DF109" s="112"/>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row>
    <row r="110" spans="1:208" ht="12.75" customHeight="1" x14ac:dyDescent="0.25">
      <c r="A110" s="112"/>
      <c r="B110" s="112"/>
      <c r="C110" s="112"/>
      <c r="D110" s="112"/>
      <c r="E110" s="112"/>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2"/>
      <c r="AS110" s="112"/>
      <c r="AT110" s="112"/>
      <c r="AU110" s="112"/>
      <c r="AV110" s="112"/>
      <c r="AW110" s="112"/>
      <c r="AX110" s="112"/>
      <c r="AY110" s="40"/>
      <c r="AZ110" s="40"/>
      <c r="BA110" s="40"/>
      <c r="BB110" s="112"/>
      <c r="BC110" s="112"/>
      <c r="BD110" s="112"/>
      <c r="BE110" s="112"/>
      <c r="BF110" s="112"/>
      <c r="BG110" s="112"/>
      <c r="BH110" s="112"/>
      <c r="BI110" s="112"/>
      <c r="BJ110" s="112"/>
      <c r="BK110" s="112"/>
      <c r="BL110" s="112"/>
      <c r="BM110" s="112"/>
      <c r="BN110" s="112"/>
      <c r="BO110" s="112"/>
      <c r="BP110" s="112"/>
      <c r="BQ110" s="112"/>
      <c r="BR110" s="112"/>
      <c r="BS110" s="112"/>
      <c r="BT110" s="112"/>
      <c r="BU110" s="112"/>
      <c r="BV110" s="112"/>
      <c r="BW110" s="112"/>
      <c r="BX110" s="112"/>
      <c r="BY110" s="112"/>
      <c r="BZ110" s="112"/>
      <c r="CA110" s="112"/>
      <c r="CB110" s="112"/>
      <c r="CC110" s="112"/>
      <c r="CD110" s="112"/>
      <c r="CE110" s="112"/>
      <c r="CF110" s="112"/>
      <c r="CG110" s="112"/>
      <c r="CH110" s="112"/>
      <c r="CI110" s="112"/>
      <c r="CJ110" s="112"/>
      <c r="CK110" s="112"/>
      <c r="CL110" s="112"/>
      <c r="CM110" s="112"/>
      <c r="CN110" s="112"/>
      <c r="CO110" s="112"/>
      <c r="CP110" s="112"/>
      <c r="CQ110" s="112"/>
      <c r="CR110" s="112"/>
      <c r="CS110" s="112"/>
      <c r="CT110" s="112"/>
      <c r="CU110" s="112"/>
      <c r="CV110" s="112"/>
      <c r="CW110" s="112"/>
      <c r="CX110" s="112"/>
      <c r="CY110" s="112"/>
      <c r="CZ110" s="112"/>
      <c r="DA110" s="112"/>
      <c r="DB110" s="112"/>
      <c r="DC110" s="112"/>
      <c r="DD110" s="112"/>
      <c r="DE110" s="112"/>
      <c r="DF110" s="112"/>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row>
    <row r="111" spans="1:208" ht="12.75" customHeight="1" x14ac:dyDescent="0.25">
      <c r="A111" s="112"/>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c r="AT111" s="112"/>
      <c r="AU111" s="112"/>
      <c r="AV111" s="112"/>
      <c r="AW111" s="112"/>
      <c r="AX111" s="112"/>
      <c r="AY111" s="40"/>
      <c r="AZ111" s="40"/>
      <c r="BA111" s="40"/>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c r="BY111" s="112"/>
      <c r="BZ111" s="112"/>
      <c r="CA111" s="112"/>
      <c r="CB111" s="112"/>
      <c r="CC111" s="112"/>
      <c r="CD111" s="112"/>
      <c r="CE111" s="112"/>
      <c r="CF111" s="112"/>
      <c r="CG111" s="112"/>
      <c r="CH111" s="112"/>
      <c r="CI111" s="112"/>
      <c r="CJ111" s="112"/>
      <c r="CK111" s="112"/>
      <c r="CL111" s="112"/>
      <c r="CM111" s="112"/>
      <c r="CN111" s="112"/>
      <c r="CO111" s="112"/>
      <c r="CP111" s="112"/>
      <c r="CQ111" s="112"/>
      <c r="CR111" s="112"/>
      <c r="CS111" s="112"/>
      <c r="CT111" s="112"/>
      <c r="CU111" s="112"/>
      <c r="CV111" s="112"/>
      <c r="CW111" s="112"/>
      <c r="CX111" s="112"/>
      <c r="CY111" s="112"/>
      <c r="CZ111" s="112"/>
      <c r="DA111" s="112"/>
      <c r="DB111" s="112"/>
      <c r="DC111" s="112"/>
      <c r="DD111" s="112"/>
      <c r="DE111" s="112"/>
      <c r="DF111" s="112"/>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row>
    <row r="112" spans="1:208" ht="12.75" customHeight="1" x14ac:dyDescent="0.25">
      <c r="A112" s="112"/>
      <c r="B112" s="112"/>
      <c r="C112" s="112"/>
      <c r="D112" s="112"/>
      <c r="E112" s="112"/>
      <c r="F112" s="112"/>
      <c r="G112" s="112"/>
      <c r="H112" s="112"/>
      <c r="I112" s="112"/>
      <c r="J112" s="112"/>
      <c r="K112" s="112"/>
      <c r="L112" s="112"/>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c r="AT112" s="112"/>
      <c r="AU112" s="112"/>
      <c r="AV112" s="112"/>
      <c r="AW112" s="112"/>
      <c r="AX112" s="112"/>
      <c r="AY112" s="40"/>
      <c r="AZ112" s="40"/>
      <c r="BA112" s="40"/>
      <c r="BB112" s="112"/>
      <c r="BC112" s="112"/>
      <c r="BD112" s="112"/>
      <c r="BE112" s="112"/>
      <c r="BF112" s="112"/>
      <c r="BG112" s="112"/>
      <c r="BH112" s="112"/>
      <c r="BI112" s="112"/>
      <c r="BJ112" s="112"/>
      <c r="BK112" s="112"/>
      <c r="BL112" s="112"/>
      <c r="BM112" s="112"/>
      <c r="BN112" s="112"/>
      <c r="BO112" s="112"/>
      <c r="BP112" s="112"/>
      <c r="BQ112" s="112"/>
      <c r="BR112" s="112"/>
      <c r="BS112" s="112"/>
      <c r="BT112" s="112"/>
      <c r="BU112" s="112"/>
      <c r="BV112" s="112"/>
      <c r="BW112" s="112"/>
      <c r="BX112" s="112"/>
      <c r="BY112" s="112"/>
      <c r="BZ112" s="112"/>
      <c r="CA112" s="112"/>
      <c r="CB112" s="112"/>
      <c r="CC112" s="112"/>
      <c r="CD112" s="112"/>
      <c r="CE112" s="112"/>
      <c r="CF112" s="112"/>
      <c r="CG112" s="112"/>
      <c r="CH112" s="112"/>
      <c r="CI112" s="112"/>
      <c r="CJ112" s="112"/>
      <c r="CK112" s="112"/>
      <c r="CL112" s="112"/>
      <c r="CM112" s="112"/>
      <c r="CN112" s="112"/>
      <c r="CO112" s="112"/>
      <c r="CP112" s="112"/>
      <c r="CQ112" s="112"/>
      <c r="CR112" s="112"/>
      <c r="CS112" s="112"/>
      <c r="CT112" s="112"/>
      <c r="CU112" s="112"/>
      <c r="CV112" s="112"/>
      <c r="CW112" s="112"/>
      <c r="CX112" s="112"/>
      <c r="CY112" s="112"/>
      <c r="CZ112" s="112"/>
      <c r="DA112" s="112"/>
      <c r="DB112" s="112"/>
      <c r="DC112" s="112"/>
      <c r="DD112" s="112"/>
      <c r="DE112" s="112"/>
      <c r="DF112" s="112"/>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row>
    <row r="113" spans="1:208" ht="12.75" customHeight="1" x14ac:dyDescent="0.25">
      <c r="A113" s="112"/>
      <c r="B113" s="112"/>
      <c r="C113" s="112"/>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2"/>
      <c r="Z113" s="112"/>
      <c r="AA113" s="112"/>
      <c r="AB113" s="112"/>
      <c r="AC113" s="112"/>
      <c r="AD113" s="112"/>
      <c r="AE113" s="112"/>
      <c r="AF113" s="112"/>
      <c r="AG113" s="112"/>
      <c r="AH113" s="112"/>
      <c r="AI113" s="112"/>
      <c r="AJ113" s="112"/>
      <c r="AK113" s="112"/>
      <c r="AL113" s="112"/>
      <c r="AM113" s="112"/>
      <c r="AN113" s="112"/>
      <c r="AO113" s="112"/>
      <c r="AP113" s="112"/>
      <c r="AQ113" s="112"/>
      <c r="AR113" s="112"/>
      <c r="AS113" s="112"/>
      <c r="AT113" s="112"/>
      <c r="AU113" s="112"/>
      <c r="AV113" s="112"/>
      <c r="AW113" s="112"/>
      <c r="AX113" s="112"/>
      <c r="AY113" s="40"/>
      <c r="AZ113" s="40"/>
      <c r="BA113" s="40"/>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c r="BY113" s="112"/>
      <c r="BZ113" s="112"/>
      <c r="CA113" s="112"/>
      <c r="CB113" s="112"/>
      <c r="CC113" s="112"/>
      <c r="CD113" s="112"/>
      <c r="CE113" s="112"/>
      <c r="CF113" s="112"/>
      <c r="CG113" s="112"/>
      <c r="CH113" s="112"/>
      <c r="CI113" s="112"/>
      <c r="CJ113" s="112"/>
      <c r="CK113" s="112"/>
      <c r="CL113" s="112"/>
      <c r="CM113" s="112"/>
      <c r="CN113" s="112"/>
      <c r="CO113" s="112"/>
      <c r="CP113" s="112"/>
      <c r="CQ113" s="112"/>
      <c r="CR113" s="112"/>
      <c r="CS113" s="112"/>
      <c r="CT113" s="112"/>
      <c r="CU113" s="112"/>
      <c r="CV113" s="112"/>
      <c r="CW113" s="112"/>
      <c r="CX113" s="112"/>
      <c r="CY113" s="112"/>
      <c r="CZ113" s="112"/>
      <c r="DA113" s="112"/>
      <c r="DB113" s="112"/>
      <c r="DC113" s="112"/>
      <c r="DD113" s="112"/>
      <c r="DE113" s="112"/>
      <c r="DF113" s="112"/>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row>
    <row r="114" spans="1:208" ht="12.75" customHeight="1" x14ac:dyDescent="0.25">
      <c r="A114" s="112"/>
      <c r="B114" s="112"/>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Z114" s="112"/>
      <c r="AA114" s="112"/>
      <c r="AB114" s="112"/>
      <c r="AC114" s="112"/>
      <c r="AD114" s="112"/>
      <c r="AE114" s="112"/>
      <c r="AF114" s="112"/>
      <c r="AG114" s="112"/>
      <c r="AH114" s="112"/>
      <c r="AI114" s="112"/>
      <c r="AJ114" s="112"/>
      <c r="AK114" s="112"/>
      <c r="AL114" s="112"/>
      <c r="AM114" s="112"/>
      <c r="AN114" s="112"/>
      <c r="AO114" s="112"/>
      <c r="AP114" s="112"/>
      <c r="AQ114" s="112"/>
      <c r="AR114" s="112"/>
      <c r="AS114" s="112"/>
      <c r="AT114" s="112"/>
      <c r="AU114" s="112"/>
      <c r="AV114" s="112"/>
      <c r="AW114" s="112"/>
      <c r="AX114" s="112"/>
      <c r="AY114" s="40"/>
      <c r="AZ114" s="40"/>
      <c r="BA114" s="40"/>
      <c r="BB114" s="112"/>
      <c r="BC114" s="112"/>
      <c r="BD114" s="112"/>
      <c r="BE114" s="112"/>
      <c r="BF114" s="112"/>
      <c r="BG114" s="112"/>
      <c r="BH114" s="112"/>
      <c r="BI114" s="112"/>
      <c r="BJ114" s="112"/>
      <c r="BK114" s="112"/>
      <c r="BL114" s="112"/>
      <c r="BM114" s="112"/>
      <c r="BN114" s="112"/>
      <c r="BO114" s="112"/>
      <c r="BP114" s="112"/>
      <c r="BQ114" s="112"/>
      <c r="BR114" s="112"/>
      <c r="BS114" s="112"/>
      <c r="BT114" s="112"/>
      <c r="BU114" s="112"/>
      <c r="BV114" s="112"/>
      <c r="BW114" s="112"/>
      <c r="BX114" s="112"/>
      <c r="BY114" s="112"/>
      <c r="BZ114" s="112"/>
      <c r="CA114" s="112"/>
      <c r="CB114" s="112"/>
      <c r="CC114" s="112"/>
      <c r="CD114" s="112"/>
      <c r="CE114" s="112"/>
      <c r="CF114" s="112"/>
      <c r="CG114" s="112"/>
      <c r="CH114" s="112"/>
      <c r="CI114" s="112"/>
      <c r="CJ114" s="112"/>
      <c r="CK114" s="112"/>
      <c r="CL114" s="112"/>
      <c r="CM114" s="112"/>
      <c r="CN114" s="112"/>
      <c r="CO114" s="112"/>
      <c r="CP114" s="112"/>
      <c r="CQ114" s="112"/>
      <c r="CR114" s="112"/>
      <c r="CS114" s="112"/>
      <c r="CT114" s="112"/>
      <c r="CU114" s="112"/>
      <c r="CV114" s="112"/>
      <c r="CW114" s="112"/>
      <c r="CX114" s="112"/>
      <c r="CY114" s="112"/>
      <c r="CZ114" s="112"/>
      <c r="DA114" s="112"/>
      <c r="DB114" s="112"/>
      <c r="DC114" s="112"/>
      <c r="DD114" s="112"/>
      <c r="DE114" s="112"/>
      <c r="DF114" s="112"/>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row>
    <row r="115" spans="1:208" ht="12.75" customHeight="1" x14ac:dyDescent="0.25">
      <c r="A115" s="112"/>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2"/>
      <c r="AS115" s="112"/>
      <c r="AT115" s="112"/>
      <c r="AU115" s="112"/>
      <c r="AV115" s="112"/>
      <c r="AW115" s="112"/>
      <c r="AX115" s="112"/>
      <c r="AY115" s="40"/>
      <c r="AZ115" s="40"/>
      <c r="BA115" s="40"/>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c r="BY115" s="112"/>
      <c r="BZ115" s="112"/>
      <c r="CA115" s="112"/>
      <c r="CB115" s="112"/>
      <c r="CC115" s="112"/>
      <c r="CD115" s="112"/>
      <c r="CE115" s="112"/>
      <c r="CF115" s="112"/>
      <c r="CG115" s="112"/>
      <c r="CH115" s="112"/>
      <c r="CI115" s="112"/>
      <c r="CJ115" s="112"/>
      <c r="CK115" s="112"/>
      <c r="CL115" s="112"/>
      <c r="CM115" s="112"/>
      <c r="CN115" s="112"/>
      <c r="CO115" s="112"/>
      <c r="CP115" s="112"/>
      <c r="CQ115" s="112"/>
      <c r="CR115" s="112"/>
      <c r="CS115" s="112"/>
      <c r="CT115" s="112"/>
      <c r="CU115" s="112"/>
      <c r="CV115" s="112"/>
      <c r="CW115" s="112"/>
      <c r="CX115" s="112"/>
      <c r="CY115" s="112"/>
      <c r="CZ115" s="112"/>
      <c r="DA115" s="112"/>
      <c r="DB115" s="112"/>
      <c r="DC115" s="112"/>
      <c r="DD115" s="112"/>
      <c r="DE115" s="112"/>
      <c r="DF115" s="112"/>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row>
    <row r="116" spans="1:208" ht="12.75" customHeight="1" x14ac:dyDescent="0.25">
      <c r="A116" s="112"/>
      <c r="B116" s="112"/>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12"/>
      <c r="AM116" s="112"/>
      <c r="AN116" s="112"/>
      <c r="AO116" s="112"/>
      <c r="AP116" s="112"/>
      <c r="AQ116" s="112"/>
      <c r="AR116" s="112"/>
      <c r="AS116" s="112"/>
      <c r="AT116" s="112"/>
      <c r="AU116" s="112"/>
      <c r="AV116" s="112"/>
      <c r="AW116" s="112"/>
      <c r="AX116" s="112"/>
      <c r="AY116" s="40"/>
      <c r="AZ116" s="40"/>
      <c r="BA116" s="40"/>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c r="BY116" s="112"/>
      <c r="BZ116" s="112"/>
      <c r="CA116" s="112"/>
      <c r="CB116" s="112"/>
      <c r="CC116" s="112"/>
      <c r="CD116" s="112"/>
      <c r="CE116" s="112"/>
      <c r="CF116" s="112"/>
      <c r="CG116" s="112"/>
      <c r="CH116" s="112"/>
      <c r="CI116" s="112"/>
      <c r="CJ116" s="112"/>
      <c r="CK116" s="112"/>
      <c r="CL116" s="112"/>
      <c r="CM116" s="112"/>
      <c r="CN116" s="112"/>
      <c r="CO116" s="112"/>
      <c r="CP116" s="112"/>
      <c r="CQ116" s="112"/>
      <c r="CR116" s="112"/>
      <c r="CS116" s="112"/>
      <c r="CT116" s="112"/>
      <c r="CU116" s="112"/>
      <c r="CV116" s="112"/>
      <c r="CW116" s="112"/>
      <c r="CX116" s="112"/>
      <c r="CY116" s="112"/>
      <c r="CZ116" s="112"/>
      <c r="DA116" s="112"/>
      <c r="DB116" s="112"/>
      <c r="DC116" s="112"/>
      <c r="DD116" s="112"/>
      <c r="DE116" s="112"/>
      <c r="DF116" s="112"/>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row>
    <row r="117" spans="1:208" ht="12.75" customHeight="1" x14ac:dyDescent="0.25">
      <c r="A117" s="112"/>
      <c r="B117" s="1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c r="AA117" s="112"/>
      <c r="AB117" s="112"/>
      <c r="AC117" s="112"/>
      <c r="AD117" s="112"/>
      <c r="AE117" s="112"/>
      <c r="AF117" s="112"/>
      <c r="AG117" s="112"/>
      <c r="AH117" s="112"/>
      <c r="AI117" s="112"/>
      <c r="AJ117" s="112"/>
      <c r="AK117" s="112"/>
      <c r="AL117" s="112"/>
      <c r="AM117" s="112"/>
      <c r="AN117" s="112"/>
      <c r="AO117" s="112"/>
      <c r="AP117" s="112"/>
      <c r="AQ117" s="112"/>
      <c r="AR117" s="112"/>
      <c r="AS117" s="112"/>
      <c r="AT117" s="112"/>
      <c r="AU117" s="112"/>
      <c r="AV117" s="112"/>
      <c r="AW117" s="112"/>
      <c r="AX117" s="112"/>
      <c r="AY117" s="40"/>
      <c r="AZ117" s="40"/>
      <c r="BA117" s="40"/>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c r="BY117" s="112"/>
      <c r="BZ117" s="112"/>
      <c r="CA117" s="112"/>
      <c r="CB117" s="112"/>
      <c r="CC117" s="112"/>
      <c r="CD117" s="112"/>
      <c r="CE117" s="112"/>
      <c r="CF117" s="112"/>
      <c r="CG117" s="112"/>
      <c r="CH117" s="112"/>
      <c r="CI117" s="112"/>
      <c r="CJ117" s="112"/>
      <c r="CK117" s="112"/>
      <c r="CL117" s="112"/>
      <c r="CM117" s="112"/>
      <c r="CN117" s="112"/>
      <c r="CO117" s="112"/>
      <c r="CP117" s="112"/>
      <c r="CQ117" s="112"/>
      <c r="CR117" s="112"/>
      <c r="CS117" s="112"/>
      <c r="CT117" s="112"/>
      <c r="CU117" s="112"/>
      <c r="CV117" s="112"/>
      <c r="CW117" s="112"/>
      <c r="CX117" s="112"/>
      <c r="CY117" s="112"/>
      <c r="CZ117" s="112"/>
      <c r="DA117" s="112"/>
      <c r="DB117" s="112"/>
      <c r="DC117" s="112"/>
      <c r="DD117" s="112"/>
      <c r="DE117" s="112"/>
      <c r="DF117" s="112"/>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row>
    <row r="118" spans="1:208" ht="12.75" customHeight="1" x14ac:dyDescent="0.25">
      <c r="A118" s="112"/>
      <c r="B118" s="112"/>
      <c r="C118" s="112"/>
      <c r="D118" s="112"/>
      <c r="E118" s="112"/>
      <c r="F118" s="112"/>
      <c r="G118" s="112"/>
      <c r="H118" s="112"/>
      <c r="I118" s="112"/>
      <c r="J118" s="112"/>
      <c r="K118" s="112"/>
      <c r="L118" s="112"/>
      <c r="M118" s="112"/>
      <c r="N118" s="112"/>
      <c r="O118" s="112"/>
      <c r="P118" s="112"/>
      <c r="Q118" s="112"/>
      <c r="R118" s="112"/>
      <c r="S118" s="112"/>
      <c r="T118" s="112"/>
      <c r="U118" s="112"/>
      <c r="V118" s="112"/>
      <c r="W118" s="112"/>
      <c r="X118" s="112"/>
      <c r="Y118" s="112"/>
      <c r="Z118" s="112"/>
      <c r="AA118" s="112"/>
      <c r="AB118" s="112"/>
      <c r="AC118" s="112"/>
      <c r="AD118" s="112"/>
      <c r="AE118" s="112"/>
      <c r="AF118" s="112"/>
      <c r="AG118" s="112"/>
      <c r="AH118" s="112"/>
      <c r="AI118" s="112"/>
      <c r="AJ118" s="112"/>
      <c r="AK118" s="112"/>
      <c r="AL118" s="112"/>
      <c r="AM118" s="112"/>
      <c r="AN118" s="112"/>
      <c r="AO118" s="112"/>
      <c r="AP118" s="112"/>
      <c r="AQ118" s="112"/>
      <c r="AR118" s="112"/>
      <c r="AS118" s="112"/>
      <c r="AT118" s="112"/>
      <c r="AU118" s="112"/>
      <c r="AV118" s="112"/>
      <c r="AW118" s="112"/>
      <c r="AX118" s="112"/>
      <c r="AY118" s="40"/>
      <c r="AZ118" s="40"/>
      <c r="BA118" s="40"/>
      <c r="BB118" s="112"/>
      <c r="BC118" s="112"/>
      <c r="BD118" s="112"/>
      <c r="BE118" s="112"/>
      <c r="BF118" s="112"/>
      <c r="BG118" s="112"/>
      <c r="BH118" s="112"/>
      <c r="BI118" s="112"/>
      <c r="BJ118" s="112"/>
      <c r="BK118" s="112"/>
      <c r="BL118" s="112"/>
      <c r="BM118" s="112"/>
      <c r="BN118" s="112"/>
      <c r="BO118" s="112"/>
      <c r="BP118" s="112"/>
      <c r="BQ118" s="112"/>
      <c r="BR118" s="112"/>
      <c r="BS118" s="112"/>
      <c r="BT118" s="112"/>
      <c r="BU118" s="112"/>
      <c r="BV118" s="112"/>
      <c r="BW118" s="112"/>
      <c r="BX118" s="112"/>
      <c r="BY118" s="112"/>
      <c r="BZ118" s="112"/>
      <c r="CA118" s="112"/>
      <c r="CB118" s="112"/>
      <c r="CC118" s="112"/>
      <c r="CD118" s="112"/>
      <c r="CE118" s="112"/>
      <c r="CF118" s="112"/>
      <c r="CG118" s="112"/>
      <c r="CH118" s="112"/>
      <c r="CI118" s="112"/>
      <c r="CJ118" s="112"/>
      <c r="CK118" s="112"/>
      <c r="CL118" s="112"/>
      <c r="CM118" s="112"/>
      <c r="CN118" s="112"/>
      <c r="CO118" s="112"/>
      <c r="CP118" s="112"/>
      <c r="CQ118" s="112"/>
      <c r="CR118" s="112"/>
      <c r="CS118" s="112"/>
      <c r="CT118" s="112"/>
      <c r="CU118" s="112"/>
      <c r="CV118" s="112"/>
      <c r="CW118" s="112"/>
      <c r="CX118" s="112"/>
      <c r="CY118" s="112"/>
      <c r="CZ118" s="112"/>
      <c r="DA118" s="112"/>
      <c r="DB118" s="112"/>
      <c r="DC118" s="112"/>
      <c r="DD118" s="112"/>
      <c r="DE118" s="112"/>
      <c r="DF118" s="112"/>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row>
    <row r="119" spans="1:208" ht="12.75" customHeight="1" x14ac:dyDescent="0.25">
      <c r="A119" s="112"/>
      <c r="B119" s="112"/>
      <c r="C119" s="112"/>
      <c r="D119" s="112"/>
      <c r="E119" s="112"/>
      <c r="F119" s="112"/>
      <c r="G119" s="112"/>
      <c r="H119" s="112"/>
      <c r="I119" s="112"/>
      <c r="J119" s="112"/>
      <c r="K119" s="112"/>
      <c r="L119" s="112"/>
      <c r="M119" s="112"/>
      <c r="N119" s="112"/>
      <c r="O119" s="112"/>
      <c r="P119" s="112"/>
      <c r="Q119" s="112"/>
      <c r="R119" s="112"/>
      <c r="S119" s="112"/>
      <c r="T119" s="112"/>
      <c r="U119" s="112"/>
      <c r="V119" s="112"/>
      <c r="W119" s="112"/>
      <c r="X119" s="112"/>
      <c r="Y119" s="112"/>
      <c r="Z119" s="112"/>
      <c r="AA119" s="112"/>
      <c r="AB119" s="112"/>
      <c r="AC119" s="112"/>
      <c r="AD119" s="112"/>
      <c r="AE119" s="112"/>
      <c r="AF119" s="112"/>
      <c r="AG119" s="112"/>
      <c r="AH119" s="112"/>
      <c r="AI119" s="112"/>
      <c r="AJ119" s="112"/>
      <c r="AK119" s="112"/>
      <c r="AL119" s="112"/>
      <c r="AM119" s="112"/>
      <c r="AN119" s="112"/>
      <c r="AO119" s="112"/>
      <c r="AP119" s="112"/>
      <c r="AQ119" s="112"/>
      <c r="AR119" s="112"/>
      <c r="AS119" s="112"/>
      <c r="AT119" s="112"/>
      <c r="AU119" s="112"/>
      <c r="AV119" s="112"/>
      <c r="AW119" s="112"/>
      <c r="AX119" s="112"/>
      <c r="AY119" s="40"/>
      <c r="AZ119" s="40"/>
      <c r="BA119" s="40"/>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c r="BY119" s="112"/>
      <c r="BZ119" s="112"/>
      <c r="CA119" s="112"/>
      <c r="CB119" s="112"/>
      <c r="CC119" s="112"/>
      <c r="CD119" s="112"/>
      <c r="CE119" s="112"/>
      <c r="CF119" s="112"/>
      <c r="CG119" s="112"/>
      <c r="CH119" s="112"/>
      <c r="CI119" s="112"/>
      <c r="CJ119" s="112"/>
      <c r="CK119" s="112"/>
      <c r="CL119" s="112"/>
      <c r="CM119" s="112"/>
      <c r="CN119" s="112"/>
      <c r="CO119" s="112"/>
      <c r="CP119" s="112"/>
      <c r="CQ119" s="112"/>
      <c r="CR119" s="112"/>
      <c r="CS119" s="112"/>
      <c r="CT119" s="112"/>
      <c r="CU119" s="112"/>
      <c r="CV119" s="112"/>
      <c r="CW119" s="112"/>
      <c r="CX119" s="112"/>
      <c r="CY119" s="112"/>
      <c r="CZ119" s="112"/>
      <c r="DA119" s="112"/>
      <c r="DB119" s="112"/>
      <c r="DC119" s="112"/>
      <c r="DD119" s="112"/>
      <c r="DE119" s="112"/>
      <c r="DF119" s="112"/>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row>
    <row r="120" spans="1:208" ht="12.75" customHeight="1" x14ac:dyDescent="0.25">
      <c r="A120" s="112"/>
      <c r="B120" s="112"/>
      <c r="C120" s="112"/>
      <c r="D120" s="112"/>
      <c r="E120" s="112"/>
      <c r="F120" s="112"/>
      <c r="G120" s="112"/>
      <c r="H120" s="112"/>
      <c r="I120" s="112"/>
      <c r="J120" s="112"/>
      <c r="K120" s="112"/>
      <c r="L120" s="112"/>
      <c r="M120" s="112"/>
      <c r="N120" s="112"/>
      <c r="O120" s="112"/>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12"/>
      <c r="AQ120" s="112"/>
      <c r="AR120" s="112"/>
      <c r="AS120" s="112"/>
      <c r="AT120" s="112"/>
      <c r="AU120" s="112"/>
      <c r="AV120" s="112"/>
      <c r="AW120" s="112"/>
      <c r="AX120" s="112"/>
      <c r="AY120" s="40"/>
      <c r="AZ120" s="40"/>
      <c r="BA120" s="40"/>
      <c r="BB120" s="112"/>
      <c r="BC120" s="112"/>
      <c r="BD120" s="112"/>
      <c r="BE120" s="112"/>
      <c r="BF120" s="112"/>
      <c r="BG120" s="112"/>
      <c r="BH120" s="112"/>
      <c r="BI120" s="112"/>
      <c r="BJ120" s="112"/>
      <c r="BK120" s="112"/>
      <c r="BL120" s="112"/>
      <c r="BM120" s="112"/>
      <c r="BN120" s="112"/>
      <c r="BO120" s="112"/>
      <c r="BP120" s="112"/>
      <c r="BQ120" s="112"/>
      <c r="BR120" s="112"/>
      <c r="BS120" s="112"/>
      <c r="BT120" s="112"/>
      <c r="BU120" s="112"/>
      <c r="BV120" s="112"/>
      <c r="BW120" s="112"/>
      <c r="BX120" s="112"/>
      <c r="BY120" s="112"/>
      <c r="BZ120" s="112"/>
      <c r="CA120" s="112"/>
      <c r="CB120" s="112"/>
      <c r="CC120" s="112"/>
      <c r="CD120" s="112"/>
      <c r="CE120" s="112"/>
      <c r="CF120" s="112"/>
      <c r="CG120" s="112"/>
      <c r="CH120" s="112"/>
      <c r="CI120" s="112"/>
      <c r="CJ120" s="112"/>
      <c r="CK120" s="112"/>
      <c r="CL120" s="112"/>
      <c r="CM120" s="112"/>
      <c r="CN120" s="112"/>
      <c r="CO120" s="112"/>
      <c r="CP120" s="112"/>
      <c r="CQ120" s="112"/>
      <c r="CR120" s="112"/>
      <c r="CS120" s="112"/>
      <c r="CT120" s="112"/>
      <c r="CU120" s="112"/>
      <c r="CV120" s="112"/>
      <c r="CW120" s="112"/>
      <c r="CX120" s="112"/>
      <c r="CY120" s="112"/>
      <c r="CZ120" s="112"/>
      <c r="DA120" s="112"/>
      <c r="DB120" s="112"/>
      <c r="DC120" s="112"/>
      <c r="DD120" s="112"/>
      <c r="DE120" s="112"/>
      <c r="DF120" s="112"/>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row>
    <row r="121" spans="1:208" ht="12.75" customHeight="1" x14ac:dyDescent="0.25">
      <c r="A121" s="112"/>
      <c r="B121" s="112"/>
      <c r="C121" s="112"/>
      <c r="D121" s="112"/>
      <c r="E121" s="112"/>
      <c r="F121" s="112"/>
      <c r="G121" s="112"/>
      <c r="H121" s="112"/>
      <c r="I121" s="112"/>
      <c r="J121" s="112"/>
      <c r="K121" s="112"/>
      <c r="L121" s="112"/>
      <c r="M121" s="112"/>
      <c r="N121" s="112"/>
      <c r="O121" s="112"/>
      <c r="P121" s="112"/>
      <c r="Q121" s="112"/>
      <c r="R121" s="112"/>
      <c r="S121" s="112"/>
      <c r="T121" s="112"/>
      <c r="U121" s="112"/>
      <c r="V121" s="112"/>
      <c r="W121" s="112"/>
      <c r="X121" s="112"/>
      <c r="Y121" s="112"/>
      <c r="Z121" s="112"/>
      <c r="AA121" s="112"/>
      <c r="AB121" s="112"/>
      <c r="AC121" s="112"/>
      <c r="AD121" s="112"/>
      <c r="AE121" s="112"/>
      <c r="AF121" s="112"/>
      <c r="AG121" s="112"/>
      <c r="AH121" s="112"/>
      <c r="AI121" s="112"/>
      <c r="AJ121" s="112"/>
      <c r="AK121" s="112"/>
      <c r="AL121" s="112"/>
      <c r="AM121" s="112"/>
      <c r="AN121" s="112"/>
      <c r="AO121" s="112"/>
      <c r="AP121" s="112"/>
      <c r="AQ121" s="112"/>
      <c r="AR121" s="112"/>
      <c r="AS121" s="112"/>
      <c r="AT121" s="112"/>
      <c r="AU121" s="112"/>
      <c r="AV121" s="112"/>
      <c r="AW121" s="112"/>
      <c r="AX121" s="112"/>
      <c r="AY121" s="40"/>
      <c r="AZ121" s="40"/>
      <c r="BA121" s="40"/>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12"/>
      <c r="BY121" s="112"/>
      <c r="BZ121" s="112"/>
      <c r="CA121" s="112"/>
      <c r="CB121" s="112"/>
      <c r="CC121" s="112"/>
      <c r="CD121" s="112"/>
      <c r="CE121" s="112"/>
      <c r="CF121" s="112"/>
      <c r="CG121" s="112"/>
      <c r="CH121" s="112"/>
      <c r="CI121" s="112"/>
      <c r="CJ121" s="112"/>
      <c r="CK121" s="112"/>
      <c r="CL121" s="112"/>
      <c r="CM121" s="112"/>
      <c r="CN121" s="112"/>
      <c r="CO121" s="112"/>
      <c r="CP121" s="112"/>
      <c r="CQ121" s="112"/>
      <c r="CR121" s="112"/>
      <c r="CS121" s="112"/>
      <c r="CT121" s="112"/>
      <c r="CU121" s="112"/>
      <c r="CV121" s="112"/>
      <c r="CW121" s="112"/>
      <c r="CX121" s="112"/>
      <c r="CY121" s="112"/>
      <c r="CZ121" s="112"/>
      <c r="DA121" s="112"/>
      <c r="DB121" s="112"/>
      <c r="DC121" s="112"/>
      <c r="DD121" s="112"/>
      <c r="DE121" s="112"/>
      <c r="DF121" s="112"/>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row>
    <row r="122" spans="1:208" ht="12.75" customHeight="1" x14ac:dyDescent="0.25">
      <c r="A122" s="112"/>
      <c r="B122" s="112"/>
      <c r="C122" s="112"/>
      <c r="D122" s="112"/>
      <c r="E122" s="112"/>
      <c r="F122" s="112"/>
      <c r="G122" s="112"/>
      <c r="H122" s="112"/>
      <c r="I122" s="112"/>
      <c r="J122" s="112"/>
      <c r="K122" s="112"/>
      <c r="L122" s="112"/>
      <c r="M122" s="112"/>
      <c r="N122" s="112"/>
      <c r="O122" s="112"/>
      <c r="P122" s="112"/>
      <c r="Q122" s="112"/>
      <c r="R122" s="112"/>
      <c r="S122" s="112"/>
      <c r="T122" s="112"/>
      <c r="U122" s="112"/>
      <c r="V122" s="112"/>
      <c r="W122" s="112"/>
      <c r="X122" s="112"/>
      <c r="Y122" s="112"/>
      <c r="Z122" s="112"/>
      <c r="AA122" s="112"/>
      <c r="AB122" s="112"/>
      <c r="AC122" s="112"/>
      <c r="AD122" s="112"/>
      <c r="AE122" s="112"/>
      <c r="AF122" s="112"/>
      <c r="AG122" s="112"/>
      <c r="AH122" s="112"/>
      <c r="AI122" s="112"/>
      <c r="AJ122" s="112"/>
      <c r="AK122" s="112"/>
      <c r="AL122" s="112"/>
      <c r="AM122" s="112"/>
      <c r="AN122" s="112"/>
      <c r="AO122" s="112"/>
      <c r="AP122" s="112"/>
      <c r="AQ122" s="112"/>
      <c r="AR122" s="112"/>
      <c r="AS122" s="112"/>
      <c r="AT122" s="112"/>
      <c r="AU122" s="112"/>
      <c r="AV122" s="112"/>
      <c r="AW122" s="112"/>
      <c r="AX122" s="112"/>
      <c r="AY122" s="40"/>
      <c r="AZ122" s="40"/>
      <c r="BA122" s="40"/>
      <c r="BB122" s="112"/>
      <c r="BC122" s="112"/>
      <c r="BD122" s="112"/>
      <c r="BE122" s="112"/>
      <c r="BF122" s="112"/>
      <c r="BG122" s="112"/>
      <c r="BH122" s="112"/>
      <c r="BI122" s="112"/>
      <c r="BJ122" s="112"/>
      <c r="BK122" s="112"/>
      <c r="BL122" s="112"/>
      <c r="BM122" s="112"/>
      <c r="BN122" s="112"/>
      <c r="BO122" s="112"/>
      <c r="BP122" s="112"/>
      <c r="BQ122" s="112"/>
      <c r="BR122" s="112"/>
      <c r="BS122" s="112"/>
      <c r="BT122" s="112"/>
      <c r="BU122" s="112"/>
      <c r="BV122" s="112"/>
      <c r="BW122" s="112"/>
      <c r="BX122" s="112"/>
      <c r="BY122" s="112"/>
      <c r="BZ122" s="112"/>
      <c r="CA122" s="112"/>
      <c r="CB122" s="112"/>
      <c r="CC122" s="112"/>
      <c r="CD122" s="112"/>
      <c r="CE122" s="112"/>
      <c r="CF122" s="112"/>
      <c r="CG122" s="112"/>
      <c r="CH122" s="112"/>
      <c r="CI122" s="112"/>
      <c r="CJ122" s="112"/>
      <c r="CK122" s="112"/>
      <c r="CL122" s="112"/>
      <c r="CM122" s="112"/>
      <c r="CN122" s="112"/>
      <c r="CO122" s="112"/>
      <c r="CP122" s="112"/>
      <c r="CQ122" s="112"/>
      <c r="CR122" s="112"/>
      <c r="CS122" s="112"/>
      <c r="CT122" s="112"/>
      <c r="CU122" s="112"/>
      <c r="CV122" s="112"/>
      <c r="CW122" s="112"/>
      <c r="CX122" s="112"/>
      <c r="CY122" s="112"/>
      <c r="CZ122" s="112"/>
      <c r="DA122" s="112"/>
      <c r="DB122" s="112"/>
      <c r="DC122" s="112"/>
      <c r="DD122" s="112"/>
      <c r="DE122" s="112"/>
      <c r="DF122" s="112"/>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row>
    <row r="123" spans="1:208" ht="12.75" customHeight="1" x14ac:dyDescent="0.25">
      <c r="A123" s="112"/>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c r="AC123" s="112"/>
      <c r="AD123" s="112"/>
      <c r="AE123" s="112"/>
      <c r="AF123" s="112"/>
      <c r="AG123" s="112"/>
      <c r="AH123" s="112"/>
      <c r="AI123" s="112"/>
      <c r="AJ123" s="112"/>
      <c r="AK123" s="112"/>
      <c r="AL123" s="112"/>
      <c r="AM123" s="112"/>
      <c r="AN123" s="112"/>
      <c r="AO123" s="112"/>
      <c r="AP123" s="112"/>
      <c r="AQ123" s="112"/>
      <c r="AR123" s="112"/>
      <c r="AS123" s="112"/>
      <c r="AT123" s="112"/>
      <c r="AU123" s="112"/>
      <c r="AV123" s="112"/>
      <c r="AW123" s="112"/>
      <c r="AX123" s="112"/>
      <c r="AY123" s="40"/>
      <c r="AZ123" s="40"/>
      <c r="BA123" s="40"/>
      <c r="BB123" s="112"/>
      <c r="BC123" s="112"/>
      <c r="BD123" s="112"/>
      <c r="BE123" s="112"/>
      <c r="BF123" s="112"/>
      <c r="BG123" s="112"/>
      <c r="BH123" s="112"/>
      <c r="BI123" s="112"/>
      <c r="BJ123" s="112"/>
      <c r="BK123" s="112"/>
      <c r="BL123" s="112"/>
      <c r="BM123" s="112"/>
      <c r="BN123" s="112"/>
      <c r="BO123" s="112"/>
      <c r="BP123" s="112"/>
      <c r="BQ123" s="112"/>
      <c r="BR123" s="112"/>
      <c r="BS123" s="112"/>
      <c r="BT123" s="112"/>
      <c r="BU123" s="112"/>
      <c r="BV123" s="112"/>
      <c r="BW123" s="112"/>
      <c r="BX123" s="112"/>
      <c r="BY123" s="112"/>
      <c r="BZ123" s="112"/>
      <c r="CA123" s="112"/>
      <c r="CB123" s="112"/>
      <c r="CC123" s="112"/>
      <c r="CD123" s="112"/>
      <c r="CE123" s="112"/>
      <c r="CF123" s="112"/>
      <c r="CG123" s="112"/>
      <c r="CH123" s="112"/>
      <c r="CI123" s="112"/>
      <c r="CJ123" s="112"/>
      <c r="CK123" s="112"/>
      <c r="CL123" s="112"/>
      <c r="CM123" s="112"/>
      <c r="CN123" s="112"/>
      <c r="CO123" s="112"/>
      <c r="CP123" s="112"/>
      <c r="CQ123" s="112"/>
      <c r="CR123" s="112"/>
      <c r="CS123" s="112"/>
      <c r="CT123" s="112"/>
      <c r="CU123" s="112"/>
      <c r="CV123" s="112"/>
      <c r="CW123" s="112"/>
      <c r="CX123" s="112"/>
      <c r="CY123" s="112"/>
      <c r="CZ123" s="112"/>
      <c r="DA123" s="112"/>
      <c r="DB123" s="112"/>
      <c r="DC123" s="112"/>
      <c r="DD123" s="112"/>
      <c r="DE123" s="112"/>
      <c r="DF123" s="112"/>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row>
    <row r="124" spans="1:208" ht="12.75" customHeight="1" x14ac:dyDescent="0.25">
      <c r="A124" s="112"/>
      <c r="B124" s="112"/>
      <c r="C124" s="112"/>
      <c r="D124" s="112"/>
      <c r="E124" s="112"/>
      <c r="F124" s="112"/>
      <c r="G124" s="112"/>
      <c r="H124" s="112"/>
      <c r="I124" s="112"/>
      <c r="J124" s="112"/>
      <c r="K124" s="112"/>
      <c r="L124" s="112"/>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40"/>
      <c r="AZ124" s="40"/>
      <c r="BA124" s="40"/>
      <c r="BB124" s="112"/>
      <c r="BC124" s="112"/>
      <c r="BD124" s="112"/>
      <c r="BE124" s="112"/>
      <c r="BF124" s="112"/>
      <c r="BG124" s="112"/>
      <c r="BH124" s="112"/>
      <c r="BI124" s="112"/>
      <c r="BJ124" s="112"/>
      <c r="BK124" s="112"/>
      <c r="BL124" s="112"/>
      <c r="BM124" s="112"/>
      <c r="BN124" s="112"/>
      <c r="BO124" s="112"/>
      <c r="BP124" s="112"/>
      <c r="BQ124" s="112"/>
      <c r="BR124" s="112"/>
      <c r="BS124" s="112"/>
      <c r="BT124" s="112"/>
      <c r="BU124" s="112"/>
      <c r="BV124" s="112"/>
      <c r="BW124" s="112"/>
      <c r="BX124" s="112"/>
      <c r="BY124" s="112"/>
      <c r="BZ124" s="112"/>
      <c r="CA124" s="112"/>
      <c r="CB124" s="112"/>
      <c r="CC124" s="112"/>
      <c r="CD124" s="112"/>
      <c r="CE124" s="112"/>
      <c r="CF124" s="112"/>
      <c r="CG124" s="112"/>
      <c r="CH124" s="112"/>
      <c r="CI124" s="112"/>
      <c r="CJ124" s="112"/>
      <c r="CK124" s="112"/>
      <c r="CL124" s="112"/>
      <c r="CM124" s="112"/>
      <c r="CN124" s="112"/>
      <c r="CO124" s="112"/>
      <c r="CP124" s="112"/>
      <c r="CQ124" s="112"/>
      <c r="CR124" s="112"/>
      <c r="CS124" s="112"/>
      <c r="CT124" s="112"/>
      <c r="CU124" s="112"/>
      <c r="CV124" s="112"/>
      <c r="CW124" s="112"/>
      <c r="CX124" s="112"/>
      <c r="CY124" s="112"/>
      <c r="CZ124" s="112"/>
      <c r="DA124" s="112"/>
      <c r="DB124" s="112"/>
      <c r="DC124" s="112"/>
      <c r="DD124" s="112"/>
      <c r="DE124" s="112"/>
      <c r="DF124" s="112"/>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row>
    <row r="125" spans="1:208" ht="12.75" customHeight="1" x14ac:dyDescent="0.25">
      <c r="A125" s="112"/>
      <c r="B125" s="112"/>
      <c r="C125" s="112"/>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40"/>
      <c r="AZ125" s="40"/>
      <c r="BA125" s="40"/>
      <c r="BB125" s="112"/>
      <c r="BC125" s="112"/>
      <c r="BD125" s="112"/>
      <c r="BE125" s="112"/>
      <c r="BF125" s="112"/>
      <c r="BG125" s="112"/>
      <c r="BH125" s="112"/>
      <c r="BI125" s="112"/>
      <c r="BJ125" s="112"/>
      <c r="BK125" s="112"/>
      <c r="BL125" s="112"/>
      <c r="BM125" s="112"/>
      <c r="BN125" s="112"/>
      <c r="BO125" s="112"/>
      <c r="BP125" s="112"/>
      <c r="BQ125" s="112"/>
      <c r="BR125" s="112"/>
      <c r="BS125" s="112"/>
      <c r="BT125" s="112"/>
      <c r="BU125" s="112"/>
      <c r="BV125" s="112"/>
      <c r="BW125" s="112"/>
      <c r="BX125" s="112"/>
      <c r="BY125" s="112"/>
      <c r="BZ125" s="112"/>
      <c r="CA125" s="112"/>
      <c r="CB125" s="112"/>
      <c r="CC125" s="112"/>
      <c r="CD125" s="112"/>
      <c r="CE125" s="112"/>
      <c r="CF125" s="112"/>
      <c r="CG125" s="112"/>
      <c r="CH125" s="112"/>
      <c r="CI125" s="112"/>
      <c r="CJ125" s="112"/>
      <c r="CK125" s="112"/>
      <c r="CL125" s="112"/>
      <c r="CM125" s="112"/>
      <c r="CN125" s="112"/>
      <c r="CO125" s="112"/>
      <c r="CP125" s="112"/>
      <c r="CQ125" s="112"/>
      <c r="CR125" s="112"/>
      <c r="CS125" s="112"/>
      <c r="CT125" s="112"/>
      <c r="CU125" s="112"/>
      <c r="CV125" s="112"/>
      <c r="CW125" s="112"/>
      <c r="CX125" s="112"/>
      <c r="CY125" s="112"/>
      <c r="CZ125" s="112"/>
      <c r="DA125" s="112"/>
      <c r="DB125" s="112"/>
      <c r="DC125" s="112"/>
      <c r="DD125" s="112"/>
      <c r="DE125" s="112"/>
      <c r="DF125" s="112"/>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row>
    <row r="126" spans="1:208" ht="12.75" customHeight="1" x14ac:dyDescent="0.25">
      <c r="A126" s="112"/>
      <c r="B126" s="112"/>
      <c r="C126" s="112"/>
      <c r="D126" s="112"/>
      <c r="E126" s="112"/>
      <c r="F126" s="112"/>
      <c r="G126" s="112"/>
      <c r="H126" s="112"/>
      <c r="I126" s="112"/>
      <c r="J126" s="112"/>
      <c r="K126" s="112"/>
      <c r="L126" s="112"/>
      <c r="M126" s="112"/>
      <c r="N126" s="112"/>
      <c r="O126" s="112"/>
      <c r="P126" s="112"/>
      <c r="Q126" s="112"/>
      <c r="R126" s="112"/>
      <c r="S126" s="112"/>
      <c r="T126" s="112"/>
      <c r="U126" s="112"/>
      <c r="V126" s="112"/>
      <c r="W126" s="112"/>
      <c r="X126" s="112"/>
      <c r="Y126" s="112"/>
      <c r="Z126" s="112"/>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40"/>
      <c r="AZ126" s="40"/>
      <c r="BA126" s="40"/>
      <c r="BB126" s="112"/>
      <c r="BC126" s="112"/>
      <c r="BD126" s="112"/>
      <c r="BE126" s="112"/>
      <c r="BF126" s="112"/>
      <c r="BG126" s="112"/>
      <c r="BH126" s="112"/>
      <c r="BI126" s="112"/>
      <c r="BJ126" s="112"/>
      <c r="BK126" s="112"/>
      <c r="BL126" s="112"/>
      <c r="BM126" s="112"/>
      <c r="BN126" s="112"/>
      <c r="BO126" s="112"/>
      <c r="BP126" s="112"/>
      <c r="BQ126" s="112"/>
      <c r="BR126" s="112"/>
      <c r="BS126" s="112"/>
      <c r="BT126" s="112"/>
      <c r="BU126" s="112"/>
      <c r="BV126" s="112"/>
      <c r="BW126" s="112"/>
      <c r="BX126" s="112"/>
      <c r="BY126" s="112"/>
      <c r="BZ126" s="112"/>
      <c r="CA126" s="112"/>
      <c r="CB126" s="112"/>
      <c r="CC126" s="112"/>
      <c r="CD126" s="112"/>
      <c r="CE126" s="112"/>
      <c r="CF126" s="112"/>
      <c r="CG126" s="112"/>
      <c r="CH126" s="112"/>
      <c r="CI126" s="112"/>
      <c r="CJ126" s="112"/>
      <c r="CK126" s="112"/>
      <c r="CL126" s="112"/>
      <c r="CM126" s="112"/>
      <c r="CN126" s="112"/>
      <c r="CO126" s="112"/>
      <c r="CP126" s="112"/>
      <c r="CQ126" s="112"/>
      <c r="CR126" s="112"/>
      <c r="CS126" s="112"/>
      <c r="CT126" s="112"/>
      <c r="CU126" s="112"/>
      <c r="CV126" s="112"/>
      <c r="CW126" s="112"/>
      <c r="CX126" s="112"/>
      <c r="CY126" s="112"/>
      <c r="CZ126" s="112"/>
      <c r="DA126" s="112"/>
      <c r="DB126" s="112"/>
      <c r="DC126" s="112"/>
      <c r="DD126" s="112"/>
      <c r="DE126" s="112"/>
      <c r="DF126" s="112"/>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row>
    <row r="127" spans="1:208" ht="12.75" customHeight="1" x14ac:dyDescent="0.25">
      <c r="A127" s="112"/>
      <c r="B127" s="112"/>
      <c r="C127" s="112"/>
      <c r="D127" s="112"/>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40"/>
      <c r="AZ127" s="40"/>
      <c r="BA127" s="40"/>
      <c r="BB127" s="112"/>
      <c r="BC127" s="112"/>
      <c r="BD127" s="112"/>
      <c r="BE127" s="112"/>
      <c r="BF127" s="112"/>
      <c r="BG127" s="112"/>
      <c r="BH127" s="112"/>
      <c r="BI127" s="112"/>
      <c r="BJ127" s="112"/>
      <c r="BK127" s="112"/>
      <c r="BL127" s="112"/>
      <c r="BM127" s="112"/>
      <c r="BN127" s="112"/>
      <c r="BO127" s="112"/>
      <c r="BP127" s="112"/>
      <c r="BQ127" s="112"/>
      <c r="BR127" s="112"/>
      <c r="BS127" s="112"/>
      <c r="BT127" s="112"/>
      <c r="BU127" s="112"/>
      <c r="BV127" s="112"/>
      <c r="BW127" s="112"/>
      <c r="BX127" s="112"/>
      <c r="BY127" s="112"/>
      <c r="BZ127" s="112"/>
      <c r="CA127" s="112"/>
      <c r="CB127" s="112"/>
      <c r="CC127" s="112"/>
      <c r="CD127" s="112"/>
      <c r="CE127" s="112"/>
      <c r="CF127" s="112"/>
      <c r="CG127" s="112"/>
      <c r="CH127" s="112"/>
      <c r="CI127" s="112"/>
      <c r="CJ127" s="112"/>
      <c r="CK127" s="112"/>
      <c r="CL127" s="112"/>
      <c r="CM127" s="112"/>
      <c r="CN127" s="112"/>
      <c r="CO127" s="112"/>
      <c r="CP127" s="112"/>
      <c r="CQ127" s="112"/>
      <c r="CR127" s="112"/>
      <c r="CS127" s="112"/>
      <c r="CT127" s="112"/>
      <c r="CU127" s="112"/>
      <c r="CV127" s="112"/>
      <c r="CW127" s="112"/>
      <c r="CX127" s="112"/>
      <c r="CY127" s="112"/>
      <c r="CZ127" s="112"/>
      <c r="DA127" s="112"/>
      <c r="DB127" s="112"/>
      <c r="DC127" s="112"/>
      <c r="DD127" s="112"/>
      <c r="DE127" s="112"/>
      <c r="DF127" s="112"/>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row>
    <row r="128" spans="1:208" ht="12.75" customHeight="1" x14ac:dyDescent="0.25">
      <c r="A128" s="112"/>
      <c r="B128" s="112"/>
      <c r="C128" s="112"/>
      <c r="D128" s="112"/>
      <c r="E128" s="112"/>
      <c r="F128" s="112"/>
      <c r="G128" s="112"/>
      <c r="H128" s="112"/>
      <c r="I128" s="112"/>
      <c r="J128" s="112"/>
      <c r="K128" s="112"/>
      <c r="L128" s="112"/>
      <c r="M128" s="112"/>
      <c r="N128" s="112"/>
      <c r="O128" s="112"/>
      <c r="P128" s="112"/>
      <c r="Q128" s="112"/>
      <c r="R128" s="112"/>
      <c r="S128" s="112"/>
      <c r="T128" s="112"/>
      <c r="U128" s="112"/>
      <c r="V128" s="112"/>
      <c r="W128" s="112"/>
      <c r="X128" s="112"/>
      <c r="Y128" s="112"/>
      <c r="Z128" s="112"/>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40"/>
      <c r="AZ128" s="40"/>
      <c r="BA128" s="40"/>
      <c r="BB128" s="112"/>
      <c r="BC128" s="112"/>
      <c r="BD128" s="112"/>
      <c r="BE128" s="112"/>
      <c r="BF128" s="112"/>
      <c r="BG128" s="112"/>
      <c r="BH128" s="112"/>
      <c r="BI128" s="112"/>
      <c r="BJ128" s="112"/>
      <c r="BK128" s="112"/>
      <c r="BL128" s="112"/>
      <c r="BM128" s="112"/>
      <c r="BN128" s="112"/>
      <c r="BO128" s="112"/>
      <c r="BP128" s="112"/>
      <c r="BQ128" s="112"/>
      <c r="BR128" s="112"/>
      <c r="BS128" s="112"/>
      <c r="BT128" s="112"/>
      <c r="BU128" s="112"/>
      <c r="BV128" s="112"/>
      <c r="BW128" s="112"/>
      <c r="BX128" s="112"/>
      <c r="BY128" s="112"/>
      <c r="BZ128" s="112"/>
      <c r="CA128" s="112"/>
      <c r="CB128" s="112"/>
      <c r="CC128" s="112"/>
      <c r="CD128" s="112"/>
      <c r="CE128" s="112"/>
      <c r="CF128" s="112"/>
      <c r="CG128" s="112"/>
      <c r="CH128" s="112"/>
      <c r="CI128" s="112"/>
      <c r="CJ128" s="112"/>
      <c r="CK128" s="112"/>
      <c r="CL128" s="112"/>
      <c r="CM128" s="112"/>
      <c r="CN128" s="112"/>
      <c r="CO128" s="112"/>
      <c r="CP128" s="112"/>
      <c r="CQ128" s="112"/>
      <c r="CR128" s="112"/>
      <c r="CS128" s="112"/>
      <c r="CT128" s="112"/>
      <c r="CU128" s="112"/>
      <c r="CV128" s="112"/>
      <c r="CW128" s="112"/>
      <c r="CX128" s="112"/>
      <c r="CY128" s="112"/>
      <c r="CZ128" s="112"/>
      <c r="DA128" s="112"/>
      <c r="DB128" s="112"/>
      <c r="DC128" s="112"/>
      <c r="DD128" s="112"/>
      <c r="DE128" s="112"/>
      <c r="DF128" s="112"/>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row>
    <row r="129" spans="1:208" ht="12.75" customHeight="1" x14ac:dyDescent="0.25">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40"/>
      <c r="AZ129" s="40"/>
      <c r="BA129" s="40"/>
      <c r="BB129" s="112"/>
      <c r="BC129" s="112"/>
      <c r="BD129" s="112"/>
      <c r="BE129" s="112"/>
      <c r="BF129" s="112"/>
      <c r="BG129" s="112"/>
      <c r="BH129" s="112"/>
      <c r="BI129" s="112"/>
      <c r="BJ129" s="112"/>
      <c r="BK129" s="112"/>
      <c r="BL129" s="112"/>
      <c r="BM129" s="112"/>
      <c r="BN129" s="112"/>
      <c r="BO129" s="112"/>
      <c r="BP129" s="112"/>
      <c r="BQ129" s="112"/>
      <c r="BR129" s="112"/>
      <c r="BS129" s="112"/>
      <c r="BT129" s="112"/>
      <c r="BU129" s="112"/>
      <c r="BV129" s="112"/>
      <c r="BW129" s="112"/>
      <c r="BX129" s="112"/>
      <c r="BY129" s="112"/>
      <c r="BZ129" s="112"/>
      <c r="CA129" s="112"/>
      <c r="CB129" s="112"/>
      <c r="CC129" s="112"/>
      <c r="CD129" s="112"/>
      <c r="CE129" s="112"/>
      <c r="CF129" s="112"/>
      <c r="CG129" s="112"/>
      <c r="CH129" s="112"/>
      <c r="CI129" s="112"/>
      <c r="CJ129" s="112"/>
      <c r="CK129" s="112"/>
      <c r="CL129" s="112"/>
      <c r="CM129" s="112"/>
      <c r="CN129" s="112"/>
      <c r="CO129" s="112"/>
      <c r="CP129" s="112"/>
      <c r="CQ129" s="112"/>
      <c r="CR129" s="112"/>
      <c r="CS129" s="112"/>
      <c r="CT129" s="112"/>
      <c r="CU129" s="112"/>
      <c r="CV129" s="112"/>
      <c r="CW129" s="112"/>
      <c r="CX129" s="112"/>
      <c r="CY129" s="112"/>
      <c r="CZ129" s="112"/>
      <c r="DA129" s="112"/>
      <c r="DB129" s="112"/>
      <c r="DC129" s="112"/>
      <c r="DD129" s="112"/>
      <c r="DE129" s="112"/>
      <c r="DF129" s="112"/>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row>
    <row r="130" spans="1:208" ht="12.75" customHeight="1" x14ac:dyDescent="0.25">
      <c r="A130" s="112"/>
      <c r="B130" s="112"/>
      <c r="C130" s="112"/>
      <c r="D130" s="112"/>
      <c r="E130" s="112"/>
      <c r="F130" s="112"/>
      <c r="G130" s="112"/>
      <c r="H130" s="112"/>
      <c r="I130" s="112"/>
      <c r="J130" s="112"/>
      <c r="K130" s="112"/>
      <c r="L130" s="112"/>
      <c r="M130" s="112"/>
      <c r="N130" s="112"/>
      <c r="O130" s="112"/>
      <c r="P130" s="112"/>
      <c r="Q130" s="112"/>
      <c r="R130" s="112"/>
      <c r="S130" s="112"/>
      <c r="T130" s="112"/>
      <c r="U130" s="112"/>
      <c r="V130" s="112"/>
      <c r="W130" s="112"/>
      <c r="X130" s="112"/>
      <c r="Y130" s="112"/>
      <c r="Z130" s="112"/>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40"/>
      <c r="AZ130" s="40"/>
      <c r="BA130" s="40"/>
      <c r="BB130" s="112"/>
      <c r="BC130" s="112"/>
      <c r="BD130" s="112"/>
      <c r="BE130" s="112"/>
      <c r="BF130" s="112"/>
      <c r="BG130" s="112"/>
      <c r="BH130" s="112"/>
      <c r="BI130" s="112"/>
      <c r="BJ130" s="112"/>
      <c r="BK130" s="112"/>
      <c r="BL130" s="112"/>
      <c r="BM130" s="112"/>
      <c r="BN130" s="112"/>
      <c r="BO130" s="112"/>
      <c r="BP130" s="112"/>
      <c r="BQ130" s="112"/>
      <c r="BR130" s="112"/>
      <c r="BS130" s="112"/>
      <c r="BT130" s="112"/>
      <c r="BU130" s="112"/>
      <c r="BV130" s="112"/>
      <c r="BW130" s="112"/>
      <c r="BX130" s="112"/>
      <c r="BY130" s="112"/>
      <c r="BZ130" s="112"/>
      <c r="CA130" s="112"/>
      <c r="CB130" s="112"/>
      <c r="CC130" s="112"/>
      <c r="CD130" s="112"/>
      <c r="CE130" s="112"/>
      <c r="CF130" s="112"/>
      <c r="CG130" s="112"/>
      <c r="CH130" s="112"/>
      <c r="CI130" s="112"/>
      <c r="CJ130" s="112"/>
      <c r="CK130" s="112"/>
      <c r="CL130" s="112"/>
      <c r="CM130" s="112"/>
      <c r="CN130" s="112"/>
      <c r="CO130" s="112"/>
      <c r="CP130" s="112"/>
      <c r="CQ130" s="112"/>
      <c r="CR130" s="112"/>
      <c r="CS130" s="112"/>
      <c r="CT130" s="112"/>
      <c r="CU130" s="112"/>
      <c r="CV130" s="112"/>
      <c r="CW130" s="112"/>
      <c r="CX130" s="112"/>
      <c r="CY130" s="112"/>
      <c r="CZ130" s="112"/>
      <c r="DA130" s="112"/>
      <c r="DB130" s="112"/>
      <c r="DC130" s="112"/>
      <c r="DD130" s="112"/>
      <c r="DE130" s="112"/>
      <c r="DF130" s="112"/>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row>
    <row r="131" spans="1:208" ht="12.75" customHeight="1" x14ac:dyDescent="0.25">
      <c r="A131" s="112"/>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40"/>
      <c r="AZ131" s="40"/>
      <c r="BA131" s="40"/>
      <c r="BB131" s="112"/>
      <c r="BC131" s="112"/>
      <c r="BD131" s="112"/>
      <c r="BE131" s="112"/>
      <c r="BF131" s="112"/>
      <c r="BG131" s="112"/>
      <c r="BH131" s="112"/>
      <c r="BI131" s="112"/>
      <c r="BJ131" s="112"/>
      <c r="BK131" s="112"/>
      <c r="BL131" s="112"/>
      <c r="BM131" s="112"/>
      <c r="BN131" s="112"/>
      <c r="BO131" s="112"/>
      <c r="BP131" s="112"/>
      <c r="BQ131" s="112"/>
      <c r="BR131" s="112"/>
      <c r="BS131" s="112"/>
      <c r="BT131" s="112"/>
      <c r="BU131" s="112"/>
      <c r="BV131" s="112"/>
      <c r="BW131" s="112"/>
      <c r="BX131" s="112"/>
      <c r="BY131" s="112"/>
      <c r="BZ131" s="112"/>
      <c r="CA131" s="112"/>
      <c r="CB131" s="112"/>
      <c r="CC131" s="112"/>
      <c r="CD131" s="112"/>
      <c r="CE131" s="112"/>
      <c r="CF131" s="112"/>
      <c r="CG131" s="112"/>
      <c r="CH131" s="112"/>
      <c r="CI131" s="112"/>
      <c r="CJ131" s="112"/>
      <c r="CK131" s="112"/>
      <c r="CL131" s="112"/>
      <c r="CM131" s="112"/>
      <c r="CN131" s="112"/>
      <c r="CO131" s="112"/>
      <c r="CP131" s="112"/>
      <c r="CQ131" s="112"/>
      <c r="CR131" s="112"/>
      <c r="CS131" s="112"/>
      <c r="CT131" s="112"/>
      <c r="CU131" s="112"/>
      <c r="CV131" s="112"/>
      <c r="CW131" s="112"/>
      <c r="CX131" s="112"/>
      <c r="CY131" s="112"/>
      <c r="CZ131" s="112"/>
      <c r="DA131" s="112"/>
      <c r="DB131" s="112"/>
      <c r="DC131" s="112"/>
      <c r="DD131" s="112"/>
      <c r="DE131" s="112"/>
      <c r="DF131" s="112"/>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row>
    <row r="132" spans="1:208" ht="12.75" customHeight="1" x14ac:dyDescent="0.25">
      <c r="A132" s="112"/>
      <c r="B132" s="112"/>
      <c r="C132" s="112"/>
      <c r="D132" s="112"/>
      <c r="E132" s="112"/>
      <c r="F132" s="112"/>
      <c r="G132" s="112"/>
      <c r="H132" s="112"/>
      <c r="I132" s="112"/>
      <c r="J132" s="112"/>
      <c r="K132" s="112"/>
      <c r="L132" s="112"/>
      <c r="M132" s="112"/>
      <c r="N132" s="112"/>
      <c r="O132" s="112"/>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40"/>
      <c r="AZ132" s="40"/>
      <c r="BA132" s="40"/>
      <c r="BB132" s="112"/>
      <c r="BC132" s="112"/>
      <c r="BD132" s="112"/>
      <c r="BE132" s="112"/>
      <c r="BF132" s="112"/>
      <c r="BG132" s="112"/>
      <c r="BH132" s="112"/>
      <c r="BI132" s="112"/>
      <c r="BJ132" s="112"/>
      <c r="BK132" s="112"/>
      <c r="BL132" s="112"/>
      <c r="BM132" s="112"/>
      <c r="BN132" s="112"/>
      <c r="BO132" s="112"/>
      <c r="BP132" s="112"/>
      <c r="BQ132" s="112"/>
      <c r="BR132" s="112"/>
      <c r="BS132" s="112"/>
      <c r="BT132" s="112"/>
      <c r="BU132" s="112"/>
      <c r="BV132" s="112"/>
      <c r="BW132" s="112"/>
      <c r="BX132" s="112"/>
      <c r="BY132" s="112"/>
      <c r="BZ132" s="112"/>
      <c r="CA132" s="112"/>
      <c r="CB132" s="112"/>
      <c r="CC132" s="112"/>
      <c r="CD132" s="112"/>
      <c r="CE132" s="112"/>
      <c r="CF132" s="112"/>
      <c r="CG132" s="112"/>
      <c r="CH132" s="112"/>
      <c r="CI132" s="112"/>
      <c r="CJ132" s="112"/>
      <c r="CK132" s="112"/>
      <c r="CL132" s="112"/>
      <c r="CM132" s="112"/>
      <c r="CN132" s="112"/>
      <c r="CO132" s="112"/>
      <c r="CP132" s="112"/>
      <c r="CQ132" s="112"/>
      <c r="CR132" s="112"/>
      <c r="CS132" s="112"/>
      <c r="CT132" s="112"/>
      <c r="CU132" s="112"/>
      <c r="CV132" s="112"/>
      <c r="CW132" s="112"/>
      <c r="CX132" s="112"/>
      <c r="CY132" s="112"/>
      <c r="CZ132" s="112"/>
      <c r="DA132" s="112"/>
      <c r="DB132" s="112"/>
      <c r="DC132" s="112"/>
      <c r="DD132" s="112"/>
      <c r="DE132" s="112"/>
      <c r="DF132" s="112"/>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row>
    <row r="133" spans="1:208" ht="12.75" customHeight="1" x14ac:dyDescent="0.25">
      <c r="A133" s="112"/>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40"/>
      <c r="AZ133" s="40"/>
      <c r="BA133" s="40"/>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2"/>
      <c r="BZ133" s="112"/>
      <c r="CA133" s="112"/>
      <c r="CB133" s="112"/>
      <c r="CC133" s="112"/>
      <c r="CD133" s="112"/>
      <c r="CE133" s="112"/>
      <c r="CF133" s="112"/>
      <c r="CG133" s="112"/>
      <c r="CH133" s="112"/>
      <c r="CI133" s="112"/>
      <c r="CJ133" s="112"/>
      <c r="CK133" s="112"/>
      <c r="CL133" s="112"/>
      <c r="CM133" s="112"/>
      <c r="CN133" s="112"/>
      <c r="CO133" s="112"/>
      <c r="CP133" s="112"/>
      <c r="CQ133" s="112"/>
      <c r="CR133" s="112"/>
      <c r="CS133" s="112"/>
      <c r="CT133" s="112"/>
      <c r="CU133" s="112"/>
      <c r="CV133" s="112"/>
      <c r="CW133" s="112"/>
      <c r="CX133" s="112"/>
      <c r="CY133" s="112"/>
      <c r="CZ133" s="112"/>
      <c r="DA133" s="112"/>
      <c r="DB133" s="112"/>
      <c r="DC133" s="112"/>
      <c r="DD133" s="112"/>
      <c r="DE133" s="112"/>
      <c r="DF133" s="112"/>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row>
    <row r="134" spans="1:208" ht="12.75" customHeight="1" x14ac:dyDescent="0.25">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40"/>
      <c r="AZ134" s="40"/>
      <c r="BA134" s="40"/>
      <c r="BB134" s="112"/>
      <c r="BC134" s="112"/>
      <c r="BD134" s="112"/>
      <c r="BE134" s="112"/>
      <c r="BF134" s="112"/>
      <c r="BG134" s="112"/>
      <c r="BH134" s="112"/>
      <c r="BI134" s="112"/>
      <c r="BJ134" s="112"/>
      <c r="BK134" s="112"/>
      <c r="BL134" s="112"/>
      <c r="BM134" s="112"/>
      <c r="BN134" s="112"/>
      <c r="BO134" s="112"/>
      <c r="BP134" s="112"/>
      <c r="BQ134" s="112"/>
      <c r="BR134" s="112"/>
      <c r="BS134" s="112"/>
      <c r="BT134" s="112"/>
      <c r="BU134" s="112"/>
      <c r="BV134" s="112"/>
      <c r="BW134" s="112"/>
      <c r="BX134" s="112"/>
      <c r="BY134" s="112"/>
      <c r="BZ134" s="112"/>
      <c r="CA134" s="112"/>
      <c r="CB134" s="112"/>
      <c r="CC134" s="112"/>
      <c r="CD134" s="112"/>
      <c r="CE134" s="112"/>
      <c r="CF134" s="112"/>
      <c r="CG134" s="112"/>
      <c r="CH134" s="112"/>
      <c r="CI134" s="112"/>
      <c r="CJ134" s="112"/>
      <c r="CK134" s="112"/>
      <c r="CL134" s="112"/>
      <c r="CM134" s="112"/>
      <c r="CN134" s="112"/>
      <c r="CO134" s="112"/>
      <c r="CP134" s="112"/>
      <c r="CQ134" s="112"/>
      <c r="CR134" s="112"/>
      <c r="CS134" s="112"/>
      <c r="CT134" s="112"/>
      <c r="CU134" s="112"/>
      <c r="CV134" s="112"/>
      <c r="CW134" s="112"/>
      <c r="CX134" s="112"/>
      <c r="CY134" s="112"/>
      <c r="CZ134" s="112"/>
      <c r="DA134" s="112"/>
      <c r="DB134" s="112"/>
      <c r="DC134" s="112"/>
      <c r="DD134" s="112"/>
      <c r="DE134" s="112"/>
      <c r="DF134" s="112"/>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row>
    <row r="135" spans="1:208" ht="12.75" customHeight="1" x14ac:dyDescent="0.25">
      <c r="A135" s="112"/>
      <c r="B135" s="112"/>
      <c r="C135" s="112"/>
      <c r="D135" s="112"/>
      <c r="E135" s="112"/>
      <c r="F135" s="112"/>
      <c r="G135" s="112"/>
      <c r="H135" s="112"/>
      <c r="I135" s="112"/>
      <c r="J135" s="112"/>
      <c r="K135" s="112"/>
      <c r="L135" s="112"/>
      <c r="M135" s="112"/>
      <c r="N135" s="112"/>
      <c r="O135" s="112"/>
      <c r="P135" s="112"/>
      <c r="Q135" s="112"/>
      <c r="R135" s="112"/>
      <c r="S135" s="112"/>
      <c r="T135" s="112"/>
      <c r="U135" s="112"/>
      <c r="V135" s="112"/>
      <c r="W135" s="112"/>
      <c r="X135" s="112"/>
      <c r="Y135" s="112"/>
      <c r="Z135" s="112"/>
      <c r="AA135" s="112"/>
      <c r="AB135" s="112"/>
      <c r="AC135" s="112"/>
      <c r="AD135" s="112"/>
      <c r="AE135" s="112"/>
      <c r="AF135" s="112"/>
      <c r="AG135" s="112"/>
      <c r="AH135" s="112"/>
      <c r="AI135" s="112"/>
      <c r="AJ135" s="112"/>
      <c r="AK135" s="112"/>
      <c r="AL135" s="112"/>
      <c r="AM135" s="112"/>
      <c r="AN135" s="112"/>
      <c r="AO135" s="112"/>
      <c r="AP135" s="112"/>
      <c r="AQ135" s="112"/>
      <c r="AR135" s="112"/>
      <c r="AS135" s="112"/>
      <c r="AT135" s="112"/>
      <c r="AU135" s="112"/>
      <c r="AV135" s="112"/>
      <c r="AW135" s="112"/>
      <c r="AX135" s="112"/>
      <c r="AY135" s="40"/>
      <c r="AZ135" s="40"/>
      <c r="BA135" s="40"/>
      <c r="BB135" s="112"/>
      <c r="BC135" s="112"/>
      <c r="BD135" s="112"/>
      <c r="BE135" s="112"/>
      <c r="BF135" s="112"/>
      <c r="BG135" s="112"/>
      <c r="BH135" s="112"/>
      <c r="BI135" s="112"/>
      <c r="BJ135" s="112"/>
      <c r="BK135" s="112"/>
      <c r="BL135" s="112"/>
      <c r="BM135" s="112"/>
      <c r="BN135" s="112"/>
      <c r="BO135" s="112"/>
      <c r="BP135" s="112"/>
      <c r="BQ135" s="112"/>
      <c r="BR135" s="112"/>
      <c r="BS135" s="112"/>
      <c r="BT135" s="112"/>
      <c r="BU135" s="112"/>
      <c r="BV135" s="112"/>
      <c r="BW135" s="112"/>
      <c r="BX135" s="112"/>
      <c r="BY135" s="112"/>
      <c r="BZ135" s="112"/>
      <c r="CA135" s="112"/>
      <c r="CB135" s="112"/>
      <c r="CC135" s="112"/>
      <c r="CD135" s="112"/>
      <c r="CE135" s="112"/>
      <c r="CF135" s="112"/>
      <c r="CG135" s="112"/>
      <c r="CH135" s="112"/>
      <c r="CI135" s="112"/>
      <c r="CJ135" s="112"/>
      <c r="CK135" s="112"/>
      <c r="CL135" s="112"/>
      <c r="CM135" s="112"/>
      <c r="CN135" s="112"/>
      <c r="CO135" s="112"/>
      <c r="CP135" s="112"/>
      <c r="CQ135" s="112"/>
      <c r="CR135" s="112"/>
      <c r="CS135" s="112"/>
      <c r="CT135" s="112"/>
      <c r="CU135" s="112"/>
      <c r="CV135" s="112"/>
      <c r="CW135" s="112"/>
      <c r="CX135" s="112"/>
      <c r="CY135" s="112"/>
      <c r="CZ135" s="112"/>
      <c r="DA135" s="112"/>
      <c r="DB135" s="112"/>
      <c r="DC135" s="112"/>
      <c r="DD135" s="112"/>
      <c r="DE135" s="112"/>
      <c r="DF135" s="112"/>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row>
    <row r="136" spans="1:208" ht="12.75" customHeight="1" x14ac:dyDescent="0.25">
      <c r="A136" s="112"/>
      <c r="B136" s="112"/>
      <c r="C136" s="112"/>
      <c r="D136" s="112"/>
      <c r="E136" s="112"/>
      <c r="F136" s="112"/>
      <c r="G136" s="112"/>
      <c r="H136" s="112"/>
      <c r="I136" s="112"/>
      <c r="J136" s="112"/>
      <c r="K136" s="112"/>
      <c r="L136" s="112"/>
      <c r="M136" s="112"/>
      <c r="N136" s="112"/>
      <c r="O136" s="112"/>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12"/>
      <c r="AM136" s="112"/>
      <c r="AN136" s="112"/>
      <c r="AO136" s="112"/>
      <c r="AP136" s="112"/>
      <c r="AQ136" s="112"/>
      <c r="AR136" s="112"/>
      <c r="AS136" s="112"/>
      <c r="AT136" s="112"/>
      <c r="AU136" s="112"/>
      <c r="AV136" s="112"/>
      <c r="AW136" s="112"/>
      <c r="AX136" s="112"/>
      <c r="AY136" s="40"/>
      <c r="AZ136" s="40"/>
      <c r="BA136" s="40"/>
      <c r="BB136" s="112"/>
      <c r="BC136" s="112"/>
      <c r="BD136" s="112"/>
      <c r="BE136" s="112"/>
      <c r="BF136" s="112"/>
      <c r="BG136" s="112"/>
      <c r="BH136" s="112"/>
      <c r="BI136" s="112"/>
      <c r="BJ136" s="112"/>
      <c r="BK136" s="112"/>
      <c r="BL136" s="112"/>
      <c r="BM136" s="112"/>
      <c r="BN136" s="112"/>
      <c r="BO136" s="112"/>
      <c r="BP136" s="112"/>
      <c r="BQ136" s="112"/>
      <c r="BR136" s="112"/>
      <c r="BS136" s="112"/>
      <c r="BT136" s="112"/>
      <c r="BU136" s="112"/>
      <c r="BV136" s="112"/>
      <c r="BW136" s="112"/>
      <c r="BX136" s="112"/>
      <c r="BY136" s="112"/>
      <c r="BZ136" s="112"/>
      <c r="CA136" s="112"/>
      <c r="CB136" s="112"/>
      <c r="CC136" s="112"/>
      <c r="CD136" s="112"/>
      <c r="CE136" s="112"/>
      <c r="CF136" s="112"/>
      <c r="CG136" s="112"/>
      <c r="CH136" s="112"/>
      <c r="CI136" s="112"/>
      <c r="CJ136" s="112"/>
      <c r="CK136" s="112"/>
      <c r="CL136" s="112"/>
      <c r="CM136" s="112"/>
      <c r="CN136" s="112"/>
      <c r="CO136" s="112"/>
      <c r="CP136" s="112"/>
      <c r="CQ136" s="112"/>
      <c r="CR136" s="112"/>
      <c r="CS136" s="112"/>
      <c r="CT136" s="112"/>
      <c r="CU136" s="112"/>
      <c r="CV136" s="112"/>
      <c r="CW136" s="112"/>
      <c r="CX136" s="112"/>
      <c r="CY136" s="112"/>
      <c r="CZ136" s="112"/>
      <c r="DA136" s="112"/>
      <c r="DB136" s="112"/>
      <c r="DC136" s="112"/>
      <c r="DD136" s="112"/>
      <c r="DE136" s="112"/>
      <c r="DF136" s="112"/>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row>
    <row r="137" spans="1:208" ht="12.75" customHeight="1" x14ac:dyDescent="0.25">
      <c r="A137" s="112"/>
      <c r="B137" s="112"/>
      <c r="C137" s="112"/>
      <c r="D137" s="112"/>
      <c r="E137" s="112"/>
      <c r="F137" s="112"/>
      <c r="G137" s="112"/>
      <c r="H137" s="112"/>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2"/>
      <c r="AL137" s="112"/>
      <c r="AM137" s="112"/>
      <c r="AN137" s="112"/>
      <c r="AO137" s="112"/>
      <c r="AP137" s="112"/>
      <c r="AQ137" s="112"/>
      <c r="AR137" s="112"/>
      <c r="AS137" s="112"/>
      <c r="AT137" s="112"/>
      <c r="AU137" s="112"/>
      <c r="AV137" s="112"/>
      <c r="AW137" s="112"/>
      <c r="AX137" s="112"/>
      <c r="AY137" s="40"/>
      <c r="AZ137" s="40"/>
      <c r="BA137" s="40"/>
      <c r="BB137" s="112"/>
      <c r="BC137" s="112"/>
      <c r="BD137" s="112"/>
      <c r="BE137" s="112"/>
      <c r="BF137" s="112"/>
      <c r="BG137" s="112"/>
      <c r="BH137" s="112"/>
      <c r="BI137" s="112"/>
      <c r="BJ137" s="112"/>
      <c r="BK137" s="112"/>
      <c r="BL137" s="112"/>
      <c r="BM137" s="112"/>
      <c r="BN137" s="112"/>
      <c r="BO137" s="112"/>
      <c r="BP137" s="112"/>
      <c r="BQ137" s="112"/>
      <c r="BR137" s="112"/>
      <c r="BS137" s="112"/>
      <c r="BT137" s="112"/>
      <c r="BU137" s="112"/>
      <c r="BV137" s="112"/>
      <c r="BW137" s="112"/>
      <c r="BX137" s="112"/>
      <c r="BY137" s="112"/>
      <c r="BZ137" s="112"/>
      <c r="CA137" s="112"/>
      <c r="CB137" s="112"/>
      <c r="CC137" s="112"/>
      <c r="CD137" s="112"/>
      <c r="CE137" s="112"/>
      <c r="CF137" s="112"/>
      <c r="CG137" s="112"/>
      <c r="CH137" s="112"/>
      <c r="CI137" s="112"/>
      <c r="CJ137" s="112"/>
      <c r="CK137" s="112"/>
      <c r="CL137" s="112"/>
      <c r="CM137" s="112"/>
      <c r="CN137" s="112"/>
      <c r="CO137" s="112"/>
      <c r="CP137" s="112"/>
      <c r="CQ137" s="112"/>
      <c r="CR137" s="112"/>
      <c r="CS137" s="112"/>
      <c r="CT137" s="112"/>
      <c r="CU137" s="112"/>
      <c r="CV137" s="112"/>
      <c r="CW137" s="112"/>
      <c r="CX137" s="112"/>
      <c r="CY137" s="112"/>
      <c r="CZ137" s="112"/>
      <c r="DA137" s="112"/>
      <c r="DB137" s="112"/>
      <c r="DC137" s="112"/>
      <c r="DD137" s="112"/>
      <c r="DE137" s="112"/>
      <c r="DF137" s="112"/>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row>
    <row r="138" spans="1:208" ht="12.75" customHeight="1" x14ac:dyDescent="0.25">
      <c r="A138" s="112"/>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40"/>
      <c r="AZ138" s="40"/>
      <c r="BA138" s="40"/>
      <c r="BB138" s="112"/>
      <c r="BC138" s="112"/>
      <c r="BD138" s="112"/>
      <c r="BE138" s="112"/>
      <c r="BF138" s="112"/>
      <c r="BG138" s="112"/>
      <c r="BH138" s="112"/>
      <c r="BI138" s="112"/>
      <c r="BJ138" s="112"/>
      <c r="BK138" s="112"/>
      <c r="BL138" s="112"/>
      <c r="BM138" s="112"/>
      <c r="BN138" s="112"/>
      <c r="BO138" s="112"/>
      <c r="BP138" s="112"/>
      <c r="BQ138" s="112"/>
      <c r="BR138" s="112"/>
      <c r="BS138" s="112"/>
      <c r="BT138" s="112"/>
      <c r="BU138" s="112"/>
      <c r="BV138" s="112"/>
      <c r="BW138" s="112"/>
      <c r="BX138" s="112"/>
      <c r="BY138" s="112"/>
      <c r="BZ138" s="112"/>
      <c r="CA138" s="112"/>
      <c r="CB138" s="112"/>
      <c r="CC138" s="112"/>
      <c r="CD138" s="112"/>
      <c r="CE138" s="112"/>
      <c r="CF138" s="112"/>
      <c r="CG138" s="112"/>
      <c r="CH138" s="112"/>
      <c r="CI138" s="112"/>
      <c r="CJ138" s="112"/>
      <c r="CK138" s="112"/>
      <c r="CL138" s="112"/>
      <c r="CM138" s="112"/>
      <c r="CN138" s="112"/>
      <c r="CO138" s="112"/>
      <c r="CP138" s="112"/>
      <c r="CQ138" s="112"/>
      <c r="CR138" s="112"/>
      <c r="CS138" s="112"/>
      <c r="CT138" s="112"/>
      <c r="CU138" s="112"/>
      <c r="CV138" s="112"/>
      <c r="CW138" s="112"/>
      <c r="CX138" s="112"/>
      <c r="CY138" s="112"/>
      <c r="CZ138" s="112"/>
      <c r="DA138" s="112"/>
      <c r="DB138" s="112"/>
      <c r="DC138" s="112"/>
      <c r="DD138" s="112"/>
      <c r="DE138" s="112"/>
      <c r="DF138" s="112"/>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row>
    <row r="139" spans="1:208" ht="12.75" customHeight="1" x14ac:dyDescent="0.25">
      <c r="A139" s="112"/>
      <c r="B139" s="112"/>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c r="AT139" s="112"/>
      <c r="AU139" s="112"/>
      <c r="AV139" s="112"/>
      <c r="AW139" s="112"/>
      <c r="AX139" s="112"/>
      <c r="AY139" s="40"/>
      <c r="AZ139" s="40"/>
      <c r="BA139" s="40"/>
      <c r="BB139" s="112"/>
      <c r="BC139" s="112"/>
      <c r="BD139" s="112"/>
      <c r="BE139" s="112"/>
      <c r="BF139" s="112"/>
      <c r="BG139" s="112"/>
      <c r="BH139" s="112"/>
      <c r="BI139" s="112"/>
      <c r="BJ139" s="112"/>
      <c r="BK139" s="112"/>
      <c r="BL139" s="112"/>
      <c r="BM139" s="112"/>
      <c r="BN139" s="112"/>
      <c r="BO139" s="112"/>
      <c r="BP139" s="112"/>
      <c r="BQ139" s="112"/>
      <c r="BR139" s="112"/>
      <c r="BS139" s="112"/>
      <c r="BT139" s="112"/>
      <c r="BU139" s="112"/>
      <c r="BV139" s="112"/>
      <c r="BW139" s="112"/>
      <c r="BX139" s="112"/>
      <c r="BY139" s="112"/>
      <c r="BZ139" s="112"/>
      <c r="CA139" s="112"/>
      <c r="CB139" s="112"/>
      <c r="CC139" s="112"/>
      <c r="CD139" s="112"/>
      <c r="CE139" s="112"/>
      <c r="CF139" s="112"/>
      <c r="CG139" s="112"/>
      <c r="CH139" s="112"/>
      <c r="CI139" s="112"/>
      <c r="CJ139" s="112"/>
      <c r="CK139" s="112"/>
      <c r="CL139" s="112"/>
      <c r="CM139" s="112"/>
      <c r="CN139" s="112"/>
      <c r="CO139" s="112"/>
      <c r="CP139" s="112"/>
      <c r="CQ139" s="112"/>
      <c r="CR139" s="112"/>
      <c r="CS139" s="112"/>
      <c r="CT139" s="112"/>
      <c r="CU139" s="112"/>
      <c r="CV139" s="112"/>
      <c r="CW139" s="112"/>
      <c r="CX139" s="112"/>
      <c r="CY139" s="112"/>
      <c r="CZ139" s="112"/>
      <c r="DA139" s="112"/>
      <c r="DB139" s="112"/>
      <c r="DC139" s="112"/>
      <c r="DD139" s="112"/>
      <c r="DE139" s="112"/>
      <c r="DF139" s="112"/>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row>
    <row r="140" spans="1:208" ht="12.75" customHeight="1" x14ac:dyDescent="0.25">
      <c r="A140" s="112"/>
      <c r="B140" s="112"/>
      <c r="C140" s="112"/>
      <c r="D140" s="112"/>
      <c r="E140" s="112"/>
      <c r="F140" s="112"/>
      <c r="G140" s="112"/>
      <c r="H140" s="112"/>
      <c r="I140" s="112"/>
      <c r="J140" s="112"/>
      <c r="K140" s="112"/>
      <c r="L140" s="112"/>
      <c r="M140" s="112"/>
      <c r="N140" s="112"/>
      <c r="O140" s="112"/>
      <c r="P140" s="112"/>
      <c r="Q140" s="112"/>
      <c r="R140" s="112"/>
      <c r="S140" s="112"/>
      <c r="T140" s="112"/>
      <c r="U140" s="112"/>
      <c r="V140" s="11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40"/>
      <c r="AZ140" s="40"/>
      <c r="BA140" s="40"/>
      <c r="BB140" s="112"/>
      <c r="BC140" s="112"/>
      <c r="BD140" s="112"/>
      <c r="BE140" s="112"/>
      <c r="BF140" s="112"/>
      <c r="BG140" s="112"/>
      <c r="BH140" s="112"/>
      <c r="BI140" s="112"/>
      <c r="BJ140" s="112"/>
      <c r="BK140" s="112"/>
      <c r="BL140" s="112"/>
      <c r="BM140" s="112"/>
      <c r="BN140" s="112"/>
      <c r="BO140" s="112"/>
      <c r="BP140" s="112"/>
      <c r="BQ140" s="112"/>
      <c r="BR140" s="112"/>
      <c r="BS140" s="112"/>
      <c r="BT140" s="112"/>
      <c r="BU140" s="112"/>
      <c r="BV140" s="112"/>
      <c r="BW140" s="112"/>
      <c r="BX140" s="112"/>
      <c r="BY140" s="112"/>
      <c r="BZ140" s="112"/>
      <c r="CA140" s="112"/>
      <c r="CB140" s="112"/>
      <c r="CC140" s="112"/>
      <c r="CD140" s="112"/>
      <c r="CE140" s="112"/>
      <c r="CF140" s="112"/>
      <c r="CG140" s="112"/>
      <c r="CH140" s="112"/>
      <c r="CI140" s="112"/>
      <c r="CJ140" s="112"/>
      <c r="CK140" s="112"/>
      <c r="CL140" s="112"/>
      <c r="CM140" s="112"/>
      <c r="CN140" s="112"/>
      <c r="CO140" s="112"/>
      <c r="CP140" s="112"/>
      <c r="CQ140" s="112"/>
      <c r="CR140" s="112"/>
      <c r="CS140" s="112"/>
      <c r="CT140" s="112"/>
      <c r="CU140" s="112"/>
      <c r="CV140" s="112"/>
      <c r="CW140" s="112"/>
      <c r="CX140" s="112"/>
      <c r="CY140" s="112"/>
      <c r="CZ140" s="112"/>
      <c r="DA140" s="112"/>
      <c r="DB140" s="112"/>
      <c r="DC140" s="112"/>
      <c r="DD140" s="112"/>
      <c r="DE140" s="112"/>
      <c r="DF140" s="112"/>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row>
    <row r="141" spans="1:208" ht="12.75" customHeight="1" x14ac:dyDescent="0.25">
      <c r="A141" s="112"/>
      <c r="B141" s="112"/>
      <c r="C141" s="112"/>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2"/>
      <c r="Z141" s="112"/>
      <c r="AA141" s="112"/>
      <c r="AB141" s="112"/>
      <c r="AC141" s="112"/>
      <c r="AD141" s="112"/>
      <c r="AE141" s="112"/>
      <c r="AF141" s="112"/>
      <c r="AG141" s="112"/>
      <c r="AH141" s="112"/>
      <c r="AI141" s="112"/>
      <c r="AJ141" s="112"/>
      <c r="AK141" s="112"/>
      <c r="AL141" s="112"/>
      <c r="AM141" s="112"/>
      <c r="AN141" s="112"/>
      <c r="AO141" s="112"/>
      <c r="AP141" s="112"/>
      <c r="AQ141" s="112"/>
      <c r="AR141" s="112"/>
      <c r="AS141" s="112"/>
      <c r="AT141" s="112"/>
      <c r="AU141" s="112"/>
      <c r="AV141" s="112"/>
      <c r="AW141" s="112"/>
      <c r="AX141" s="112"/>
      <c r="AY141" s="40"/>
      <c r="AZ141" s="40"/>
      <c r="BA141" s="40"/>
      <c r="BB141" s="112"/>
      <c r="BC141" s="112"/>
      <c r="BD141" s="112"/>
      <c r="BE141" s="112"/>
      <c r="BF141" s="112"/>
      <c r="BG141" s="112"/>
      <c r="BH141" s="112"/>
      <c r="BI141" s="112"/>
      <c r="BJ141" s="112"/>
      <c r="BK141" s="112"/>
      <c r="BL141" s="112"/>
      <c r="BM141" s="112"/>
      <c r="BN141" s="112"/>
      <c r="BO141" s="112"/>
      <c r="BP141" s="112"/>
      <c r="BQ141" s="112"/>
      <c r="BR141" s="112"/>
      <c r="BS141" s="112"/>
      <c r="BT141" s="112"/>
      <c r="BU141" s="112"/>
      <c r="BV141" s="112"/>
      <c r="BW141" s="112"/>
      <c r="BX141" s="112"/>
      <c r="BY141" s="112"/>
      <c r="BZ141" s="112"/>
      <c r="CA141" s="112"/>
      <c r="CB141" s="112"/>
      <c r="CC141" s="112"/>
      <c r="CD141" s="112"/>
      <c r="CE141" s="112"/>
      <c r="CF141" s="112"/>
      <c r="CG141" s="112"/>
      <c r="CH141" s="112"/>
      <c r="CI141" s="112"/>
      <c r="CJ141" s="112"/>
      <c r="CK141" s="112"/>
      <c r="CL141" s="112"/>
      <c r="CM141" s="112"/>
      <c r="CN141" s="112"/>
      <c r="CO141" s="112"/>
      <c r="CP141" s="112"/>
      <c r="CQ141" s="112"/>
      <c r="CR141" s="112"/>
      <c r="CS141" s="112"/>
      <c r="CT141" s="112"/>
      <c r="CU141" s="112"/>
      <c r="CV141" s="112"/>
      <c r="CW141" s="112"/>
      <c r="CX141" s="112"/>
      <c r="CY141" s="112"/>
      <c r="CZ141" s="112"/>
      <c r="DA141" s="112"/>
      <c r="DB141" s="112"/>
      <c r="DC141" s="112"/>
      <c r="DD141" s="112"/>
      <c r="DE141" s="112"/>
      <c r="DF141" s="112"/>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row>
    <row r="142" spans="1:208" ht="12.75" customHeight="1" x14ac:dyDescent="0.25">
      <c r="A142" s="112"/>
      <c r="B142" s="112"/>
      <c r="C142" s="112"/>
      <c r="D142" s="112"/>
      <c r="E142" s="112"/>
      <c r="F142" s="112"/>
      <c r="G142" s="112"/>
      <c r="H142" s="112"/>
      <c r="I142" s="112"/>
      <c r="J142" s="112"/>
      <c r="K142" s="112"/>
      <c r="L142" s="112"/>
      <c r="M142" s="112"/>
      <c r="N142" s="112"/>
      <c r="O142" s="112"/>
      <c r="P142" s="112"/>
      <c r="Q142" s="112"/>
      <c r="R142" s="112"/>
      <c r="S142" s="112"/>
      <c r="T142" s="112"/>
      <c r="U142" s="112"/>
      <c r="V142" s="112"/>
      <c r="W142" s="112"/>
      <c r="X142" s="112"/>
      <c r="Y142" s="112"/>
      <c r="Z142" s="112"/>
      <c r="AA142" s="112"/>
      <c r="AB142" s="112"/>
      <c r="AC142" s="112"/>
      <c r="AD142" s="112"/>
      <c r="AE142" s="112"/>
      <c r="AF142" s="112"/>
      <c r="AG142" s="112"/>
      <c r="AH142" s="112"/>
      <c r="AI142" s="112"/>
      <c r="AJ142" s="112"/>
      <c r="AK142" s="112"/>
      <c r="AL142" s="112"/>
      <c r="AM142" s="112"/>
      <c r="AN142" s="112"/>
      <c r="AO142" s="112"/>
      <c r="AP142" s="112"/>
      <c r="AQ142" s="112"/>
      <c r="AR142" s="112"/>
      <c r="AS142" s="112"/>
      <c r="AT142" s="112"/>
      <c r="AU142" s="112"/>
      <c r="AV142" s="112"/>
      <c r="AW142" s="112"/>
      <c r="AX142" s="112"/>
      <c r="AY142" s="40"/>
      <c r="AZ142" s="40"/>
      <c r="BA142" s="40"/>
      <c r="BB142" s="112"/>
      <c r="BC142" s="112"/>
      <c r="BD142" s="112"/>
      <c r="BE142" s="112"/>
      <c r="BF142" s="112"/>
      <c r="BG142" s="112"/>
      <c r="BH142" s="112"/>
      <c r="BI142" s="112"/>
      <c r="BJ142" s="112"/>
      <c r="BK142" s="112"/>
      <c r="BL142" s="112"/>
      <c r="BM142" s="112"/>
      <c r="BN142" s="112"/>
      <c r="BO142" s="112"/>
      <c r="BP142" s="112"/>
      <c r="BQ142" s="112"/>
      <c r="BR142" s="112"/>
      <c r="BS142" s="112"/>
      <c r="BT142" s="112"/>
      <c r="BU142" s="112"/>
      <c r="BV142" s="112"/>
      <c r="BW142" s="112"/>
      <c r="BX142" s="112"/>
      <c r="BY142" s="112"/>
      <c r="BZ142" s="112"/>
      <c r="CA142" s="112"/>
      <c r="CB142" s="112"/>
      <c r="CC142" s="112"/>
      <c r="CD142" s="112"/>
      <c r="CE142" s="112"/>
      <c r="CF142" s="112"/>
      <c r="CG142" s="112"/>
      <c r="CH142" s="112"/>
      <c r="CI142" s="112"/>
      <c r="CJ142" s="112"/>
      <c r="CK142" s="112"/>
      <c r="CL142" s="112"/>
      <c r="CM142" s="112"/>
      <c r="CN142" s="112"/>
      <c r="CO142" s="112"/>
      <c r="CP142" s="112"/>
      <c r="CQ142" s="112"/>
      <c r="CR142" s="112"/>
      <c r="CS142" s="112"/>
      <c r="CT142" s="112"/>
      <c r="CU142" s="112"/>
      <c r="CV142" s="112"/>
      <c r="CW142" s="112"/>
      <c r="CX142" s="112"/>
      <c r="CY142" s="112"/>
      <c r="CZ142" s="112"/>
      <c r="DA142" s="112"/>
      <c r="DB142" s="112"/>
      <c r="DC142" s="112"/>
      <c r="DD142" s="112"/>
      <c r="DE142" s="112"/>
      <c r="DF142" s="112"/>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row>
    <row r="143" spans="1:208" ht="12.75" customHeight="1" x14ac:dyDescent="0.25">
      <c r="A143" s="112"/>
      <c r="B143" s="112"/>
      <c r="C143" s="112"/>
      <c r="D143" s="112"/>
      <c r="E143" s="112"/>
      <c r="F143" s="112"/>
      <c r="G143" s="112"/>
      <c r="H143" s="112"/>
      <c r="I143" s="112"/>
      <c r="J143" s="112"/>
      <c r="K143" s="112"/>
      <c r="L143" s="112"/>
      <c r="M143" s="112"/>
      <c r="N143" s="112"/>
      <c r="O143" s="112"/>
      <c r="P143" s="112"/>
      <c r="Q143" s="112"/>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c r="AM143" s="112"/>
      <c r="AN143" s="112"/>
      <c r="AO143" s="112"/>
      <c r="AP143" s="112"/>
      <c r="AQ143" s="112"/>
      <c r="AR143" s="112"/>
      <c r="AS143" s="112"/>
      <c r="AT143" s="112"/>
      <c r="AU143" s="112"/>
      <c r="AV143" s="112"/>
      <c r="AW143" s="112"/>
      <c r="AX143" s="112"/>
      <c r="AY143" s="40"/>
      <c r="AZ143" s="40"/>
      <c r="BA143" s="40"/>
      <c r="BB143" s="112"/>
      <c r="BC143" s="112"/>
      <c r="BD143" s="112"/>
      <c r="BE143" s="112"/>
      <c r="BF143" s="112"/>
      <c r="BG143" s="112"/>
      <c r="BH143" s="112"/>
      <c r="BI143" s="112"/>
      <c r="BJ143" s="112"/>
      <c r="BK143" s="112"/>
      <c r="BL143" s="112"/>
      <c r="BM143" s="112"/>
      <c r="BN143" s="112"/>
      <c r="BO143" s="112"/>
      <c r="BP143" s="112"/>
      <c r="BQ143" s="112"/>
      <c r="BR143" s="112"/>
      <c r="BS143" s="112"/>
      <c r="BT143" s="112"/>
      <c r="BU143" s="112"/>
      <c r="BV143" s="112"/>
      <c r="BW143" s="112"/>
      <c r="BX143" s="112"/>
      <c r="BY143" s="112"/>
      <c r="BZ143" s="112"/>
      <c r="CA143" s="112"/>
      <c r="CB143" s="112"/>
      <c r="CC143" s="112"/>
      <c r="CD143" s="112"/>
      <c r="CE143" s="112"/>
      <c r="CF143" s="112"/>
      <c r="CG143" s="112"/>
      <c r="CH143" s="112"/>
      <c r="CI143" s="112"/>
      <c r="CJ143" s="112"/>
      <c r="CK143" s="112"/>
      <c r="CL143" s="112"/>
      <c r="CM143" s="112"/>
      <c r="CN143" s="112"/>
      <c r="CO143" s="112"/>
      <c r="CP143" s="112"/>
      <c r="CQ143" s="112"/>
      <c r="CR143" s="112"/>
      <c r="CS143" s="112"/>
      <c r="CT143" s="112"/>
      <c r="CU143" s="112"/>
      <c r="CV143" s="112"/>
      <c r="CW143" s="112"/>
      <c r="CX143" s="112"/>
      <c r="CY143" s="112"/>
      <c r="CZ143" s="112"/>
      <c r="DA143" s="112"/>
      <c r="DB143" s="112"/>
      <c r="DC143" s="112"/>
      <c r="DD143" s="112"/>
      <c r="DE143" s="112"/>
      <c r="DF143" s="112"/>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row>
    <row r="144" spans="1:208" ht="12.75" customHeight="1" x14ac:dyDescent="0.25">
      <c r="A144" s="112"/>
      <c r="B144" s="112"/>
      <c r="C144" s="112"/>
      <c r="D144" s="112"/>
      <c r="E144" s="112"/>
      <c r="F144" s="112"/>
      <c r="G144" s="112"/>
      <c r="H144" s="112"/>
      <c r="I144" s="112"/>
      <c r="J144" s="112"/>
      <c r="K144" s="112"/>
      <c r="L144" s="112"/>
      <c r="M144" s="112"/>
      <c r="N144" s="112"/>
      <c r="O144" s="112"/>
      <c r="P144" s="112"/>
      <c r="Q144" s="112"/>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40"/>
      <c r="AZ144" s="40"/>
      <c r="BA144" s="40"/>
      <c r="BB144" s="112"/>
      <c r="BC144" s="112"/>
      <c r="BD144" s="112"/>
      <c r="BE144" s="112"/>
      <c r="BF144" s="112"/>
      <c r="BG144" s="112"/>
      <c r="BH144" s="112"/>
      <c r="BI144" s="112"/>
      <c r="BJ144" s="112"/>
      <c r="BK144" s="112"/>
      <c r="BL144" s="112"/>
      <c r="BM144" s="112"/>
      <c r="BN144" s="112"/>
      <c r="BO144" s="112"/>
      <c r="BP144" s="112"/>
      <c r="BQ144" s="112"/>
      <c r="BR144" s="112"/>
      <c r="BS144" s="112"/>
      <c r="BT144" s="112"/>
      <c r="BU144" s="112"/>
      <c r="BV144" s="112"/>
      <c r="BW144" s="112"/>
      <c r="BX144" s="112"/>
      <c r="BY144" s="112"/>
      <c r="BZ144" s="112"/>
      <c r="CA144" s="112"/>
      <c r="CB144" s="112"/>
      <c r="CC144" s="112"/>
      <c r="CD144" s="112"/>
      <c r="CE144" s="112"/>
      <c r="CF144" s="112"/>
      <c r="CG144" s="112"/>
      <c r="CH144" s="112"/>
      <c r="CI144" s="112"/>
      <c r="CJ144" s="112"/>
      <c r="CK144" s="112"/>
      <c r="CL144" s="112"/>
      <c r="CM144" s="112"/>
      <c r="CN144" s="112"/>
      <c r="CO144" s="112"/>
      <c r="CP144" s="112"/>
      <c r="CQ144" s="112"/>
      <c r="CR144" s="112"/>
      <c r="CS144" s="112"/>
      <c r="CT144" s="112"/>
      <c r="CU144" s="112"/>
      <c r="CV144" s="112"/>
      <c r="CW144" s="112"/>
      <c r="CX144" s="112"/>
      <c r="CY144" s="112"/>
      <c r="CZ144" s="112"/>
      <c r="DA144" s="112"/>
      <c r="DB144" s="112"/>
      <c r="DC144" s="112"/>
      <c r="DD144" s="112"/>
      <c r="DE144" s="112"/>
      <c r="DF144" s="112"/>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row>
    <row r="145" spans="1:208" ht="12.75" customHeight="1" x14ac:dyDescent="0.25">
      <c r="A145" s="112"/>
      <c r="B145" s="112"/>
      <c r="C145" s="112"/>
      <c r="D145" s="112"/>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c r="AC145" s="112"/>
      <c r="AD145" s="112"/>
      <c r="AE145" s="112"/>
      <c r="AF145" s="112"/>
      <c r="AG145" s="112"/>
      <c r="AH145" s="112"/>
      <c r="AI145" s="112"/>
      <c r="AJ145" s="112"/>
      <c r="AK145" s="112"/>
      <c r="AL145" s="112"/>
      <c r="AM145" s="112"/>
      <c r="AN145" s="112"/>
      <c r="AO145" s="112"/>
      <c r="AP145" s="112"/>
      <c r="AQ145" s="112"/>
      <c r="AR145" s="112"/>
      <c r="AS145" s="112"/>
      <c r="AT145" s="112"/>
      <c r="AU145" s="112"/>
      <c r="AV145" s="112"/>
      <c r="AW145" s="112"/>
      <c r="AX145" s="112"/>
      <c r="AY145" s="40"/>
      <c r="AZ145" s="40"/>
      <c r="BA145" s="40"/>
      <c r="BB145" s="112"/>
      <c r="BC145" s="112"/>
      <c r="BD145" s="112"/>
      <c r="BE145" s="112"/>
      <c r="BF145" s="112"/>
      <c r="BG145" s="112"/>
      <c r="BH145" s="112"/>
      <c r="BI145" s="112"/>
      <c r="BJ145" s="112"/>
      <c r="BK145" s="112"/>
      <c r="BL145" s="112"/>
      <c r="BM145" s="112"/>
      <c r="BN145" s="112"/>
      <c r="BO145" s="112"/>
      <c r="BP145" s="112"/>
      <c r="BQ145" s="112"/>
      <c r="BR145" s="112"/>
      <c r="BS145" s="112"/>
      <c r="BT145" s="112"/>
      <c r="BU145" s="112"/>
      <c r="BV145" s="112"/>
      <c r="BW145" s="112"/>
      <c r="BX145" s="112"/>
      <c r="BY145" s="112"/>
      <c r="BZ145" s="112"/>
      <c r="CA145" s="112"/>
      <c r="CB145" s="112"/>
      <c r="CC145" s="112"/>
      <c r="CD145" s="112"/>
      <c r="CE145" s="112"/>
      <c r="CF145" s="112"/>
      <c r="CG145" s="112"/>
      <c r="CH145" s="112"/>
      <c r="CI145" s="112"/>
      <c r="CJ145" s="112"/>
      <c r="CK145" s="112"/>
      <c r="CL145" s="112"/>
      <c r="CM145" s="112"/>
      <c r="CN145" s="112"/>
      <c r="CO145" s="112"/>
      <c r="CP145" s="112"/>
      <c r="CQ145" s="112"/>
      <c r="CR145" s="112"/>
      <c r="CS145" s="112"/>
      <c r="CT145" s="112"/>
      <c r="CU145" s="112"/>
      <c r="CV145" s="112"/>
      <c r="CW145" s="112"/>
      <c r="CX145" s="112"/>
      <c r="CY145" s="112"/>
      <c r="CZ145" s="112"/>
      <c r="DA145" s="112"/>
      <c r="DB145" s="112"/>
      <c r="DC145" s="112"/>
      <c r="DD145" s="112"/>
      <c r="DE145" s="112"/>
      <c r="DF145" s="112"/>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row>
    <row r="146" spans="1:208" ht="12.75" customHeight="1" x14ac:dyDescent="0.25">
      <c r="A146" s="112"/>
      <c r="B146" s="112"/>
      <c r="C146" s="112"/>
      <c r="D146" s="112"/>
      <c r="E146" s="112"/>
      <c r="F146" s="112"/>
      <c r="G146" s="112"/>
      <c r="H146" s="112"/>
      <c r="I146" s="112"/>
      <c r="J146" s="112"/>
      <c r="K146" s="112"/>
      <c r="L146" s="112"/>
      <c r="M146" s="112"/>
      <c r="N146" s="112"/>
      <c r="O146" s="112"/>
      <c r="P146" s="112"/>
      <c r="Q146" s="112"/>
      <c r="R146" s="112"/>
      <c r="S146" s="112"/>
      <c r="T146" s="112"/>
      <c r="U146" s="112"/>
      <c r="V146" s="112"/>
      <c r="W146" s="112"/>
      <c r="X146" s="112"/>
      <c r="Y146" s="112"/>
      <c r="Z146" s="112"/>
      <c r="AA146" s="112"/>
      <c r="AB146" s="112"/>
      <c r="AC146" s="112"/>
      <c r="AD146" s="112"/>
      <c r="AE146" s="112"/>
      <c r="AF146" s="112"/>
      <c r="AG146" s="112"/>
      <c r="AH146" s="112"/>
      <c r="AI146" s="112"/>
      <c r="AJ146" s="112"/>
      <c r="AK146" s="112"/>
      <c r="AL146" s="112"/>
      <c r="AM146" s="112"/>
      <c r="AN146" s="112"/>
      <c r="AO146" s="112"/>
      <c r="AP146" s="112"/>
      <c r="AQ146" s="112"/>
      <c r="AR146" s="112"/>
      <c r="AS146" s="112"/>
      <c r="AT146" s="112"/>
      <c r="AU146" s="112"/>
      <c r="AV146" s="112"/>
      <c r="AW146" s="112"/>
      <c r="AX146" s="112"/>
      <c r="AY146" s="40"/>
      <c r="AZ146" s="40"/>
      <c r="BA146" s="40"/>
      <c r="BB146" s="112"/>
      <c r="BC146" s="112"/>
      <c r="BD146" s="112"/>
      <c r="BE146" s="112"/>
      <c r="BF146" s="112"/>
      <c r="BG146" s="112"/>
      <c r="BH146" s="112"/>
      <c r="BI146" s="112"/>
      <c r="BJ146" s="112"/>
      <c r="BK146" s="112"/>
      <c r="BL146" s="112"/>
      <c r="BM146" s="112"/>
      <c r="BN146" s="112"/>
      <c r="BO146" s="112"/>
      <c r="BP146" s="112"/>
      <c r="BQ146" s="112"/>
      <c r="BR146" s="112"/>
      <c r="BS146" s="112"/>
      <c r="BT146" s="112"/>
      <c r="BU146" s="112"/>
      <c r="BV146" s="112"/>
      <c r="BW146" s="112"/>
      <c r="BX146" s="112"/>
      <c r="BY146" s="112"/>
      <c r="BZ146" s="112"/>
      <c r="CA146" s="112"/>
      <c r="CB146" s="112"/>
      <c r="CC146" s="112"/>
      <c r="CD146" s="112"/>
      <c r="CE146" s="112"/>
      <c r="CF146" s="112"/>
      <c r="CG146" s="112"/>
      <c r="CH146" s="112"/>
      <c r="CI146" s="112"/>
      <c r="CJ146" s="112"/>
      <c r="CK146" s="112"/>
      <c r="CL146" s="112"/>
      <c r="CM146" s="112"/>
      <c r="CN146" s="112"/>
      <c r="CO146" s="112"/>
      <c r="CP146" s="112"/>
      <c r="CQ146" s="112"/>
      <c r="CR146" s="112"/>
      <c r="CS146" s="112"/>
      <c r="CT146" s="112"/>
      <c r="CU146" s="112"/>
      <c r="CV146" s="112"/>
      <c r="CW146" s="112"/>
      <c r="CX146" s="112"/>
      <c r="CY146" s="112"/>
      <c r="CZ146" s="112"/>
      <c r="DA146" s="112"/>
      <c r="DB146" s="112"/>
      <c r="DC146" s="112"/>
      <c r="DD146" s="112"/>
      <c r="DE146" s="112"/>
      <c r="DF146" s="112"/>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row>
    <row r="147" spans="1:208" ht="12.75" customHeight="1" x14ac:dyDescent="0.25">
      <c r="A147" s="112"/>
      <c r="B147" s="112"/>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2"/>
      <c r="AN147" s="112"/>
      <c r="AO147" s="112"/>
      <c r="AP147" s="112"/>
      <c r="AQ147" s="112"/>
      <c r="AR147" s="112"/>
      <c r="AS147" s="112"/>
      <c r="AT147" s="112"/>
      <c r="AU147" s="112"/>
      <c r="AV147" s="112"/>
      <c r="AW147" s="112"/>
      <c r="AX147" s="112"/>
      <c r="AY147" s="40"/>
      <c r="AZ147" s="40"/>
      <c r="BA147" s="40"/>
      <c r="BB147" s="112"/>
      <c r="BC147" s="112"/>
      <c r="BD147" s="112"/>
      <c r="BE147" s="112"/>
      <c r="BF147" s="112"/>
      <c r="BG147" s="112"/>
      <c r="BH147" s="112"/>
      <c r="BI147" s="112"/>
      <c r="BJ147" s="112"/>
      <c r="BK147" s="112"/>
      <c r="BL147" s="112"/>
      <c r="BM147" s="112"/>
      <c r="BN147" s="112"/>
      <c r="BO147" s="112"/>
      <c r="BP147" s="112"/>
      <c r="BQ147" s="112"/>
      <c r="BR147" s="112"/>
      <c r="BS147" s="112"/>
      <c r="BT147" s="112"/>
      <c r="BU147" s="112"/>
      <c r="BV147" s="112"/>
      <c r="BW147" s="112"/>
      <c r="BX147" s="112"/>
      <c r="BY147" s="112"/>
      <c r="BZ147" s="112"/>
      <c r="CA147" s="112"/>
      <c r="CB147" s="112"/>
      <c r="CC147" s="112"/>
      <c r="CD147" s="112"/>
      <c r="CE147" s="112"/>
      <c r="CF147" s="112"/>
      <c r="CG147" s="112"/>
      <c r="CH147" s="112"/>
      <c r="CI147" s="112"/>
      <c r="CJ147" s="112"/>
      <c r="CK147" s="112"/>
      <c r="CL147" s="112"/>
      <c r="CM147" s="112"/>
      <c r="CN147" s="112"/>
      <c r="CO147" s="112"/>
      <c r="CP147" s="112"/>
      <c r="CQ147" s="112"/>
      <c r="CR147" s="112"/>
      <c r="CS147" s="112"/>
      <c r="CT147" s="112"/>
      <c r="CU147" s="112"/>
      <c r="CV147" s="112"/>
      <c r="CW147" s="112"/>
      <c r="CX147" s="112"/>
      <c r="CY147" s="112"/>
      <c r="CZ147" s="112"/>
      <c r="DA147" s="112"/>
      <c r="DB147" s="112"/>
      <c r="DC147" s="112"/>
      <c r="DD147" s="112"/>
      <c r="DE147" s="112"/>
      <c r="DF147" s="112"/>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row>
    <row r="148" spans="1:208" ht="12.75" customHeight="1" x14ac:dyDescent="0.25">
      <c r="A148" s="112"/>
      <c r="B148" s="112"/>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40"/>
      <c r="AZ148" s="40"/>
      <c r="BA148" s="40"/>
      <c r="BB148" s="112"/>
      <c r="BC148" s="112"/>
      <c r="BD148" s="112"/>
      <c r="BE148" s="112"/>
      <c r="BF148" s="112"/>
      <c r="BG148" s="112"/>
      <c r="BH148" s="112"/>
      <c r="BI148" s="112"/>
      <c r="BJ148" s="112"/>
      <c r="BK148" s="112"/>
      <c r="BL148" s="112"/>
      <c r="BM148" s="112"/>
      <c r="BN148" s="112"/>
      <c r="BO148" s="112"/>
      <c r="BP148" s="112"/>
      <c r="BQ148" s="112"/>
      <c r="BR148" s="112"/>
      <c r="BS148" s="112"/>
      <c r="BT148" s="112"/>
      <c r="BU148" s="112"/>
      <c r="BV148" s="112"/>
      <c r="BW148" s="112"/>
      <c r="BX148" s="112"/>
      <c r="BY148" s="112"/>
      <c r="BZ148" s="112"/>
      <c r="CA148" s="112"/>
      <c r="CB148" s="112"/>
      <c r="CC148" s="112"/>
      <c r="CD148" s="112"/>
      <c r="CE148" s="112"/>
      <c r="CF148" s="112"/>
      <c r="CG148" s="112"/>
      <c r="CH148" s="112"/>
      <c r="CI148" s="112"/>
      <c r="CJ148" s="112"/>
      <c r="CK148" s="112"/>
      <c r="CL148" s="112"/>
      <c r="CM148" s="112"/>
      <c r="CN148" s="112"/>
      <c r="CO148" s="112"/>
      <c r="CP148" s="112"/>
      <c r="CQ148" s="112"/>
      <c r="CR148" s="112"/>
      <c r="CS148" s="112"/>
      <c r="CT148" s="112"/>
      <c r="CU148" s="112"/>
      <c r="CV148" s="112"/>
      <c r="CW148" s="112"/>
      <c r="CX148" s="112"/>
      <c r="CY148" s="112"/>
      <c r="CZ148" s="112"/>
      <c r="DA148" s="112"/>
      <c r="DB148" s="112"/>
      <c r="DC148" s="112"/>
      <c r="DD148" s="112"/>
      <c r="DE148" s="112"/>
      <c r="DF148" s="112"/>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row>
    <row r="149" spans="1:208" ht="12.75" customHeight="1" x14ac:dyDescent="0.25">
      <c r="A149" s="112"/>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Z149" s="112"/>
      <c r="AA149" s="112"/>
      <c r="AB149" s="112"/>
      <c r="AC149" s="112"/>
      <c r="AD149" s="112"/>
      <c r="AE149" s="112"/>
      <c r="AF149" s="112"/>
      <c r="AG149" s="112"/>
      <c r="AH149" s="112"/>
      <c r="AI149" s="112"/>
      <c r="AJ149" s="112"/>
      <c r="AK149" s="112"/>
      <c r="AL149" s="112"/>
      <c r="AM149" s="112"/>
      <c r="AN149" s="112"/>
      <c r="AO149" s="112"/>
      <c r="AP149" s="112"/>
      <c r="AQ149" s="112"/>
      <c r="AR149" s="112"/>
      <c r="AS149" s="112"/>
      <c r="AT149" s="112"/>
      <c r="AU149" s="112"/>
      <c r="AV149" s="112"/>
      <c r="AW149" s="112"/>
      <c r="AX149" s="112"/>
      <c r="AY149" s="40"/>
      <c r="AZ149" s="40"/>
      <c r="BA149" s="40"/>
      <c r="BB149" s="112"/>
      <c r="BC149" s="112"/>
      <c r="BD149" s="112"/>
      <c r="BE149" s="112"/>
      <c r="BF149" s="112"/>
      <c r="BG149" s="112"/>
      <c r="BH149" s="112"/>
      <c r="BI149" s="112"/>
      <c r="BJ149" s="112"/>
      <c r="BK149" s="112"/>
      <c r="BL149" s="112"/>
      <c r="BM149" s="112"/>
      <c r="BN149" s="112"/>
      <c r="BO149" s="112"/>
      <c r="BP149" s="112"/>
      <c r="BQ149" s="112"/>
      <c r="BR149" s="112"/>
      <c r="BS149" s="112"/>
      <c r="BT149" s="112"/>
      <c r="BU149" s="112"/>
      <c r="BV149" s="112"/>
      <c r="BW149" s="112"/>
      <c r="BX149" s="112"/>
      <c r="BY149" s="112"/>
      <c r="BZ149" s="112"/>
      <c r="CA149" s="112"/>
      <c r="CB149" s="112"/>
      <c r="CC149" s="112"/>
      <c r="CD149" s="112"/>
      <c r="CE149" s="112"/>
      <c r="CF149" s="112"/>
      <c r="CG149" s="112"/>
      <c r="CH149" s="112"/>
      <c r="CI149" s="112"/>
      <c r="CJ149" s="112"/>
      <c r="CK149" s="112"/>
      <c r="CL149" s="112"/>
      <c r="CM149" s="112"/>
      <c r="CN149" s="112"/>
      <c r="CO149" s="112"/>
      <c r="CP149" s="112"/>
      <c r="CQ149" s="112"/>
      <c r="CR149" s="112"/>
      <c r="CS149" s="112"/>
      <c r="CT149" s="112"/>
      <c r="CU149" s="112"/>
      <c r="CV149" s="112"/>
      <c r="CW149" s="112"/>
      <c r="CX149" s="112"/>
      <c r="CY149" s="112"/>
      <c r="CZ149" s="112"/>
      <c r="DA149" s="112"/>
      <c r="DB149" s="112"/>
      <c r="DC149" s="112"/>
      <c r="DD149" s="112"/>
      <c r="DE149" s="112"/>
      <c r="DF149" s="112"/>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row>
    <row r="150" spans="1:208" ht="12.75" customHeight="1" x14ac:dyDescent="0.25">
      <c r="A150" s="112"/>
      <c r="B150" s="112"/>
      <c r="C150" s="112"/>
      <c r="D150" s="112"/>
      <c r="E150" s="112"/>
      <c r="F150" s="112"/>
      <c r="G150" s="112"/>
      <c r="H150" s="112"/>
      <c r="I150" s="112"/>
      <c r="J150" s="112"/>
      <c r="K150" s="112"/>
      <c r="L150" s="112"/>
      <c r="M150" s="112"/>
      <c r="N150" s="112"/>
      <c r="O150" s="112"/>
      <c r="P150" s="112"/>
      <c r="Q150" s="112"/>
      <c r="R150" s="112"/>
      <c r="S150" s="112"/>
      <c r="T150" s="112"/>
      <c r="U150" s="112"/>
      <c r="V150" s="11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c r="AS150" s="112"/>
      <c r="AT150" s="112"/>
      <c r="AU150" s="112"/>
      <c r="AV150" s="112"/>
      <c r="AW150" s="112"/>
      <c r="AX150" s="112"/>
      <c r="AY150" s="40"/>
      <c r="AZ150" s="40"/>
      <c r="BA150" s="40"/>
      <c r="BB150" s="112"/>
      <c r="BC150" s="112"/>
      <c r="BD150" s="112"/>
      <c r="BE150" s="112"/>
      <c r="BF150" s="112"/>
      <c r="BG150" s="112"/>
      <c r="BH150" s="112"/>
      <c r="BI150" s="112"/>
      <c r="BJ150" s="112"/>
      <c r="BK150" s="112"/>
      <c r="BL150" s="112"/>
      <c r="BM150" s="112"/>
      <c r="BN150" s="112"/>
      <c r="BO150" s="112"/>
      <c r="BP150" s="112"/>
      <c r="BQ150" s="112"/>
      <c r="BR150" s="112"/>
      <c r="BS150" s="112"/>
      <c r="BT150" s="112"/>
      <c r="BU150" s="112"/>
      <c r="BV150" s="112"/>
      <c r="BW150" s="112"/>
      <c r="BX150" s="112"/>
      <c r="BY150" s="112"/>
      <c r="BZ150" s="112"/>
      <c r="CA150" s="112"/>
      <c r="CB150" s="112"/>
      <c r="CC150" s="112"/>
      <c r="CD150" s="112"/>
      <c r="CE150" s="112"/>
      <c r="CF150" s="112"/>
      <c r="CG150" s="112"/>
      <c r="CH150" s="112"/>
      <c r="CI150" s="112"/>
      <c r="CJ150" s="112"/>
      <c r="CK150" s="112"/>
      <c r="CL150" s="112"/>
      <c r="CM150" s="112"/>
      <c r="CN150" s="112"/>
      <c r="CO150" s="112"/>
      <c r="CP150" s="112"/>
      <c r="CQ150" s="112"/>
      <c r="CR150" s="112"/>
      <c r="CS150" s="112"/>
      <c r="CT150" s="112"/>
      <c r="CU150" s="112"/>
      <c r="CV150" s="112"/>
      <c r="CW150" s="112"/>
      <c r="CX150" s="112"/>
      <c r="CY150" s="112"/>
      <c r="CZ150" s="112"/>
      <c r="DA150" s="112"/>
      <c r="DB150" s="112"/>
      <c r="DC150" s="112"/>
      <c r="DD150" s="112"/>
      <c r="DE150" s="112"/>
      <c r="DF150" s="112"/>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row>
    <row r="151" spans="1:208" ht="12.75" customHeight="1" x14ac:dyDescent="0.25">
      <c r="A151" s="112"/>
      <c r="B151" s="112"/>
      <c r="C151" s="112"/>
      <c r="D151" s="112"/>
      <c r="E151" s="112"/>
      <c r="F151" s="112"/>
      <c r="G151" s="112"/>
      <c r="H151" s="112"/>
      <c r="I151" s="112"/>
      <c r="J151" s="112"/>
      <c r="K151" s="112"/>
      <c r="L151" s="112"/>
      <c r="M151" s="112"/>
      <c r="N151" s="112"/>
      <c r="O151" s="112"/>
      <c r="P151" s="112"/>
      <c r="Q151" s="112"/>
      <c r="R151" s="112"/>
      <c r="S151" s="112"/>
      <c r="T151" s="112"/>
      <c r="U151" s="112"/>
      <c r="V151" s="112"/>
      <c r="W151" s="112"/>
      <c r="X151" s="112"/>
      <c r="Y151" s="112"/>
      <c r="Z151" s="112"/>
      <c r="AA151" s="112"/>
      <c r="AB151" s="112"/>
      <c r="AC151" s="112"/>
      <c r="AD151" s="112"/>
      <c r="AE151" s="112"/>
      <c r="AF151" s="112"/>
      <c r="AG151" s="112"/>
      <c r="AH151" s="112"/>
      <c r="AI151" s="112"/>
      <c r="AJ151" s="112"/>
      <c r="AK151" s="112"/>
      <c r="AL151" s="112"/>
      <c r="AM151" s="112"/>
      <c r="AN151" s="112"/>
      <c r="AO151" s="112"/>
      <c r="AP151" s="112"/>
      <c r="AQ151" s="112"/>
      <c r="AR151" s="112"/>
      <c r="AS151" s="112"/>
      <c r="AT151" s="112"/>
      <c r="AU151" s="112"/>
      <c r="AV151" s="112"/>
      <c r="AW151" s="112"/>
      <c r="AX151" s="112"/>
      <c r="AY151" s="40"/>
      <c r="AZ151" s="40"/>
      <c r="BA151" s="40"/>
      <c r="BB151" s="112"/>
      <c r="BC151" s="112"/>
      <c r="BD151" s="112"/>
      <c r="BE151" s="112"/>
      <c r="BF151" s="112"/>
      <c r="BG151" s="112"/>
      <c r="BH151" s="112"/>
      <c r="BI151" s="112"/>
      <c r="BJ151" s="112"/>
      <c r="BK151" s="112"/>
      <c r="BL151" s="112"/>
      <c r="BM151" s="112"/>
      <c r="BN151" s="112"/>
      <c r="BO151" s="112"/>
      <c r="BP151" s="112"/>
      <c r="BQ151" s="112"/>
      <c r="BR151" s="112"/>
      <c r="BS151" s="112"/>
      <c r="BT151" s="112"/>
      <c r="BU151" s="112"/>
      <c r="BV151" s="112"/>
      <c r="BW151" s="112"/>
      <c r="BX151" s="112"/>
      <c r="BY151" s="112"/>
      <c r="BZ151" s="112"/>
      <c r="CA151" s="112"/>
      <c r="CB151" s="112"/>
      <c r="CC151" s="112"/>
      <c r="CD151" s="112"/>
      <c r="CE151" s="112"/>
      <c r="CF151" s="112"/>
      <c r="CG151" s="112"/>
      <c r="CH151" s="112"/>
      <c r="CI151" s="112"/>
      <c r="CJ151" s="112"/>
      <c r="CK151" s="112"/>
      <c r="CL151" s="112"/>
      <c r="CM151" s="112"/>
      <c r="CN151" s="112"/>
      <c r="CO151" s="112"/>
      <c r="CP151" s="112"/>
      <c r="CQ151" s="112"/>
      <c r="CR151" s="112"/>
      <c r="CS151" s="112"/>
      <c r="CT151" s="112"/>
      <c r="CU151" s="112"/>
      <c r="CV151" s="112"/>
      <c r="CW151" s="112"/>
      <c r="CX151" s="112"/>
      <c r="CY151" s="112"/>
      <c r="CZ151" s="112"/>
      <c r="DA151" s="112"/>
      <c r="DB151" s="112"/>
      <c r="DC151" s="112"/>
      <c r="DD151" s="112"/>
      <c r="DE151" s="112"/>
      <c r="DF151" s="112"/>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row>
    <row r="152" spans="1:208" ht="12.75" customHeight="1" x14ac:dyDescent="0.25">
      <c r="A152" s="112"/>
      <c r="B152" s="112"/>
      <c r="C152" s="112"/>
      <c r="D152" s="112"/>
      <c r="E152" s="112"/>
      <c r="F152" s="112"/>
      <c r="G152" s="112"/>
      <c r="H152" s="112"/>
      <c r="I152" s="112"/>
      <c r="J152" s="112"/>
      <c r="K152" s="112"/>
      <c r="L152" s="112"/>
      <c r="M152" s="112"/>
      <c r="N152" s="112"/>
      <c r="O152" s="112"/>
      <c r="P152" s="112"/>
      <c r="Q152" s="112"/>
      <c r="R152" s="112"/>
      <c r="S152" s="112"/>
      <c r="T152" s="112"/>
      <c r="U152" s="112"/>
      <c r="V152" s="112"/>
      <c r="W152" s="112"/>
      <c r="X152" s="112"/>
      <c r="Y152" s="112"/>
      <c r="Z152" s="112"/>
      <c r="AA152" s="112"/>
      <c r="AB152" s="112"/>
      <c r="AC152" s="112"/>
      <c r="AD152" s="112"/>
      <c r="AE152" s="112"/>
      <c r="AF152" s="112"/>
      <c r="AG152" s="112"/>
      <c r="AH152" s="112"/>
      <c r="AI152" s="112"/>
      <c r="AJ152" s="112"/>
      <c r="AK152" s="112"/>
      <c r="AL152" s="112"/>
      <c r="AM152" s="112"/>
      <c r="AN152" s="112"/>
      <c r="AO152" s="112"/>
      <c r="AP152" s="112"/>
      <c r="AQ152" s="112"/>
      <c r="AR152" s="112"/>
      <c r="AS152" s="112"/>
      <c r="AT152" s="112"/>
      <c r="AU152" s="112"/>
      <c r="AV152" s="112"/>
      <c r="AW152" s="112"/>
      <c r="AX152" s="112"/>
      <c r="AY152" s="40"/>
      <c r="AZ152" s="40"/>
      <c r="BA152" s="40"/>
      <c r="BB152" s="112"/>
      <c r="BC152" s="112"/>
      <c r="BD152" s="112"/>
      <c r="BE152" s="112"/>
      <c r="BF152" s="112"/>
      <c r="BG152" s="112"/>
      <c r="BH152" s="112"/>
      <c r="BI152" s="112"/>
      <c r="BJ152" s="112"/>
      <c r="BK152" s="112"/>
      <c r="BL152" s="112"/>
      <c r="BM152" s="112"/>
      <c r="BN152" s="112"/>
      <c r="BO152" s="112"/>
      <c r="BP152" s="112"/>
      <c r="BQ152" s="112"/>
      <c r="BR152" s="112"/>
      <c r="BS152" s="112"/>
      <c r="BT152" s="112"/>
      <c r="BU152" s="112"/>
      <c r="BV152" s="112"/>
      <c r="BW152" s="112"/>
      <c r="BX152" s="112"/>
      <c r="BY152" s="112"/>
      <c r="BZ152" s="112"/>
      <c r="CA152" s="112"/>
      <c r="CB152" s="112"/>
      <c r="CC152" s="112"/>
      <c r="CD152" s="112"/>
      <c r="CE152" s="112"/>
      <c r="CF152" s="112"/>
      <c r="CG152" s="112"/>
      <c r="CH152" s="112"/>
      <c r="CI152" s="112"/>
      <c r="CJ152" s="112"/>
      <c r="CK152" s="112"/>
      <c r="CL152" s="112"/>
      <c r="CM152" s="112"/>
      <c r="CN152" s="112"/>
      <c r="CO152" s="112"/>
      <c r="CP152" s="112"/>
      <c r="CQ152" s="112"/>
      <c r="CR152" s="112"/>
      <c r="CS152" s="112"/>
      <c r="CT152" s="112"/>
      <c r="CU152" s="112"/>
      <c r="CV152" s="112"/>
      <c r="CW152" s="112"/>
      <c r="CX152" s="112"/>
      <c r="CY152" s="112"/>
      <c r="CZ152" s="112"/>
      <c r="DA152" s="112"/>
      <c r="DB152" s="112"/>
      <c r="DC152" s="112"/>
      <c r="DD152" s="112"/>
      <c r="DE152" s="112"/>
      <c r="DF152" s="112"/>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row>
    <row r="153" spans="1:208" ht="12.75" customHeight="1" x14ac:dyDescent="0.25">
      <c r="A153" s="112"/>
      <c r="B153" s="112"/>
      <c r="C153" s="112"/>
      <c r="D153" s="112"/>
      <c r="E153" s="112"/>
      <c r="F153" s="112"/>
      <c r="G153" s="112"/>
      <c r="H153" s="112"/>
      <c r="I153" s="112"/>
      <c r="J153" s="112"/>
      <c r="K153" s="112"/>
      <c r="L153" s="112"/>
      <c r="M153" s="112"/>
      <c r="N153" s="112"/>
      <c r="O153" s="112"/>
      <c r="P153" s="112"/>
      <c r="Q153" s="112"/>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12"/>
      <c r="AQ153" s="112"/>
      <c r="AR153" s="112"/>
      <c r="AS153" s="112"/>
      <c r="AT153" s="112"/>
      <c r="AU153" s="112"/>
      <c r="AV153" s="112"/>
      <c r="AW153" s="112"/>
      <c r="AX153" s="112"/>
      <c r="AY153" s="40"/>
      <c r="AZ153" s="40"/>
      <c r="BA153" s="40"/>
      <c r="BB153" s="112"/>
      <c r="BC153" s="112"/>
      <c r="BD153" s="112"/>
      <c r="BE153" s="112"/>
      <c r="BF153" s="112"/>
      <c r="BG153" s="112"/>
      <c r="BH153" s="112"/>
      <c r="BI153" s="112"/>
      <c r="BJ153" s="112"/>
      <c r="BK153" s="112"/>
      <c r="BL153" s="112"/>
      <c r="BM153" s="112"/>
      <c r="BN153" s="112"/>
      <c r="BO153" s="112"/>
      <c r="BP153" s="112"/>
      <c r="BQ153" s="112"/>
      <c r="BR153" s="112"/>
      <c r="BS153" s="112"/>
      <c r="BT153" s="112"/>
      <c r="BU153" s="112"/>
      <c r="BV153" s="112"/>
      <c r="BW153" s="112"/>
      <c r="BX153" s="112"/>
      <c r="BY153" s="112"/>
      <c r="BZ153" s="112"/>
      <c r="CA153" s="112"/>
      <c r="CB153" s="112"/>
      <c r="CC153" s="112"/>
      <c r="CD153" s="112"/>
      <c r="CE153" s="112"/>
      <c r="CF153" s="112"/>
      <c r="CG153" s="112"/>
      <c r="CH153" s="112"/>
      <c r="CI153" s="112"/>
      <c r="CJ153" s="112"/>
      <c r="CK153" s="112"/>
      <c r="CL153" s="112"/>
      <c r="CM153" s="112"/>
      <c r="CN153" s="112"/>
      <c r="CO153" s="112"/>
      <c r="CP153" s="112"/>
      <c r="CQ153" s="112"/>
      <c r="CR153" s="112"/>
      <c r="CS153" s="112"/>
      <c r="CT153" s="112"/>
      <c r="CU153" s="112"/>
      <c r="CV153" s="112"/>
      <c r="CW153" s="112"/>
      <c r="CX153" s="112"/>
      <c r="CY153" s="112"/>
      <c r="CZ153" s="112"/>
      <c r="DA153" s="112"/>
      <c r="DB153" s="112"/>
      <c r="DC153" s="112"/>
      <c r="DD153" s="112"/>
      <c r="DE153" s="112"/>
      <c r="DF153" s="112"/>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row>
    <row r="154" spans="1:208" ht="12.75" customHeight="1" x14ac:dyDescent="0.25">
      <c r="A154" s="112"/>
      <c r="B154" s="112"/>
      <c r="C154" s="112"/>
      <c r="D154" s="112"/>
      <c r="E154" s="112"/>
      <c r="F154" s="112"/>
      <c r="G154" s="112"/>
      <c r="H154" s="112"/>
      <c r="I154" s="112"/>
      <c r="J154" s="112"/>
      <c r="K154" s="112"/>
      <c r="L154" s="112"/>
      <c r="M154" s="112"/>
      <c r="N154" s="112"/>
      <c r="O154" s="112"/>
      <c r="P154" s="112"/>
      <c r="Q154" s="112"/>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40"/>
      <c r="AZ154" s="40"/>
      <c r="BA154" s="40"/>
      <c r="BB154" s="112"/>
      <c r="BC154" s="112"/>
      <c r="BD154" s="112"/>
      <c r="BE154" s="112"/>
      <c r="BF154" s="112"/>
      <c r="BG154" s="112"/>
      <c r="BH154" s="112"/>
      <c r="BI154" s="112"/>
      <c r="BJ154" s="112"/>
      <c r="BK154" s="112"/>
      <c r="BL154" s="112"/>
      <c r="BM154" s="112"/>
      <c r="BN154" s="112"/>
      <c r="BO154" s="112"/>
      <c r="BP154" s="112"/>
      <c r="BQ154" s="112"/>
      <c r="BR154" s="112"/>
      <c r="BS154" s="112"/>
      <c r="BT154" s="112"/>
      <c r="BU154" s="112"/>
      <c r="BV154" s="112"/>
      <c r="BW154" s="112"/>
      <c r="BX154" s="112"/>
      <c r="BY154" s="112"/>
      <c r="BZ154" s="112"/>
      <c r="CA154" s="112"/>
      <c r="CB154" s="112"/>
      <c r="CC154" s="112"/>
      <c r="CD154" s="112"/>
      <c r="CE154" s="112"/>
      <c r="CF154" s="112"/>
      <c r="CG154" s="112"/>
      <c r="CH154" s="112"/>
      <c r="CI154" s="112"/>
      <c r="CJ154" s="112"/>
      <c r="CK154" s="112"/>
      <c r="CL154" s="112"/>
      <c r="CM154" s="112"/>
      <c r="CN154" s="112"/>
      <c r="CO154" s="112"/>
      <c r="CP154" s="112"/>
      <c r="CQ154" s="112"/>
      <c r="CR154" s="112"/>
      <c r="CS154" s="112"/>
      <c r="CT154" s="112"/>
      <c r="CU154" s="112"/>
      <c r="CV154" s="112"/>
      <c r="CW154" s="112"/>
      <c r="CX154" s="112"/>
      <c r="CY154" s="112"/>
      <c r="CZ154" s="112"/>
      <c r="DA154" s="112"/>
      <c r="DB154" s="112"/>
      <c r="DC154" s="112"/>
      <c r="DD154" s="112"/>
      <c r="DE154" s="112"/>
      <c r="DF154" s="112"/>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row>
    <row r="155" spans="1:208" ht="12.75" customHeight="1" x14ac:dyDescent="0.25">
      <c r="A155" s="112"/>
      <c r="B155" s="112"/>
      <c r="C155" s="112"/>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40"/>
      <c r="AZ155" s="40"/>
      <c r="BA155" s="40"/>
      <c r="BB155" s="112"/>
      <c r="BC155" s="112"/>
      <c r="BD155" s="112"/>
      <c r="BE155" s="112"/>
      <c r="BF155" s="112"/>
      <c r="BG155" s="112"/>
      <c r="BH155" s="112"/>
      <c r="BI155" s="112"/>
      <c r="BJ155" s="112"/>
      <c r="BK155" s="112"/>
      <c r="BL155" s="112"/>
      <c r="BM155" s="112"/>
      <c r="BN155" s="112"/>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row>
    <row r="156" spans="1:208" ht="12.75" customHeight="1" x14ac:dyDescent="0.25">
      <c r="A156" s="112"/>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40"/>
      <c r="AZ156" s="40"/>
      <c r="BA156" s="40"/>
      <c r="BB156" s="112"/>
      <c r="BC156" s="112"/>
      <c r="BD156" s="112"/>
      <c r="BE156" s="112"/>
      <c r="BF156" s="112"/>
      <c r="BG156" s="112"/>
      <c r="BH156" s="112"/>
      <c r="BI156" s="112"/>
      <c r="BJ156" s="112"/>
      <c r="BK156" s="112"/>
      <c r="BL156" s="112"/>
      <c r="BM156" s="112"/>
      <c r="BN156" s="112"/>
      <c r="BO156" s="112"/>
      <c r="BP156" s="112"/>
      <c r="BQ156" s="112"/>
      <c r="BR156" s="112"/>
      <c r="BS156" s="112"/>
      <c r="BT156" s="112"/>
      <c r="BU156" s="112"/>
      <c r="BV156" s="112"/>
      <c r="BW156" s="112"/>
      <c r="BX156" s="112"/>
      <c r="BY156" s="112"/>
      <c r="BZ156" s="112"/>
      <c r="CA156" s="112"/>
      <c r="CB156" s="112"/>
      <c r="CC156" s="112"/>
      <c r="CD156" s="112"/>
      <c r="CE156" s="112"/>
      <c r="CF156" s="112"/>
      <c r="CG156" s="112"/>
      <c r="CH156" s="112"/>
      <c r="CI156" s="112"/>
      <c r="CJ156" s="112"/>
      <c r="CK156" s="112"/>
      <c r="CL156" s="112"/>
      <c r="CM156" s="112"/>
      <c r="CN156" s="112"/>
      <c r="CO156" s="112"/>
      <c r="CP156" s="112"/>
      <c r="CQ156" s="112"/>
      <c r="CR156" s="112"/>
      <c r="CS156" s="112"/>
      <c r="CT156" s="112"/>
      <c r="CU156" s="112"/>
      <c r="CV156" s="112"/>
      <c r="CW156" s="112"/>
      <c r="CX156" s="112"/>
      <c r="CY156" s="112"/>
      <c r="CZ156" s="112"/>
      <c r="DA156" s="112"/>
      <c r="DB156" s="112"/>
      <c r="DC156" s="112"/>
      <c r="DD156" s="112"/>
      <c r="DE156" s="112"/>
      <c r="DF156" s="112"/>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row>
    <row r="157" spans="1:208" ht="12.75" customHeight="1" x14ac:dyDescent="0.25">
      <c r="A157" s="112"/>
      <c r="B157" s="112"/>
      <c r="C157" s="112"/>
      <c r="D157" s="112"/>
      <c r="E157" s="112"/>
      <c r="F157" s="112"/>
      <c r="G157" s="112"/>
      <c r="H157" s="112"/>
      <c r="I157" s="112"/>
      <c r="J157" s="112"/>
      <c r="K157" s="112"/>
      <c r="L157" s="112"/>
      <c r="M157" s="112"/>
      <c r="N157" s="112"/>
      <c r="O157" s="112"/>
      <c r="P157" s="112"/>
      <c r="Q157" s="112"/>
      <c r="R157" s="112"/>
      <c r="S157" s="112"/>
      <c r="T157" s="112"/>
      <c r="U157" s="112"/>
      <c r="V157" s="112"/>
      <c r="W157" s="112"/>
      <c r="X157" s="112"/>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40"/>
      <c r="AZ157" s="40"/>
      <c r="BA157" s="40"/>
      <c r="BB157" s="112"/>
      <c r="BC157" s="112"/>
      <c r="BD157" s="112"/>
      <c r="BE157" s="112"/>
      <c r="BF157" s="112"/>
      <c r="BG157" s="112"/>
      <c r="BH157" s="112"/>
      <c r="BI157" s="112"/>
      <c r="BJ157" s="112"/>
      <c r="BK157" s="112"/>
      <c r="BL157" s="112"/>
      <c r="BM157" s="112"/>
      <c r="BN157" s="112"/>
      <c r="BO157" s="112"/>
      <c r="BP157" s="112"/>
      <c r="BQ157" s="112"/>
      <c r="BR157" s="112"/>
      <c r="BS157" s="112"/>
      <c r="BT157" s="112"/>
      <c r="BU157" s="112"/>
      <c r="BV157" s="112"/>
      <c r="BW157" s="112"/>
      <c r="BX157" s="112"/>
      <c r="BY157" s="112"/>
      <c r="BZ157" s="112"/>
      <c r="CA157" s="112"/>
      <c r="CB157" s="112"/>
      <c r="CC157" s="112"/>
      <c r="CD157" s="112"/>
      <c r="CE157" s="112"/>
      <c r="CF157" s="112"/>
      <c r="CG157" s="112"/>
      <c r="CH157" s="112"/>
      <c r="CI157" s="112"/>
      <c r="CJ157" s="112"/>
      <c r="CK157" s="112"/>
      <c r="CL157" s="112"/>
      <c r="CM157" s="112"/>
      <c r="CN157" s="112"/>
      <c r="CO157" s="112"/>
      <c r="CP157" s="112"/>
      <c r="CQ157" s="112"/>
      <c r="CR157" s="112"/>
      <c r="CS157" s="112"/>
      <c r="CT157" s="112"/>
      <c r="CU157" s="112"/>
      <c r="CV157" s="112"/>
      <c r="CW157" s="112"/>
      <c r="CX157" s="112"/>
      <c r="CY157" s="112"/>
      <c r="CZ157" s="112"/>
      <c r="DA157" s="112"/>
      <c r="DB157" s="112"/>
      <c r="DC157" s="112"/>
      <c r="DD157" s="112"/>
      <c r="DE157" s="112"/>
      <c r="DF157" s="112"/>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row>
    <row r="158" spans="1:208" ht="12.75" customHeight="1" x14ac:dyDescent="0.25">
      <c r="A158" s="112"/>
      <c r="B158" s="112"/>
      <c r="C158" s="112"/>
      <c r="D158" s="112"/>
      <c r="E158" s="112"/>
      <c r="F158" s="112"/>
      <c r="G158" s="112"/>
      <c r="H158" s="112"/>
      <c r="I158" s="112"/>
      <c r="J158" s="112"/>
      <c r="K158" s="112"/>
      <c r="L158" s="112"/>
      <c r="M158" s="112"/>
      <c r="N158" s="112"/>
      <c r="O158" s="112"/>
      <c r="P158" s="112"/>
      <c r="Q158" s="112"/>
      <c r="R158" s="112"/>
      <c r="S158" s="112"/>
      <c r="T158" s="112"/>
      <c r="U158" s="112"/>
      <c r="V158" s="112"/>
      <c r="W158" s="112"/>
      <c r="X158" s="112"/>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40"/>
      <c r="AZ158" s="40"/>
      <c r="BA158" s="40"/>
      <c r="BB158" s="112"/>
      <c r="BC158" s="112"/>
      <c r="BD158" s="112"/>
      <c r="BE158" s="112"/>
      <c r="BF158" s="112"/>
      <c r="BG158" s="112"/>
      <c r="BH158" s="112"/>
      <c r="BI158" s="112"/>
      <c r="BJ158" s="112"/>
      <c r="BK158" s="112"/>
      <c r="BL158" s="112"/>
      <c r="BM158" s="112"/>
      <c r="BN158" s="112"/>
      <c r="BO158" s="112"/>
      <c r="BP158" s="112"/>
      <c r="BQ158" s="112"/>
      <c r="BR158" s="112"/>
      <c r="BS158" s="112"/>
      <c r="BT158" s="112"/>
      <c r="BU158" s="112"/>
      <c r="BV158" s="112"/>
      <c r="BW158" s="112"/>
      <c r="BX158" s="112"/>
      <c r="BY158" s="112"/>
      <c r="BZ158" s="112"/>
      <c r="CA158" s="112"/>
      <c r="CB158" s="112"/>
      <c r="CC158" s="112"/>
      <c r="CD158" s="112"/>
      <c r="CE158" s="112"/>
      <c r="CF158" s="112"/>
      <c r="CG158" s="112"/>
      <c r="CH158" s="112"/>
      <c r="CI158" s="112"/>
      <c r="CJ158" s="112"/>
      <c r="CK158" s="112"/>
      <c r="CL158" s="112"/>
      <c r="CM158" s="112"/>
      <c r="CN158" s="112"/>
      <c r="CO158" s="112"/>
      <c r="CP158" s="112"/>
      <c r="CQ158" s="112"/>
      <c r="CR158" s="112"/>
      <c r="CS158" s="112"/>
      <c r="CT158" s="112"/>
      <c r="CU158" s="112"/>
      <c r="CV158" s="112"/>
      <c r="CW158" s="112"/>
      <c r="CX158" s="112"/>
      <c r="CY158" s="112"/>
      <c r="CZ158" s="112"/>
      <c r="DA158" s="112"/>
      <c r="DB158" s="112"/>
      <c r="DC158" s="112"/>
      <c r="DD158" s="112"/>
      <c r="DE158" s="112"/>
      <c r="DF158" s="112"/>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row>
    <row r="159" spans="1:208" ht="12.75" customHeight="1" x14ac:dyDescent="0.25">
      <c r="A159" s="112"/>
      <c r="B159" s="112"/>
      <c r="C159" s="112"/>
      <c r="D159" s="112"/>
      <c r="E159" s="112"/>
      <c r="F159" s="112"/>
      <c r="G159" s="112"/>
      <c r="H159" s="112"/>
      <c r="I159" s="112"/>
      <c r="J159" s="112"/>
      <c r="K159" s="112"/>
      <c r="L159" s="112"/>
      <c r="M159" s="112"/>
      <c r="N159" s="112"/>
      <c r="O159" s="112"/>
      <c r="P159" s="112"/>
      <c r="Q159" s="112"/>
      <c r="R159" s="112"/>
      <c r="S159" s="112"/>
      <c r="T159" s="112"/>
      <c r="U159" s="112"/>
      <c r="V159" s="112"/>
      <c r="W159" s="112"/>
      <c r="X159" s="112"/>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40"/>
      <c r="AZ159" s="40"/>
      <c r="BA159" s="40"/>
      <c r="BB159" s="112"/>
      <c r="BC159" s="112"/>
      <c r="BD159" s="112"/>
      <c r="BE159" s="112"/>
      <c r="BF159" s="112"/>
      <c r="BG159" s="112"/>
      <c r="BH159" s="112"/>
      <c r="BI159" s="112"/>
      <c r="BJ159" s="112"/>
      <c r="BK159" s="112"/>
      <c r="BL159" s="112"/>
      <c r="BM159" s="112"/>
      <c r="BN159" s="112"/>
      <c r="BO159" s="112"/>
      <c r="BP159" s="112"/>
      <c r="BQ159" s="112"/>
      <c r="BR159" s="112"/>
      <c r="BS159" s="112"/>
      <c r="BT159" s="112"/>
      <c r="BU159" s="112"/>
      <c r="BV159" s="112"/>
      <c r="BW159" s="112"/>
      <c r="BX159" s="112"/>
      <c r="BY159" s="112"/>
      <c r="BZ159" s="112"/>
      <c r="CA159" s="112"/>
      <c r="CB159" s="112"/>
      <c r="CC159" s="112"/>
      <c r="CD159" s="112"/>
      <c r="CE159" s="112"/>
      <c r="CF159" s="112"/>
      <c r="CG159" s="112"/>
      <c r="CH159" s="112"/>
      <c r="CI159" s="112"/>
      <c r="CJ159" s="112"/>
      <c r="CK159" s="112"/>
      <c r="CL159" s="112"/>
      <c r="CM159" s="112"/>
      <c r="CN159" s="112"/>
      <c r="CO159" s="112"/>
      <c r="CP159" s="112"/>
      <c r="CQ159" s="112"/>
      <c r="CR159" s="112"/>
      <c r="CS159" s="112"/>
      <c r="CT159" s="112"/>
      <c r="CU159" s="112"/>
      <c r="CV159" s="112"/>
      <c r="CW159" s="112"/>
      <c r="CX159" s="112"/>
      <c r="CY159" s="112"/>
      <c r="CZ159" s="112"/>
      <c r="DA159" s="112"/>
      <c r="DB159" s="112"/>
      <c r="DC159" s="112"/>
      <c r="DD159" s="112"/>
      <c r="DE159" s="112"/>
      <c r="DF159" s="112"/>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row>
    <row r="160" spans="1:208" ht="12.75" customHeight="1" x14ac:dyDescent="0.25">
      <c r="A160" s="112"/>
      <c r="B160" s="112"/>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40"/>
      <c r="AZ160" s="40"/>
      <c r="BA160" s="40"/>
      <c r="BB160" s="112"/>
      <c r="BC160" s="112"/>
      <c r="BD160" s="112"/>
      <c r="BE160" s="112"/>
      <c r="BF160" s="112"/>
      <c r="BG160" s="112"/>
      <c r="BH160" s="112"/>
      <c r="BI160" s="112"/>
      <c r="BJ160" s="112"/>
      <c r="BK160" s="112"/>
      <c r="BL160" s="112"/>
      <c r="BM160" s="112"/>
      <c r="BN160" s="112"/>
      <c r="BO160" s="112"/>
      <c r="BP160" s="112"/>
      <c r="BQ160" s="112"/>
      <c r="BR160" s="112"/>
      <c r="BS160" s="112"/>
      <c r="BT160" s="112"/>
      <c r="BU160" s="112"/>
      <c r="BV160" s="112"/>
      <c r="BW160" s="112"/>
      <c r="BX160" s="112"/>
      <c r="BY160" s="112"/>
      <c r="BZ160" s="112"/>
      <c r="CA160" s="112"/>
      <c r="CB160" s="112"/>
      <c r="CC160" s="112"/>
      <c r="CD160" s="112"/>
      <c r="CE160" s="112"/>
      <c r="CF160" s="112"/>
      <c r="CG160" s="112"/>
      <c r="CH160" s="112"/>
      <c r="CI160" s="112"/>
      <c r="CJ160" s="112"/>
      <c r="CK160" s="112"/>
      <c r="CL160" s="112"/>
      <c r="CM160" s="112"/>
      <c r="CN160" s="112"/>
      <c r="CO160" s="112"/>
      <c r="CP160" s="112"/>
      <c r="CQ160" s="112"/>
      <c r="CR160" s="112"/>
      <c r="CS160" s="112"/>
      <c r="CT160" s="112"/>
      <c r="CU160" s="112"/>
      <c r="CV160" s="112"/>
      <c r="CW160" s="112"/>
      <c r="CX160" s="112"/>
      <c r="CY160" s="112"/>
      <c r="CZ160" s="112"/>
      <c r="DA160" s="112"/>
      <c r="DB160" s="112"/>
      <c r="DC160" s="112"/>
      <c r="DD160" s="112"/>
      <c r="DE160" s="112"/>
      <c r="DF160" s="112"/>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row>
    <row r="161" spans="1:208" ht="12.75" customHeight="1" x14ac:dyDescent="0.25">
      <c r="A161" s="112"/>
      <c r="B161" s="112"/>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40"/>
      <c r="AZ161" s="40"/>
      <c r="BA161" s="40"/>
      <c r="BB161" s="112"/>
      <c r="BC161" s="112"/>
      <c r="BD161" s="112"/>
      <c r="BE161" s="112"/>
      <c r="BF161" s="112"/>
      <c r="BG161" s="112"/>
      <c r="BH161" s="112"/>
      <c r="BI161" s="112"/>
      <c r="BJ161" s="112"/>
      <c r="BK161" s="112"/>
      <c r="BL161" s="112"/>
      <c r="BM161" s="112"/>
      <c r="BN161" s="112"/>
      <c r="BO161" s="112"/>
      <c r="BP161" s="112"/>
      <c r="BQ161" s="112"/>
      <c r="BR161" s="112"/>
      <c r="BS161" s="112"/>
      <c r="BT161" s="112"/>
      <c r="BU161" s="112"/>
      <c r="BV161" s="112"/>
      <c r="BW161" s="112"/>
      <c r="BX161" s="112"/>
      <c r="BY161" s="112"/>
      <c r="BZ161" s="112"/>
      <c r="CA161" s="112"/>
      <c r="CB161" s="112"/>
      <c r="CC161" s="112"/>
      <c r="CD161" s="112"/>
      <c r="CE161" s="112"/>
      <c r="CF161" s="112"/>
      <c r="CG161" s="112"/>
      <c r="CH161" s="112"/>
      <c r="CI161" s="112"/>
      <c r="CJ161" s="112"/>
      <c r="CK161" s="112"/>
      <c r="CL161" s="112"/>
      <c r="CM161" s="112"/>
      <c r="CN161" s="112"/>
      <c r="CO161" s="112"/>
      <c r="CP161" s="112"/>
      <c r="CQ161" s="112"/>
      <c r="CR161" s="112"/>
      <c r="CS161" s="112"/>
      <c r="CT161" s="112"/>
      <c r="CU161" s="112"/>
      <c r="CV161" s="112"/>
      <c r="CW161" s="112"/>
      <c r="CX161" s="112"/>
      <c r="CY161" s="112"/>
      <c r="CZ161" s="112"/>
      <c r="DA161" s="112"/>
      <c r="DB161" s="112"/>
      <c r="DC161" s="112"/>
      <c r="DD161" s="112"/>
      <c r="DE161" s="112"/>
      <c r="DF161" s="112"/>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row>
    <row r="162" spans="1:208" ht="12.75" customHeight="1" x14ac:dyDescent="0.25">
      <c r="A162" s="112"/>
      <c r="B162" s="112"/>
      <c r="C162" s="112"/>
      <c r="D162" s="112"/>
      <c r="E162" s="112"/>
      <c r="F162" s="112"/>
      <c r="G162" s="112"/>
      <c r="H162" s="112"/>
      <c r="I162" s="112"/>
      <c r="J162" s="112"/>
      <c r="K162" s="112"/>
      <c r="L162" s="112"/>
      <c r="M162" s="112"/>
      <c r="N162" s="112"/>
      <c r="O162" s="112"/>
      <c r="P162" s="112"/>
      <c r="Q162" s="112"/>
      <c r="R162" s="112"/>
      <c r="S162" s="112"/>
      <c r="T162" s="112"/>
      <c r="U162" s="112"/>
      <c r="V162" s="112"/>
      <c r="W162" s="112"/>
      <c r="X162" s="112"/>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40"/>
      <c r="AZ162" s="40"/>
      <c r="BA162" s="40"/>
      <c r="BB162" s="112"/>
      <c r="BC162" s="112"/>
      <c r="BD162" s="112"/>
      <c r="BE162" s="112"/>
      <c r="BF162" s="112"/>
      <c r="BG162" s="112"/>
      <c r="BH162" s="112"/>
      <c r="BI162" s="112"/>
      <c r="BJ162" s="112"/>
      <c r="BK162" s="112"/>
      <c r="BL162" s="112"/>
      <c r="BM162" s="112"/>
      <c r="BN162" s="112"/>
      <c r="BO162" s="112"/>
      <c r="BP162" s="112"/>
      <c r="BQ162" s="112"/>
      <c r="BR162" s="112"/>
      <c r="BS162" s="112"/>
      <c r="BT162" s="112"/>
      <c r="BU162" s="112"/>
      <c r="BV162" s="112"/>
      <c r="BW162" s="112"/>
      <c r="BX162" s="112"/>
      <c r="BY162" s="112"/>
      <c r="BZ162" s="112"/>
      <c r="CA162" s="112"/>
      <c r="CB162" s="112"/>
      <c r="CC162" s="112"/>
      <c r="CD162" s="112"/>
      <c r="CE162" s="112"/>
      <c r="CF162" s="112"/>
      <c r="CG162" s="112"/>
      <c r="CH162" s="112"/>
      <c r="CI162" s="112"/>
      <c r="CJ162" s="112"/>
      <c r="CK162" s="112"/>
      <c r="CL162" s="112"/>
      <c r="CM162" s="112"/>
      <c r="CN162" s="112"/>
      <c r="CO162" s="112"/>
      <c r="CP162" s="112"/>
      <c r="CQ162" s="112"/>
      <c r="CR162" s="112"/>
      <c r="CS162" s="112"/>
      <c r="CT162" s="112"/>
      <c r="CU162" s="112"/>
      <c r="CV162" s="112"/>
      <c r="CW162" s="112"/>
      <c r="CX162" s="112"/>
      <c r="CY162" s="112"/>
      <c r="CZ162" s="112"/>
      <c r="DA162" s="112"/>
      <c r="DB162" s="112"/>
      <c r="DC162" s="112"/>
      <c r="DD162" s="112"/>
      <c r="DE162" s="112"/>
      <c r="DF162" s="112"/>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row>
    <row r="163" spans="1:208" ht="12.75" customHeight="1" x14ac:dyDescent="0.25">
      <c r="A163" s="112"/>
      <c r="B163" s="112"/>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40"/>
      <c r="AZ163" s="40"/>
      <c r="BA163" s="40"/>
      <c r="BB163" s="112"/>
      <c r="BC163" s="112"/>
      <c r="BD163" s="112"/>
      <c r="BE163" s="112"/>
      <c r="BF163" s="112"/>
      <c r="BG163" s="112"/>
      <c r="BH163" s="112"/>
      <c r="BI163" s="112"/>
      <c r="BJ163" s="112"/>
      <c r="BK163" s="112"/>
      <c r="BL163" s="112"/>
      <c r="BM163" s="112"/>
      <c r="BN163" s="112"/>
      <c r="BO163" s="112"/>
      <c r="BP163" s="112"/>
      <c r="BQ163" s="112"/>
      <c r="BR163" s="112"/>
      <c r="BS163" s="112"/>
      <c r="BT163" s="112"/>
      <c r="BU163" s="112"/>
      <c r="BV163" s="112"/>
      <c r="BW163" s="112"/>
      <c r="BX163" s="112"/>
      <c r="BY163" s="112"/>
      <c r="BZ163" s="112"/>
      <c r="CA163" s="112"/>
      <c r="CB163" s="112"/>
      <c r="CC163" s="112"/>
      <c r="CD163" s="112"/>
      <c r="CE163" s="112"/>
      <c r="CF163" s="112"/>
      <c r="CG163" s="112"/>
      <c r="CH163" s="112"/>
      <c r="CI163" s="112"/>
      <c r="CJ163" s="112"/>
      <c r="CK163" s="112"/>
      <c r="CL163" s="112"/>
      <c r="CM163" s="112"/>
      <c r="CN163" s="112"/>
      <c r="CO163" s="112"/>
      <c r="CP163" s="112"/>
      <c r="CQ163" s="112"/>
      <c r="CR163" s="112"/>
      <c r="CS163" s="112"/>
      <c r="CT163" s="112"/>
      <c r="CU163" s="112"/>
      <c r="CV163" s="112"/>
      <c r="CW163" s="112"/>
      <c r="CX163" s="112"/>
      <c r="CY163" s="112"/>
      <c r="CZ163" s="112"/>
      <c r="DA163" s="112"/>
      <c r="DB163" s="112"/>
      <c r="DC163" s="112"/>
      <c r="DD163" s="112"/>
      <c r="DE163" s="112"/>
      <c r="DF163" s="112"/>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row>
    <row r="164" spans="1:208" ht="12.75" customHeight="1" x14ac:dyDescent="0.25">
      <c r="A164" s="112"/>
      <c r="B164" s="112"/>
      <c r="C164" s="112"/>
      <c r="D164" s="112"/>
      <c r="E164" s="112"/>
      <c r="F164" s="112"/>
      <c r="G164" s="112"/>
      <c r="H164" s="112"/>
      <c r="I164" s="112"/>
      <c r="J164" s="112"/>
      <c r="K164" s="112"/>
      <c r="L164" s="112"/>
      <c r="M164" s="112"/>
      <c r="N164" s="112"/>
      <c r="O164" s="112"/>
      <c r="P164" s="112"/>
      <c r="Q164" s="112"/>
      <c r="R164" s="112"/>
      <c r="S164" s="112"/>
      <c r="T164" s="112"/>
      <c r="U164" s="112"/>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40"/>
      <c r="AZ164" s="40"/>
      <c r="BA164" s="40"/>
      <c r="BB164" s="112"/>
      <c r="BC164" s="112"/>
      <c r="BD164" s="112"/>
      <c r="BE164" s="112"/>
      <c r="BF164" s="112"/>
      <c r="BG164" s="112"/>
      <c r="BH164" s="112"/>
      <c r="BI164" s="112"/>
      <c r="BJ164" s="112"/>
      <c r="BK164" s="112"/>
      <c r="BL164" s="112"/>
      <c r="BM164" s="112"/>
      <c r="BN164" s="112"/>
      <c r="BO164" s="112"/>
      <c r="BP164" s="112"/>
      <c r="BQ164" s="112"/>
      <c r="BR164" s="112"/>
      <c r="BS164" s="112"/>
      <c r="BT164" s="112"/>
      <c r="BU164" s="112"/>
      <c r="BV164" s="112"/>
      <c r="BW164" s="112"/>
      <c r="BX164" s="112"/>
      <c r="BY164" s="112"/>
      <c r="BZ164" s="112"/>
      <c r="CA164" s="112"/>
      <c r="CB164" s="112"/>
      <c r="CC164" s="112"/>
      <c r="CD164" s="112"/>
      <c r="CE164" s="112"/>
      <c r="CF164" s="112"/>
      <c r="CG164" s="112"/>
      <c r="CH164" s="112"/>
      <c r="CI164" s="112"/>
      <c r="CJ164" s="112"/>
      <c r="CK164" s="112"/>
      <c r="CL164" s="112"/>
      <c r="CM164" s="112"/>
      <c r="CN164" s="112"/>
      <c r="CO164" s="112"/>
      <c r="CP164" s="112"/>
      <c r="CQ164" s="112"/>
      <c r="CR164" s="112"/>
      <c r="CS164" s="112"/>
      <c r="CT164" s="112"/>
      <c r="CU164" s="112"/>
      <c r="CV164" s="112"/>
      <c r="CW164" s="112"/>
      <c r="CX164" s="112"/>
      <c r="CY164" s="112"/>
      <c r="CZ164" s="112"/>
      <c r="DA164" s="112"/>
      <c r="DB164" s="112"/>
      <c r="DC164" s="112"/>
      <c r="DD164" s="112"/>
      <c r="DE164" s="112"/>
      <c r="DF164" s="112"/>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row>
    <row r="165" spans="1:208" ht="12.75" customHeight="1" x14ac:dyDescent="0.25">
      <c r="A165" s="112"/>
      <c r="B165" s="112"/>
      <c r="C165" s="112"/>
      <c r="D165" s="112"/>
      <c r="E165" s="112"/>
      <c r="F165" s="112"/>
      <c r="G165" s="112"/>
      <c r="H165" s="112"/>
      <c r="I165" s="112"/>
      <c r="J165" s="112"/>
      <c r="K165" s="112"/>
      <c r="L165" s="112"/>
      <c r="M165" s="112"/>
      <c r="N165" s="112"/>
      <c r="O165" s="112"/>
      <c r="P165" s="112"/>
      <c r="Q165" s="112"/>
      <c r="R165" s="112"/>
      <c r="S165" s="112"/>
      <c r="T165" s="112"/>
      <c r="U165" s="112"/>
      <c r="V165" s="112"/>
      <c r="W165" s="112"/>
      <c r="X165" s="112"/>
      <c r="Y165" s="112"/>
      <c r="Z165" s="112"/>
      <c r="AA165" s="112"/>
      <c r="AB165" s="112"/>
      <c r="AC165" s="112"/>
      <c r="AD165" s="112"/>
      <c r="AE165" s="112"/>
      <c r="AF165" s="112"/>
      <c r="AG165" s="112"/>
      <c r="AH165" s="112"/>
      <c r="AI165" s="112"/>
      <c r="AJ165" s="112"/>
      <c r="AK165" s="112"/>
      <c r="AL165" s="112"/>
      <c r="AM165" s="112"/>
      <c r="AN165" s="112"/>
      <c r="AO165" s="112"/>
      <c r="AP165" s="112"/>
      <c r="AQ165" s="112"/>
      <c r="AR165" s="112"/>
      <c r="AS165" s="112"/>
      <c r="AT165" s="112"/>
      <c r="AU165" s="112"/>
      <c r="AV165" s="112"/>
      <c r="AW165" s="112"/>
      <c r="AX165" s="112"/>
      <c r="AY165" s="40"/>
      <c r="AZ165" s="40"/>
      <c r="BA165" s="40"/>
      <c r="BB165" s="112"/>
      <c r="BC165" s="112"/>
      <c r="BD165" s="112"/>
      <c r="BE165" s="112"/>
      <c r="BF165" s="112"/>
      <c r="BG165" s="112"/>
      <c r="BH165" s="112"/>
      <c r="BI165" s="112"/>
      <c r="BJ165" s="112"/>
      <c r="BK165" s="112"/>
      <c r="BL165" s="112"/>
      <c r="BM165" s="112"/>
      <c r="BN165" s="112"/>
      <c r="BO165" s="112"/>
      <c r="BP165" s="112"/>
      <c r="BQ165" s="112"/>
      <c r="BR165" s="112"/>
      <c r="BS165" s="112"/>
      <c r="BT165" s="112"/>
      <c r="BU165" s="112"/>
      <c r="BV165" s="112"/>
      <c r="BW165" s="112"/>
      <c r="BX165" s="112"/>
      <c r="BY165" s="112"/>
      <c r="BZ165" s="112"/>
      <c r="CA165" s="112"/>
      <c r="CB165" s="112"/>
      <c r="CC165" s="112"/>
      <c r="CD165" s="112"/>
      <c r="CE165" s="112"/>
      <c r="CF165" s="112"/>
      <c r="CG165" s="112"/>
      <c r="CH165" s="112"/>
      <c r="CI165" s="112"/>
      <c r="CJ165" s="112"/>
      <c r="CK165" s="112"/>
      <c r="CL165" s="112"/>
      <c r="CM165" s="112"/>
      <c r="CN165" s="112"/>
      <c r="CO165" s="112"/>
      <c r="CP165" s="112"/>
      <c r="CQ165" s="112"/>
      <c r="CR165" s="112"/>
      <c r="CS165" s="112"/>
      <c r="CT165" s="112"/>
      <c r="CU165" s="112"/>
      <c r="CV165" s="112"/>
      <c r="CW165" s="112"/>
      <c r="CX165" s="112"/>
      <c r="CY165" s="112"/>
      <c r="CZ165" s="112"/>
      <c r="DA165" s="112"/>
      <c r="DB165" s="112"/>
      <c r="DC165" s="112"/>
      <c r="DD165" s="112"/>
      <c r="DE165" s="112"/>
      <c r="DF165" s="112"/>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row>
    <row r="166" spans="1:208" ht="12.75" customHeight="1" x14ac:dyDescent="0.25">
      <c r="A166" s="112"/>
      <c r="B166" s="112"/>
      <c r="C166" s="112"/>
      <c r="D166" s="112"/>
      <c r="E166" s="112"/>
      <c r="F166" s="112"/>
      <c r="G166" s="112"/>
      <c r="H166" s="112"/>
      <c r="I166" s="112"/>
      <c r="J166" s="112"/>
      <c r="K166" s="112"/>
      <c r="L166" s="112"/>
      <c r="M166" s="112"/>
      <c r="N166" s="112"/>
      <c r="O166" s="112"/>
      <c r="P166" s="112"/>
      <c r="Q166" s="112"/>
      <c r="R166" s="112"/>
      <c r="S166" s="112"/>
      <c r="T166" s="112"/>
      <c r="U166" s="112"/>
      <c r="V166" s="112"/>
      <c r="W166" s="112"/>
      <c r="X166" s="112"/>
      <c r="Y166" s="112"/>
      <c r="Z166" s="112"/>
      <c r="AA166" s="112"/>
      <c r="AB166" s="112"/>
      <c r="AC166" s="112"/>
      <c r="AD166" s="112"/>
      <c r="AE166" s="112"/>
      <c r="AF166" s="112"/>
      <c r="AG166" s="112"/>
      <c r="AH166" s="112"/>
      <c r="AI166" s="112"/>
      <c r="AJ166" s="112"/>
      <c r="AK166" s="112"/>
      <c r="AL166" s="112"/>
      <c r="AM166" s="112"/>
      <c r="AN166" s="112"/>
      <c r="AO166" s="112"/>
      <c r="AP166" s="112"/>
      <c r="AQ166" s="112"/>
      <c r="AR166" s="112"/>
      <c r="AS166" s="112"/>
      <c r="AT166" s="112"/>
      <c r="AU166" s="112"/>
      <c r="AV166" s="112"/>
      <c r="AW166" s="112"/>
      <c r="AX166" s="112"/>
      <c r="AY166" s="40"/>
      <c r="AZ166" s="40"/>
      <c r="BA166" s="40"/>
      <c r="BB166" s="112"/>
      <c r="BC166" s="112"/>
      <c r="BD166" s="112"/>
      <c r="BE166" s="112"/>
      <c r="BF166" s="112"/>
      <c r="BG166" s="112"/>
      <c r="BH166" s="112"/>
      <c r="BI166" s="112"/>
      <c r="BJ166" s="112"/>
      <c r="BK166" s="112"/>
      <c r="BL166" s="112"/>
      <c r="BM166" s="112"/>
      <c r="BN166" s="112"/>
      <c r="BO166" s="112"/>
      <c r="BP166" s="112"/>
      <c r="BQ166" s="112"/>
      <c r="BR166" s="112"/>
      <c r="BS166" s="112"/>
      <c r="BT166" s="112"/>
      <c r="BU166" s="112"/>
      <c r="BV166" s="112"/>
      <c r="BW166" s="112"/>
      <c r="BX166" s="112"/>
      <c r="BY166" s="112"/>
      <c r="BZ166" s="112"/>
      <c r="CA166" s="112"/>
      <c r="CB166" s="112"/>
      <c r="CC166" s="112"/>
      <c r="CD166" s="112"/>
      <c r="CE166" s="112"/>
      <c r="CF166" s="112"/>
      <c r="CG166" s="112"/>
      <c r="CH166" s="112"/>
      <c r="CI166" s="112"/>
      <c r="CJ166" s="112"/>
      <c r="CK166" s="112"/>
      <c r="CL166" s="112"/>
      <c r="CM166" s="112"/>
      <c r="CN166" s="112"/>
      <c r="CO166" s="112"/>
      <c r="CP166" s="112"/>
      <c r="CQ166" s="112"/>
      <c r="CR166" s="112"/>
      <c r="CS166" s="112"/>
      <c r="CT166" s="112"/>
      <c r="CU166" s="112"/>
      <c r="CV166" s="112"/>
      <c r="CW166" s="112"/>
      <c r="CX166" s="112"/>
      <c r="CY166" s="112"/>
      <c r="CZ166" s="112"/>
      <c r="DA166" s="112"/>
      <c r="DB166" s="112"/>
      <c r="DC166" s="112"/>
      <c r="DD166" s="112"/>
      <c r="DE166" s="112"/>
      <c r="DF166" s="112"/>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row>
    <row r="167" spans="1:208" ht="12.75" customHeight="1" x14ac:dyDescent="0.25">
      <c r="A167" s="112"/>
      <c r="B167" s="112"/>
      <c r="C167" s="112"/>
      <c r="D167" s="112"/>
      <c r="E167" s="112"/>
      <c r="F167" s="112"/>
      <c r="G167" s="112"/>
      <c r="H167" s="112"/>
      <c r="I167" s="112"/>
      <c r="J167" s="112"/>
      <c r="K167" s="112"/>
      <c r="L167" s="112"/>
      <c r="M167" s="112"/>
      <c r="N167" s="112"/>
      <c r="O167" s="112"/>
      <c r="P167" s="112"/>
      <c r="Q167" s="112"/>
      <c r="R167" s="112"/>
      <c r="S167" s="112"/>
      <c r="T167" s="112"/>
      <c r="U167" s="112"/>
      <c r="V167" s="112"/>
      <c r="W167" s="112"/>
      <c r="X167" s="112"/>
      <c r="Y167" s="112"/>
      <c r="Z167" s="112"/>
      <c r="AA167" s="112"/>
      <c r="AB167" s="112"/>
      <c r="AC167" s="112"/>
      <c r="AD167" s="112"/>
      <c r="AE167" s="112"/>
      <c r="AF167" s="112"/>
      <c r="AG167" s="112"/>
      <c r="AH167" s="112"/>
      <c r="AI167" s="112"/>
      <c r="AJ167" s="112"/>
      <c r="AK167" s="112"/>
      <c r="AL167" s="112"/>
      <c r="AM167" s="112"/>
      <c r="AN167" s="112"/>
      <c r="AO167" s="112"/>
      <c r="AP167" s="112"/>
      <c r="AQ167" s="112"/>
      <c r="AR167" s="112"/>
      <c r="AS167" s="112"/>
      <c r="AT167" s="112"/>
      <c r="AU167" s="112"/>
      <c r="AV167" s="112"/>
      <c r="AW167" s="112"/>
      <c r="AX167" s="112"/>
      <c r="AY167" s="40"/>
      <c r="AZ167" s="40"/>
      <c r="BA167" s="40"/>
      <c r="BB167" s="112"/>
      <c r="BC167" s="112"/>
      <c r="BD167" s="112"/>
      <c r="BE167" s="112"/>
      <c r="BF167" s="112"/>
      <c r="BG167" s="112"/>
      <c r="BH167" s="112"/>
      <c r="BI167" s="112"/>
      <c r="BJ167" s="112"/>
      <c r="BK167" s="112"/>
      <c r="BL167" s="112"/>
      <c r="BM167" s="112"/>
      <c r="BN167" s="112"/>
      <c r="BO167" s="112"/>
      <c r="BP167" s="112"/>
      <c r="BQ167" s="112"/>
      <c r="BR167" s="112"/>
      <c r="BS167" s="112"/>
      <c r="BT167" s="112"/>
      <c r="BU167" s="112"/>
      <c r="BV167" s="112"/>
      <c r="BW167" s="112"/>
      <c r="BX167" s="112"/>
      <c r="BY167" s="112"/>
      <c r="BZ167" s="112"/>
      <c r="CA167" s="112"/>
      <c r="CB167" s="112"/>
      <c r="CC167" s="112"/>
      <c r="CD167" s="112"/>
      <c r="CE167" s="112"/>
      <c r="CF167" s="112"/>
      <c r="CG167" s="112"/>
      <c r="CH167" s="112"/>
      <c r="CI167" s="112"/>
      <c r="CJ167" s="112"/>
      <c r="CK167" s="112"/>
      <c r="CL167" s="112"/>
      <c r="CM167" s="112"/>
      <c r="CN167" s="112"/>
      <c r="CO167" s="112"/>
      <c r="CP167" s="112"/>
      <c r="CQ167" s="112"/>
      <c r="CR167" s="112"/>
      <c r="CS167" s="112"/>
      <c r="CT167" s="112"/>
      <c r="CU167" s="112"/>
      <c r="CV167" s="112"/>
      <c r="CW167" s="112"/>
      <c r="CX167" s="112"/>
      <c r="CY167" s="112"/>
      <c r="CZ167" s="112"/>
      <c r="DA167" s="112"/>
      <c r="DB167" s="112"/>
      <c r="DC167" s="112"/>
      <c r="DD167" s="112"/>
      <c r="DE167" s="112"/>
      <c r="DF167" s="112"/>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row>
    <row r="168" spans="1:208" ht="12.75" customHeight="1" x14ac:dyDescent="0.25">
      <c r="A168" s="112"/>
      <c r="B168" s="112"/>
      <c r="C168" s="112"/>
      <c r="D168" s="112"/>
      <c r="E168" s="112"/>
      <c r="F168" s="112"/>
      <c r="G168" s="112"/>
      <c r="H168" s="112"/>
      <c r="I168" s="112"/>
      <c r="J168" s="112"/>
      <c r="K168" s="112"/>
      <c r="L168" s="112"/>
      <c r="M168" s="112"/>
      <c r="N168" s="112"/>
      <c r="O168" s="112"/>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40"/>
      <c r="AZ168" s="40"/>
      <c r="BA168" s="40"/>
      <c r="BB168" s="112"/>
      <c r="BC168" s="112"/>
      <c r="BD168" s="112"/>
      <c r="BE168" s="112"/>
      <c r="BF168" s="112"/>
      <c r="BG168" s="112"/>
      <c r="BH168" s="112"/>
      <c r="BI168" s="112"/>
      <c r="BJ168" s="112"/>
      <c r="BK168" s="112"/>
      <c r="BL168" s="112"/>
      <c r="BM168" s="112"/>
      <c r="BN168" s="112"/>
      <c r="BO168" s="112"/>
      <c r="BP168" s="112"/>
      <c r="BQ168" s="112"/>
      <c r="BR168" s="112"/>
      <c r="BS168" s="112"/>
      <c r="BT168" s="112"/>
      <c r="BU168" s="112"/>
      <c r="BV168" s="112"/>
      <c r="BW168" s="112"/>
      <c r="BX168" s="112"/>
      <c r="BY168" s="112"/>
      <c r="BZ168" s="112"/>
      <c r="CA168" s="112"/>
      <c r="CB168" s="112"/>
      <c r="CC168" s="112"/>
      <c r="CD168" s="112"/>
      <c r="CE168" s="112"/>
      <c r="CF168" s="112"/>
      <c r="CG168" s="112"/>
      <c r="CH168" s="112"/>
      <c r="CI168" s="112"/>
      <c r="CJ168" s="112"/>
      <c r="CK168" s="112"/>
      <c r="CL168" s="112"/>
      <c r="CM168" s="112"/>
      <c r="CN168" s="112"/>
      <c r="CO168" s="112"/>
      <c r="CP168" s="112"/>
      <c r="CQ168" s="112"/>
      <c r="CR168" s="112"/>
      <c r="CS168" s="112"/>
      <c r="CT168" s="112"/>
      <c r="CU168" s="112"/>
      <c r="CV168" s="112"/>
      <c r="CW168" s="112"/>
      <c r="CX168" s="112"/>
      <c r="CY168" s="112"/>
      <c r="CZ168" s="112"/>
      <c r="DA168" s="112"/>
      <c r="DB168" s="112"/>
      <c r="DC168" s="112"/>
      <c r="DD168" s="112"/>
      <c r="DE168" s="112"/>
      <c r="DF168" s="112"/>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row>
    <row r="169" spans="1:208" ht="12.75" customHeight="1" x14ac:dyDescent="0.25">
      <c r="A169" s="112"/>
      <c r="B169" s="112"/>
      <c r="C169" s="112"/>
      <c r="D169" s="112"/>
      <c r="E169" s="112"/>
      <c r="F169" s="112"/>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c r="AS169" s="112"/>
      <c r="AT169" s="112"/>
      <c r="AU169" s="112"/>
      <c r="AV169" s="112"/>
      <c r="AW169" s="112"/>
      <c r="AX169" s="112"/>
      <c r="AY169" s="40"/>
      <c r="AZ169" s="40"/>
      <c r="BA169" s="40"/>
      <c r="BB169" s="112"/>
      <c r="BC169" s="112"/>
      <c r="BD169" s="112"/>
      <c r="BE169" s="112"/>
      <c r="BF169" s="112"/>
      <c r="BG169" s="112"/>
      <c r="BH169" s="112"/>
      <c r="BI169" s="112"/>
      <c r="BJ169" s="112"/>
      <c r="BK169" s="112"/>
      <c r="BL169" s="112"/>
      <c r="BM169" s="112"/>
      <c r="BN169" s="112"/>
      <c r="BO169" s="112"/>
      <c r="BP169" s="112"/>
      <c r="BQ169" s="112"/>
      <c r="BR169" s="112"/>
      <c r="BS169" s="112"/>
      <c r="BT169" s="112"/>
      <c r="BU169" s="112"/>
      <c r="BV169" s="112"/>
      <c r="BW169" s="112"/>
      <c r="BX169" s="112"/>
      <c r="BY169" s="112"/>
      <c r="BZ169" s="112"/>
      <c r="CA169" s="112"/>
      <c r="CB169" s="112"/>
      <c r="CC169" s="112"/>
      <c r="CD169" s="112"/>
      <c r="CE169" s="112"/>
      <c r="CF169" s="112"/>
      <c r="CG169" s="112"/>
      <c r="CH169" s="112"/>
      <c r="CI169" s="112"/>
      <c r="CJ169" s="112"/>
      <c r="CK169" s="112"/>
      <c r="CL169" s="112"/>
      <c r="CM169" s="112"/>
      <c r="CN169" s="112"/>
      <c r="CO169" s="112"/>
      <c r="CP169" s="112"/>
      <c r="CQ169" s="112"/>
      <c r="CR169" s="112"/>
      <c r="CS169" s="112"/>
      <c r="CT169" s="112"/>
      <c r="CU169" s="112"/>
      <c r="CV169" s="112"/>
      <c r="CW169" s="112"/>
      <c r="CX169" s="112"/>
      <c r="CY169" s="112"/>
      <c r="CZ169" s="112"/>
      <c r="DA169" s="112"/>
      <c r="DB169" s="112"/>
      <c r="DC169" s="112"/>
      <c r="DD169" s="112"/>
      <c r="DE169" s="112"/>
      <c r="DF169" s="112"/>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row>
    <row r="170" spans="1:208" ht="12.75" customHeight="1" x14ac:dyDescent="0.25">
      <c r="A170" s="112"/>
      <c r="B170" s="112"/>
      <c r="C170" s="112"/>
      <c r="D170" s="112"/>
      <c r="E170" s="112"/>
      <c r="F170" s="112"/>
      <c r="G170" s="112"/>
      <c r="H170" s="112"/>
      <c r="I170" s="112"/>
      <c r="J170" s="112"/>
      <c r="K170" s="112"/>
      <c r="L170" s="112"/>
      <c r="M170" s="112"/>
      <c r="N170" s="112"/>
      <c r="O170" s="112"/>
      <c r="P170" s="112"/>
      <c r="Q170" s="112"/>
      <c r="R170" s="112"/>
      <c r="S170" s="112"/>
      <c r="T170" s="112"/>
      <c r="U170" s="112"/>
      <c r="V170" s="112"/>
      <c r="W170" s="112"/>
      <c r="X170" s="112"/>
      <c r="Y170" s="112"/>
      <c r="Z170" s="112"/>
      <c r="AA170" s="112"/>
      <c r="AB170" s="112"/>
      <c r="AC170" s="112"/>
      <c r="AD170" s="112"/>
      <c r="AE170" s="112"/>
      <c r="AF170" s="112"/>
      <c r="AG170" s="112"/>
      <c r="AH170" s="112"/>
      <c r="AI170" s="112"/>
      <c r="AJ170" s="112"/>
      <c r="AK170" s="112"/>
      <c r="AL170" s="112"/>
      <c r="AM170" s="112"/>
      <c r="AN170" s="112"/>
      <c r="AO170" s="112"/>
      <c r="AP170" s="112"/>
      <c r="AQ170" s="112"/>
      <c r="AR170" s="112"/>
      <c r="AS170" s="112"/>
      <c r="AT170" s="112"/>
      <c r="AU170" s="112"/>
      <c r="AV170" s="112"/>
      <c r="AW170" s="112"/>
      <c r="AX170" s="112"/>
      <c r="AY170" s="40"/>
      <c r="AZ170" s="40"/>
      <c r="BA170" s="40"/>
      <c r="BB170" s="112"/>
      <c r="BC170" s="112"/>
      <c r="BD170" s="112"/>
      <c r="BE170" s="112"/>
      <c r="BF170" s="112"/>
      <c r="BG170" s="112"/>
      <c r="BH170" s="112"/>
      <c r="BI170" s="112"/>
      <c r="BJ170" s="112"/>
      <c r="BK170" s="112"/>
      <c r="BL170" s="112"/>
      <c r="BM170" s="112"/>
      <c r="BN170" s="112"/>
      <c r="BO170" s="112"/>
      <c r="BP170" s="112"/>
      <c r="BQ170" s="112"/>
      <c r="BR170" s="112"/>
      <c r="BS170" s="112"/>
      <c r="BT170" s="112"/>
      <c r="BU170" s="112"/>
      <c r="BV170" s="112"/>
      <c r="BW170" s="112"/>
      <c r="BX170" s="112"/>
      <c r="BY170" s="112"/>
      <c r="BZ170" s="112"/>
      <c r="CA170" s="112"/>
      <c r="CB170" s="112"/>
      <c r="CC170" s="112"/>
      <c r="CD170" s="112"/>
      <c r="CE170" s="112"/>
      <c r="CF170" s="112"/>
      <c r="CG170" s="112"/>
      <c r="CH170" s="112"/>
      <c r="CI170" s="112"/>
      <c r="CJ170" s="112"/>
      <c r="CK170" s="112"/>
      <c r="CL170" s="112"/>
      <c r="CM170" s="112"/>
      <c r="CN170" s="112"/>
      <c r="CO170" s="112"/>
      <c r="CP170" s="112"/>
      <c r="CQ170" s="112"/>
      <c r="CR170" s="112"/>
      <c r="CS170" s="112"/>
      <c r="CT170" s="112"/>
      <c r="CU170" s="112"/>
      <c r="CV170" s="112"/>
      <c r="CW170" s="112"/>
      <c r="CX170" s="112"/>
      <c r="CY170" s="112"/>
      <c r="CZ170" s="112"/>
      <c r="DA170" s="112"/>
      <c r="DB170" s="112"/>
      <c r="DC170" s="112"/>
      <c r="DD170" s="112"/>
      <c r="DE170" s="112"/>
      <c r="DF170" s="112"/>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row>
    <row r="171" spans="1:208" ht="12.75" customHeight="1" x14ac:dyDescent="0.25">
      <c r="A171" s="112"/>
      <c r="B171" s="112"/>
      <c r="C171" s="112"/>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2"/>
      <c r="AM171" s="112"/>
      <c r="AN171" s="112"/>
      <c r="AO171" s="112"/>
      <c r="AP171" s="112"/>
      <c r="AQ171" s="112"/>
      <c r="AR171" s="112"/>
      <c r="AS171" s="112"/>
      <c r="AT171" s="112"/>
      <c r="AU171" s="112"/>
      <c r="AV171" s="112"/>
      <c r="AW171" s="112"/>
      <c r="AX171" s="112"/>
      <c r="AY171" s="40"/>
      <c r="AZ171" s="40"/>
      <c r="BA171" s="40"/>
      <c r="BB171" s="112"/>
      <c r="BC171" s="112"/>
      <c r="BD171" s="112"/>
      <c r="BE171" s="112"/>
      <c r="BF171" s="112"/>
      <c r="BG171" s="112"/>
      <c r="BH171" s="112"/>
      <c r="BI171" s="112"/>
      <c r="BJ171" s="112"/>
      <c r="BK171" s="112"/>
      <c r="BL171" s="112"/>
      <c r="BM171" s="112"/>
      <c r="BN171" s="112"/>
      <c r="BO171" s="112"/>
      <c r="BP171" s="112"/>
      <c r="BQ171" s="112"/>
      <c r="BR171" s="112"/>
      <c r="BS171" s="112"/>
      <c r="BT171" s="112"/>
      <c r="BU171" s="112"/>
      <c r="BV171" s="112"/>
      <c r="BW171" s="112"/>
      <c r="BX171" s="112"/>
      <c r="BY171" s="112"/>
      <c r="BZ171" s="112"/>
      <c r="CA171" s="112"/>
      <c r="CB171" s="112"/>
      <c r="CC171" s="112"/>
      <c r="CD171" s="112"/>
      <c r="CE171" s="112"/>
      <c r="CF171" s="112"/>
      <c r="CG171" s="112"/>
      <c r="CH171" s="112"/>
      <c r="CI171" s="112"/>
      <c r="CJ171" s="112"/>
      <c r="CK171" s="112"/>
      <c r="CL171" s="112"/>
      <c r="CM171" s="112"/>
      <c r="CN171" s="112"/>
      <c r="CO171" s="112"/>
      <c r="CP171" s="112"/>
      <c r="CQ171" s="112"/>
      <c r="CR171" s="112"/>
      <c r="CS171" s="112"/>
      <c r="CT171" s="112"/>
      <c r="CU171" s="112"/>
      <c r="CV171" s="112"/>
      <c r="CW171" s="112"/>
      <c r="CX171" s="112"/>
      <c r="CY171" s="112"/>
      <c r="CZ171" s="112"/>
      <c r="DA171" s="112"/>
      <c r="DB171" s="112"/>
      <c r="DC171" s="112"/>
      <c r="DD171" s="112"/>
      <c r="DE171" s="112"/>
      <c r="DF171" s="112"/>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row>
    <row r="172" spans="1:208" ht="12.75" customHeight="1" x14ac:dyDescent="0.25">
      <c r="A172" s="112"/>
      <c r="B172" s="112"/>
      <c r="C172" s="112"/>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12"/>
      <c r="AM172" s="112"/>
      <c r="AN172" s="112"/>
      <c r="AO172" s="112"/>
      <c r="AP172" s="112"/>
      <c r="AQ172" s="112"/>
      <c r="AR172" s="112"/>
      <c r="AS172" s="112"/>
      <c r="AT172" s="112"/>
      <c r="AU172" s="112"/>
      <c r="AV172" s="112"/>
      <c r="AW172" s="112"/>
      <c r="AX172" s="112"/>
      <c r="AY172" s="40"/>
      <c r="AZ172" s="40"/>
      <c r="BA172" s="40"/>
      <c r="BB172" s="112"/>
      <c r="BC172" s="112"/>
      <c r="BD172" s="112"/>
      <c r="BE172" s="112"/>
      <c r="BF172" s="112"/>
      <c r="BG172" s="112"/>
      <c r="BH172" s="112"/>
      <c r="BI172" s="112"/>
      <c r="BJ172" s="112"/>
      <c r="BK172" s="112"/>
      <c r="BL172" s="112"/>
      <c r="BM172" s="112"/>
      <c r="BN172" s="112"/>
      <c r="BO172" s="112"/>
      <c r="BP172" s="112"/>
      <c r="BQ172" s="112"/>
      <c r="BR172" s="112"/>
      <c r="BS172" s="112"/>
      <c r="BT172" s="112"/>
      <c r="BU172" s="112"/>
      <c r="BV172" s="112"/>
      <c r="BW172" s="112"/>
      <c r="BX172" s="112"/>
      <c r="BY172" s="112"/>
      <c r="BZ172" s="112"/>
      <c r="CA172" s="112"/>
      <c r="CB172" s="112"/>
      <c r="CC172" s="112"/>
      <c r="CD172" s="112"/>
      <c r="CE172" s="112"/>
      <c r="CF172" s="112"/>
      <c r="CG172" s="112"/>
      <c r="CH172" s="112"/>
      <c r="CI172" s="112"/>
      <c r="CJ172" s="112"/>
      <c r="CK172" s="112"/>
      <c r="CL172" s="112"/>
      <c r="CM172" s="112"/>
      <c r="CN172" s="112"/>
      <c r="CO172" s="112"/>
      <c r="CP172" s="112"/>
      <c r="CQ172" s="112"/>
      <c r="CR172" s="112"/>
      <c r="CS172" s="112"/>
      <c r="CT172" s="112"/>
      <c r="CU172" s="112"/>
      <c r="CV172" s="112"/>
      <c r="CW172" s="112"/>
      <c r="CX172" s="112"/>
      <c r="CY172" s="112"/>
      <c r="CZ172" s="112"/>
      <c r="DA172" s="112"/>
      <c r="DB172" s="112"/>
      <c r="DC172" s="112"/>
      <c r="DD172" s="112"/>
      <c r="DE172" s="112"/>
      <c r="DF172" s="112"/>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row>
    <row r="173" spans="1:208" ht="12.75" customHeight="1" x14ac:dyDescent="0.25">
      <c r="A173" s="112"/>
      <c r="B173" s="112"/>
      <c r="C173" s="112"/>
      <c r="D173" s="112"/>
      <c r="E173" s="112"/>
      <c r="F173" s="112"/>
      <c r="G173" s="112"/>
      <c r="H173" s="112"/>
      <c r="I173" s="112"/>
      <c r="J173" s="112"/>
      <c r="K173" s="112"/>
      <c r="L173" s="112"/>
      <c r="M173" s="112"/>
      <c r="N173" s="112"/>
      <c r="O173" s="112"/>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12"/>
      <c r="AM173" s="112"/>
      <c r="AN173" s="112"/>
      <c r="AO173" s="112"/>
      <c r="AP173" s="112"/>
      <c r="AQ173" s="112"/>
      <c r="AR173" s="112"/>
      <c r="AS173" s="112"/>
      <c r="AT173" s="112"/>
      <c r="AU173" s="112"/>
      <c r="AV173" s="112"/>
      <c r="AW173" s="112"/>
      <c r="AX173" s="112"/>
      <c r="AY173" s="40"/>
      <c r="AZ173" s="40"/>
      <c r="BA173" s="40"/>
      <c r="BB173" s="112"/>
      <c r="BC173" s="112"/>
      <c r="BD173" s="112"/>
      <c r="BE173" s="112"/>
      <c r="BF173" s="112"/>
      <c r="BG173" s="112"/>
      <c r="BH173" s="112"/>
      <c r="BI173" s="112"/>
      <c r="BJ173" s="112"/>
      <c r="BK173" s="112"/>
      <c r="BL173" s="112"/>
      <c r="BM173" s="112"/>
      <c r="BN173" s="112"/>
      <c r="BO173" s="112"/>
      <c r="BP173" s="112"/>
      <c r="BQ173" s="112"/>
      <c r="BR173" s="112"/>
      <c r="BS173" s="112"/>
      <c r="BT173" s="112"/>
      <c r="BU173" s="112"/>
      <c r="BV173" s="112"/>
      <c r="BW173" s="112"/>
      <c r="BX173" s="112"/>
      <c r="BY173" s="112"/>
      <c r="BZ173" s="112"/>
      <c r="CA173" s="112"/>
      <c r="CB173" s="112"/>
      <c r="CC173" s="112"/>
      <c r="CD173" s="112"/>
      <c r="CE173" s="112"/>
      <c r="CF173" s="112"/>
      <c r="CG173" s="112"/>
      <c r="CH173" s="112"/>
      <c r="CI173" s="112"/>
      <c r="CJ173" s="112"/>
      <c r="CK173" s="112"/>
      <c r="CL173" s="112"/>
      <c r="CM173" s="112"/>
      <c r="CN173" s="112"/>
      <c r="CO173" s="112"/>
      <c r="CP173" s="112"/>
      <c r="CQ173" s="112"/>
      <c r="CR173" s="112"/>
      <c r="CS173" s="112"/>
      <c r="CT173" s="112"/>
      <c r="CU173" s="112"/>
      <c r="CV173" s="112"/>
      <c r="CW173" s="112"/>
      <c r="CX173" s="112"/>
      <c r="CY173" s="112"/>
      <c r="CZ173" s="112"/>
      <c r="DA173" s="112"/>
      <c r="DB173" s="112"/>
      <c r="DC173" s="112"/>
      <c r="DD173" s="112"/>
      <c r="DE173" s="112"/>
      <c r="DF173" s="112"/>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row>
    <row r="174" spans="1:208" ht="12.75" customHeight="1" x14ac:dyDescent="0.25">
      <c r="A174" s="112"/>
      <c r="B174" s="112"/>
      <c r="C174" s="112"/>
      <c r="D174" s="112"/>
      <c r="E174" s="112"/>
      <c r="F174" s="112"/>
      <c r="G174" s="112"/>
      <c r="H174" s="112"/>
      <c r="I174" s="112"/>
      <c r="J174" s="112"/>
      <c r="K174" s="112"/>
      <c r="L174" s="112"/>
      <c r="M174" s="112"/>
      <c r="N174" s="112"/>
      <c r="O174" s="112"/>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12"/>
      <c r="AM174" s="112"/>
      <c r="AN174" s="112"/>
      <c r="AO174" s="112"/>
      <c r="AP174" s="112"/>
      <c r="AQ174" s="112"/>
      <c r="AR174" s="112"/>
      <c r="AS174" s="112"/>
      <c r="AT174" s="112"/>
      <c r="AU174" s="112"/>
      <c r="AV174" s="112"/>
      <c r="AW174" s="112"/>
      <c r="AX174" s="112"/>
      <c r="AY174" s="40"/>
      <c r="AZ174" s="40"/>
      <c r="BA174" s="40"/>
      <c r="BB174" s="112"/>
      <c r="BC174" s="112"/>
      <c r="BD174" s="112"/>
      <c r="BE174" s="112"/>
      <c r="BF174" s="112"/>
      <c r="BG174" s="112"/>
      <c r="BH174" s="112"/>
      <c r="BI174" s="112"/>
      <c r="BJ174" s="112"/>
      <c r="BK174" s="112"/>
      <c r="BL174" s="112"/>
      <c r="BM174" s="112"/>
      <c r="BN174" s="112"/>
      <c r="BO174" s="112"/>
      <c r="BP174" s="112"/>
      <c r="BQ174" s="112"/>
      <c r="BR174" s="112"/>
      <c r="BS174" s="112"/>
      <c r="BT174" s="112"/>
      <c r="BU174" s="112"/>
      <c r="BV174" s="112"/>
      <c r="BW174" s="112"/>
      <c r="BX174" s="112"/>
      <c r="BY174" s="112"/>
      <c r="BZ174" s="112"/>
      <c r="CA174" s="112"/>
      <c r="CB174" s="112"/>
      <c r="CC174" s="112"/>
      <c r="CD174" s="112"/>
      <c r="CE174" s="112"/>
      <c r="CF174" s="112"/>
      <c r="CG174" s="112"/>
      <c r="CH174" s="112"/>
      <c r="CI174" s="112"/>
      <c r="CJ174" s="112"/>
      <c r="CK174" s="112"/>
      <c r="CL174" s="112"/>
      <c r="CM174" s="112"/>
      <c r="CN174" s="112"/>
      <c r="CO174" s="112"/>
      <c r="CP174" s="112"/>
      <c r="CQ174" s="112"/>
      <c r="CR174" s="112"/>
      <c r="CS174" s="112"/>
      <c r="CT174" s="112"/>
      <c r="CU174" s="112"/>
      <c r="CV174" s="112"/>
      <c r="CW174" s="112"/>
      <c r="CX174" s="112"/>
      <c r="CY174" s="112"/>
      <c r="CZ174" s="112"/>
      <c r="DA174" s="112"/>
      <c r="DB174" s="112"/>
      <c r="DC174" s="112"/>
      <c r="DD174" s="112"/>
      <c r="DE174" s="112"/>
      <c r="DF174" s="112"/>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row>
    <row r="175" spans="1:208" ht="12.75" customHeight="1" x14ac:dyDescent="0.25">
      <c r="A175" s="112"/>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2"/>
      <c r="AM175" s="112"/>
      <c r="AN175" s="112"/>
      <c r="AO175" s="112"/>
      <c r="AP175" s="112"/>
      <c r="AQ175" s="112"/>
      <c r="AR175" s="112"/>
      <c r="AS175" s="112"/>
      <c r="AT175" s="112"/>
      <c r="AU175" s="112"/>
      <c r="AV175" s="112"/>
      <c r="AW175" s="112"/>
      <c r="AX175" s="112"/>
      <c r="AY175" s="40"/>
      <c r="AZ175" s="40"/>
      <c r="BA175" s="40"/>
      <c r="BB175" s="112"/>
      <c r="BC175" s="112"/>
      <c r="BD175" s="112"/>
      <c r="BE175" s="112"/>
      <c r="BF175" s="112"/>
      <c r="BG175" s="112"/>
      <c r="BH175" s="112"/>
      <c r="BI175" s="112"/>
      <c r="BJ175" s="112"/>
      <c r="BK175" s="112"/>
      <c r="BL175" s="112"/>
      <c r="BM175" s="112"/>
      <c r="BN175" s="112"/>
      <c r="BO175" s="112"/>
      <c r="BP175" s="112"/>
      <c r="BQ175" s="112"/>
      <c r="BR175" s="112"/>
      <c r="BS175" s="112"/>
      <c r="BT175" s="112"/>
      <c r="BU175" s="112"/>
      <c r="BV175" s="112"/>
      <c r="BW175" s="112"/>
      <c r="BX175" s="112"/>
      <c r="BY175" s="112"/>
      <c r="BZ175" s="112"/>
      <c r="CA175" s="112"/>
      <c r="CB175" s="112"/>
      <c r="CC175" s="112"/>
      <c r="CD175" s="112"/>
      <c r="CE175" s="112"/>
      <c r="CF175" s="112"/>
      <c r="CG175" s="112"/>
      <c r="CH175" s="112"/>
      <c r="CI175" s="112"/>
      <c r="CJ175" s="112"/>
      <c r="CK175" s="112"/>
      <c r="CL175" s="112"/>
      <c r="CM175" s="112"/>
      <c r="CN175" s="112"/>
      <c r="CO175" s="112"/>
      <c r="CP175" s="112"/>
      <c r="CQ175" s="112"/>
      <c r="CR175" s="112"/>
      <c r="CS175" s="112"/>
      <c r="CT175" s="112"/>
      <c r="CU175" s="112"/>
      <c r="CV175" s="112"/>
      <c r="CW175" s="112"/>
      <c r="CX175" s="112"/>
      <c r="CY175" s="112"/>
      <c r="CZ175" s="112"/>
      <c r="DA175" s="112"/>
      <c r="DB175" s="112"/>
      <c r="DC175" s="112"/>
      <c r="DD175" s="112"/>
      <c r="DE175" s="112"/>
      <c r="DF175" s="112"/>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row>
    <row r="176" spans="1:208" ht="12.75" customHeight="1" x14ac:dyDescent="0.25">
      <c r="A176" s="112"/>
      <c r="B176" s="112"/>
      <c r="C176" s="112"/>
      <c r="D176" s="112"/>
      <c r="E176" s="112"/>
      <c r="F176" s="112"/>
      <c r="G176" s="112"/>
      <c r="H176" s="112"/>
      <c r="I176" s="112"/>
      <c r="J176" s="112"/>
      <c r="K176" s="112"/>
      <c r="L176" s="112"/>
      <c r="M176" s="112"/>
      <c r="N176" s="112"/>
      <c r="O176" s="112"/>
      <c r="P176" s="112"/>
      <c r="Q176" s="112"/>
      <c r="R176" s="112"/>
      <c r="S176" s="112"/>
      <c r="T176" s="112"/>
      <c r="U176" s="112"/>
      <c r="V176" s="112"/>
      <c r="W176" s="112"/>
      <c r="X176" s="112"/>
      <c r="Y176" s="112"/>
      <c r="Z176" s="112"/>
      <c r="AA176" s="112"/>
      <c r="AB176" s="112"/>
      <c r="AC176" s="112"/>
      <c r="AD176" s="112"/>
      <c r="AE176" s="112"/>
      <c r="AF176" s="112"/>
      <c r="AG176" s="112"/>
      <c r="AH176" s="112"/>
      <c r="AI176" s="112"/>
      <c r="AJ176" s="112"/>
      <c r="AK176" s="112"/>
      <c r="AL176" s="112"/>
      <c r="AM176" s="112"/>
      <c r="AN176" s="112"/>
      <c r="AO176" s="112"/>
      <c r="AP176" s="112"/>
      <c r="AQ176" s="112"/>
      <c r="AR176" s="112"/>
      <c r="AS176" s="112"/>
      <c r="AT176" s="112"/>
      <c r="AU176" s="112"/>
      <c r="AV176" s="112"/>
      <c r="AW176" s="112"/>
      <c r="AX176" s="112"/>
      <c r="AY176" s="40"/>
      <c r="AZ176" s="40"/>
      <c r="BA176" s="40"/>
      <c r="BB176" s="112"/>
      <c r="BC176" s="112"/>
      <c r="BD176" s="112"/>
      <c r="BE176" s="112"/>
      <c r="BF176" s="112"/>
      <c r="BG176" s="112"/>
      <c r="BH176" s="112"/>
      <c r="BI176" s="112"/>
      <c r="BJ176" s="112"/>
      <c r="BK176" s="112"/>
      <c r="BL176" s="112"/>
      <c r="BM176" s="112"/>
      <c r="BN176" s="112"/>
      <c r="BO176" s="112"/>
      <c r="BP176" s="112"/>
      <c r="BQ176" s="112"/>
      <c r="BR176" s="112"/>
      <c r="BS176" s="112"/>
      <c r="BT176" s="112"/>
      <c r="BU176" s="112"/>
      <c r="BV176" s="112"/>
      <c r="BW176" s="112"/>
      <c r="BX176" s="112"/>
      <c r="BY176" s="112"/>
      <c r="BZ176" s="112"/>
      <c r="CA176" s="112"/>
      <c r="CB176" s="112"/>
      <c r="CC176" s="112"/>
      <c r="CD176" s="112"/>
      <c r="CE176" s="112"/>
      <c r="CF176" s="112"/>
      <c r="CG176" s="112"/>
      <c r="CH176" s="112"/>
      <c r="CI176" s="112"/>
      <c r="CJ176" s="112"/>
      <c r="CK176" s="112"/>
      <c r="CL176" s="112"/>
      <c r="CM176" s="112"/>
      <c r="CN176" s="112"/>
      <c r="CO176" s="112"/>
      <c r="CP176" s="112"/>
      <c r="CQ176" s="112"/>
      <c r="CR176" s="112"/>
      <c r="CS176" s="112"/>
      <c r="CT176" s="112"/>
      <c r="CU176" s="112"/>
      <c r="CV176" s="112"/>
      <c r="CW176" s="112"/>
      <c r="CX176" s="112"/>
      <c r="CY176" s="112"/>
      <c r="CZ176" s="112"/>
      <c r="DA176" s="112"/>
      <c r="DB176" s="112"/>
      <c r="DC176" s="112"/>
      <c r="DD176" s="112"/>
      <c r="DE176" s="112"/>
      <c r="DF176" s="112"/>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row>
    <row r="177" spans="1:208" ht="12.75" customHeight="1" x14ac:dyDescent="0.25">
      <c r="A177" s="112"/>
      <c r="B177" s="112"/>
      <c r="C177" s="112"/>
      <c r="D177" s="112"/>
      <c r="E177" s="112"/>
      <c r="F177" s="112"/>
      <c r="G177" s="112"/>
      <c r="H177" s="112"/>
      <c r="I177" s="112"/>
      <c r="J177" s="112"/>
      <c r="K177" s="112"/>
      <c r="L177" s="112"/>
      <c r="M177" s="112"/>
      <c r="N177" s="112"/>
      <c r="O177" s="112"/>
      <c r="P177" s="112"/>
      <c r="Q177" s="112"/>
      <c r="R177" s="112"/>
      <c r="S177" s="112"/>
      <c r="T177" s="112"/>
      <c r="U177" s="112"/>
      <c r="V177" s="112"/>
      <c r="W177" s="112"/>
      <c r="X177" s="112"/>
      <c r="Y177" s="112"/>
      <c r="Z177" s="112"/>
      <c r="AA177" s="112"/>
      <c r="AB177" s="112"/>
      <c r="AC177" s="112"/>
      <c r="AD177" s="112"/>
      <c r="AE177" s="112"/>
      <c r="AF177" s="112"/>
      <c r="AG177" s="112"/>
      <c r="AH177" s="112"/>
      <c r="AI177" s="112"/>
      <c r="AJ177" s="112"/>
      <c r="AK177" s="112"/>
      <c r="AL177" s="112"/>
      <c r="AM177" s="112"/>
      <c r="AN177" s="112"/>
      <c r="AO177" s="112"/>
      <c r="AP177" s="112"/>
      <c r="AQ177" s="112"/>
      <c r="AR177" s="112"/>
      <c r="AS177" s="112"/>
      <c r="AT177" s="112"/>
      <c r="AU177" s="112"/>
      <c r="AV177" s="112"/>
      <c r="AW177" s="112"/>
      <c r="AX177" s="112"/>
      <c r="AY177" s="40"/>
      <c r="AZ177" s="40"/>
      <c r="BA177" s="40"/>
      <c r="BB177" s="112"/>
      <c r="BC177" s="112"/>
      <c r="BD177" s="112"/>
      <c r="BE177" s="112"/>
      <c r="BF177" s="112"/>
      <c r="BG177" s="112"/>
      <c r="BH177" s="112"/>
      <c r="BI177" s="112"/>
      <c r="BJ177" s="112"/>
      <c r="BK177" s="112"/>
      <c r="BL177" s="112"/>
      <c r="BM177" s="112"/>
      <c r="BN177" s="112"/>
      <c r="BO177" s="112"/>
      <c r="BP177" s="112"/>
      <c r="BQ177" s="112"/>
      <c r="BR177" s="112"/>
      <c r="BS177" s="112"/>
      <c r="BT177" s="112"/>
      <c r="BU177" s="112"/>
      <c r="BV177" s="112"/>
      <c r="BW177" s="112"/>
      <c r="BX177" s="112"/>
      <c r="BY177" s="112"/>
      <c r="BZ177" s="112"/>
      <c r="CA177" s="112"/>
      <c r="CB177" s="112"/>
      <c r="CC177" s="112"/>
      <c r="CD177" s="112"/>
      <c r="CE177" s="112"/>
      <c r="CF177" s="112"/>
      <c r="CG177" s="112"/>
      <c r="CH177" s="112"/>
      <c r="CI177" s="112"/>
      <c r="CJ177" s="112"/>
      <c r="CK177" s="112"/>
      <c r="CL177" s="112"/>
      <c r="CM177" s="112"/>
      <c r="CN177" s="112"/>
      <c r="CO177" s="112"/>
      <c r="CP177" s="112"/>
      <c r="CQ177" s="112"/>
      <c r="CR177" s="112"/>
      <c r="CS177" s="112"/>
      <c r="CT177" s="112"/>
      <c r="CU177" s="112"/>
      <c r="CV177" s="112"/>
      <c r="CW177" s="112"/>
      <c r="CX177" s="112"/>
      <c r="CY177" s="112"/>
      <c r="CZ177" s="112"/>
      <c r="DA177" s="112"/>
      <c r="DB177" s="112"/>
      <c r="DC177" s="112"/>
      <c r="DD177" s="112"/>
      <c r="DE177" s="112"/>
      <c r="DF177" s="112"/>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row>
    <row r="178" spans="1:208" ht="12.75" customHeight="1" x14ac:dyDescent="0.25">
      <c r="A178" s="112"/>
      <c r="B178" s="112"/>
      <c r="C178" s="112"/>
      <c r="D178" s="112"/>
      <c r="E178" s="112"/>
      <c r="F178" s="112"/>
      <c r="G178" s="112"/>
      <c r="H178" s="112"/>
      <c r="I178" s="112"/>
      <c r="J178" s="112"/>
      <c r="K178" s="112"/>
      <c r="L178" s="112"/>
      <c r="M178" s="112"/>
      <c r="N178" s="112"/>
      <c r="O178" s="112"/>
      <c r="P178" s="112"/>
      <c r="Q178" s="112"/>
      <c r="R178" s="112"/>
      <c r="S178" s="112"/>
      <c r="T178" s="112"/>
      <c r="U178" s="112"/>
      <c r="V178" s="112"/>
      <c r="W178" s="112"/>
      <c r="X178" s="112"/>
      <c r="Y178" s="112"/>
      <c r="Z178" s="112"/>
      <c r="AA178" s="112"/>
      <c r="AB178" s="112"/>
      <c r="AC178" s="112"/>
      <c r="AD178" s="112"/>
      <c r="AE178" s="112"/>
      <c r="AF178" s="112"/>
      <c r="AG178" s="112"/>
      <c r="AH178" s="112"/>
      <c r="AI178" s="112"/>
      <c r="AJ178" s="112"/>
      <c r="AK178" s="112"/>
      <c r="AL178" s="112"/>
      <c r="AM178" s="112"/>
      <c r="AN178" s="112"/>
      <c r="AO178" s="112"/>
      <c r="AP178" s="112"/>
      <c r="AQ178" s="112"/>
      <c r="AR178" s="112"/>
      <c r="AS178" s="112"/>
      <c r="AT178" s="112"/>
      <c r="AU178" s="112"/>
      <c r="AV178" s="112"/>
      <c r="AW178" s="112"/>
      <c r="AX178" s="112"/>
      <c r="AY178" s="40"/>
      <c r="AZ178" s="40"/>
      <c r="BA178" s="40"/>
      <c r="BB178" s="112"/>
      <c r="BC178" s="112"/>
      <c r="BD178" s="112"/>
      <c r="BE178" s="112"/>
      <c r="BF178" s="112"/>
      <c r="BG178" s="112"/>
      <c r="BH178" s="112"/>
      <c r="BI178" s="112"/>
      <c r="BJ178" s="112"/>
      <c r="BK178" s="112"/>
      <c r="BL178" s="112"/>
      <c r="BM178" s="112"/>
      <c r="BN178" s="112"/>
      <c r="BO178" s="112"/>
      <c r="BP178" s="112"/>
      <c r="BQ178" s="112"/>
      <c r="BR178" s="112"/>
      <c r="BS178" s="112"/>
      <c r="BT178" s="112"/>
      <c r="BU178" s="112"/>
      <c r="BV178" s="112"/>
      <c r="BW178" s="112"/>
      <c r="BX178" s="112"/>
      <c r="BY178" s="112"/>
      <c r="BZ178" s="112"/>
      <c r="CA178" s="112"/>
      <c r="CB178" s="112"/>
      <c r="CC178" s="112"/>
      <c r="CD178" s="112"/>
      <c r="CE178" s="112"/>
      <c r="CF178" s="112"/>
      <c r="CG178" s="112"/>
      <c r="CH178" s="112"/>
      <c r="CI178" s="112"/>
      <c r="CJ178" s="112"/>
      <c r="CK178" s="112"/>
      <c r="CL178" s="112"/>
      <c r="CM178" s="112"/>
      <c r="CN178" s="112"/>
      <c r="CO178" s="112"/>
      <c r="CP178" s="112"/>
      <c r="CQ178" s="112"/>
      <c r="CR178" s="112"/>
      <c r="CS178" s="112"/>
      <c r="CT178" s="112"/>
      <c r="CU178" s="112"/>
      <c r="CV178" s="112"/>
      <c r="CW178" s="112"/>
      <c r="CX178" s="112"/>
      <c r="CY178" s="112"/>
      <c r="CZ178" s="112"/>
      <c r="DA178" s="112"/>
      <c r="DB178" s="112"/>
      <c r="DC178" s="112"/>
      <c r="DD178" s="112"/>
      <c r="DE178" s="112"/>
      <c r="DF178" s="112"/>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row>
    <row r="179" spans="1:208" ht="12.75" customHeight="1" x14ac:dyDescent="0.25">
      <c r="A179" s="112"/>
      <c r="B179" s="112"/>
      <c r="C179" s="112"/>
      <c r="D179" s="112"/>
      <c r="E179" s="112"/>
      <c r="F179" s="112"/>
      <c r="G179" s="112"/>
      <c r="H179" s="112"/>
      <c r="I179" s="112"/>
      <c r="J179" s="112"/>
      <c r="K179" s="112"/>
      <c r="L179" s="112"/>
      <c r="M179" s="112"/>
      <c r="N179" s="112"/>
      <c r="O179" s="112"/>
      <c r="P179" s="112"/>
      <c r="Q179" s="112"/>
      <c r="R179" s="112"/>
      <c r="S179" s="112"/>
      <c r="T179" s="112"/>
      <c r="U179" s="112"/>
      <c r="V179" s="112"/>
      <c r="W179" s="112"/>
      <c r="X179" s="112"/>
      <c r="Y179" s="112"/>
      <c r="Z179" s="112"/>
      <c r="AA179" s="112"/>
      <c r="AB179" s="112"/>
      <c r="AC179" s="112"/>
      <c r="AD179" s="112"/>
      <c r="AE179" s="112"/>
      <c r="AF179" s="112"/>
      <c r="AG179" s="112"/>
      <c r="AH179" s="112"/>
      <c r="AI179" s="112"/>
      <c r="AJ179" s="112"/>
      <c r="AK179" s="112"/>
      <c r="AL179" s="112"/>
      <c r="AM179" s="112"/>
      <c r="AN179" s="112"/>
      <c r="AO179" s="112"/>
      <c r="AP179" s="112"/>
      <c r="AQ179" s="112"/>
      <c r="AR179" s="112"/>
      <c r="AS179" s="112"/>
      <c r="AT179" s="112"/>
      <c r="AU179" s="112"/>
      <c r="AV179" s="112"/>
      <c r="AW179" s="112"/>
      <c r="AX179" s="112"/>
      <c r="AY179" s="40"/>
      <c r="AZ179" s="40"/>
      <c r="BA179" s="40"/>
      <c r="BB179" s="112"/>
      <c r="BC179" s="112"/>
      <c r="BD179" s="112"/>
      <c r="BE179" s="112"/>
      <c r="BF179" s="112"/>
      <c r="BG179" s="112"/>
      <c r="BH179" s="112"/>
      <c r="BI179" s="112"/>
      <c r="BJ179" s="112"/>
      <c r="BK179" s="112"/>
      <c r="BL179" s="112"/>
      <c r="BM179" s="112"/>
      <c r="BN179" s="112"/>
      <c r="BO179" s="112"/>
      <c r="BP179" s="112"/>
      <c r="BQ179" s="112"/>
      <c r="BR179" s="112"/>
      <c r="BS179" s="112"/>
      <c r="BT179" s="112"/>
      <c r="BU179" s="112"/>
      <c r="BV179" s="112"/>
      <c r="BW179" s="112"/>
      <c r="BX179" s="112"/>
      <c r="BY179" s="112"/>
      <c r="BZ179" s="112"/>
      <c r="CA179" s="112"/>
      <c r="CB179" s="112"/>
      <c r="CC179" s="112"/>
      <c r="CD179" s="112"/>
      <c r="CE179" s="112"/>
      <c r="CF179" s="112"/>
      <c r="CG179" s="112"/>
      <c r="CH179" s="112"/>
      <c r="CI179" s="112"/>
      <c r="CJ179" s="112"/>
      <c r="CK179" s="112"/>
      <c r="CL179" s="112"/>
      <c r="CM179" s="112"/>
      <c r="CN179" s="112"/>
      <c r="CO179" s="112"/>
      <c r="CP179" s="112"/>
      <c r="CQ179" s="112"/>
      <c r="CR179" s="112"/>
      <c r="CS179" s="112"/>
      <c r="CT179" s="112"/>
      <c r="CU179" s="112"/>
      <c r="CV179" s="112"/>
      <c r="CW179" s="112"/>
      <c r="CX179" s="112"/>
      <c r="CY179" s="112"/>
      <c r="CZ179" s="112"/>
      <c r="DA179" s="112"/>
      <c r="DB179" s="112"/>
      <c r="DC179" s="112"/>
      <c r="DD179" s="112"/>
      <c r="DE179" s="112"/>
      <c r="DF179" s="112"/>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row>
    <row r="180" spans="1:208" ht="12.75" customHeight="1" x14ac:dyDescent="0.25">
      <c r="A180" s="112"/>
      <c r="B180" s="112"/>
      <c r="C180" s="112"/>
      <c r="D180" s="112"/>
      <c r="E180" s="112"/>
      <c r="F180" s="112"/>
      <c r="G180" s="112"/>
      <c r="H180" s="112"/>
      <c r="I180" s="112"/>
      <c r="J180" s="112"/>
      <c r="K180" s="112"/>
      <c r="L180" s="112"/>
      <c r="M180" s="112"/>
      <c r="N180" s="112"/>
      <c r="O180" s="112"/>
      <c r="P180" s="112"/>
      <c r="Q180" s="112"/>
      <c r="R180" s="112"/>
      <c r="S180" s="112"/>
      <c r="T180" s="112"/>
      <c r="U180" s="112"/>
      <c r="V180" s="112"/>
      <c r="W180" s="112"/>
      <c r="X180" s="112"/>
      <c r="Y180" s="112"/>
      <c r="Z180" s="112"/>
      <c r="AA180" s="112"/>
      <c r="AB180" s="112"/>
      <c r="AC180" s="112"/>
      <c r="AD180" s="112"/>
      <c r="AE180" s="112"/>
      <c r="AF180" s="112"/>
      <c r="AG180" s="112"/>
      <c r="AH180" s="112"/>
      <c r="AI180" s="112"/>
      <c r="AJ180" s="112"/>
      <c r="AK180" s="112"/>
      <c r="AL180" s="112"/>
      <c r="AM180" s="112"/>
      <c r="AN180" s="112"/>
      <c r="AO180" s="112"/>
      <c r="AP180" s="112"/>
      <c r="AQ180" s="112"/>
      <c r="AR180" s="112"/>
      <c r="AS180" s="112"/>
      <c r="AT180" s="112"/>
      <c r="AU180" s="112"/>
      <c r="AV180" s="112"/>
      <c r="AW180" s="112"/>
      <c r="AX180" s="112"/>
      <c r="AY180" s="40"/>
      <c r="AZ180" s="40"/>
      <c r="BA180" s="40"/>
      <c r="BB180" s="112"/>
      <c r="BC180" s="112"/>
      <c r="BD180" s="112"/>
      <c r="BE180" s="112"/>
      <c r="BF180" s="112"/>
      <c r="BG180" s="112"/>
      <c r="BH180" s="112"/>
      <c r="BI180" s="112"/>
      <c r="BJ180" s="112"/>
      <c r="BK180" s="112"/>
      <c r="BL180" s="112"/>
      <c r="BM180" s="112"/>
      <c r="BN180" s="112"/>
      <c r="BO180" s="112"/>
      <c r="BP180" s="112"/>
      <c r="BQ180" s="112"/>
      <c r="BR180" s="112"/>
      <c r="BS180" s="112"/>
      <c r="BT180" s="112"/>
      <c r="BU180" s="112"/>
      <c r="BV180" s="112"/>
      <c r="BW180" s="112"/>
      <c r="BX180" s="112"/>
      <c r="BY180" s="112"/>
      <c r="BZ180" s="112"/>
      <c r="CA180" s="112"/>
      <c r="CB180" s="112"/>
      <c r="CC180" s="112"/>
      <c r="CD180" s="112"/>
      <c r="CE180" s="112"/>
      <c r="CF180" s="112"/>
      <c r="CG180" s="112"/>
      <c r="CH180" s="112"/>
      <c r="CI180" s="112"/>
      <c r="CJ180" s="112"/>
      <c r="CK180" s="112"/>
      <c r="CL180" s="112"/>
      <c r="CM180" s="112"/>
      <c r="CN180" s="112"/>
      <c r="CO180" s="112"/>
      <c r="CP180" s="112"/>
      <c r="CQ180" s="112"/>
      <c r="CR180" s="112"/>
      <c r="CS180" s="112"/>
      <c r="CT180" s="112"/>
      <c r="CU180" s="112"/>
      <c r="CV180" s="112"/>
      <c r="CW180" s="112"/>
      <c r="CX180" s="112"/>
      <c r="CY180" s="112"/>
      <c r="CZ180" s="112"/>
      <c r="DA180" s="112"/>
      <c r="DB180" s="112"/>
      <c r="DC180" s="112"/>
      <c r="DD180" s="112"/>
      <c r="DE180" s="112"/>
      <c r="DF180" s="112"/>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row>
    <row r="181" spans="1:208" ht="12.75" customHeight="1" x14ac:dyDescent="0.25">
      <c r="A181" s="112"/>
      <c r="B181" s="112"/>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c r="AT181" s="112"/>
      <c r="AU181" s="112"/>
      <c r="AV181" s="112"/>
      <c r="AW181" s="112"/>
      <c r="AX181" s="112"/>
      <c r="AY181" s="40"/>
      <c r="AZ181" s="40"/>
      <c r="BA181" s="40"/>
      <c r="BB181" s="112"/>
      <c r="BC181" s="112"/>
      <c r="BD181" s="112"/>
      <c r="BE181" s="112"/>
      <c r="BF181" s="112"/>
      <c r="BG181" s="112"/>
      <c r="BH181" s="112"/>
      <c r="BI181" s="112"/>
      <c r="BJ181" s="112"/>
      <c r="BK181" s="112"/>
      <c r="BL181" s="112"/>
      <c r="BM181" s="112"/>
      <c r="BN181" s="112"/>
      <c r="BO181" s="112"/>
      <c r="BP181" s="112"/>
      <c r="BQ181" s="112"/>
      <c r="BR181" s="112"/>
      <c r="BS181" s="112"/>
      <c r="BT181" s="112"/>
      <c r="BU181" s="112"/>
      <c r="BV181" s="112"/>
      <c r="BW181" s="112"/>
      <c r="BX181" s="112"/>
      <c r="BY181" s="112"/>
      <c r="BZ181" s="112"/>
      <c r="CA181" s="112"/>
      <c r="CB181" s="112"/>
      <c r="CC181" s="112"/>
      <c r="CD181" s="112"/>
      <c r="CE181" s="112"/>
      <c r="CF181" s="112"/>
      <c r="CG181" s="112"/>
      <c r="CH181" s="112"/>
      <c r="CI181" s="112"/>
      <c r="CJ181" s="112"/>
      <c r="CK181" s="112"/>
      <c r="CL181" s="112"/>
      <c r="CM181" s="112"/>
      <c r="CN181" s="112"/>
      <c r="CO181" s="112"/>
      <c r="CP181" s="112"/>
      <c r="CQ181" s="112"/>
      <c r="CR181" s="112"/>
      <c r="CS181" s="112"/>
      <c r="CT181" s="112"/>
      <c r="CU181" s="112"/>
      <c r="CV181" s="112"/>
      <c r="CW181" s="112"/>
      <c r="CX181" s="112"/>
      <c r="CY181" s="112"/>
      <c r="CZ181" s="112"/>
      <c r="DA181" s="112"/>
      <c r="DB181" s="112"/>
      <c r="DC181" s="112"/>
      <c r="DD181" s="112"/>
      <c r="DE181" s="112"/>
      <c r="DF181" s="112"/>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row>
    <row r="182" spans="1:208" ht="12.75" customHeight="1" x14ac:dyDescent="0.25">
      <c r="A182" s="112"/>
      <c r="B182" s="112"/>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Z182" s="112"/>
      <c r="AA182" s="112"/>
      <c r="AB182" s="112"/>
      <c r="AC182" s="112"/>
      <c r="AD182" s="112"/>
      <c r="AE182" s="112"/>
      <c r="AF182" s="112"/>
      <c r="AG182" s="112"/>
      <c r="AH182" s="112"/>
      <c r="AI182" s="112"/>
      <c r="AJ182" s="112"/>
      <c r="AK182" s="112"/>
      <c r="AL182" s="112"/>
      <c r="AM182" s="112"/>
      <c r="AN182" s="112"/>
      <c r="AO182" s="112"/>
      <c r="AP182" s="112"/>
      <c r="AQ182" s="112"/>
      <c r="AR182" s="112"/>
      <c r="AS182" s="112"/>
      <c r="AT182" s="112"/>
      <c r="AU182" s="112"/>
      <c r="AV182" s="112"/>
      <c r="AW182" s="112"/>
      <c r="AX182" s="112"/>
      <c r="AY182" s="40"/>
      <c r="AZ182" s="40"/>
      <c r="BA182" s="40"/>
      <c r="BB182" s="112"/>
      <c r="BC182" s="112"/>
      <c r="BD182" s="112"/>
      <c r="BE182" s="112"/>
      <c r="BF182" s="112"/>
      <c r="BG182" s="112"/>
      <c r="BH182" s="112"/>
      <c r="BI182" s="112"/>
      <c r="BJ182" s="112"/>
      <c r="BK182" s="112"/>
      <c r="BL182" s="112"/>
      <c r="BM182" s="112"/>
      <c r="BN182" s="112"/>
      <c r="BO182" s="112"/>
      <c r="BP182" s="112"/>
      <c r="BQ182" s="112"/>
      <c r="BR182" s="112"/>
      <c r="BS182" s="112"/>
      <c r="BT182" s="112"/>
      <c r="BU182" s="112"/>
      <c r="BV182" s="112"/>
      <c r="BW182" s="112"/>
      <c r="BX182" s="112"/>
      <c r="BY182" s="112"/>
      <c r="BZ182" s="112"/>
      <c r="CA182" s="112"/>
      <c r="CB182" s="112"/>
      <c r="CC182" s="112"/>
      <c r="CD182" s="112"/>
      <c r="CE182" s="112"/>
      <c r="CF182" s="112"/>
      <c r="CG182" s="112"/>
      <c r="CH182" s="112"/>
      <c r="CI182" s="112"/>
      <c r="CJ182" s="112"/>
      <c r="CK182" s="112"/>
      <c r="CL182" s="112"/>
      <c r="CM182" s="112"/>
      <c r="CN182" s="112"/>
      <c r="CO182" s="112"/>
      <c r="CP182" s="112"/>
      <c r="CQ182" s="112"/>
      <c r="CR182" s="112"/>
      <c r="CS182" s="112"/>
      <c r="CT182" s="112"/>
      <c r="CU182" s="112"/>
      <c r="CV182" s="112"/>
      <c r="CW182" s="112"/>
      <c r="CX182" s="112"/>
      <c r="CY182" s="112"/>
      <c r="CZ182" s="112"/>
      <c r="DA182" s="112"/>
      <c r="DB182" s="112"/>
      <c r="DC182" s="112"/>
      <c r="DD182" s="112"/>
      <c r="DE182" s="112"/>
      <c r="DF182" s="112"/>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row>
    <row r="183" spans="1:208" ht="12.75" customHeight="1" x14ac:dyDescent="0.25">
      <c r="A183" s="112"/>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40"/>
      <c r="AZ183" s="40"/>
      <c r="BA183" s="40"/>
      <c r="BB183" s="112"/>
      <c r="BC183" s="112"/>
      <c r="BD183" s="112"/>
      <c r="BE183" s="112"/>
      <c r="BF183" s="112"/>
      <c r="BG183" s="112"/>
      <c r="BH183" s="112"/>
      <c r="BI183" s="112"/>
      <c r="BJ183" s="112"/>
      <c r="BK183" s="112"/>
      <c r="BL183" s="112"/>
      <c r="BM183" s="112"/>
      <c r="BN183" s="112"/>
      <c r="BO183" s="112"/>
      <c r="BP183" s="112"/>
      <c r="BQ183" s="112"/>
      <c r="BR183" s="112"/>
      <c r="BS183" s="112"/>
      <c r="BT183" s="112"/>
      <c r="BU183" s="112"/>
      <c r="BV183" s="112"/>
      <c r="BW183" s="112"/>
      <c r="BX183" s="112"/>
      <c r="BY183" s="112"/>
      <c r="BZ183" s="112"/>
      <c r="CA183" s="112"/>
      <c r="CB183" s="112"/>
      <c r="CC183" s="112"/>
      <c r="CD183" s="112"/>
      <c r="CE183" s="112"/>
      <c r="CF183" s="112"/>
      <c r="CG183" s="112"/>
      <c r="CH183" s="112"/>
      <c r="CI183" s="112"/>
      <c r="CJ183" s="112"/>
      <c r="CK183" s="112"/>
      <c r="CL183" s="112"/>
      <c r="CM183" s="112"/>
      <c r="CN183" s="112"/>
      <c r="CO183" s="112"/>
      <c r="CP183" s="112"/>
      <c r="CQ183" s="112"/>
      <c r="CR183" s="112"/>
      <c r="CS183" s="112"/>
      <c r="CT183" s="112"/>
      <c r="CU183" s="112"/>
      <c r="CV183" s="112"/>
      <c r="CW183" s="112"/>
      <c r="CX183" s="112"/>
      <c r="CY183" s="112"/>
      <c r="CZ183" s="112"/>
      <c r="DA183" s="112"/>
      <c r="DB183" s="112"/>
      <c r="DC183" s="112"/>
      <c r="DD183" s="112"/>
      <c r="DE183" s="112"/>
      <c r="DF183" s="112"/>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row>
    <row r="184" spans="1:208" ht="12.75" customHeight="1" x14ac:dyDescent="0.25">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40"/>
      <c r="AZ184" s="40"/>
      <c r="BA184" s="40"/>
      <c r="BB184" s="112"/>
      <c r="BC184" s="112"/>
      <c r="BD184" s="112"/>
      <c r="BE184" s="112"/>
      <c r="BF184" s="112"/>
      <c r="BG184" s="112"/>
      <c r="BH184" s="112"/>
      <c r="BI184" s="112"/>
      <c r="BJ184" s="112"/>
      <c r="BK184" s="112"/>
      <c r="BL184" s="112"/>
      <c r="BM184" s="112"/>
      <c r="BN184" s="112"/>
      <c r="BO184" s="112"/>
      <c r="BP184" s="112"/>
      <c r="BQ184" s="112"/>
      <c r="BR184" s="112"/>
      <c r="BS184" s="112"/>
      <c r="BT184" s="112"/>
      <c r="BU184" s="112"/>
      <c r="BV184" s="112"/>
      <c r="BW184" s="112"/>
      <c r="BX184" s="112"/>
      <c r="BY184" s="112"/>
      <c r="BZ184" s="112"/>
      <c r="CA184" s="112"/>
      <c r="CB184" s="112"/>
      <c r="CC184" s="112"/>
      <c r="CD184" s="112"/>
      <c r="CE184" s="112"/>
      <c r="CF184" s="112"/>
      <c r="CG184" s="112"/>
      <c r="CH184" s="112"/>
      <c r="CI184" s="112"/>
      <c r="CJ184" s="112"/>
      <c r="CK184" s="112"/>
      <c r="CL184" s="112"/>
      <c r="CM184" s="112"/>
      <c r="CN184" s="112"/>
      <c r="CO184" s="112"/>
      <c r="CP184" s="112"/>
      <c r="CQ184" s="112"/>
      <c r="CR184" s="112"/>
      <c r="CS184" s="112"/>
      <c r="CT184" s="112"/>
      <c r="CU184" s="112"/>
      <c r="CV184" s="112"/>
      <c r="CW184" s="112"/>
      <c r="CX184" s="112"/>
      <c r="CY184" s="112"/>
      <c r="CZ184" s="112"/>
      <c r="DA184" s="112"/>
      <c r="DB184" s="112"/>
      <c r="DC184" s="112"/>
      <c r="DD184" s="112"/>
      <c r="DE184" s="112"/>
      <c r="DF184" s="112"/>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row>
    <row r="185" spans="1:208" ht="12.75" customHeight="1" x14ac:dyDescent="0.25">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40"/>
      <c r="AZ185" s="40"/>
      <c r="BA185" s="40"/>
      <c r="BB185" s="112"/>
      <c r="BC185" s="112"/>
      <c r="BD185" s="112"/>
      <c r="BE185" s="112"/>
      <c r="BF185" s="112"/>
      <c r="BG185" s="112"/>
      <c r="BH185" s="112"/>
      <c r="BI185" s="112"/>
      <c r="BJ185" s="112"/>
      <c r="BK185" s="112"/>
      <c r="BL185" s="112"/>
      <c r="BM185" s="112"/>
      <c r="BN185" s="112"/>
      <c r="BO185" s="112"/>
      <c r="BP185" s="112"/>
      <c r="BQ185" s="112"/>
      <c r="BR185" s="112"/>
      <c r="BS185" s="112"/>
      <c r="BT185" s="112"/>
      <c r="BU185" s="112"/>
      <c r="BV185" s="112"/>
      <c r="BW185" s="112"/>
      <c r="BX185" s="112"/>
      <c r="BY185" s="112"/>
      <c r="BZ185" s="112"/>
      <c r="CA185" s="112"/>
      <c r="CB185" s="112"/>
      <c r="CC185" s="112"/>
      <c r="CD185" s="112"/>
      <c r="CE185" s="112"/>
      <c r="CF185" s="112"/>
      <c r="CG185" s="112"/>
      <c r="CH185" s="112"/>
      <c r="CI185" s="112"/>
      <c r="CJ185" s="112"/>
      <c r="CK185" s="112"/>
      <c r="CL185" s="112"/>
      <c r="CM185" s="112"/>
      <c r="CN185" s="112"/>
      <c r="CO185" s="112"/>
      <c r="CP185" s="112"/>
      <c r="CQ185" s="112"/>
      <c r="CR185" s="112"/>
      <c r="CS185" s="112"/>
      <c r="CT185" s="112"/>
      <c r="CU185" s="112"/>
      <c r="CV185" s="112"/>
      <c r="CW185" s="112"/>
      <c r="CX185" s="112"/>
      <c r="CY185" s="112"/>
      <c r="CZ185" s="112"/>
      <c r="DA185" s="112"/>
      <c r="DB185" s="112"/>
      <c r="DC185" s="112"/>
      <c r="DD185" s="112"/>
      <c r="DE185" s="112"/>
      <c r="DF185" s="112"/>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row>
    <row r="186" spans="1:208" ht="12.75" customHeight="1" x14ac:dyDescent="0.25">
      <c r="A186" s="112"/>
      <c r="B186" s="112"/>
      <c r="C186" s="112"/>
      <c r="D186" s="112"/>
      <c r="E186" s="112"/>
      <c r="F186" s="112"/>
      <c r="G186" s="112"/>
      <c r="H186" s="112"/>
      <c r="I186" s="112"/>
      <c r="J186" s="112"/>
      <c r="K186" s="112"/>
      <c r="L186" s="112"/>
      <c r="M186" s="112"/>
      <c r="N186" s="112"/>
      <c r="O186" s="112"/>
      <c r="P186" s="112"/>
      <c r="Q186" s="112"/>
      <c r="R186" s="112"/>
      <c r="S186" s="112"/>
      <c r="T186" s="112"/>
      <c r="U186" s="112"/>
      <c r="V186" s="112"/>
      <c r="W186" s="112"/>
      <c r="X186" s="112"/>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40"/>
      <c r="AZ186" s="40"/>
      <c r="BA186" s="40"/>
      <c r="BB186" s="112"/>
      <c r="BC186" s="112"/>
      <c r="BD186" s="112"/>
      <c r="BE186" s="112"/>
      <c r="BF186" s="112"/>
      <c r="BG186" s="112"/>
      <c r="BH186" s="112"/>
      <c r="BI186" s="112"/>
      <c r="BJ186" s="112"/>
      <c r="BK186" s="112"/>
      <c r="BL186" s="112"/>
      <c r="BM186" s="112"/>
      <c r="BN186" s="112"/>
      <c r="BO186" s="112"/>
      <c r="BP186" s="112"/>
      <c r="BQ186" s="112"/>
      <c r="BR186" s="112"/>
      <c r="BS186" s="112"/>
      <c r="BT186" s="112"/>
      <c r="BU186" s="112"/>
      <c r="BV186" s="112"/>
      <c r="BW186" s="112"/>
      <c r="BX186" s="112"/>
      <c r="BY186" s="112"/>
      <c r="BZ186" s="112"/>
      <c r="CA186" s="112"/>
      <c r="CB186" s="112"/>
      <c r="CC186" s="112"/>
      <c r="CD186" s="112"/>
      <c r="CE186" s="112"/>
      <c r="CF186" s="112"/>
      <c r="CG186" s="112"/>
      <c r="CH186" s="112"/>
      <c r="CI186" s="112"/>
      <c r="CJ186" s="112"/>
      <c r="CK186" s="112"/>
      <c r="CL186" s="112"/>
      <c r="CM186" s="112"/>
      <c r="CN186" s="112"/>
      <c r="CO186" s="112"/>
      <c r="CP186" s="112"/>
      <c r="CQ186" s="112"/>
      <c r="CR186" s="112"/>
      <c r="CS186" s="112"/>
      <c r="CT186" s="112"/>
      <c r="CU186" s="112"/>
      <c r="CV186" s="112"/>
      <c r="CW186" s="112"/>
      <c r="CX186" s="112"/>
      <c r="CY186" s="112"/>
      <c r="CZ186" s="112"/>
      <c r="DA186" s="112"/>
      <c r="DB186" s="112"/>
      <c r="DC186" s="112"/>
      <c r="DD186" s="112"/>
      <c r="DE186" s="112"/>
      <c r="DF186" s="112"/>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row>
    <row r="187" spans="1:208" ht="12.75" customHeight="1" x14ac:dyDescent="0.25">
      <c r="A187" s="112"/>
      <c r="B187" s="112"/>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40"/>
      <c r="AZ187" s="40"/>
      <c r="BA187" s="40"/>
      <c r="BB187" s="112"/>
      <c r="BC187" s="112"/>
      <c r="BD187" s="112"/>
      <c r="BE187" s="112"/>
      <c r="BF187" s="112"/>
      <c r="BG187" s="112"/>
      <c r="BH187" s="112"/>
      <c r="BI187" s="112"/>
      <c r="BJ187" s="112"/>
      <c r="BK187" s="112"/>
      <c r="BL187" s="112"/>
      <c r="BM187" s="112"/>
      <c r="BN187" s="112"/>
      <c r="BO187" s="112"/>
      <c r="BP187" s="112"/>
      <c r="BQ187" s="112"/>
      <c r="BR187" s="112"/>
      <c r="BS187" s="112"/>
      <c r="BT187" s="112"/>
      <c r="BU187" s="112"/>
      <c r="BV187" s="112"/>
      <c r="BW187" s="112"/>
      <c r="BX187" s="112"/>
      <c r="BY187" s="112"/>
      <c r="BZ187" s="112"/>
      <c r="CA187" s="112"/>
      <c r="CB187" s="112"/>
      <c r="CC187" s="112"/>
      <c r="CD187" s="112"/>
      <c r="CE187" s="112"/>
      <c r="CF187" s="112"/>
      <c r="CG187" s="112"/>
      <c r="CH187" s="112"/>
      <c r="CI187" s="112"/>
      <c r="CJ187" s="112"/>
      <c r="CK187" s="112"/>
      <c r="CL187" s="112"/>
      <c r="CM187" s="112"/>
      <c r="CN187" s="112"/>
      <c r="CO187" s="112"/>
      <c r="CP187" s="112"/>
      <c r="CQ187" s="112"/>
      <c r="CR187" s="112"/>
      <c r="CS187" s="112"/>
      <c r="CT187" s="112"/>
      <c r="CU187" s="112"/>
      <c r="CV187" s="112"/>
      <c r="CW187" s="112"/>
      <c r="CX187" s="112"/>
      <c r="CY187" s="112"/>
      <c r="CZ187" s="112"/>
      <c r="DA187" s="112"/>
      <c r="DB187" s="112"/>
      <c r="DC187" s="112"/>
      <c r="DD187" s="112"/>
      <c r="DE187" s="112"/>
      <c r="DF187" s="112"/>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row>
    <row r="188" spans="1:208" ht="12.75" customHeight="1" x14ac:dyDescent="0.25">
      <c r="A188" s="112"/>
      <c r="B188" s="112"/>
      <c r="C188" s="112"/>
      <c r="D188" s="112"/>
      <c r="E188" s="112"/>
      <c r="F188" s="112"/>
      <c r="G188" s="112"/>
      <c r="H188" s="112"/>
      <c r="I188" s="112"/>
      <c r="J188" s="112"/>
      <c r="K188" s="112"/>
      <c r="L188" s="112"/>
      <c r="M188" s="112"/>
      <c r="N188" s="112"/>
      <c r="O188" s="112"/>
      <c r="P188" s="112"/>
      <c r="Q188" s="112"/>
      <c r="R188" s="112"/>
      <c r="S188" s="112"/>
      <c r="T188" s="112"/>
      <c r="U188" s="112"/>
      <c r="V188" s="112"/>
      <c r="W188" s="112"/>
      <c r="X188" s="112"/>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40"/>
      <c r="AZ188" s="40"/>
      <c r="BA188" s="40"/>
      <c r="BB188" s="112"/>
      <c r="BC188" s="112"/>
      <c r="BD188" s="112"/>
      <c r="BE188" s="112"/>
      <c r="BF188" s="112"/>
      <c r="BG188" s="112"/>
      <c r="BH188" s="112"/>
      <c r="BI188" s="112"/>
      <c r="BJ188" s="112"/>
      <c r="BK188" s="112"/>
      <c r="BL188" s="112"/>
      <c r="BM188" s="112"/>
      <c r="BN188" s="112"/>
      <c r="BO188" s="112"/>
      <c r="BP188" s="112"/>
      <c r="BQ188" s="112"/>
      <c r="BR188" s="112"/>
      <c r="BS188" s="112"/>
      <c r="BT188" s="112"/>
      <c r="BU188" s="112"/>
      <c r="BV188" s="112"/>
      <c r="BW188" s="112"/>
      <c r="BX188" s="112"/>
      <c r="BY188" s="112"/>
      <c r="BZ188" s="112"/>
      <c r="CA188" s="112"/>
      <c r="CB188" s="112"/>
      <c r="CC188" s="112"/>
      <c r="CD188" s="112"/>
      <c r="CE188" s="112"/>
      <c r="CF188" s="112"/>
      <c r="CG188" s="112"/>
      <c r="CH188" s="112"/>
      <c r="CI188" s="112"/>
      <c r="CJ188" s="112"/>
      <c r="CK188" s="112"/>
      <c r="CL188" s="112"/>
      <c r="CM188" s="112"/>
      <c r="CN188" s="112"/>
      <c r="CO188" s="112"/>
      <c r="CP188" s="112"/>
      <c r="CQ188" s="112"/>
      <c r="CR188" s="112"/>
      <c r="CS188" s="112"/>
      <c r="CT188" s="112"/>
      <c r="CU188" s="112"/>
      <c r="CV188" s="112"/>
      <c r="CW188" s="112"/>
      <c r="CX188" s="112"/>
      <c r="CY188" s="112"/>
      <c r="CZ188" s="112"/>
      <c r="DA188" s="112"/>
      <c r="DB188" s="112"/>
      <c r="DC188" s="112"/>
      <c r="DD188" s="112"/>
      <c r="DE188" s="112"/>
      <c r="DF188" s="112"/>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row>
    <row r="189" spans="1:208" ht="12.75" customHeight="1" x14ac:dyDescent="0.25">
      <c r="A189" s="112"/>
      <c r="B189" s="112"/>
      <c r="C189" s="112"/>
      <c r="D189" s="112"/>
      <c r="E189" s="112"/>
      <c r="F189" s="112"/>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40"/>
      <c r="AZ189" s="40"/>
      <c r="BA189" s="40"/>
      <c r="BB189" s="112"/>
      <c r="BC189" s="112"/>
      <c r="BD189" s="112"/>
      <c r="BE189" s="112"/>
      <c r="BF189" s="112"/>
      <c r="BG189" s="112"/>
      <c r="BH189" s="112"/>
      <c r="BI189" s="112"/>
      <c r="BJ189" s="112"/>
      <c r="BK189" s="112"/>
      <c r="BL189" s="112"/>
      <c r="BM189" s="112"/>
      <c r="BN189" s="112"/>
      <c r="BO189" s="112"/>
      <c r="BP189" s="112"/>
      <c r="BQ189" s="112"/>
      <c r="BR189" s="112"/>
      <c r="BS189" s="112"/>
      <c r="BT189" s="112"/>
      <c r="BU189" s="112"/>
      <c r="BV189" s="112"/>
      <c r="BW189" s="112"/>
      <c r="BX189" s="112"/>
      <c r="BY189" s="112"/>
      <c r="BZ189" s="112"/>
      <c r="CA189" s="112"/>
      <c r="CB189" s="112"/>
      <c r="CC189" s="112"/>
      <c r="CD189" s="112"/>
      <c r="CE189" s="112"/>
      <c r="CF189" s="112"/>
      <c r="CG189" s="112"/>
      <c r="CH189" s="112"/>
      <c r="CI189" s="112"/>
      <c r="CJ189" s="112"/>
      <c r="CK189" s="112"/>
      <c r="CL189" s="112"/>
      <c r="CM189" s="112"/>
      <c r="CN189" s="112"/>
      <c r="CO189" s="112"/>
      <c r="CP189" s="112"/>
      <c r="CQ189" s="112"/>
      <c r="CR189" s="112"/>
      <c r="CS189" s="112"/>
      <c r="CT189" s="112"/>
      <c r="CU189" s="112"/>
      <c r="CV189" s="112"/>
      <c r="CW189" s="112"/>
      <c r="CX189" s="112"/>
      <c r="CY189" s="112"/>
      <c r="CZ189" s="112"/>
      <c r="DA189" s="112"/>
      <c r="DB189" s="112"/>
      <c r="DC189" s="112"/>
      <c r="DD189" s="112"/>
      <c r="DE189" s="112"/>
      <c r="DF189" s="112"/>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row>
    <row r="190" spans="1:208" ht="12.75" customHeight="1" x14ac:dyDescent="0.25">
      <c r="A190" s="112"/>
      <c r="B190" s="112"/>
      <c r="C190" s="112"/>
      <c r="D190" s="112"/>
      <c r="E190" s="112"/>
      <c r="F190" s="112"/>
      <c r="G190" s="112"/>
      <c r="H190" s="112"/>
      <c r="I190" s="112"/>
      <c r="J190" s="112"/>
      <c r="K190" s="112"/>
      <c r="L190" s="112"/>
      <c r="M190" s="112"/>
      <c r="N190" s="112"/>
      <c r="O190" s="112"/>
      <c r="P190" s="112"/>
      <c r="Q190" s="112"/>
      <c r="R190" s="112"/>
      <c r="S190" s="112"/>
      <c r="T190" s="112"/>
      <c r="U190" s="112"/>
      <c r="V190" s="112"/>
      <c r="W190" s="112"/>
      <c r="X190" s="112"/>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40"/>
      <c r="AZ190" s="40"/>
      <c r="BA190" s="40"/>
      <c r="BB190" s="112"/>
      <c r="BC190" s="112"/>
      <c r="BD190" s="112"/>
      <c r="BE190" s="112"/>
      <c r="BF190" s="112"/>
      <c r="BG190" s="112"/>
      <c r="BH190" s="112"/>
      <c r="BI190" s="112"/>
      <c r="BJ190" s="112"/>
      <c r="BK190" s="112"/>
      <c r="BL190" s="112"/>
      <c r="BM190" s="112"/>
      <c r="BN190" s="112"/>
      <c r="BO190" s="112"/>
      <c r="BP190" s="112"/>
      <c r="BQ190" s="112"/>
      <c r="BR190" s="112"/>
      <c r="BS190" s="112"/>
      <c r="BT190" s="112"/>
      <c r="BU190" s="112"/>
      <c r="BV190" s="112"/>
      <c r="BW190" s="112"/>
      <c r="BX190" s="112"/>
      <c r="BY190" s="112"/>
      <c r="BZ190" s="112"/>
      <c r="CA190" s="112"/>
      <c r="CB190" s="112"/>
      <c r="CC190" s="112"/>
      <c r="CD190" s="112"/>
      <c r="CE190" s="112"/>
      <c r="CF190" s="112"/>
      <c r="CG190" s="112"/>
      <c r="CH190" s="112"/>
      <c r="CI190" s="112"/>
      <c r="CJ190" s="112"/>
      <c r="CK190" s="112"/>
      <c r="CL190" s="112"/>
      <c r="CM190" s="112"/>
      <c r="CN190" s="112"/>
      <c r="CO190" s="112"/>
      <c r="CP190" s="112"/>
      <c r="CQ190" s="112"/>
      <c r="CR190" s="112"/>
      <c r="CS190" s="112"/>
      <c r="CT190" s="112"/>
      <c r="CU190" s="112"/>
      <c r="CV190" s="112"/>
      <c r="CW190" s="112"/>
      <c r="CX190" s="112"/>
      <c r="CY190" s="112"/>
      <c r="CZ190" s="112"/>
      <c r="DA190" s="112"/>
      <c r="DB190" s="112"/>
      <c r="DC190" s="112"/>
      <c r="DD190" s="112"/>
      <c r="DE190" s="112"/>
      <c r="DF190" s="112"/>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row>
    <row r="191" spans="1:208" ht="12.75" customHeight="1" x14ac:dyDescent="0.25">
      <c r="A191" s="112"/>
      <c r="B191" s="112"/>
      <c r="C191" s="112"/>
      <c r="D191" s="112"/>
      <c r="E191" s="112"/>
      <c r="F191" s="112"/>
      <c r="G191" s="112"/>
      <c r="H191" s="112"/>
      <c r="I191" s="112"/>
      <c r="J191" s="112"/>
      <c r="K191" s="112"/>
      <c r="L191" s="112"/>
      <c r="M191" s="112"/>
      <c r="N191" s="112"/>
      <c r="O191" s="112"/>
      <c r="P191" s="112"/>
      <c r="Q191" s="112"/>
      <c r="R191" s="112"/>
      <c r="S191" s="112"/>
      <c r="T191" s="112"/>
      <c r="U191" s="112"/>
      <c r="V191" s="112"/>
      <c r="W191" s="112"/>
      <c r="X191" s="112"/>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40"/>
      <c r="AZ191" s="40"/>
      <c r="BA191" s="40"/>
      <c r="BB191" s="112"/>
      <c r="BC191" s="112"/>
      <c r="BD191" s="112"/>
      <c r="BE191" s="112"/>
      <c r="BF191" s="112"/>
      <c r="BG191" s="112"/>
      <c r="BH191" s="112"/>
      <c r="BI191" s="112"/>
      <c r="BJ191" s="112"/>
      <c r="BK191" s="112"/>
      <c r="BL191" s="112"/>
      <c r="BM191" s="112"/>
      <c r="BN191" s="112"/>
      <c r="BO191" s="112"/>
      <c r="BP191" s="112"/>
      <c r="BQ191" s="112"/>
      <c r="BR191" s="112"/>
      <c r="BS191" s="112"/>
      <c r="BT191" s="112"/>
      <c r="BU191" s="112"/>
      <c r="BV191" s="112"/>
      <c r="BW191" s="112"/>
      <c r="BX191" s="112"/>
      <c r="BY191" s="112"/>
      <c r="BZ191" s="112"/>
      <c r="CA191" s="112"/>
      <c r="CB191" s="112"/>
      <c r="CC191" s="112"/>
      <c r="CD191" s="112"/>
      <c r="CE191" s="112"/>
      <c r="CF191" s="112"/>
      <c r="CG191" s="112"/>
      <c r="CH191" s="112"/>
      <c r="CI191" s="112"/>
      <c r="CJ191" s="112"/>
      <c r="CK191" s="112"/>
      <c r="CL191" s="112"/>
      <c r="CM191" s="112"/>
      <c r="CN191" s="112"/>
      <c r="CO191" s="112"/>
      <c r="CP191" s="112"/>
      <c r="CQ191" s="112"/>
      <c r="CR191" s="112"/>
      <c r="CS191" s="112"/>
      <c r="CT191" s="112"/>
      <c r="CU191" s="112"/>
      <c r="CV191" s="112"/>
      <c r="CW191" s="112"/>
      <c r="CX191" s="112"/>
      <c r="CY191" s="112"/>
      <c r="CZ191" s="112"/>
      <c r="DA191" s="112"/>
      <c r="DB191" s="112"/>
      <c r="DC191" s="112"/>
      <c r="DD191" s="112"/>
      <c r="DE191" s="112"/>
      <c r="DF191" s="112"/>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row>
    <row r="192" spans="1:208" ht="12.75" customHeight="1" x14ac:dyDescent="0.25">
      <c r="A192" s="112"/>
      <c r="B192" s="112"/>
      <c r="C192" s="112"/>
      <c r="D192" s="112"/>
      <c r="E192" s="112"/>
      <c r="F192" s="112"/>
      <c r="G192" s="112"/>
      <c r="H192" s="112"/>
      <c r="I192" s="112"/>
      <c r="J192" s="112"/>
      <c r="K192" s="112"/>
      <c r="L192" s="112"/>
      <c r="M192" s="112"/>
      <c r="N192" s="112"/>
      <c r="O192" s="112"/>
      <c r="P192" s="112"/>
      <c r="Q192" s="112"/>
      <c r="R192" s="112"/>
      <c r="S192" s="112"/>
      <c r="T192" s="112"/>
      <c r="U192" s="112"/>
      <c r="V192" s="112"/>
      <c r="W192" s="112"/>
      <c r="X192" s="112"/>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40"/>
      <c r="AZ192" s="40"/>
      <c r="BA192" s="40"/>
      <c r="BB192" s="112"/>
      <c r="BC192" s="112"/>
      <c r="BD192" s="112"/>
      <c r="BE192" s="112"/>
      <c r="BF192" s="112"/>
      <c r="BG192" s="112"/>
      <c r="BH192" s="112"/>
      <c r="BI192" s="112"/>
      <c r="BJ192" s="112"/>
      <c r="BK192" s="112"/>
      <c r="BL192" s="112"/>
      <c r="BM192" s="112"/>
      <c r="BN192" s="112"/>
      <c r="BO192" s="112"/>
      <c r="BP192" s="112"/>
      <c r="BQ192" s="112"/>
      <c r="BR192" s="112"/>
      <c r="BS192" s="112"/>
      <c r="BT192" s="112"/>
      <c r="BU192" s="112"/>
      <c r="BV192" s="112"/>
      <c r="BW192" s="112"/>
      <c r="BX192" s="112"/>
      <c r="BY192" s="112"/>
      <c r="BZ192" s="112"/>
      <c r="CA192" s="112"/>
      <c r="CB192" s="112"/>
      <c r="CC192" s="112"/>
      <c r="CD192" s="112"/>
      <c r="CE192" s="112"/>
      <c r="CF192" s="112"/>
      <c r="CG192" s="112"/>
      <c r="CH192" s="112"/>
      <c r="CI192" s="112"/>
      <c r="CJ192" s="112"/>
      <c r="CK192" s="112"/>
      <c r="CL192" s="112"/>
      <c r="CM192" s="112"/>
      <c r="CN192" s="112"/>
      <c r="CO192" s="112"/>
      <c r="CP192" s="112"/>
      <c r="CQ192" s="112"/>
      <c r="CR192" s="112"/>
      <c r="CS192" s="112"/>
      <c r="CT192" s="112"/>
      <c r="CU192" s="112"/>
      <c r="CV192" s="112"/>
      <c r="CW192" s="112"/>
      <c r="CX192" s="112"/>
      <c r="CY192" s="112"/>
      <c r="CZ192" s="112"/>
      <c r="DA192" s="112"/>
      <c r="DB192" s="112"/>
      <c r="DC192" s="112"/>
      <c r="DD192" s="112"/>
      <c r="DE192" s="112"/>
      <c r="DF192" s="112"/>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row>
    <row r="193" spans="1:208" ht="12.75" customHeight="1" x14ac:dyDescent="0.25">
      <c r="A193" s="112"/>
      <c r="B193" s="112"/>
      <c r="C193" s="112"/>
      <c r="D193" s="112"/>
      <c r="E193" s="112"/>
      <c r="F193" s="112"/>
      <c r="G193" s="112"/>
      <c r="H193" s="112"/>
      <c r="I193" s="112"/>
      <c r="J193" s="112"/>
      <c r="K193" s="112"/>
      <c r="L193" s="112"/>
      <c r="M193" s="112"/>
      <c r="N193" s="112"/>
      <c r="O193" s="112"/>
      <c r="P193" s="112"/>
      <c r="Q193" s="112"/>
      <c r="R193" s="112"/>
      <c r="S193" s="112"/>
      <c r="T193" s="112"/>
      <c r="U193" s="112"/>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40"/>
      <c r="AZ193" s="40"/>
      <c r="BA193" s="40"/>
      <c r="BB193" s="112"/>
      <c r="BC193" s="112"/>
      <c r="BD193" s="112"/>
      <c r="BE193" s="112"/>
      <c r="BF193" s="112"/>
      <c r="BG193" s="112"/>
      <c r="BH193" s="112"/>
      <c r="BI193" s="112"/>
      <c r="BJ193" s="112"/>
      <c r="BK193" s="112"/>
      <c r="BL193" s="112"/>
      <c r="BM193" s="112"/>
      <c r="BN193" s="112"/>
      <c r="BO193" s="112"/>
      <c r="BP193" s="112"/>
      <c r="BQ193" s="112"/>
      <c r="BR193" s="112"/>
      <c r="BS193" s="112"/>
      <c r="BT193" s="112"/>
      <c r="BU193" s="112"/>
      <c r="BV193" s="112"/>
      <c r="BW193" s="112"/>
      <c r="BX193" s="112"/>
      <c r="BY193" s="112"/>
      <c r="BZ193" s="112"/>
      <c r="CA193" s="112"/>
      <c r="CB193" s="112"/>
      <c r="CC193" s="112"/>
      <c r="CD193" s="112"/>
      <c r="CE193" s="112"/>
      <c r="CF193" s="112"/>
      <c r="CG193" s="112"/>
      <c r="CH193" s="112"/>
      <c r="CI193" s="112"/>
      <c r="CJ193" s="112"/>
      <c r="CK193" s="112"/>
      <c r="CL193" s="112"/>
      <c r="CM193" s="112"/>
      <c r="CN193" s="112"/>
      <c r="CO193" s="112"/>
      <c r="CP193" s="112"/>
      <c r="CQ193" s="112"/>
      <c r="CR193" s="112"/>
      <c r="CS193" s="112"/>
      <c r="CT193" s="112"/>
      <c r="CU193" s="112"/>
      <c r="CV193" s="112"/>
      <c r="CW193" s="112"/>
      <c r="CX193" s="112"/>
      <c r="CY193" s="112"/>
      <c r="CZ193" s="112"/>
      <c r="DA193" s="112"/>
      <c r="DB193" s="112"/>
      <c r="DC193" s="112"/>
      <c r="DD193" s="112"/>
      <c r="DE193" s="112"/>
      <c r="DF193" s="112"/>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row>
    <row r="194" spans="1:208" ht="12.75" customHeight="1" x14ac:dyDescent="0.25">
      <c r="A194" s="112"/>
      <c r="B194" s="112"/>
      <c r="C194" s="112"/>
      <c r="D194" s="112"/>
      <c r="E194" s="112"/>
      <c r="F194" s="112"/>
      <c r="G194" s="112"/>
      <c r="H194" s="112"/>
      <c r="I194" s="112"/>
      <c r="J194" s="112"/>
      <c r="K194" s="112"/>
      <c r="L194" s="112"/>
      <c r="M194" s="112"/>
      <c r="N194" s="112"/>
      <c r="O194" s="112"/>
      <c r="P194" s="112"/>
      <c r="Q194" s="112"/>
      <c r="R194" s="112"/>
      <c r="S194" s="112"/>
      <c r="T194" s="112"/>
      <c r="U194" s="112"/>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2"/>
      <c r="AS194" s="112"/>
      <c r="AT194" s="112"/>
      <c r="AU194" s="112"/>
      <c r="AV194" s="112"/>
      <c r="AW194" s="112"/>
      <c r="AX194" s="112"/>
      <c r="AY194" s="40"/>
      <c r="AZ194" s="40"/>
      <c r="BA194" s="40"/>
      <c r="BB194" s="112"/>
      <c r="BC194" s="112"/>
      <c r="BD194" s="112"/>
      <c r="BE194" s="112"/>
      <c r="BF194" s="112"/>
      <c r="BG194" s="112"/>
      <c r="BH194" s="112"/>
      <c r="BI194" s="112"/>
      <c r="BJ194" s="112"/>
      <c r="BK194" s="112"/>
      <c r="BL194" s="112"/>
      <c r="BM194" s="112"/>
      <c r="BN194" s="112"/>
      <c r="BO194" s="112"/>
      <c r="BP194" s="112"/>
      <c r="BQ194" s="112"/>
      <c r="BR194" s="112"/>
      <c r="BS194" s="112"/>
      <c r="BT194" s="112"/>
      <c r="BU194" s="112"/>
      <c r="BV194" s="112"/>
      <c r="BW194" s="112"/>
      <c r="BX194" s="112"/>
      <c r="BY194" s="112"/>
      <c r="BZ194" s="112"/>
      <c r="CA194" s="112"/>
      <c r="CB194" s="112"/>
      <c r="CC194" s="112"/>
      <c r="CD194" s="112"/>
      <c r="CE194" s="112"/>
      <c r="CF194" s="112"/>
      <c r="CG194" s="112"/>
      <c r="CH194" s="112"/>
      <c r="CI194" s="112"/>
      <c r="CJ194" s="112"/>
      <c r="CK194" s="112"/>
      <c r="CL194" s="112"/>
      <c r="CM194" s="112"/>
      <c r="CN194" s="112"/>
      <c r="CO194" s="112"/>
      <c r="CP194" s="112"/>
      <c r="CQ194" s="112"/>
      <c r="CR194" s="112"/>
      <c r="CS194" s="112"/>
      <c r="CT194" s="112"/>
      <c r="CU194" s="112"/>
      <c r="CV194" s="112"/>
      <c r="CW194" s="112"/>
      <c r="CX194" s="112"/>
      <c r="CY194" s="112"/>
      <c r="CZ194" s="112"/>
      <c r="DA194" s="112"/>
      <c r="DB194" s="112"/>
      <c r="DC194" s="112"/>
      <c r="DD194" s="112"/>
      <c r="DE194" s="112"/>
      <c r="DF194" s="112"/>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row>
    <row r="195" spans="1:208" ht="12.75" customHeight="1" x14ac:dyDescent="0.25">
      <c r="A195" s="112"/>
      <c r="B195" s="112"/>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40"/>
      <c r="AZ195" s="40"/>
      <c r="BA195" s="40"/>
      <c r="BB195" s="112"/>
      <c r="BC195" s="112"/>
      <c r="BD195" s="112"/>
      <c r="BE195" s="112"/>
      <c r="BF195" s="112"/>
      <c r="BG195" s="112"/>
      <c r="BH195" s="112"/>
      <c r="BI195" s="112"/>
      <c r="BJ195" s="112"/>
      <c r="BK195" s="112"/>
      <c r="BL195" s="112"/>
      <c r="BM195" s="112"/>
      <c r="BN195" s="112"/>
      <c r="BO195" s="112"/>
      <c r="BP195" s="112"/>
      <c r="BQ195" s="112"/>
      <c r="BR195" s="112"/>
      <c r="BS195" s="112"/>
      <c r="BT195" s="112"/>
      <c r="BU195" s="112"/>
      <c r="BV195" s="112"/>
      <c r="BW195" s="112"/>
      <c r="BX195" s="112"/>
      <c r="BY195" s="112"/>
      <c r="BZ195" s="112"/>
      <c r="CA195" s="112"/>
      <c r="CB195" s="112"/>
      <c r="CC195" s="112"/>
      <c r="CD195" s="112"/>
      <c r="CE195" s="112"/>
      <c r="CF195" s="112"/>
      <c r="CG195" s="112"/>
      <c r="CH195" s="112"/>
      <c r="CI195" s="112"/>
      <c r="CJ195" s="112"/>
      <c r="CK195" s="112"/>
      <c r="CL195" s="112"/>
      <c r="CM195" s="112"/>
      <c r="CN195" s="112"/>
      <c r="CO195" s="112"/>
      <c r="CP195" s="112"/>
      <c r="CQ195" s="112"/>
      <c r="CR195" s="112"/>
      <c r="CS195" s="112"/>
      <c r="CT195" s="112"/>
      <c r="CU195" s="112"/>
      <c r="CV195" s="112"/>
      <c r="CW195" s="112"/>
      <c r="CX195" s="112"/>
      <c r="CY195" s="112"/>
      <c r="CZ195" s="112"/>
      <c r="DA195" s="112"/>
      <c r="DB195" s="112"/>
      <c r="DC195" s="112"/>
      <c r="DD195" s="112"/>
      <c r="DE195" s="112"/>
      <c r="DF195" s="112"/>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row>
    <row r="196" spans="1:208" ht="12.75" customHeight="1" x14ac:dyDescent="0.25">
      <c r="A196" s="112"/>
      <c r="B196" s="112"/>
      <c r="C196" s="112"/>
      <c r="D196" s="112"/>
      <c r="E196" s="112"/>
      <c r="F196" s="112"/>
      <c r="G196" s="112"/>
      <c r="H196" s="112"/>
      <c r="I196" s="112"/>
      <c r="J196" s="112"/>
      <c r="K196" s="112"/>
      <c r="L196" s="112"/>
      <c r="M196" s="112"/>
      <c r="N196" s="112"/>
      <c r="O196" s="112"/>
      <c r="P196" s="112"/>
      <c r="Q196" s="112"/>
      <c r="R196" s="112"/>
      <c r="S196" s="112"/>
      <c r="T196" s="112"/>
      <c r="U196" s="112"/>
      <c r="V196" s="112"/>
      <c r="W196" s="112"/>
      <c r="X196" s="112"/>
      <c r="Y196" s="112"/>
      <c r="Z196" s="112"/>
      <c r="AA196" s="112"/>
      <c r="AB196" s="112"/>
      <c r="AC196" s="112"/>
      <c r="AD196" s="112"/>
      <c r="AE196" s="112"/>
      <c r="AF196" s="112"/>
      <c r="AG196" s="112"/>
      <c r="AH196" s="112"/>
      <c r="AI196" s="112"/>
      <c r="AJ196" s="112"/>
      <c r="AK196" s="112"/>
      <c r="AL196" s="112"/>
      <c r="AM196" s="112"/>
      <c r="AN196" s="112"/>
      <c r="AO196" s="112"/>
      <c r="AP196" s="112"/>
      <c r="AQ196" s="112"/>
      <c r="AR196" s="112"/>
      <c r="AS196" s="112"/>
      <c r="AT196" s="112"/>
      <c r="AU196" s="112"/>
      <c r="AV196" s="112"/>
      <c r="AW196" s="112"/>
      <c r="AX196" s="112"/>
      <c r="AY196" s="40"/>
      <c r="AZ196" s="40"/>
      <c r="BA196" s="40"/>
      <c r="BB196" s="112"/>
      <c r="BC196" s="112"/>
      <c r="BD196" s="112"/>
      <c r="BE196" s="112"/>
      <c r="BF196" s="112"/>
      <c r="BG196" s="112"/>
      <c r="BH196" s="112"/>
      <c r="BI196" s="112"/>
      <c r="BJ196" s="112"/>
      <c r="BK196" s="112"/>
      <c r="BL196" s="112"/>
      <c r="BM196" s="112"/>
      <c r="BN196" s="112"/>
      <c r="BO196" s="112"/>
      <c r="BP196" s="112"/>
      <c r="BQ196" s="112"/>
      <c r="BR196" s="112"/>
      <c r="BS196" s="112"/>
      <c r="BT196" s="112"/>
      <c r="BU196" s="112"/>
      <c r="BV196" s="112"/>
      <c r="BW196" s="112"/>
      <c r="BX196" s="112"/>
      <c r="BY196" s="112"/>
      <c r="BZ196" s="112"/>
      <c r="CA196" s="112"/>
      <c r="CB196" s="112"/>
      <c r="CC196" s="112"/>
      <c r="CD196" s="112"/>
      <c r="CE196" s="112"/>
      <c r="CF196" s="112"/>
      <c r="CG196" s="112"/>
      <c r="CH196" s="112"/>
      <c r="CI196" s="112"/>
      <c r="CJ196" s="112"/>
      <c r="CK196" s="112"/>
      <c r="CL196" s="112"/>
      <c r="CM196" s="112"/>
      <c r="CN196" s="112"/>
      <c r="CO196" s="112"/>
      <c r="CP196" s="112"/>
      <c r="CQ196" s="112"/>
      <c r="CR196" s="112"/>
      <c r="CS196" s="112"/>
      <c r="CT196" s="112"/>
      <c r="CU196" s="112"/>
      <c r="CV196" s="112"/>
      <c r="CW196" s="112"/>
      <c r="CX196" s="112"/>
      <c r="CY196" s="112"/>
      <c r="CZ196" s="112"/>
      <c r="DA196" s="112"/>
      <c r="DB196" s="112"/>
      <c r="DC196" s="112"/>
      <c r="DD196" s="112"/>
      <c r="DE196" s="112"/>
      <c r="DF196" s="112"/>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row>
    <row r="197" spans="1:208" ht="12.75" customHeight="1" x14ac:dyDescent="0.25">
      <c r="A197" s="112"/>
      <c r="B197" s="112"/>
      <c r="C197" s="112"/>
      <c r="D197" s="112"/>
      <c r="E197" s="112"/>
      <c r="F197" s="112"/>
      <c r="G197" s="112"/>
      <c r="H197" s="112"/>
      <c r="I197" s="112"/>
      <c r="J197" s="112"/>
      <c r="K197" s="112"/>
      <c r="L197" s="112"/>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40"/>
      <c r="AZ197" s="40"/>
      <c r="BA197" s="40"/>
      <c r="BB197" s="112"/>
      <c r="BC197" s="112"/>
      <c r="BD197" s="112"/>
      <c r="BE197" s="112"/>
      <c r="BF197" s="112"/>
      <c r="BG197" s="112"/>
      <c r="BH197" s="112"/>
      <c r="BI197" s="112"/>
      <c r="BJ197" s="112"/>
      <c r="BK197" s="112"/>
      <c r="BL197" s="112"/>
      <c r="BM197" s="112"/>
      <c r="BN197" s="112"/>
      <c r="BO197" s="112"/>
      <c r="BP197" s="112"/>
      <c r="BQ197" s="112"/>
      <c r="BR197" s="112"/>
      <c r="BS197" s="112"/>
      <c r="BT197" s="112"/>
      <c r="BU197" s="112"/>
      <c r="BV197" s="112"/>
      <c r="BW197" s="112"/>
      <c r="BX197" s="112"/>
      <c r="BY197" s="112"/>
      <c r="BZ197" s="112"/>
      <c r="CA197" s="112"/>
      <c r="CB197" s="112"/>
      <c r="CC197" s="112"/>
      <c r="CD197" s="112"/>
      <c r="CE197" s="112"/>
      <c r="CF197" s="112"/>
      <c r="CG197" s="112"/>
      <c r="CH197" s="112"/>
      <c r="CI197" s="112"/>
      <c r="CJ197" s="112"/>
      <c r="CK197" s="112"/>
      <c r="CL197" s="112"/>
      <c r="CM197" s="112"/>
      <c r="CN197" s="112"/>
      <c r="CO197" s="112"/>
      <c r="CP197" s="112"/>
      <c r="CQ197" s="112"/>
      <c r="CR197" s="112"/>
      <c r="CS197" s="112"/>
      <c r="CT197" s="112"/>
      <c r="CU197" s="112"/>
      <c r="CV197" s="112"/>
      <c r="CW197" s="112"/>
      <c r="CX197" s="112"/>
      <c r="CY197" s="112"/>
      <c r="CZ197" s="112"/>
      <c r="DA197" s="112"/>
      <c r="DB197" s="112"/>
      <c r="DC197" s="112"/>
      <c r="DD197" s="112"/>
      <c r="DE197" s="112"/>
      <c r="DF197" s="112"/>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row>
    <row r="198" spans="1:208" ht="12.75" customHeight="1" x14ac:dyDescent="0.25">
      <c r="A198" s="112"/>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112"/>
      <c r="AK198" s="112"/>
      <c r="AL198" s="112"/>
      <c r="AM198" s="112"/>
      <c r="AN198" s="112"/>
      <c r="AO198" s="112"/>
      <c r="AP198" s="112"/>
      <c r="AQ198" s="112"/>
      <c r="AR198" s="112"/>
      <c r="AS198" s="112"/>
      <c r="AT198" s="112"/>
      <c r="AU198" s="112"/>
      <c r="AV198" s="112"/>
      <c r="AW198" s="112"/>
      <c r="AX198" s="112"/>
      <c r="AY198" s="40"/>
      <c r="AZ198" s="40"/>
      <c r="BA198" s="40"/>
      <c r="BB198" s="112"/>
      <c r="BC198" s="112"/>
      <c r="BD198" s="112"/>
      <c r="BE198" s="112"/>
      <c r="BF198" s="112"/>
      <c r="BG198" s="112"/>
      <c r="BH198" s="112"/>
      <c r="BI198" s="112"/>
      <c r="BJ198" s="112"/>
      <c r="BK198" s="112"/>
      <c r="BL198" s="112"/>
      <c r="BM198" s="112"/>
      <c r="BN198" s="112"/>
      <c r="BO198" s="112"/>
      <c r="BP198" s="112"/>
      <c r="BQ198" s="112"/>
      <c r="BR198" s="112"/>
      <c r="BS198" s="112"/>
      <c r="BT198" s="112"/>
      <c r="BU198" s="112"/>
      <c r="BV198" s="112"/>
      <c r="BW198" s="112"/>
      <c r="BX198" s="112"/>
      <c r="BY198" s="112"/>
      <c r="BZ198" s="112"/>
      <c r="CA198" s="112"/>
      <c r="CB198" s="112"/>
      <c r="CC198" s="112"/>
      <c r="CD198" s="112"/>
      <c r="CE198" s="112"/>
      <c r="CF198" s="112"/>
      <c r="CG198" s="112"/>
      <c r="CH198" s="112"/>
      <c r="CI198" s="112"/>
      <c r="CJ198" s="112"/>
      <c r="CK198" s="112"/>
      <c r="CL198" s="112"/>
      <c r="CM198" s="112"/>
      <c r="CN198" s="112"/>
      <c r="CO198" s="112"/>
      <c r="CP198" s="112"/>
      <c r="CQ198" s="112"/>
      <c r="CR198" s="112"/>
      <c r="CS198" s="112"/>
      <c r="CT198" s="112"/>
      <c r="CU198" s="112"/>
      <c r="CV198" s="112"/>
      <c r="CW198" s="112"/>
      <c r="CX198" s="112"/>
      <c r="CY198" s="112"/>
      <c r="CZ198" s="112"/>
      <c r="DA198" s="112"/>
      <c r="DB198" s="112"/>
      <c r="DC198" s="112"/>
      <c r="DD198" s="112"/>
      <c r="DE198" s="112"/>
      <c r="DF198" s="112"/>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row>
    <row r="199" spans="1:208" ht="12.75" customHeight="1" x14ac:dyDescent="0.25">
      <c r="A199" s="112"/>
      <c r="B199" s="112"/>
      <c r="C199" s="112"/>
      <c r="D199" s="112"/>
      <c r="E199" s="112"/>
      <c r="F199" s="112"/>
      <c r="G199" s="112"/>
      <c r="H199" s="112"/>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c r="AN199" s="112"/>
      <c r="AO199" s="112"/>
      <c r="AP199" s="112"/>
      <c r="AQ199" s="112"/>
      <c r="AR199" s="112"/>
      <c r="AS199" s="112"/>
      <c r="AT199" s="112"/>
      <c r="AU199" s="112"/>
      <c r="AV199" s="112"/>
      <c r="AW199" s="112"/>
      <c r="AX199" s="112"/>
      <c r="AY199" s="40"/>
      <c r="AZ199" s="40"/>
      <c r="BA199" s="40"/>
      <c r="BB199" s="112"/>
      <c r="BC199" s="112"/>
      <c r="BD199" s="112"/>
      <c r="BE199" s="112"/>
      <c r="BF199" s="112"/>
      <c r="BG199" s="112"/>
      <c r="BH199" s="112"/>
      <c r="BI199" s="112"/>
      <c r="BJ199" s="112"/>
      <c r="BK199" s="112"/>
      <c r="BL199" s="112"/>
      <c r="BM199" s="112"/>
      <c r="BN199" s="112"/>
      <c r="BO199" s="112"/>
      <c r="BP199" s="112"/>
      <c r="BQ199" s="112"/>
      <c r="BR199" s="112"/>
      <c r="BS199" s="112"/>
      <c r="BT199" s="112"/>
      <c r="BU199" s="112"/>
      <c r="BV199" s="112"/>
      <c r="BW199" s="112"/>
      <c r="BX199" s="112"/>
      <c r="BY199" s="112"/>
      <c r="BZ199" s="112"/>
      <c r="CA199" s="112"/>
      <c r="CB199" s="112"/>
      <c r="CC199" s="112"/>
      <c r="CD199" s="112"/>
      <c r="CE199" s="112"/>
      <c r="CF199" s="112"/>
      <c r="CG199" s="112"/>
      <c r="CH199" s="112"/>
      <c r="CI199" s="112"/>
      <c r="CJ199" s="112"/>
      <c r="CK199" s="112"/>
      <c r="CL199" s="112"/>
      <c r="CM199" s="112"/>
      <c r="CN199" s="112"/>
      <c r="CO199" s="112"/>
      <c r="CP199" s="112"/>
      <c r="CQ199" s="112"/>
      <c r="CR199" s="112"/>
      <c r="CS199" s="112"/>
      <c r="CT199" s="112"/>
      <c r="CU199" s="112"/>
      <c r="CV199" s="112"/>
      <c r="CW199" s="112"/>
      <c r="CX199" s="112"/>
      <c r="CY199" s="112"/>
      <c r="CZ199" s="112"/>
      <c r="DA199" s="112"/>
      <c r="DB199" s="112"/>
      <c r="DC199" s="112"/>
      <c r="DD199" s="112"/>
      <c r="DE199" s="112"/>
      <c r="DF199" s="112"/>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row>
    <row r="200" spans="1:208" ht="12.75" customHeight="1" x14ac:dyDescent="0.25">
      <c r="A200" s="112"/>
      <c r="B200" s="112"/>
      <c r="C200" s="112"/>
      <c r="D200" s="112"/>
      <c r="E200" s="112"/>
      <c r="F200" s="112"/>
      <c r="G200" s="112"/>
      <c r="H200" s="112"/>
      <c r="I200" s="112"/>
      <c r="J200" s="112"/>
      <c r="K200" s="112"/>
      <c r="L200" s="112"/>
      <c r="M200" s="112"/>
      <c r="N200" s="112"/>
      <c r="O200" s="112"/>
      <c r="P200" s="112"/>
      <c r="Q200" s="112"/>
      <c r="R200" s="112"/>
      <c r="S200" s="112"/>
      <c r="T200" s="112"/>
      <c r="U200" s="112"/>
      <c r="V200" s="112"/>
      <c r="W200" s="112"/>
      <c r="X200" s="112"/>
      <c r="Y200" s="112"/>
      <c r="Z200" s="112"/>
      <c r="AA200" s="112"/>
      <c r="AB200" s="112"/>
      <c r="AC200" s="112"/>
      <c r="AD200" s="112"/>
      <c r="AE200" s="112"/>
      <c r="AF200" s="112"/>
      <c r="AG200" s="112"/>
      <c r="AH200" s="112"/>
      <c r="AI200" s="112"/>
      <c r="AJ200" s="112"/>
      <c r="AK200" s="112"/>
      <c r="AL200" s="112"/>
      <c r="AM200" s="112"/>
      <c r="AN200" s="112"/>
      <c r="AO200" s="112"/>
      <c r="AP200" s="112"/>
      <c r="AQ200" s="112"/>
      <c r="AR200" s="112"/>
      <c r="AS200" s="112"/>
      <c r="AT200" s="112"/>
      <c r="AU200" s="112"/>
      <c r="AV200" s="112"/>
      <c r="AW200" s="112"/>
      <c r="AX200" s="112"/>
      <c r="AY200" s="40"/>
      <c r="AZ200" s="40"/>
      <c r="BA200" s="40"/>
      <c r="BB200" s="112"/>
      <c r="BC200" s="112"/>
      <c r="BD200" s="112"/>
      <c r="BE200" s="112"/>
      <c r="BF200" s="112"/>
      <c r="BG200" s="112"/>
      <c r="BH200" s="112"/>
      <c r="BI200" s="112"/>
      <c r="BJ200" s="112"/>
      <c r="BK200" s="112"/>
      <c r="BL200" s="112"/>
      <c r="BM200" s="112"/>
      <c r="BN200" s="112"/>
      <c r="BO200" s="112"/>
      <c r="BP200" s="112"/>
      <c r="BQ200" s="112"/>
      <c r="BR200" s="112"/>
      <c r="BS200" s="112"/>
      <c r="BT200" s="112"/>
      <c r="BU200" s="112"/>
      <c r="BV200" s="112"/>
      <c r="BW200" s="112"/>
      <c r="BX200" s="112"/>
      <c r="BY200" s="112"/>
      <c r="BZ200" s="112"/>
      <c r="CA200" s="112"/>
      <c r="CB200" s="112"/>
      <c r="CC200" s="112"/>
      <c r="CD200" s="112"/>
      <c r="CE200" s="112"/>
      <c r="CF200" s="112"/>
      <c r="CG200" s="112"/>
      <c r="CH200" s="112"/>
      <c r="CI200" s="112"/>
      <c r="CJ200" s="112"/>
      <c r="CK200" s="112"/>
      <c r="CL200" s="112"/>
      <c r="CM200" s="112"/>
      <c r="CN200" s="112"/>
      <c r="CO200" s="112"/>
      <c r="CP200" s="112"/>
      <c r="CQ200" s="112"/>
      <c r="CR200" s="112"/>
      <c r="CS200" s="112"/>
      <c r="CT200" s="112"/>
      <c r="CU200" s="112"/>
      <c r="CV200" s="112"/>
      <c r="CW200" s="112"/>
      <c r="CX200" s="112"/>
      <c r="CY200" s="112"/>
      <c r="CZ200" s="112"/>
      <c r="DA200" s="112"/>
      <c r="DB200" s="112"/>
      <c r="DC200" s="112"/>
      <c r="DD200" s="112"/>
      <c r="DE200" s="112"/>
      <c r="DF200" s="112"/>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row>
    <row r="201" spans="1:208" ht="12.75" customHeight="1" x14ac:dyDescent="0.25">
      <c r="A201" s="112"/>
      <c r="B201" s="112"/>
      <c r="C201" s="112"/>
      <c r="D201" s="112"/>
      <c r="E201" s="112"/>
      <c r="F201" s="112"/>
      <c r="G201" s="112"/>
      <c r="H201" s="112"/>
      <c r="I201" s="112"/>
      <c r="J201" s="112"/>
      <c r="K201" s="112"/>
      <c r="L201" s="112"/>
      <c r="M201" s="112"/>
      <c r="N201" s="112"/>
      <c r="O201" s="112"/>
      <c r="P201" s="112"/>
      <c r="Q201" s="112"/>
      <c r="R201" s="112"/>
      <c r="S201" s="112"/>
      <c r="T201" s="112"/>
      <c r="U201" s="112"/>
      <c r="V201" s="112"/>
      <c r="W201" s="112"/>
      <c r="X201" s="112"/>
      <c r="Y201" s="112"/>
      <c r="Z201" s="112"/>
      <c r="AA201" s="112"/>
      <c r="AB201" s="112"/>
      <c r="AC201" s="112"/>
      <c r="AD201" s="112"/>
      <c r="AE201" s="112"/>
      <c r="AF201" s="112"/>
      <c r="AG201" s="112"/>
      <c r="AH201" s="112"/>
      <c r="AI201" s="112"/>
      <c r="AJ201" s="112"/>
      <c r="AK201" s="112"/>
      <c r="AL201" s="112"/>
      <c r="AM201" s="112"/>
      <c r="AN201" s="112"/>
      <c r="AO201" s="112"/>
      <c r="AP201" s="112"/>
      <c r="AQ201" s="112"/>
      <c r="AR201" s="112"/>
      <c r="AS201" s="112"/>
      <c r="AT201" s="112"/>
      <c r="AU201" s="112"/>
      <c r="AV201" s="112"/>
      <c r="AW201" s="112"/>
      <c r="AX201" s="112"/>
      <c r="AY201" s="40"/>
      <c r="AZ201" s="40"/>
      <c r="BA201" s="40"/>
      <c r="BB201" s="112"/>
      <c r="BC201" s="112"/>
      <c r="BD201" s="112"/>
      <c r="BE201" s="112"/>
      <c r="BF201" s="112"/>
      <c r="BG201" s="112"/>
      <c r="BH201" s="112"/>
      <c r="BI201" s="112"/>
      <c r="BJ201" s="112"/>
      <c r="BK201" s="112"/>
      <c r="BL201" s="112"/>
      <c r="BM201" s="112"/>
      <c r="BN201" s="112"/>
      <c r="BO201" s="112"/>
      <c r="BP201" s="112"/>
      <c r="BQ201" s="112"/>
      <c r="BR201" s="112"/>
      <c r="BS201" s="112"/>
      <c r="BT201" s="112"/>
      <c r="BU201" s="112"/>
      <c r="BV201" s="112"/>
      <c r="BW201" s="112"/>
      <c r="BX201" s="112"/>
      <c r="BY201" s="112"/>
      <c r="BZ201" s="112"/>
      <c r="CA201" s="112"/>
      <c r="CB201" s="112"/>
      <c r="CC201" s="112"/>
      <c r="CD201" s="112"/>
      <c r="CE201" s="112"/>
      <c r="CF201" s="112"/>
      <c r="CG201" s="112"/>
      <c r="CH201" s="112"/>
      <c r="CI201" s="112"/>
      <c r="CJ201" s="112"/>
      <c r="CK201" s="112"/>
      <c r="CL201" s="112"/>
      <c r="CM201" s="112"/>
      <c r="CN201" s="112"/>
      <c r="CO201" s="112"/>
      <c r="CP201" s="112"/>
      <c r="CQ201" s="112"/>
      <c r="CR201" s="112"/>
      <c r="CS201" s="112"/>
      <c r="CT201" s="112"/>
      <c r="CU201" s="112"/>
      <c r="CV201" s="112"/>
      <c r="CW201" s="112"/>
      <c r="CX201" s="112"/>
      <c r="CY201" s="112"/>
      <c r="CZ201" s="112"/>
      <c r="DA201" s="112"/>
      <c r="DB201" s="112"/>
      <c r="DC201" s="112"/>
      <c r="DD201" s="112"/>
      <c r="DE201" s="112"/>
      <c r="DF201" s="112"/>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row>
    <row r="202" spans="1:208" ht="12.75" customHeight="1" x14ac:dyDescent="0.25">
      <c r="A202" s="112"/>
      <c r="B202" s="112"/>
      <c r="C202" s="112"/>
      <c r="D202" s="112"/>
      <c r="E202" s="112"/>
      <c r="F202" s="112"/>
      <c r="G202" s="112"/>
      <c r="H202" s="112"/>
      <c r="I202" s="112"/>
      <c r="J202" s="112"/>
      <c r="K202" s="112"/>
      <c r="L202" s="112"/>
      <c r="M202" s="112"/>
      <c r="N202" s="112"/>
      <c r="O202" s="112"/>
      <c r="P202" s="112"/>
      <c r="Q202" s="112"/>
      <c r="R202" s="112"/>
      <c r="S202" s="112"/>
      <c r="T202" s="112"/>
      <c r="U202" s="112"/>
      <c r="V202" s="112"/>
      <c r="W202" s="112"/>
      <c r="X202" s="112"/>
      <c r="Y202" s="112"/>
      <c r="Z202" s="112"/>
      <c r="AA202" s="112"/>
      <c r="AB202" s="112"/>
      <c r="AC202" s="112"/>
      <c r="AD202" s="112"/>
      <c r="AE202" s="112"/>
      <c r="AF202" s="112"/>
      <c r="AG202" s="112"/>
      <c r="AH202" s="112"/>
      <c r="AI202" s="112"/>
      <c r="AJ202" s="112"/>
      <c r="AK202" s="112"/>
      <c r="AL202" s="112"/>
      <c r="AM202" s="112"/>
      <c r="AN202" s="112"/>
      <c r="AO202" s="112"/>
      <c r="AP202" s="112"/>
      <c r="AQ202" s="112"/>
      <c r="AR202" s="112"/>
      <c r="AS202" s="112"/>
      <c r="AT202" s="112"/>
      <c r="AU202" s="112"/>
      <c r="AV202" s="112"/>
      <c r="AW202" s="112"/>
      <c r="AX202" s="112"/>
      <c r="AY202" s="40"/>
      <c r="AZ202" s="40"/>
      <c r="BA202" s="40"/>
      <c r="BB202" s="112"/>
      <c r="BC202" s="112"/>
      <c r="BD202" s="112"/>
      <c r="BE202" s="112"/>
      <c r="BF202" s="112"/>
      <c r="BG202" s="112"/>
      <c r="BH202" s="112"/>
      <c r="BI202" s="112"/>
      <c r="BJ202" s="112"/>
      <c r="BK202" s="112"/>
      <c r="BL202" s="112"/>
      <c r="BM202" s="112"/>
      <c r="BN202" s="112"/>
      <c r="BO202" s="112"/>
      <c r="BP202" s="112"/>
      <c r="BQ202" s="112"/>
      <c r="BR202" s="112"/>
      <c r="BS202" s="112"/>
      <c r="BT202" s="112"/>
      <c r="BU202" s="112"/>
      <c r="BV202" s="112"/>
      <c r="BW202" s="112"/>
      <c r="BX202" s="112"/>
      <c r="BY202" s="112"/>
      <c r="BZ202" s="112"/>
      <c r="CA202" s="112"/>
      <c r="CB202" s="112"/>
      <c r="CC202" s="112"/>
      <c r="CD202" s="112"/>
      <c r="CE202" s="112"/>
      <c r="CF202" s="112"/>
      <c r="CG202" s="112"/>
      <c r="CH202" s="112"/>
      <c r="CI202" s="112"/>
      <c r="CJ202" s="112"/>
      <c r="CK202" s="112"/>
      <c r="CL202" s="112"/>
      <c r="CM202" s="112"/>
      <c r="CN202" s="112"/>
      <c r="CO202" s="112"/>
      <c r="CP202" s="112"/>
      <c r="CQ202" s="112"/>
      <c r="CR202" s="112"/>
      <c r="CS202" s="112"/>
      <c r="CT202" s="112"/>
      <c r="CU202" s="112"/>
      <c r="CV202" s="112"/>
      <c r="CW202" s="112"/>
      <c r="CX202" s="112"/>
      <c r="CY202" s="112"/>
      <c r="CZ202" s="112"/>
      <c r="DA202" s="112"/>
      <c r="DB202" s="112"/>
      <c r="DC202" s="112"/>
      <c r="DD202" s="112"/>
      <c r="DE202" s="112"/>
      <c r="DF202" s="112"/>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row>
    <row r="203" spans="1:208" ht="12.75" customHeight="1" x14ac:dyDescent="0.25">
      <c r="A203" s="112"/>
      <c r="B203" s="112"/>
      <c r="C203" s="112"/>
      <c r="D203" s="112"/>
      <c r="E203" s="112"/>
      <c r="F203" s="112"/>
      <c r="G203" s="112"/>
      <c r="H203" s="112"/>
      <c r="I203" s="112"/>
      <c r="J203" s="112"/>
      <c r="K203" s="112"/>
      <c r="L203" s="112"/>
      <c r="M203" s="112"/>
      <c r="N203" s="112"/>
      <c r="O203" s="112"/>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c r="AM203" s="112"/>
      <c r="AN203" s="112"/>
      <c r="AO203" s="112"/>
      <c r="AP203" s="112"/>
      <c r="AQ203" s="112"/>
      <c r="AR203" s="112"/>
      <c r="AS203" s="112"/>
      <c r="AT203" s="112"/>
      <c r="AU203" s="112"/>
      <c r="AV203" s="112"/>
      <c r="AW203" s="112"/>
      <c r="AX203" s="112"/>
      <c r="AY203" s="40"/>
      <c r="AZ203" s="40"/>
      <c r="BA203" s="40"/>
      <c r="BB203" s="112"/>
      <c r="BC203" s="112"/>
      <c r="BD203" s="112"/>
      <c r="BE203" s="112"/>
      <c r="BF203" s="112"/>
      <c r="BG203" s="112"/>
      <c r="BH203" s="112"/>
      <c r="BI203" s="112"/>
      <c r="BJ203" s="112"/>
      <c r="BK203" s="112"/>
      <c r="BL203" s="112"/>
      <c r="BM203" s="112"/>
      <c r="BN203" s="112"/>
      <c r="BO203" s="112"/>
      <c r="BP203" s="112"/>
      <c r="BQ203" s="112"/>
      <c r="BR203" s="112"/>
      <c r="BS203" s="112"/>
      <c r="BT203" s="112"/>
      <c r="BU203" s="112"/>
      <c r="BV203" s="112"/>
      <c r="BW203" s="112"/>
      <c r="BX203" s="112"/>
      <c r="BY203" s="112"/>
      <c r="BZ203" s="112"/>
      <c r="CA203" s="112"/>
      <c r="CB203" s="112"/>
      <c r="CC203" s="112"/>
      <c r="CD203" s="112"/>
      <c r="CE203" s="112"/>
      <c r="CF203" s="112"/>
      <c r="CG203" s="112"/>
      <c r="CH203" s="112"/>
      <c r="CI203" s="112"/>
      <c r="CJ203" s="112"/>
      <c r="CK203" s="112"/>
      <c r="CL203" s="112"/>
      <c r="CM203" s="112"/>
      <c r="CN203" s="112"/>
      <c r="CO203" s="112"/>
      <c r="CP203" s="112"/>
      <c r="CQ203" s="112"/>
      <c r="CR203" s="112"/>
      <c r="CS203" s="112"/>
      <c r="CT203" s="112"/>
      <c r="CU203" s="112"/>
      <c r="CV203" s="112"/>
      <c r="CW203" s="112"/>
      <c r="CX203" s="112"/>
      <c r="CY203" s="112"/>
      <c r="CZ203" s="112"/>
      <c r="DA203" s="112"/>
      <c r="DB203" s="112"/>
      <c r="DC203" s="112"/>
      <c r="DD203" s="112"/>
      <c r="DE203" s="112"/>
      <c r="DF203" s="112"/>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row>
    <row r="204" spans="1:208" ht="12.75" customHeight="1" x14ac:dyDescent="0.25">
      <c r="A204" s="112"/>
      <c r="B204" s="112"/>
      <c r="C204" s="112"/>
      <c r="D204" s="112"/>
      <c r="E204" s="112"/>
      <c r="F204" s="112"/>
      <c r="G204" s="112"/>
      <c r="H204" s="112"/>
      <c r="I204" s="112"/>
      <c r="J204" s="112"/>
      <c r="K204" s="112"/>
      <c r="L204" s="112"/>
      <c r="M204" s="112"/>
      <c r="N204" s="112"/>
      <c r="O204" s="112"/>
      <c r="P204" s="112"/>
      <c r="Q204" s="112"/>
      <c r="R204" s="112"/>
      <c r="S204" s="112"/>
      <c r="T204" s="112"/>
      <c r="U204" s="112"/>
      <c r="V204" s="112"/>
      <c r="W204" s="112"/>
      <c r="X204" s="112"/>
      <c r="Y204" s="112"/>
      <c r="Z204" s="112"/>
      <c r="AA204" s="112"/>
      <c r="AB204" s="112"/>
      <c r="AC204" s="112"/>
      <c r="AD204" s="112"/>
      <c r="AE204" s="112"/>
      <c r="AF204" s="112"/>
      <c r="AG204" s="112"/>
      <c r="AH204" s="112"/>
      <c r="AI204" s="112"/>
      <c r="AJ204" s="112"/>
      <c r="AK204" s="112"/>
      <c r="AL204" s="112"/>
      <c r="AM204" s="112"/>
      <c r="AN204" s="112"/>
      <c r="AO204" s="112"/>
      <c r="AP204" s="112"/>
      <c r="AQ204" s="112"/>
      <c r="AR204" s="112"/>
      <c r="AS204" s="112"/>
      <c r="AT204" s="112"/>
      <c r="AU204" s="112"/>
      <c r="AV204" s="112"/>
      <c r="AW204" s="112"/>
      <c r="AX204" s="112"/>
      <c r="AY204" s="40"/>
      <c r="AZ204" s="40"/>
      <c r="BA204" s="40"/>
      <c r="BB204" s="112"/>
      <c r="BC204" s="112"/>
      <c r="BD204" s="112"/>
      <c r="BE204" s="112"/>
      <c r="BF204" s="112"/>
      <c r="BG204" s="112"/>
      <c r="BH204" s="112"/>
      <c r="BI204" s="112"/>
      <c r="BJ204" s="112"/>
      <c r="BK204" s="112"/>
      <c r="BL204" s="112"/>
      <c r="BM204" s="112"/>
      <c r="BN204" s="112"/>
      <c r="BO204" s="112"/>
      <c r="BP204" s="112"/>
      <c r="BQ204" s="112"/>
      <c r="BR204" s="112"/>
      <c r="BS204" s="112"/>
      <c r="BT204" s="112"/>
      <c r="BU204" s="112"/>
      <c r="BV204" s="112"/>
      <c r="BW204" s="112"/>
      <c r="BX204" s="112"/>
      <c r="BY204" s="112"/>
      <c r="BZ204" s="112"/>
      <c r="CA204" s="112"/>
      <c r="CB204" s="112"/>
      <c r="CC204" s="112"/>
      <c r="CD204" s="112"/>
      <c r="CE204" s="112"/>
      <c r="CF204" s="112"/>
      <c r="CG204" s="112"/>
      <c r="CH204" s="112"/>
      <c r="CI204" s="112"/>
      <c r="CJ204" s="112"/>
      <c r="CK204" s="112"/>
      <c r="CL204" s="112"/>
      <c r="CM204" s="112"/>
      <c r="CN204" s="112"/>
      <c r="CO204" s="112"/>
      <c r="CP204" s="112"/>
      <c r="CQ204" s="112"/>
      <c r="CR204" s="112"/>
      <c r="CS204" s="112"/>
      <c r="CT204" s="112"/>
      <c r="CU204" s="112"/>
      <c r="CV204" s="112"/>
      <c r="CW204" s="112"/>
      <c r="CX204" s="112"/>
      <c r="CY204" s="112"/>
      <c r="CZ204" s="112"/>
      <c r="DA204" s="112"/>
      <c r="DB204" s="112"/>
      <c r="DC204" s="112"/>
      <c r="DD204" s="112"/>
      <c r="DE204" s="112"/>
      <c r="DF204" s="112"/>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row>
    <row r="205" spans="1:208" ht="12.75" customHeight="1" x14ac:dyDescent="0.25">
      <c r="A205" s="112"/>
      <c r="B205" s="112"/>
      <c r="C205" s="112"/>
      <c r="D205" s="112"/>
      <c r="E205" s="112"/>
      <c r="F205" s="112"/>
      <c r="G205" s="112"/>
      <c r="H205" s="112"/>
      <c r="I205" s="112"/>
      <c r="J205" s="112"/>
      <c r="K205" s="112"/>
      <c r="L205" s="112"/>
      <c r="M205" s="112"/>
      <c r="N205" s="112"/>
      <c r="O205" s="112"/>
      <c r="P205" s="112"/>
      <c r="Q205" s="112"/>
      <c r="R205" s="112"/>
      <c r="S205" s="112"/>
      <c r="T205" s="112"/>
      <c r="U205" s="112"/>
      <c r="V205" s="112"/>
      <c r="W205" s="112"/>
      <c r="X205" s="112"/>
      <c r="Y205" s="112"/>
      <c r="Z205" s="112"/>
      <c r="AA205" s="112"/>
      <c r="AB205" s="112"/>
      <c r="AC205" s="112"/>
      <c r="AD205" s="112"/>
      <c r="AE205" s="112"/>
      <c r="AF205" s="112"/>
      <c r="AG205" s="112"/>
      <c r="AH205" s="112"/>
      <c r="AI205" s="112"/>
      <c r="AJ205" s="112"/>
      <c r="AK205" s="112"/>
      <c r="AL205" s="112"/>
      <c r="AM205" s="112"/>
      <c r="AN205" s="112"/>
      <c r="AO205" s="112"/>
      <c r="AP205" s="112"/>
      <c r="AQ205" s="112"/>
      <c r="AR205" s="112"/>
      <c r="AS205" s="112"/>
      <c r="AT205" s="112"/>
      <c r="AU205" s="112"/>
      <c r="AV205" s="112"/>
      <c r="AW205" s="112"/>
      <c r="AX205" s="112"/>
      <c r="AY205" s="40"/>
      <c r="AZ205" s="40"/>
      <c r="BA205" s="40"/>
      <c r="BB205" s="112"/>
      <c r="BC205" s="112"/>
      <c r="BD205" s="112"/>
      <c r="BE205" s="112"/>
      <c r="BF205" s="112"/>
      <c r="BG205" s="112"/>
      <c r="BH205" s="112"/>
      <c r="BI205" s="112"/>
      <c r="BJ205" s="112"/>
      <c r="BK205" s="112"/>
      <c r="BL205" s="112"/>
      <c r="BM205" s="112"/>
      <c r="BN205" s="112"/>
      <c r="BO205" s="112"/>
      <c r="BP205" s="112"/>
      <c r="BQ205" s="112"/>
      <c r="BR205" s="112"/>
      <c r="BS205" s="112"/>
      <c r="BT205" s="112"/>
      <c r="BU205" s="112"/>
      <c r="BV205" s="112"/>
      <c r="BW205" s="112"/>
      <c r="BX205" s="112"/>
      <c r="BY205" s="112"/>
      <c r="BZ205" s="112"/>
      <c r="CA205" s="112"/>
      <c r="CB205" s="112"/>
      <c r="CC205" s="112"/>
      <c r="CD205" s="112"/>
      <c r="CE205" s="112"/>
      <c r="CF205" s="112"/>
      <c r="CG205" s="112"/>
      <c r="CH205" s="112"/>
      <c r="CI205" s="112"/>
      <c r="CJ205" s="112"/>
      <c r="CK205" s="112"/>
      <c r="CL205" s="112"/>
      <c r="CM205" s="112"/>
      <c r="CN205" s="112"/>
      <c r="CO205" s="112"/>
      <c r="CP205" s="112"/>
      <c r="CQ205" s="112"/>
      <c r="CR205" s="112"/>
      <c r="CS205" s="112"/>
      <c r="CT205" s="112"/>
      <c r="CU205" s="112"/>
      <c r="CV205" s="112"/>
      <c r="CW205" s="112"/>
      <c r="CX205" s="112"/>
      <c r="CY205" s="112"/>
      <c r="CZ205" s="112"/>
      <c r="DA205" s="112"/>
      <c r="DB205" s="112"/>
      <c r="DC205" s="112"/>
      <c r="DD205" s="112"/>
      <c r="DE205" s="112"/>
      <c r="DF205" s="112"/>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row>
    <row r="206" spans="1:208" ht="12.75" customHeight="1" x14ac:dyDescent="0.25">
      <c r="A206" s="112"/>
      <c r="B206" s="112"/>
      <c r="C206" s="112"/>
      <c r="D206" s="112"/>
      <c r="E206" s="112"/>
      <c r="F206" s="112"/>
      <c r="G206" s="112"/>
      <c r="H206" s="112"/>
      <c r="I206" s="112"/>
      <c r="J206" s="112"/>
      <c r="K206" s="112"/>
      <c r="L206" s="112"/>
      <c r="M206" s="112"/>
      <c r="N206" s="112"/>
      <c r="O206" s="112"/>
      <c r="P206" s="112"/>
      <c r="Q206" s="112"/>
      <c r="R206" s="112"/>
      <c r="S206" s="112"/>
      <c r="T206" s="112"/>
      <c r="U206" s="112"/>
      <c r="V206" s="112"/>
      <c r="W206" s="112"/>
      <c r="X206" s="112"/>
      <c r="Y206" s="112"/>
      <c r="Z206" s="112"/>
      <c r="AA206" s="112"/>
      <c r="AB206" s="112"/>
      <c r="AC206" s="112"/>
      <c r="AD206" s="112"/>
      <c r="AE206" s="112"/>
      <c r="AF206" s="112"/>
      <c r="AG206" s="112"/>
      <c r="AH206" s="112"/>
      <c r="AI206" s="112"/>
      <c r="AJ206" s="112"/>
      <c r="AK206" s="112"/>
      <c r="AL206" s="112"/>
      <c r="AM206" s="112"/>
      <c r="AN206" s="112"/>
      <c r="AO206" s="112"/>
      <c r="AP206" s="112"/>
      <c r="AQ206" s="112"/>
      <c r="AR206" s="112"/>
      <c r="AS206" s="112"/>
      <c r="AT206" s="112"/>
      <c r="AU206" s="112"/>
      <c r="AV206" s="112"/>
      <c r="AW206" s="112"/>
      <c r="AX206" s="112"/>
      <c r="AY206" s="40"/>
      <c r="AZ206" s="40"/>
      <c r="BA206" s="40"/>
      <c r="BB206" s="112"/>
      <c r="BC206" s="112"/>
      <c r="BD206" s="112"/>
      <c r="BE206" s="112"/>
      <c r="BF206" s="112"/>
      <c r="BG206" s="112"/>
      <c r="BH206" s="112"/>
      <c r="BI206" s="112"/>
      <c r="BJ206" s="112"/>
      <c r="BK206" s="112"/>
      <c r="BL206" s="112"/>
      <c r="BM206" s="112"/>
      <c r="BN206" s="112"/>
      <c r="BO206" s="112"/>
      <c r="BP206" s="112"/>
      <c r="BQ206" s="112"/>
      <c r="BR206" s="112"/>
      <c r="BS206" s="112"/>
      <c r="BT206" s="112"/>
      <c r="BU206" s="112"/>
      <c r="BV206" s="112"/>
      <c r="BW206" s="112"/>
      <c r="BX206" s="112"/>
      <c r="BY206" s="112"/>
      <c r="BZ206" s="112"/>
      <c r="CA206" s="112"/>
      <c r="CB206" s="112"/>
      <c r="CC206" s="112"/>
      <c r="CD206" s="112"/>
      <c r="CE206" s="112"/>
      <c r="CF206" s="112"/>
      <c r="CG206" s="112"/>
      <c r="CH206" s="112"/>
      <c r="CI206" s="112"/>
      <c r="CJ206" s="112"/>
      <c r="CK206" s="112"/>
      <c r="CL206" s="112"/>
      <c r="CM206" s="112"/>
      <c r="CN206" s="112"/>
      <c r="CO206" s="112"/>
      <c r="CP206" s="112"/>
      <c r="CQ206" s="112"/>
      <c r="CR206" s="112"/>
      <c r="CS206" s="112"/>
      <c r="CT206" s="112"/>
      <c r="CU206" s="112"/>
      <c r="CV206" s="112"/>
      <c r="CW206" s="112"/>
      <c r="CX206" s="112"/>
      <c r="CY206" s="112"/>
      <c r="CZ206" s="112"/>
      <c r="DA206" s="112"/>
      <c r="DB206" s="112"/>
      <c r="DC206" s="112"/>
      <c r="DD206" s="112"/>
      <c r="DE206" s="112"/>
      <c r="DF206" s="112"/>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row>
    <row r="207" spans="1:208" ht="12.75" customHeight="1" x14ac:dyDescent="0.25">
      <c r="A207" s="112"/>
      <c r="B207" s="112"/>
      <c r="C207" s="112"/>
      <c r="D207" s="112"/>
      <c r="E207" s="112"/>
      <c r="F207" s="112"/>
      <c r="G207" s="112"/>
      <c r="H207" s="112"/>
      <c r="I207" s="112"/>
      <c r="J207" s="112"/>
      <c r="K207" s="112"/>
      <c r="L207" s="112"/>
      <c r="M207" s="112"/>
      <c r="N207" s="112"/>
      <c r="O207" s="112"/>
      <c r="P207" s="112"/>
      <c r="Q207" s="112"/>
      <c r="R207" s="112"/>
      <c r="S207" s="112"/>
      <c r="T207" s="112"/>
      <c r="U207" s="112"/>
      <c r="V207" s="112"/>
      <c r="W207" s="112"/>
      <c r="X207" s="112"/>
      <c r="Y207" s="112"/>
      <c r="Z207" s="112"/>
      <c r="AA207" s="112"/>
      <c r="AB207" s="112"/>
      <c r="AC207" s="112"/>
      <c r="AD207" s="112"/>
      <c r="AE207" s="112"/>
      <c r="AF207" s="112"/>
      <c r="AG207" s="112"/>
      <c r="AH207" s="112"/>
      <c r="AI207" s="112"/>
      <c r="AJ207" s="112"/>
      <c r="AK207" s="112"/>
      <c r="AL207" s="112"/>
      <c r="AM207" s="112"/>
      <c r="AN207" s="112"/>
      <c r="AO207" s="112"/>
      <c r="AP207" s="112"/>
      <c r="AQ207" s="112"/>
      <c r="AR207" s="112"/>
      <c r="AS207" s="112"/>
      <c r="AT207" s="112"/>
      <c r="AU207" s="112"/>
      <c r="AV207" s="112"/>
      <c r="AW207" s="112"/>
      <c r="AX207" s="112"/>
      <c r="AY207" s="40"/>
      <c r="AZ207" s="40"/>
      <c r="BA207" s="40"/>
      <c r="BB207" s="112"/>
      <c r="BC207" s="112"/>
      <c r="BD207" s="112"/>
      <c r="BE207" s="112"/>
      <c r="BF207" s="112"/>
      <c r="BG207" s="112"/>
      <c r="BH207" s="112"/>
      <c r="BI207" s="112"/>
      <c r="BJ207" s="112"/>
      <c r="BK207" s="112"/>
      <c r="BL207" s="112"/>
      <c r="BM207" s="112"/>
      <c r="BN207" s="112"/>
      <c r="BO207" s="112"/>
      <c r="BP207" s="112"/>
      <c r="BQ207" s="112"/>
      <c r="BR207" s="112"/>
      <c r="BS207" s="112"/>
      <c r="BT207" s="112"/>
      <c r="BU207" s="112"/>
      <c r="BV207" s="112"/>
      <c r="BW207" s="112"/>
      <c r="BX207" s="112"/>
      <c r="BY207" s="112"/>
      <c r="BZ207" s="112"/>
      <c r="CA207" s="112"/>
      <c r="CB207" s="112"/>
      <c r="CC207" s="112"/>
      <c r="CD207" s="112"/>
      <c r="CE207" s="112"/>
      <c r="CF207" s="112"/>
      <c r="CG207" s="112"/>
      <c r="CH207" s="112"/>
      <c r="CI207" s="112"/>
      <c r="CJ207" s="112"/>
      <c r="CK207" s="112"/>
      <c r="CL207" s="112"/>
      <c r="CM207" s="112"/>
      <c r="CN207" s="112"/>
      <c r="CO207" s="112"/>
      <c r="CP207" s="112"/>
      <c r="CQ207" s="112"/>
      <c r="CR207" s="112"/>
      <c r="CS207" s="112"/>
      <c r="CT207" s="112"/>
      <c r="CU207" s="112"/>
      <c r="CV207" s="112"/>
      <c r="CW207" s="112"/>
      <c r="CX207" s="112"/>
      <c r="CY207" s="112"/>
      <c r="CZ207" s="112"/>
      <c r="DA207" s="112"/>
      <c r="DB207" s="112"/>
      <c r="DC207" s="112"/>
      <c r="DD207" s="112"/>
      <c r="DE207" s="112"/>
      <c r="DF207" s="112"/>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row>
    <row r="208" spans="1:208" ht="12.75" customHeight="1" x14ac:dyDescent="0.25">
      <c r="A208" s="112"/>
      <c r="B208" s="112"/>
      <c r="C208" s="112"/>
      <c r="D208" s="112"/>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c r="AA208" s="112"/>
      <c r="AB208" s="112"/>
      <c r="AC208" s="112"/>
      <c r="AD208" s="112"/>
      <c r="AE208" s="112"/>
      <c r="AF208" s="112"/>
      <c r="AG208" s="112"/>
      <c r="AH208" s="112"/>
      <c r="AI208" s="112"/>
      <c r="AJ208" s="112"/>
      <c r="AK208" s="112"/>
      <c r="AL208" s="112"/>
      <c r="AM208" s="112"/>
      <c r="AN208" s="112"/>
      <c r="AO208" s="112"/>
      <c r="AP208" s="112"/>
      <c r="AQ208" s="112"/>
      <c r="AR208" s="112"/>
      <c r="AS208" s="112"/>
      <c r="AT208" s="112"/>
      <c r="AU208" s="112"/>
      <c r="AV208" s="112"/>
      <c r="AW208" s="112"/>
      <c r="AX208" s="112"/>
      <c r="AY208" s="40"/>
      <c r="AZ208" s="40"/>
      <c r="BA208" s="40"/>
      <c r="BB208" s="112"/>
      <c r="BC208" s="112"/>
      <c r="BD208" s="112"/>
      <c r="BE208" s="112"/>
      <c r="BF208" s="112"/>
      <c r="BG208" s="112"/>
      <c r="BH208" s="112"/>
      <c r="BI208" s="112"/>
      <c r="BJ208" s="112"/>
      <c r="BK208" s="112"/>
      <c r="BL208" s="112"/>
      <c r="BM208" s="112"/>
      <c r="BN208" s="112"/>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40"/>
      <c r="DH208" s="40"/>
      <c r="DI208" s="40"/>
      <c r="DJ208" s="40"/>
      <c r="DK208" s="40"/>
      <c r="DL208" s="40"/>
      <c r="DM208" s="40"/>
      <c r="DN208" s="40"/>
      <c r="DO208" s="40"/>
      <c r="DP208" s="40"/>
      <c r="DQ208" s="40"/>
      <c r="DR208" s="40"/>
      <c r="DS208" s="40"/>
      <c r="DT208" s="40"/>
      <c r="DU208" s="40"/>
      <c r="DV208" s="40"/>
      <c r="DW208" s="40"/>
      <c r="DX208" s="40"/>
      <c r="DY208" s="40"/>
      <c r="DZ208" s="40"/>
      <c r="EA208" s="40"/>
      <c r="EB208" s="40"/>
      <c r="EC208" s="40"/>
      <c r="ED208" s="40"/>
      <c r="EE208" s="40"/>
      <c r="EF208" s="40"/>
      <c r="EG208" s="40"/>
      <c r="EH208" s="40"/>
      <c r="EI208" s="40"/>
      <c r="EJ208" s="40"/>
      <c r="EK208" s="40"/>
      <c r="EL208" s="40"/>
      <c r="EM208" s="40"/>
      <c r="EN208" s="40"/>
      <c r="EO208" s="40"/>
      <c r="EP208" s="40"/>
      <c r="EQ208" s="40"/>
      <c r="ER208" s="40"/>
      <c r="ES208" s="40"/>
      <c r="ET208" s="40"/>
      <c r="EU208" s="40"/>
      <c r="EV208" s="40"/>
      <c r="EW208" s="40"/>
      <c r="EX208" s="40"/>
      <c r="EY208" s="40"/>
      <c r="EZ208" s="40"/>
      <c r="FA208" s="40"/>
      <c r="FB208" s="40"/>
      <c r="FC208" s="40"/>
      <c r="FD208" s="40"/>
      <c r="FE208" s="40"/>
      <c r="FF208" s="40"/>
      <c r="FG208" s="40"/>
      <c r="FH208" s="40"/>
      <c r="FI208" s="40"/>
      <c r="FJ208" s="40"/>
      <c r="FK208" s="40"/>
      <c r="FL208" s="40"/>
      <c r="FM208" s="40"/>
      <c r="FN208" s="40"/>
      <c r="FO208" s="40"/>
      <c r="FP208" s="40"/>
      <c r="FQ208" s="40"/>
      <c r="FR208" s="40"/>
      <c r="FS208" s="40"/>
      <c r="FT208" s="40"/>
      <c r="FU208" s="40"/>
      <c r="FV208" s="40"/>
      <c r="FW208" s="40"/>
      <c r="FX208" s="40"/>
      <c r="FY208" s="40"/>
      <c r="FZ208" s="40"/>
      <c r="GA208" s="40"/>
      <c r="GB208" s="40"/>
      <c r="GC208" s="40"/>
      <c r="GD208" s="40"/>
      <c r="GE208" s="40"/>
      <c r="GF208" s="40"/>
      <c r="GG208" s="40"/>
      <c r="GH208" s="40"/>
      <c r="GI208" s="40"/>
      <c r="GJ208" s="40"/>
      <c r="GK208" s="40"/>
      <c r="GL208" s="40"/>
      <c r="GM208" s="40"/>
      <c r="GN208" s="40"/>
      <c r="GO208" s="40"/>
      <c r="GP208" s="40"/>
      <c r="GQ208" s="40"/>
      <c r="GR208" s="40"/>
      <c r="GS208" s="40"/>
      <c r="GT208" s="40"/>
      <c r="GU208" s="40"/>
      <c r="GV208" s="40"/>
      <c r="GW208" s="40"/>
      <c r="GX208" s="40"/>
      <c r="GY208" s="40"/>
      <c r="GZ208" s="40"/>
    </row>
    <row r="209" spans="1:208" ht="12.75" customHeight="1" x14ac:dyDescent="0.25">
      <c r="A209" s="112"/>
      <c r="B209" s="112"/>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P209" s="112"/>
      <c r="AQ209" s="112"/>
      <c r="AR209" s="112"/>
      <c r="AS209" s="112"/>
      <c r="AT209" s="112"/>
      <c r="AU209" s="112"/>
      <c r="AV209" s="112"/>
      <c r="AW209" s="112"/>
      <c r="AX209" s="112"/>
      <c r="AY209" s="40"/>
      <c r="AZ209" s="40"/>
      <c r="BA209" s="40"/>
      <c r="BB209" s="112"/>
      <c r="BC209" s="112"/>
      <c r="BD209" s="112"/>
      <c r="BE209" s="112"/>
      <c r="BF209" s="112"/>
      <c r="BG209" s="112"/>
      <c r="BH209" s="112"/>
      <c r="BI209" s="112"/>
      <c r="BJ209" s="112"/>
      <c r="BK209" s="112"/>
      <c r="BL209" s="112"/>
      <c r="BM209" s="112"/>
      <c r="BN209" s="112"/>
      <c r="BO209" s="112"/>
      <c r="BP209" s="112"/>
      <c r="BQ209" s="112"/>
      <c r="BR209" s="112"/>
      <c r="BS209" s="112"/>
      <c r="BT209" s="112"/>
      <c r="BU209" s="112"/>
      <c r="BV209" s="112"/>
      <c r="BW209" s="112"/>
      <c r="BX209" s="112"/>
      <c r="BY209" s="112"/>
      <c r="BZ209" s="112"/>
      <c r="CA209" s="112"/>
      <c r="CB209" s="112"/>
      <c r="CC209" s="112"/>
      <c r="CD209" s="112"/>
      <c r="CE209" s="112"/>
      <c r="CF209" s="112"/>
      <c r="CG209" s="112"/>
      <c r="CH209" s="112"/>
      <c r="CI209" s="112"/>
      <c r="CJ209" s="112"/>
      <c r="CK209" s="112"/>
      <c r="CL209" s="112"/>
      <c r="CM209" s="112"/>
      <c r="CN209" s="112"/>
      <c r="CO209" s="112"/>
      <c r="CP209" s="112"/>
      <c r="CQ209" s="112"/>
      <c r="CR209" s="112"/>
      <c r="CS209" s="112"/>
      <c r="CT209" s="112"/>
      <c r="CU209" s="112"/>
      <c r="CV209" s="112"/>
      <c r="CW209" s="112"/>
      <c r="CX209" s="112"/>
      <c r="CY209" s="112"/>
      <c r="CZ209" s="112"/>
      <c r="DA209" s="112"/>
      <c r="DB209" s="112"/>
      <c r="DC209" s="112"/>
      <c r="DD209" s="112"/>
      <c r="DE209" s="112"/>
      <c r="DF209" s="112"/>
      <c r="DG209" s="40"/>
      <c r="DH209" s="40"/>
      <c r="DI209" s="40"/>
      <c r="DJ209" s="40"/>
      <c r="DK209" s="40"/>
      <c r="DL209" s="40"/>
      <c r="DM209" s="40"/>
      <c r="DN209" s="40"/>
      <c r="DO209" s="40"/>
      <c r="DP209" s="40"/>
      <c r="DQ209" s="40"/>
      <c r="DR209" s="40"/>
      <c r="DS209" s="40"/>
      <c r="DT209" s="40"/>
      <c r="DU209" s="40"/>
      <c r="DV209" s="40"/>
      <c r="DW209" s="40"/>
      <c r="DX209" s="40"/>
      <c r="DY209" s="40"/>
      <c r="DZ209" s="40"/>
      <c r="EA209" s="40"/>
      <c r="EB209" s="40"/>
      <c r="EC209" s="40"/>
      <c r="ED209" s="40"/>
      <c r="EE209" s="40"/>
      <c r="EF209" s="40"/>
      <c r="EG209" s="40"/>
      <c r="EH209" s="40"/>
      <c r="EI209" s="40"/>
      <c r="EJ209" s="40"/>
      <c r="EK209" s="40"/>
      <c r="EL209" s="40"/>
      <c r="EM209" s="40"/>
      <c r="EN209" s="40"/>
      <c r="EO209" s="40"/>
      <c r="EP209" s="40"/>
      <c r="EQ209" s="40"/>
      <c r="ER209" s="40"/>
      <c r="ES209" s="40"/>
      <c r="ET209" s="40"/>
      <c r="EU209" s="40"/>
      <c r="EV209" s="40"/>
      <c r="EW209" s="40"/>
      <c r="EX209" s="40"/>
      <c r="EY209" s="40"/>
      <c r="EZ209" s="40"/>
      <c r="FA209" s="40"/>
      <c r="FB209" s="40"/>
      <c r="FC209" s="40"/>
      <c r="FD209" s="40"/>
      <c r="FE209" s="40"/>
      <c r="FF209" s="40"/>
      <c r="FG209" s="40"/>
      <c r="FH209" s="40"/>
      <c r="FI209" s="40"/>
      <c r="FJ209" s="40"/>
      <c r="FK209" s="40"/>
      <c r="FL209" s="40"/>
      <c r="FM209" s="40"/>
      <c r="FN209" s="40"/>
      <c r="FO209" s="40"/>
      <c r="FP209" s="40"/>
      <c r="FQ209" s="40"/>
      <c r="FR209" s="40"/>
      <c r="FS209" s="40"/>
      <c r="FT209" s="40"/>
      <c r="FU209" s="40"/>
      <c r="FV209" s="40"/>
      <c r="FW209" s="40"/>
      <c r="FX209" s="40"/>
      <c r="FY209" s="40"/>
      <c r="FZ209" s="40"/>
      <c r="GA209" s="40"/>
      <c r="GB209" s="40"/>
      <c r="GC209" s="40"/>
      <c r="GD209" s="40"/>
      <c r="GE209" s="40"/>
      <c r="GF209" s="40"/>
      <c r="GG209" s="40"/>
      <c r="GH209" s="40"/>
      <c r="GI209" s="40"/>
      <c r="GJ209" s="40"/>
      <c r="GK209" s="40"/>
      <c r="GL209" s="40"/>
      <c r="GM209" s="40"/>
      <c r="GN209" s="40"/>
      <c r="GO209" s="40"/>
      <c r="GP209" s="40"/>
      <c r="GQ209" s="40"/>
      <c r="GR209" s="40"/>
      <c r="GS209" s="40"/>
      <c r="GT209" s="40"/>
      <c r="GU209" s="40"/>
      <c r="GV209" s="40"/>
      <c r="GW209" s="40"/>
      <c r="GX209" s="40"/>
      <c r="GY209" s="40"/>
      <c r="GZ209" s="40"/>
    </row>
    <row r="210" spans="1:208" ht="12.75" customHeight="1" x14ac:dyDescent="0.25">
      <c r="A210" s="112"/>
      <c r="B210" s="112"/>
      <c r="C210" s="112"/>
      <c r="D210" s="112"/>
      <c r="E210" s="112"/>
      <c r="F210" s="112"/>
      <c r="G210" s="112"/>
      <c r="H210" s="112"/>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c r="AT210" s="112"/>
      <c r="AU210" s="112"/>
      <c r="AV210" s="112"/>
      <c r="AW210" s="112"/>
      <c r="AX210" s="112"/>
      <c r="AY210" s="40"/>
      <c r="AZ210" s="40"/>
      <c r="BA210" s="40"/>
      <c r="BB210" s="112"/>
      <c r="BC210" s="112"/>
      <c r="BD210" s="112"/>
      <c r="BE210" s="112"/>
      <c r="BF210" s="112"/>
      <c r="BG210" s="112"/>
      <c r="BH210" s="112"/>
      <c r="BI210" s="112"/>
      <c r="BJ210" s="112"/>
      <c r="BK210" s="112"/>
      <c r="BL210" s="112"/>
      <c r="BM210" s="112"/>
      <c r="BN210" s="112"/>
      <c r="BO210" s="112"/>
      <c r="BP210" s="112"/>
      <c r="BQ210" s="112"/>
      <c r="BR210" s="112"/>
      <c r="BS210" s="112"/>
      <c r="BT210" s="112"/>
      <c r="BU210" s="112"/>
      <c r="BV210" s="112"/>
      <c r="BW210" s="112"/>
      <c r="BX210" s="112"/>
      <c r="BY210" s="112"/>
      <c r="BZ210" s="112"/>
      <c r="CA210" s="112"/>
      <c r="CB210" s="112"/>
      <c r="CC210" s="112"/>
      <c r="CD210" s="112"/>
      <c r="CE210" s="112"/>
      <c r="CF210" s="112"/>
      <c r="CG210" s="112"/>
      <c r="CH210" s="112"/>
      <c r="CI210" s="112"/>
      <c r="CJ210" s="112"/>
      <c r="CK210" s="112"/>
      <c r="CL210" s="112"/>
      <c r="CM210" s="112"/>
      <c r="CN210" s="112"/>
      <c r="CO210" s="112"/>
      <c r="CP210" s="112"/>
      <c r="CQ210" s="112"/>
      <c r="CR210" s="112"/>
      <c r="CS210" s="112"/>
      <c r="CT210" s="112"/>
      <c r="CU210" s="112"/>
      <c r="CV210" s="112"/>
      <c r="CW210" s="112"/>
      <c r="CX210" s="112"/>
      <c r="CY210" s="112"/>
      <c r="CZ210" s="112"/>
      <c r="DA210" s="112"/>
      <c r="DB210" s="112"/>
      <c r="DC210" s="112"/>
      <c r="DD210" s="112"/>
      <c r="DE210" s="112"/>
      <c r="DF210" s="112"/>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c r="EE210" s="40"/>
      <c r="EF210" s="40"/>
      <c r="EG210" s="40"/>
      <c r="EH210" s="40"/>
      <c r="EI210" s="40"/>
      <c r="EJ210" s="40"/>
      <c r="EK210" s="40"/>
      <c r="EL210" s="40"/>
      <c r="EM210" s="40"/>
      <c r="EN210" s="40"/>
      <c r="EO210" s="40"/>
      <c r="EP210" s="40"/>
      <c r="EQ210" s="40"/>
      <c r="ER210" s="40"/>
      <c r="ES210" s="40"/>
      <c r="ET210" s="40"/>
      <c r="EU210" s="40"/>
      <c r="EV210" s="40"/>
      <c r="EW210" s="40"/>
      <c r="EX210" s="40"/>
      <c r="EY210" s="40"/>
      <c r="EZ210" s="40"/>
      <c r="FA210" s="40"/>
      <c r="FB210" s="40"/>
      <c r="FC210" s="40"/>
      <c r="FD210" s="40"/>
      <c r="FE210" s="40"/>
      <c r="FF210" s="40"/>
      <c r="FG210" s="40"/>
      <c r="FH210" s="40"/>
      <c r="FI210" s="40"/>
      <c r="FJ210" s="40"/>
      <c r="FK210" s="40"/>
      <c r="FL210" s="40"/>
      <c r="FM210" s="40"/>
      <c r="FN210" s="40"/>
      <c r="FO210" s="40"/>
      <c r="FP210" s="40"/>
      <c r="FQ210" s="40"/>
      <c r="FR210" s="40"/>
      <c r="FS210" s="40"/>
      <c r="FT210" s="40"/>
      <c r="FU210" s="40"/>
      <c r="FV210" s="40"/>
      <c r="FW210" s="40"/>
      <c r="FX210" s="40"/>
      <c r="FY210" s="40"/>
      <c r="FZ210" s="40"/>
      <c r="GA210" s="40"/>
      <c r="GB210" s="40"/>
      <c r="GC210" s="40"/>
      <c r="GD210" s="40"/>
      <c r="GE210" s="40"/>
      <c r="GF210" s="40"/>
      <c r="GG210" s="40"/>
      <c r="GH210" s="40"/>
      <c r="GI210" s="40"/>
      <c r="GJ210" s="40"/>
      <c r="GK210" s="40"/>
      <c r="GL210" s="40"/>
      <c r="GM210" s="40"/>
      <c r="GN210" s="40"/>
      <c r="GO210" s="40"/>
      <c r="GP210" s="40"/>
      <c r="GQ210" s="40"/>
      <c r="GR210" s="40"/>
      <c r="GS210" s="40"/>
      <c r="GT210" s="40"/>
      <c r="GU210" s="40"/>
      <c r="GV210" s="40"/>
      <c r="GW210" s="40"/>
      <c r="GX210" s="40"/>
      <c r="GY210" s="40"/>
      <c r="GZ210" s="40"/>
    </row>
    <row r="211" spans="1:208" ht="12.75" customHeight="1" x14ac:dyDescent="0.25">
      <c r="A211" s="112"/>
      <c r="B211" s="112"/>
      <c r="C211" s="112"/>
      <c r="D211" s="112"/>
      <c r="E211" s="112"/>
      <c r="F211" s="112"/>
      <c r="G211" s="112"/>
      <c r="H211" s="112"/>
      <c r="I211" s="112"/>
      <c r="J211" s="112"/>
      <c r="K211" s="112"/>
      <c r="L211" s="112"/>
      <c r="M211" s="112"/>
      <c r="N211" s="112"/>
      <c r="O211" s="112"/>
      <c r="P211" s="112"/>
      <c r="Q211" s="112"/>
      <c r="R211" s="112"/>
      <c r="S211" s="112"/>
      <c r="T211" s="112"/>
      <c r="U211" s="112"/>
      <c r="V211" s="112"/>
      <c r="W211" s="112"/>
      <c r="X211" s="112"/>
      <c r="Y211" s="112"/>
      <c r="Z211" s="112"/>
      <c r="AA211" s="112"/>
      <c r="AB211" s="112"/>
      <c r="AC211" s="112"/>
      <c r="AD211" s="112"/>
      <c r="AE211" s="112"/>
      <c r="AF211" s="112"/>
      <c r="AG211" s="112"/>
      <c r="AH211" s="112"/>
      <c r="AI211" s="112"/>
      <c r="AJ211" s="112"/>
      <c r="AK211" s="112"/>
      <c r="AL211" s="112"/>
      <c r="AM211" s="112"/>
      <c r="AN211" s="112"/>
      <c r="AO211" s="112"/>
      <c r="AP211" s="112"/>
      <c r="AQ211" s="112"/>
      <c r="AR211" s="112"/>
      <c r="AS211" s="112"/>
      <c r="AT211" s="112"/>
      <c r="AU211" s="112"/>
      <c r="AV211" s="112"/>
      <c r="AW211" s="112"/>
      <c r="AX211" s="112"/>
      <c r="AY211" s="40"/>
      <c r="AZ211" s="40"/>
      <c r="BA211" s="40"/>
      <c r="BB211" s="112"/>
      <c r="BC211" s="112"/>
      <c r="BD211" s="112"/>
      <c r="BE211" s="112"/>
      <c r="BF211" s="112"/>
      <c r="BG211" s="112"/>
      <c r="BH211" s="112"/>
      <c r="BI211" s="112"/>
      <c r="BJ211" s="112"/>
      <c r="BK211" s="112"/>
      <c r="BL211" s="112"/>
      <c r="BM211" s="112"/>
      <c r="BN211" s="112"/>
      <c r="BO211" s="112"/>
      <c r="BP211" s="112"/>
      <c r="BQ211" s="112"/>
      <c r="BR211" s="112"/>
      <c r="BS211" s="112"/>
      <c r="BT211" s="112"/>
      <c r="BU211" s="112"/>
      <c r="BV211" s="112"/>
      <c r="BW211" s="112"/>
      <c r="BX211" s="112"/>
      <c r="BY211" s="112"/>
      <c r="BZ211" s="112"/>
      <c r="CA211" s="112"/>
      <c r="CB211" s="112"/>
      <c r="CC211" s="112"/>
      <c r="CD211" s="112"/>
      <c r="CE211" s="112"/>
      <c r="CF211" s="112"/>
      <c r="CG211" s="112"/>
      <c r="CH211" s="112"/>
      <c r="CI211" s="112"/>
      <c r="CJ211" s="112"/>
      <c r="CK211" s="112"/>
      <c r="CL211" s="112"/>
      <c r="CM211" s="112"/>
      <c r="CN211" s="112"/>
      <c r="CO211" s="112"/>
      <c r="CP211" s="112"/>
      <c r="CQ211" s="112"/>
      <c r="CR211" s="112"/>
      <c r="CS211" s="112"/>
      <c r="CT211" s="112"/>
      <c r="CU211" s="112"/>
      <c r="CV211" s="112"/>
      <c r="CW211" s="112"/>
      <c r="CX211" s="112"/>
      <c r="CY211" s="112"/>
      <c r="CZ211" s="112"/>
      <c r="DA211" s="112"/>
      <c r="DB211" s="112"/>
      <c r="DC211" s="112"/>
      <c r="DD211" s="112"/>
      <c r="DE211" s="112"/>
      <c r="DF211" s="112"/>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c r="EE211" s="40"/>
      <c r="EF211" s="40"/>
      <c r="EG211" s="40"/>
      <c r="EH211" s="40"/>
      <c r="EI211" s="40"/>
      <c r="EJ211" s="40"/>
      <c r="EK211" s="40"/>
      <c r="EL211" s="40"/>
      <c r="EM211" s="40"/>
      <c r="EN211" s="40"/>
      <c r="EO211" s="40"/>
      <c r="EP211" s="40"/>
      <c r="EQ211" s="40"/>
      <c r="ER211" s="40"/>
      <c r="ES211" s="40"/>
      <c r="ET211" s="40"/>
      <c r="EU211" s="40"/>
      <c r="EV211" s="40"/>
      <c r="EW211" s="40"/>
      <c r="EX211" s="40"/>
      <c r="EY211" s="40"/>
      <c r="EZ211" s="40"/>
      <c r="FA211" s="40"/>
      <c r="FB211" s="40"/>
      <c r="FC211" s="40"/>
      <c r="FD211" s="40"/>
      <c r="FE211" s="40"/>
      <c r="FF211" s="40"/>
      <c r="FG211" s="40"/>
      <c r="FH211" s="40"/>
      <c r="FI211" s="40"/>
      <c r="FJ211" s="40"/>
      <c r="FK211" s="40"/>
      <c r="FL211" s="40"/>
      <c r="FM211" s="40"/>
      <c r="FN211" s="40"/>
      <c r="FO211" s="40"/>
      <c r="FP211" s="40"/>
      <c r="FQ211" s="40"/>
      <c r="FR211" s="40"/>
      <c r="FS211" s="40"/>
      <c r="FT211" s="40"/>
      <c r="FU211" s="40"/>
      <c r="FV211" s="40"/>
      <c r="FW211" s="40"/>
      <c r="FX211" s="40"/>
      <c r="FY211" s="40"/>
      <c r="FZ211" s="40"/>
      <c r="GA211" s="40"/>
      <c r="GB211" s="40"/>
      <c r="GC211" s="40"/>
      <c r="GD211" s="40"/>
      <c r="GE211" s="40"/>
      <c r="GF211" s="40"/>
      <c r="GG211" s="40"/>
      <c r="GH211" s="40"/>
      <c r="GI211" s="40"/>
      <c r="GJ211" s="40"/>
      <c r="GK211" s="40"/>
      <c r="GL211" s="40"/>
      <c r="GM211" s="40"/>
      <c r="GN211" s="40"/>
      <c r="GO211" s="40"/>
      <c r="GP211" s="40"/>
      <c r="GQ211" s="40"/>
      <c r="GR211" s="40"/>
      <c r="GS211" s="40"/>
      <c r="GT211" s="40"/>
      <c r="GU211" s="40"/>
      <c r="GV211" s="40"/>
      <c r="GW211" s="40"/>
      <c r="GX211" s="40"/>
      <c r="GY211" s="40"/>
      <c r="GZ211" s="40"/>
    </row>
    <row r="212" spans="1:208" ht="12.75" customHeight="1" x14ac:dyDescent="0.25">
      <c r="A212" s="112"/>
      <c r="B212" s="112"/>
      <c r="C212" s="112"/>
      <c r="D212" s="112"/>
      <c r="E212" s="112"/>
      <c r="F212" s="112"/>
      <c r="G212" s="112"/>
      <c r="H212" s="112"/>
      <c r="I212" s="112"/>
      <c r="J212" s="112"/>
      <c r="K212" s="112"/>
      <c r="L212" s="112"/>
      <c r="M212" s="112"/>
      <c r="N212" s="112"/>
      <c r="O212" s="112"/>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40"/>
      <c r="AZ212" s="40"/>
      <c r="BA212" s="40"/>
      <c r="BB212" s="112"/>
      <c r="BC212" s="112"/>
      <c r="BD212" s="112"/>
      <c r="BE212" s="112"/>
      <c r="BF212" s="112"/>
      <c r="BG212" s="112"/>
      <c r="BH212" s="112"/>
      <c r="BI212" s="112"/>
      <c r="BJ212" s="112"/>
      <c r="BK212" s="112"/>
      <c r="BL212" s="112"/>
      <c r="BM212" s="112"/>
      <c r="BN212" s="112"/>
      <c r="BO212" s="112"/>
      <c r="BP212" s="112"/>
      <c r="BQ212" s="112"/>
      <c r="BR212" s="112"/>
      <c r="BS212" s="112"/>
      <c r="BT212" s="112"/>
      <c r="BU212" s="112"/>
      <c r="BV212" s="112"/>
      <c r="BW212" s="112"/>
      <c r="BX212" s="112"/>
      <c r="BY212" s="112"/>
      <c r="BZ212" s="112"/>
      <c r="CA212" s="112"/>
      <c r="CB212" s="112"/>
      <c r="CC212" s="112"/>
      <c r="CD212" s="112"/>
      <c r="CE212" s="112"/>
      <c r="CF212" s="112"/>
      <c r="CG212" s="112"/>
      <c r="CH212" s="112"/>
      <c r="CI212" s="112"/>
      <c r="CJ212" s="112"/>
      <c r="CK212" s="112"/>
      <c r="CL212" s="112"/>
      <c r="CM212" s="112"/>
      <c r="CN212" s="112"/>
      <c r="CO212" s="112"/>
      <c r="CP212" s="112"/>
      <c r="CQ212" s="112"/>
      <c r="CR212" s="112"/>
      <c r="CS212" s="112"/>
      <c r="CT212" s="112"/>
      <c r="CU212" s="112"/>
      <c r="CV212" s="112"/>
      <c r="CW212" s="112"/>
      <c r="CX212" s="112"/>
      <c r="CY212" s="112"/>
      <c r="CZ212" s="112"/>
      <c r="DA212" s="112"/>
      <c r="DB212" s="112"/>
      <c r="DC212" s="112"/>
      <c r="DD212" s="112"/>
      <c r="DE212" s="112"/>
      <c r="DF212" s="112"/>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40"/>
      <c r="EC212" s="40"/>
      <c r="ED212" s="40"/>
      <c r="EE212" s="40"/>
      <c r="EF212" s="40"/>
      <c r="EG212" s="40"/>
      <c r="EH212" s="40"/>
      <c r="EI212" s="40"/>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c r="FL212" s="40"/>
      <c r="FM212" s="40"/>
      <c r="FN212" s="40"/>
      <c r="FO212" s="40"/>
      <c r="FP212" s="40"/>
      <c r="FQ212" s="40"/>
      <c r="FR212" s="40"/>
      <c r="FS212" s="40"/>
      <c r="FT212" s="40"/>
      <c r="FU212" s="40"/>
      <c r="FV212" s="40"/>
      <c r="FW212" s="40"/>
      <c r="FX212" s="40"/>
      <c r="FY212" s="40"/>
      <c r="FZ212" s="40"/>
      <c r="GA212" s="40"/>
      <c r="GB212" s="40"/>
      <c r="GC212" s="40"/>
      <c r="GD212" s="40"/>
      <c r="GE212" s="40"/>
      <c r="GF212" s="40"/>
      <c r="GG212" s="40"/>
      <c r="GH212" s="40"/>
      <c r="GI212" s="40"/>
      <c r="GJ212" s="40"/>
      <c r="GK212" s="40"/>
      <c r="GL212" s="40"/>
      <c r="GM212" s="40"/>
      <c r="GN212" s="40"/>
      <c r="GO212" s="40"/>
      <c r="GP212" s="40"/>
      <c r="GQ212" s="40"/>
      <c r="GR212" s="40"/>
      <c r="GS212" s="40"/>
      <c r="GT212" s="40"/>
      <c r="GU212" s="40"/>
      <c r="GV212" s="40"/>
      <c r="GW212" s="40"/>
      <c r="GX212" s="40"/>
      <c r="GY212" s="40"/>
      <c r="GZ212" s="40"/>
    </row>
    <row r="213" spans="1:208" ht="12.75" customHeight="1" x14ac:dyDescent="0.25">
      <c r="A213" s="112"/>
      <c r="B213" s="112"/>
      <c r="C213" s="112"/>
      <c r="D213" s="112"/>
      <c r="E213" s="112"/>
      <c r="F213" s="112"/>
      <c r="G213" s="112"/>
      <c r="H213" s="112"/>
      <c r="I213" s="112"/>
      <c r="J213" s="112"/>
      <c r="K213" s="112"/>
      <c r="L213" s="112"/>
      <c r="M213" s="112"/>
      <c r="N213" s="112"/>
      <c r="O213" s="112"/>
      <c r="P213" s="112"/>
      <c r="Q213" s="112"/>
      <c r="R213" s="112"/>
      <c r="S213" s="112"/>
      <c r="T213" s="112"/>
      <c r="U213" s="112"/>
      <c r="V213" s="112"/>
      <c r="W213" s="112"/>
      <c r="X213" s="112"/>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40"/>
      <c r="AZ213" s="40"/>
      <c r="BA213" s="40"/>
      <c r="BB213" s="112"/>
      <c r="BC213" s="112"/>
      <c r="BD213" s="112"/>
      <c r="BE213" s="112"/>
      <c r="BF213" s="112"/>
      <c r="BG213" s="112"/>
      <c r="BH213" s="112"/>
      <c r="BI213" s="112"/>
      <c r="BJ213" s="112"/>
      <c r="BK213" s="112"/>
      <c r="BL213" s="112"/>
      <c r="BM213" s="112"/>
      <c r="BN213" s="112"/>
      <c r="BO213" s="112"/>
      <c r="BP213" s="112"/>
      <c r="BQ213" s="112"/>
      <c r="BR213" s="112"/>
      <c r="BS213" s="112"/>
      <c r="BT213" s="112"/>
      <c r="BU213" s="112"/>
      <c r="BV213" s="112"/>
      <c r="BW213" s="112"/>
      <c r="BX213" s="112"/>
      <c r="BY213" s="112"/>
      <c r="BZ213" s="112"/>
      <c r="CA213" s="112"/>
      <c r="CB213" s="112"/>
      <c r="CC213" s="112"/>
      <c r="CD213" s="112"/>
      <c r="CE213" s="112"/>
      <c r="CF213" s="112"/>
      <c r="CG213" s="112"/>
      <c r="CH213" s="112"/>
      <c r="CI213" s="112"/>
      <c r="CJ213" s="112"/>
      <c r="CK213" s="112"/>
      <c r="CL213" s="112"/>
      <c r="CM213" s="112"/>
      <c r="CN213" s="112"/>
      <c r="CO213" s="112"/>
      <c r="CP213" s="112"/>
      <c r="CQ213" s="112"/>
      <c r="CR213" s="112"/>
      <c r="CS213" s="112"/>
      <c r="CT213" s="112"/>
      <c r="CU213" s="112"/>
      <c r="CV213" s="112"/>
      <c r="CW213" s="112"/>
      <c r="CX213" s="112"/>
      <c r="CY213" s="112"/>
      <c r="CZ213" s="112"/>
      <c r="DA213" s="112"/>
      <c r="DB213" s="112"/>
      <c r="DC213" s="112"/>
      <c r="DD213" s="112"/>
      <c r="DE213" s="112"/>
      <c r="DF213" s="112"/>
      <c r="DG213" s="40"/>
      <c r="DH213" s="40"/>
      <c r="DI213" s="40"/>
      <c r="DJ213" s="40"/>
      <c r="DK213" s="40"/>
      <c r="DL213" s="40"/>
      <c r="DM213" s="40"/>
      <c r="DN213" s="40"/>
      <c r="DO213" s="40"/>
      <c r="DP213" s="40"/>
      <c r="DQ213" s="40"/>
      <c r="DR213" s="40"/>
      <c r="DS213" s="40"/>
      <c r="DT213" s="40"/>
      <c r="DU213" s="40"/>
      <c r="DV213" s="40"/>
      <c r="DW213" s="40"/>
      <c r="DX213" s="40"/>
      <c r="DY213" s="40"/>
      <c r="DZ213" s="40"/>
      <c r="EA213" s="40"/>
      <c r="EB213" s="40"/>
      <c r="EC213" s="40"/>
      <c r="ED213" s="40"/>
      <c r="EE213" s="40"/>
      <c r="EF213" s="40"/>
      <c r="EG213" s="40"/>
      <c r="EH213" s="40"/>
      <c r="EI213" s="40"/>
      <c r="EJ213" s="40"/>
      <c r="EK213" s="40"/>
      <c r="EL213" s="40"/>
      <c r="EM213" s="40"/>
      <c r="EN213" s="40"/>
      <c r="EO213" s="40"/>
      <c r="EP213" s="40"/>
      <c r="EQ213" s="40"/>
      <c r="ER213" s="40"/>
      <c r="ES213" s="40"/>
      <c r="ET213" s="40"/>
      <c r="EU213" s="40"/>
      <c r="EV213" s="40"/>
      <c r="EW213" s="40"/>
      <c r="EX213" s="40"/>
      <c r="EY213" s="40"/>
      <c r="EZ213" s="40"/>
      <c r="FA213" s="40"/>
      <c r="FB213" s="40"/>
      <c r="FC213" s="40"/>
      <c r="FD213" s="40"/>
      <c r="FE213" s="40"/>
      <c r="FF213" s="40"/>
      <c r="FG213" s="40"/>
      <c r="FH213" s="40"/>
      <c r="FI213" s="40"/>
      <c r="FJ213" s="40"/>
      <c r="FK213" s="40"/>
      <c r="FL213" s="40"/>
      <c r="FM213" s="40"/>
      <c r="FN213" s="40"/>
      <c r="FO213" s="40"/>
      <c r="FP213" s="40"/>
      <c r="FQ213" s="40"/>
      <c r="FR213" s="40"/>
      <c r="FS213" s="40"/>
      <c r="FT213" s="40"/>
      <c r="FU213" s="40"/>
      <c r="FV213" s="40"/>
      <c r="FW213" s="40"/>
      <c r="FX213" s="40"/>
      <c r="FY213" s="40"/>
      <c r="FZ213" s="40"/>
      <c r="GA213" s="40"/>
      <c r="GB213" s="40"/>
      <c r="GC213" s="40"/>
      <c r="GD213" s="40"/>
      <c r="GE213" s="40"/>
      <c r="GF213" s="40"/>
      <c r="GG213" s="40"/>
      <c r="GH213" s="40"/>
      <c r="GI213" s="40"/>
      <c r="GJ213" s="40"/>
      <c r="GK213" s="40"/>
      <c r="GL213" s="40"/>
      <c r="GM213" s="40"/>
      <c r="GN213" s="40"/>
      <c r="GO213" s="40"/>
      <c r="GP213" s="40"/>
      <c r="GQ213" s="40"/>
      <c r="GR213" s="40"/>
      <c r="GS213" s="40"/>
      <c r="GT213" s="40"/>
      <c r="GU213" s="40"/>
      <c r="GV213" s="40"/>
      <c r="GW213" s="40"/>
      <c r="GX213" s="40"/>
      <c r="GY213" s="40"/>
      <c r="GZ213" s="40"/>
    </row>
    <row r="214" spans="1:208" ht="12.75" customHeight="1" x14ac:dyDescent="0.25">
      <c r="A214" s="112"/>
      <c r="B214" s="112"/>
      <c r="C214" s="112"/>
      <c r="D214" s="112"/>
      <c r="E214" s="112"/>
      <c r="F214" s="112"/>
      <c r="G214" s="112"/>
      <c r="H214" s="112"/>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40"/>
      <c r="AZ214" s="40"/>
      <c r="BA214" s="40"/>
      <c r="BB214" s="112"/>
      <c r="BC214" s="112"/>
      <c r="BD214" s="112"/>
      <c r="BE214" s="112"/>
      <c r="BF214" s="112"/>
      <c r="BG214" s="112"/>
      <c r="BH214" s="112"/>
      <c r="BI214" s="112"/>
      <c r="BJ214" s="112"/>
      <c r="BK214" s="112"/>
      <c r="BL214" s="112"/>
      <c r="BM214" s="112"/>
      <c r="BN214" s="112"/>
      <c r="BO214" s="112"/>
      <c r="BP214" s="112"/>
      <c r="BQ214" s="112"/>
      <c r="BR214" s="112"/>
      <c r="BS214" s="112"/>
      <c r="BT214" s="112"/>
      <c r="BU214" s="112"/>
      <c r="BV214" s="112"/>
      <c r="BW214" s="112"/>
      <c r="BX214" s="112"/>
      <c r="BY214" s="112"/>
      <c r="BZ214" s="112"/>
      <c r="CA214" s="112"/>
      <c r="CB214" s="112"/>
      <c r="CC214" s="112"/>
      <c r="CD214" s="112"/>
      <c r="CE214" s="112"/>
      <c r="CF214" s="112"/>
      <c r="CG214" s="112"/>
      <c r="CH214" s="112"/>
      <c r="CI214" s="112"/>
      <c r="CJ214" s="112"/>
      <c r="CK214" s="112"/>
      <c r="CL214" s="112"/>
      <c r="CM214" s="112"/>
      <c r="CN214" s="112"/>
      <c r="CO214" s="112"/>
      <c r="CP214" s="112"/>
      <c r="CQ214" s="112"/>
      <c r="CR214" s="112"/>
      <c r="CS214" s="112"/>
      <c r="CT214" s="112"/>
      <c r="CU214" s="112"/>
      <c r="CV214" s="112"/>
      <c r="CW214" s="112"/>
      <c r="CX214" s="112"/>
      <c r="CY214" s="112"/>
      <c r="CZ214" s="112"/>
      <c r="DA214" s="112"/>
      <c r="DB214" s="112"/>
      <c r="DC214" s="112"/>
      <c r="DD214" s="112"/>
      <c r="DE214" s="112"/>
      <c r="DF214" s="112"/>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c r="EE214" s="40"/>
      <c r="EF214" s="40"/>
      <c r="EG214" s="40"/>
      <c r="EH214" s="40"/>
      <c r="EI214" s="40"/>
      <c r="EJ214" s="40"/>
      <c r="EK214" s="40"/>
      <c r="EL214" s="40"/>
      <c r="EM214" s="40"/>
      <c r="EN214" s="40"/>
      <c r="EO214" s="40"/>
      <c r="EP214" s="40"/>
      <c r="EQ214" s="40"/>
      <c r="ER214" s="40"/>
      <c r="ES214" s="40"/>
      <c r="ET214" s="40"/>
      <c r="EU214" s="40"/>
      <c r="EV214" s="40"/>
      <c r="EW214" s="40"/>
      <c r="EX214" s="40"/>
      <c r="EY214" s="40"/>
      <c r="EZ214" s="40"/>
      <c r="FA214" s="40"/>
      <c r="FB214" s="40"/>
      <c r="FC214" s="40"/>
      <c r="FD214" s="40"/>
      <c r="FE214" s="40"/>
      <c r="FF214" s="40"/>
      <c r="FG214" s="40"/>
      <c r="FH214" s="40"/>
      <c r="FI214" s="40"/>
      <c r="FJ214" s="40"/>
      <c r="FK214" s="40"/>
      <c r="FL214" s="40"/>
      <c r="FM214" s="40"/>
      <c r="FN214" s="40"/>
      <c r="FO214" s="40"/>
      <c r="FP214" s="40"/>
      <c r="FQ214" s="40"/>
      <c r="FR214" s="40"/>
      <c r="FS214" s="40"/>
      <c r="FT214" s="40"/>
      <c r="FU214" s="40"/>
      <c r="FV214" s="40"/>
      <c r="FW214" s="40"/>
      <c r="FX214" s="40"/>
      <c r="FY214" s="40"/>
      <c r="FZ214" s="40"/>
      <c r="GA214" s="40"/>
      <c r="GB214" s="40"/>
      <c r="GC214" s="40"/>
      <c r="GD214" s="40"/>
      <c r="GE214" s="40"/>
      <c r="GF214" s="40"/>
      <c r="GG214" s="40"/>
      <c r="GH214" s="40"/>
      <c r="GI214" s="40"/>
      <c r="GJ214" s="40"/>
      <c r="GK214" s="40"/>
      <c r="GL214" s="40"/>
      <c r="GM214" s="40"/>
      <c r="GN214" s="40"/>
      <c r="GO214" s="40"/>
      <c r="GP214" s="40"/>
      <c r="GQ214" s="40"/>
      <c r="GR214" s="40"/>
      <c r="GS214" s="40"/>
      <c r="GT214" s="40"/>
      <c r="GU214" s="40"/>
      <c r="GV214" s="40"/>
      <c r="GW214" s="40"/>
      <c r="GX214" s="40"/>
      <c r="GY214" s="40"/>
      <c r="GZ214" s="40"/>
    </row>
    <row r="215" spans="1:208" ht="12.75" customHeight="1" x14ac:dyDescent="0.25">
      <c r="A215" s="112"/>
      <c r="B215" s="112"/>
      <c r="C215" s="112"/>
      <c r="D215" s="112"/>
      <c r="E215" s="112"/>
      <c r="F215" s="112"/>
      <c r="G215" s="112"/>
      <c r="H215" s="112"/>
      <c r="I215" s="112"/>
      <c r="J215" s="112"/>
      <c r="K215" s="112"/>
      <c r="L215" s="112"/>
      <c r="M215" s="112"/>
      <c r="N215" s="112"/>
      <c r="O215" s="112"/>
      <c r="P215" s="112"/>
      <c r="Q215" s="112"/>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40"/>
      <c r="AZ215" s="40"/>
      <c r="BA215" s="40"/>
      <c r="BB215" s="112"/>
      <c r="BC215" s="112"/>
      <c r="BD215" s="112"/>
      <c r="BE215" s="112"/>
      <c r="BF215" s="112"/>
      <c r="BG215" s="112"/>
      <c r="BH215" s="112"/>
      <c r="BI215" s="112"/>
      <c r="BJ215" s="112"/>
      <c r="BK215" s="112"/>
      <c r="BL215" s="112"/>
      <c r="BM215" s="112"/>
      <c r="BN215" s="112"/>
      <c r="BO215" s="112"/>
      <c r="BP215" s="112"/>
      <c r="BQ215" s="112"/>
      <c r="BR215" s="112"/>
      <c r="BS215" s="112"/>
      <c r="BT215" s="112"/>
      <c r="BU215" s="112"/>
      <c r="BV215" s="112"/>
      <c r="BW215" s="112"/>
      <c r="BX215" s="112"/>
      <c r="BY215" s="112"/>
      <c r="BZ215" s="112"/>
      <c r="CA215" s="112"/>
      <c r="CB215" s="112"/>
      <c r="CC215" s="112"/>
      <c r="CD215" s="112"/>
      <c r="CE215" s="112"/>
      <c r="CF215" s="112"/>
      <c r="CG215" s="112"/>
      <c r="CH215" s="112"/>
      <c r="CI215" s="112"/>
      <c r="CJ215" s="112"/>
      <c r="CK215" s="112"/>
      <c r="CL215" s="112"/>
      <c r="CM215" s="112"/>
      <c r="CN215" s="112"/>
      <c r="CO215" s="112"/>
      <c r="CP215" s="112"/>
      <c r="CQ215" s="112"/>
      <c r="CR215" s="112"/>
      <c r="CS215" s="112"/>
      <c r="CT215" s="112"/>
      <c r="CU215" s="112"/>
      <c r="CV215" s="112"/>
      <c r="CW215" s="112"/>
      <c r="CX215" s="112"/>
      <c r="CY215" s="112"/>
      <c r="CZ215" s="112"/>
      <c r="DA215" s="112"/>
      <c r="DB215" s="112"/>
      <c r="DC215" s="112"/>
      <c r="DD215" s="112"/>
      <c r="DE215" s="112"/>
      <c r="DF215" s="112"/>
      <c r="DG215" s="40"/>
      <c r="DH215" s="40"/>
      <c r="DI215" s="40"/>
      <c r="DJ215" s="40"/>
      <c r="DK215" s="40"/>
      <c r="DL215" s="40"/>
      <c r="DM215" s="40"/>
      <c r="DN215" s="40"/>
      <c r="DO215" s="40"/>
      <c r="DP215" s="40"/>
      <c r="DQ215" s="40"/>
      <c r="DR215" s="40"/>
      <c r="DS215" s="40"/>
      <c r="DT215" s="40"/>
      <c r="DU215" s="40"/>
      <c r="DV215" s="40"/>
      <c r="DW215" s="40"/>
      <c r="DX215" s="40"/>
      <c r="DY215" s="40"/>
      <c r="DZ215" s="40"/>
      <c r="EA215" s="40"/>
      <c r="EB215" s="40"/>
      <c r="EC215" s="40"/>
      <c r="ED215" s="40"/>
      <c r="EE215" s="40"/>
      <c r="EF215" s="40"/>
      <c r="EG215" s="40"/>
      <c r="EH215" s="40"/>
      <c r="EI215" s="40"/>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40"/>
      <c r="FM215" s="40"/>
      <c r="FN215" s="40"/>
      <c r="FO215" s="40"/>
      <c r="FP215" s="40"/>
      <c r="FQ215" s="40"/>
      <c r="FR215" s="40"/>
      <c r="FS215" s="40"/>
      <c r="FT215" s="40"/>
      <c r="FU215" s="40"/>
      <c r="FV215" s="40"/>
      <c r="FW215" s="40"/>
      <c r="FX215" s="40"/>
      <c r="FY215" s="40"/>
      <c r="FZ215" s="40"/>
      <c r="GA215" s="40"/>
      <c r="GB215" s="40"/>
      <c r="GC215" s="40"/>
      <c r="GD215" s="40"/>
      <c r="GE215" s="40"/>
      <c r="GF215" s="40"/>
      <c r="GG215" s="40"/>
      <c r="GH215" s="40"/>
      <c r="GI215" s="40"/>
      <c r="GJ215" s="40"/>
      <c r="GK215" s="40"/>
      <c r="GL215" s="40"/>
      <c r="GM215" s="40"/>
      <c r="GN215" s="40"/>
      <c r="GO215" s="40"/>
      <c r="GP215" s="40"/>
      <c r="GQ215" s="40"/>
      <c r="GR215" s="40"/>
      <c r="GS215" s="40"/>
      <c r="GT215" s="40"/>
      <c r="GU215" s="40"/>
      <c r="GV215" s="40"/>
      <c r="GW215" s="40"/>
      <c r="GX215" s="40"/>
      <c r="GY215" s="40"/>
      <c r="GZ215" s="40"/>
    </row>
    <row r="216" spans="1:208" ht="12.75" customHeight="1" x14ac:dyDescent="0.25">
      <c r="A216" s="112"/>
      <c r="B216" s="112"/>
      <c r="C216" s="112"/>
      <c r="D216" s="112"/>
      <c r="E216" s="112"/>
      <c r="F216" s="112"/>
      <c r="G216" s="112"/>
      <c r="H216" s="112"/>
      <c r="I216" s="112"/>
      <c r="J216" s="112"/>
      <c r="K216" s="112"/>
      <c r="L216" s="112"/>
      <c r="M216" s="112"/>
      <c r="N216" s="112"/>
      <c r="O216" s="112"/>
      <c r="P216" s="112"/>
      <c r="Q216" s="112"/>
      <c r="R216" s="112"/>
      <c r="S216" s="112"/>
      <c r="T216" s="112"/>
      <c r="U216" s="112"/>
      <c r="V216" s="112"/>
      <c r="W216" s="112"/>
      <c r="X216" s="112"/>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40"/>
      <c r="AZ216" s="40"/>
      <c r="BA216" s="40"/>
      <c r="BB216" s="112"/>
      <c r="BC216" s="112"/>
      <c r="BD216" s="112"/>
      <c r="BE216" s="112"/>
      <c r="BF216" s="112"/>
      <c r="BG216" s="112"/>
      <c r="BH216" s="112"/>
      <c r="BI216" s="112"/>
      <c r="BJ216" s="112"/>
      <c r="BK216" s="112"/>
      <c r="BL216" s="112"/>
      <c r="BM216" s="112"/>
      <c r="BN216" s="112"/>
      <c r="BO216" s="112"/>
      <c r="BP216" s="112"/>
      <c r="BQ216" s="112"/>
      <c r="BR216" s="112"/>
      <c r="BS216" s="112"/>
      <c r="BT216" s="112"/>
      <c r="BU216" s="112"/>
      <c r="BV216" s="112"/>
      <c r="BW216" s="112"/>
      <c r="BX216" s="112"/>
      <c r="BY216" s="112"/>
      <c r="BZ216" s="112"/>
      <c r="CA216" s="112"/>
      <c r="CB216" s="112"/>
      <c r="CC216" s="112"/>
      <c r="CD216" s="112"/>
      <c r="CE216" s="112"/>
      <c r="CF216" s="112"/>
      <c r="CG216" s="112"/>
      <c r="CH216" s="112"/>
      <c r="CI216" s="112"/>
      <c r="CJ216" s="112"/>
      <c r="CK216" s="112"/>
      <c r="CL216" s="112"/>
      <c r="CM216" s="112"/>
      <c r="CN216" s="112"/>
      <c r="CO216" s="112"/>
      <c r="CP216" s="112"/>
      <c r="CQ216" s="112"/>
      <c r="CR216" s="112"/>
      <c r="CS216" s="112"/>
      <c r="CT216" s="112"/>
      <c r="CU216" s="112"/>
      <c r="CV216" s="112"/>
      <c r="CW216" s="112"/>
      <c r="CX216" s="112"/>
      <c r="CY216" s="112"/>
      <c r="CZ216" s="112"/>
      <c r="DA216" s="112"/>
      <c r="DB216" s="112"/>
      <c r="DC216" s="112"/>
      <c r="DD216" s="112"/>
      <c r="DE216" s="112"/>
      <c r="DF216" s="112"/>
      <c r="DG216" s="40"/>
      <c r="DH216" s="40"/>
      <c r="DI216" s="40"/>
      <c r="DJ216" s="40"/>
      <c r="DK216" s="40"/>
      <c r="DL216" s="40"/>
      <c r="DM216" s="40"/>
      <c r="DN216" s="40"/>
      <c r="DO216" s="40"/>
      <c r="DP216" s="40"/>
      <c r="DQ216" s="40"/>
      <c r="DR216" s="40"/>
      <c r="DS216" s="40"/>
      <c r="DT216" s="40"/>
      <c r="DU216" s="40"/>
      <c r="DV216" s="40"/>
      <c r="DW216" s="40"/>
      <c r="DX216" s="40"/>
      <c r="DY216" s="40"/>
      <c r="DZ216" s="40"/>
      <c r="EA216" s="40"/>
      <c r="EB216" s="40"/>
      <c r="EC216" s="40"/>
      <c r="ED216" s="40"/>
      <c r="EE216" s="40"/>
      <c r="EF216" s="40"/>
      <c r="EG216" s="40"/>
      <c r="EH216" s="40"/>
      <c r="EI216" s="40"/>
      <c r="EJ216" s="40"/>
      <c r="EK216" s="40"/>
      <c r="EL216" s="40"/>
      <c r="EM216" s="40"/>
      <c r="EN216" s="40"/>
      <c r="EO216" s="40"/>
      <c r="EP216" s="40"/>
      <c r="EQ216" s="40"/>
      <c r="ER216" s="40"/>
      <c r="ES216" s="40"/>
      <c r="ET216" s="40"/>
      <c r="EU216" s="40"/>
      <c r="EV216" s="40"/>
      <c r="EW216" s="40"/>
      <c r="EX216" s="40"/>
      <c r="EY216" s="40"/>
      <c r="EZ216" s="40"/>
      <c r="FA216" s="40"/>
      <c r="FB216" s="40"/>
      <c r="FC216" s="40"/>
      <c r="FD216" s="40"/>
      <c r="FE216" s="40"/>
      <c r="FF216" s="40"/>
      <c r="FG216" s="40"/>
      <c r="FH216" s="40"/>
      <c r="FI216" s="40"/>
      <c r="FJ216" s="40"/>
      <c r="FK216" s="40"/>
      <c r="FL216" s="40"/>
      <c r="FM216" s="40"/>
      <c r="FN216" s="40"/>
      <c r="FO216" s="40"/>
      <c r="FP216" s="40"/>
      <c r="FQ216" s="40"/>
      <c r="FR216" s="40"/>
      <c r="FS216" s="40"/>
      <c r="FT216" s="40"/>
      <c r="FU216" s="40"/>
      <c r="FV216" s="40"/>
      <c r="FW216" s="40"/>
      <c r="FX216" s="40"/>
      <c r="FY216" s="40"/>
      <c r="FZ216" s="40"/>
      <c r="GA216" s="40"/>
      <c r="GB216" s="40"/>
      <c r="GC216" s="40"/>
      <c r="GD216" s="40"/>
      <c r="GE216" s="40"/>
      <c r="GF216" s="40"/>
      <c r="GG216" s="40"/>
      <c r="GH216" s="40"/>
      <c r="GI216" s="40"/>
      <c r="GJ216" s="40"/>
      <c r="GK216" s="40"/>
      <c r="GL216" s="40"/>
      <c r="GM216" s="40"/>
      <c r="GN216" s="40"/>
      <c r="GO216" s="40"/>
      <c r="GP216" s="40"/>
      <c r="GQ216" s="40"/>
      <c r="GR216" s="40"/>
      <c r="GS216" s="40"/>
      <c r="GT216" s="40"/>
      <c r="GU216" s="40"/>
      <c r="GV216" s="40"/>
      <c r="GW216" s="40"/>
      <c r="GX216" s="40"/>
      <c r="GY216" s="40"/>
      <c r="GZ216" s="40"/>
    </row>
    <row r="217" spans="1:208" ht="12.75" customHeight="1" x14ac:dyDescent="0.25">
      <c r="A217" s="112"/>
      <c r="B217" s="112"/>
      <c r="C217" s="112"/>
      <c r="D217" s="112"/>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40"/>
      <c r="AZ217" s="40"/>
      <c r="BA217" s="40"/>
      <c r="BB217" s="112"/>
      <c r="BC217" s="112"/>
      <c r="BD217" s="112"/>
      <c r="BE217" s="112"/>
      <c r="BF217" s="112"/>
      <c r="BG217" s="112"/>
      <c r="BH217" s="112"/>
      <c r="BI217" s="112"/>
      <c r="BJ217" s="112"/>
      <c r="BK217" s="112"/>
      <c r="BL217" s="112"/>
      <c r="BM217" s="112"/>
      <c r="BN217" s="112"/>
      <c r="BO217" s="112"/>
      <c r="BP217" s="112"/>
      <c r="BQ217" s="112"/>
      <c r="BR217" s="112"/>
      <c r="BS217" s="112"/>
      <c r="BT217" s="112"/>
      <c r="BU217" s="112"/>
      <c r="BV217" s="112"/>
      <c r="BW217" s="112"/>
      <c r="BX217" s="112"/>
      <c r="BY217" s="112"/>
      <c r="BZ217" s="112"/>
      <c r="CA217" s="112"/>
      <c r="CB217" s="112"/>
      <c r="CC217" s="112"/>
      <c r="CD217" s="112"/>
      <c r="CE217" s="112"/>
      <c r="CF217" s="112"/>
      <c r="CG217" s="112"/>
      <c r="CH217" s="112"/>
      <c r="CI217" s="112"/>
      <c r="CJ217" s="112"/>
      <c r="CK217" s="112"/>
      <c r="CL217" s="112"/>
      <c r="CM217" s="112"/>
      <c r="CN217" s="112"/>
      <c r="CO217" s="112"/>
      <c r="CP217" s="112"/>
      <c r="CQ217" s="112"/>
      <c r="CR217" s="112"/>
      <c r="CS217" s="112"/>
      <c r="CT217" s="112"/>
      <c r="CU217" s="112"/>
      <c r="CV217" s="112"/>
      <c r="CW217" s="112"/>
      <c r="CX217" s="112"/>
      <c r="CY217" s="112"/>
      <c r="CZ217" s="112"/>
      <c r="DA217" s="112"/>
      <c r="DB217" s="112"/>
      <c r="DC217" s="112"/>
      <c r="DD217" s="112"/>
      <c r="DE217" s="112"/>
      <c r="DF217" s="112"/>
      <c r="DG217" s="40"/>
      <c r="DH217" s="40"/>
      <c r="DI217" s="40"/>
      <c r="DJ217" s="40"/>
      <c r="DK217" s="40"/>
      <c r="DL217" s="40"/>
      <c r="DM217" s="40"/>
      <c r="DN217" s="40"/>
      <c r="DO217" s="40"/>
      <c r="DP217" s="40"/>
      <c r="DQ217" s="40"/>
      <c r="DR217" s="40"/>
      <c r="DS217" s="40"/>
      <c r="DT217" s="40"/>
      <c r="DU217" s="40"/>
      <c r="DV217" s="40"/>
      <c r="DW217" s="40"/>
      <c r="DX217" s="40"/>
      <c r="DY217" s="40"/>
      <c r="DZ217" s="40"/>
      <c r="EA217" s="40"/>
      <c r="EB217" s="40"/>
      <c r="EC217" s="40"/>
      <c r="ED217" s="40"/>
      <c r="EE217" s="40"/>
      <c r="EF217" s="40"/>
      <c r="EG217" s="40"/>
      <c r="EH217" s="40"/>
      <c r="EI217" s="40"/>
      <c r="EJ217" s="40"/>
      <c r="EK217" s="40"/>
      <c r="EL217" s="40"/>
      <c r="EM217" s="40"/>
      <c r="EN217" s="40"/>
      <c r="EO217" s="40"/>
      <c r="EP217" s="40"/>
      <c r="EQ217" s="40"/>
      <c r="ER217" s="40"/>
      <c r="ES217" s="40"/>
      <c r="ET217" s="40"/>
      <c r="EU217" s="40"/>
      <c r="EV217" s="40"/>
      <c r="EW217" s="40"/>
      <c r="EX217" s="40"/>
      <c r="EY217" s="40"/>
      <c r="EZ217" s="40"/>
      <c r="FA217" s="40"/>
      <c r="FB217" s="40"/>
      <c r="FC217" s="40"/>
      <c r="FD217" s="40"/>
      <c r="FE217" s="40"/>
      <c r="FF217" s="40"/>
      <c r="FG217" s="40"/>
      <c r="FH217" s="40"/>
      <c r="FI217" s="40"/>
      <c r="FJ217" s="40"/>
      <c r="FK217" s="40"/>
      <c r="FL217" s="40"/>
      <c r="FM217" s="40"/>
      <c r="FN217" s="40"/>
      <c r="FO217" s="40"/>
      <c r="FP217" s="40"/>
      <c r="FQ217" s="40"/>
      <c r="FR217" s="40"/>
      <c r="FS217" s="40"/>
      <c r="FT217" s="40"/>
      <c r="FU217" s="40"/>
      <c r="FV217" s="40"/>
      <c r="FW217" s="40"/>
      <c r="FX217" s="40"/>
      <c r="FY217" s="40"/>
      <c r="FZ217" s="40"/>
      <c r="GA217" s="40"/>
      <c r="GB217" s="40"/>
      <c r="GC217" s="40"/>
      <c r="GD217" s="40"/>
      <c r="GE217" s="40"/>
      <c r="GF217" s="40"/>
      <c r="GG217" s="40"/>
      <c r="GH217" s="40"/>
      <c r="GI217" s="40"/>
      <c r="GJ217" s="40"/>
      <c r="GK217" s="40"/>
      <c r="GL217" s="40"/>
      <c r="GM217" s="40"/>
      <c r="GN217" s="40"/>
      <c r="GO217" s="40"/>
      <c r="GP217" s="40"/>
      <c r="GQ217" s="40"/>
      <c r="GR217" s="40"/>
      <c r="GS217" s="40"/>
      <c r="GT217" s="40"/>
      <c r="GU217" s="40"/>
      <c r="GV217" s="40"/>
      <c r="GW217" s="40"/>
      <c r="GX217" s="40"/>
      <c r="GY217" s="40"/>
      <c r="GZ217" s="40"/>
    </row>
    <row r="218" spans="1:208" ht="12.75" customHeight="1" x14ac:dyDescent="0.25">
      <c r="A218" s="112"/>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40"/>
      <c r="AZ218" s="40"/>
      <c r="BA218" s="40"/>
      <c r="BB218" s="112"/>
      <c r="BC218" s="112"/>
      <c r="BD218" s="112"/>
      <c r="BE218" s="112"/>
      <c r="BF218" s="112"/>
      <c r="BG218" s="112"/>
      <c r="BH218" s="112"/>
      <c r="BI218" s="112"/>
      <c r="BJ218" s="112"/>
      <c r="BK218" s="112"/>
      <c r="BL218" s="112"/>
      <c r="BM218" s="112"/>
      <c r="BN218" s="112"/>
      <c r="BO218" s="112"/>
      <c r="BP218" s="112"/>
      <c r="BQ218" s="112"/>
      <c r="BR218" s="112"/>
      <c r="BS218" s="112"/>
      <c r="BT218" s="112"/>
      <c r="BU218" s="112"/>
      <c r="BV218" s="112"/>
      <c r="BW218" s="112"/>
      <c r="BX218" s="112"/>
      <c r="BY218" s="112"/>
      <c r="BZ218" s="112"/>
      <c r="CA218" s="112"/>
      <c r="CB218" s="112"/>
      <c r="CC218" s="112"/>
      <c r="CD218" s="112"/>
      <c r="CE218" s="112"/>
      <c r="CF218" s="112"/>
      <c r="CG218" s="112"/>
      <c r="CH218" s="112"/>
      <c r="CI218" s="112"/>
      <c r="CJ218" s="112"/>
      <c r="CK218" s="112"/>
      <c r="CL218" s="112"/>
      <c r="CM218" s="112"/>
      <c r="CN218" s="112"/>
      <c r="CO218" s="112"/>
      <c r="CP218" s="112"/>
      <c r="CQ218" s="112"/>
      <c r="CR218" s="112"/>
      <c r="CS218" s="112"/>
      <c r="CT218" s="112"/>
      <c r="CU218" s="112"/>
      <c r="CV218" s="112"/>
      <c r="CW218" s="112"/>
      <c r="CX218" s="112"/>
      <c r="CY218" s="112"/>
      <c r="CZ218" s="112"/>
      <c r="DA218" s="112"/>
      <c r="DB218" s="112"/>
      <c r="DC218" s="112"/>
      <c r="DD218" s="112"/>
      <c r="DE218" s="112"/>
      <c r="DF218" s="112"/>
      <c r="DG218" s="40"/>
      <c r="DH218" s="40"/>
      <c r="DI218" s="40"/>
      <c r="DJ218" s="40"/>
      <c r="DK218" s="40"/>
      <c r="DL218" s="40"/>
      <c r="DM218" s="40"/>
      <c r="DN218" s="40"/>
      <c r="DO218" s="40"/>
      <c r="DP218" s="40"/>
      <c r="DQ218" s="40"/>
      <c r="DR218" s="40"/>
      <c r="DS218" s="40"/>
      <c r="DT218" s="40"/>
      <c r="DU218" s="40"/>
      <c r="DV218" s="40"/>
      <c r="DW218" s="40"/>
      <c r="DX218" s="40"/>
      <c r="DY218" s="40"/>
      <c r="DZ218" s="40"/>
      <c r="EA218" s="40"/>
      <c r="EB218" s="40"/>
      <c r="EC218" s="40"/>
      <c r="ED218" s="40"/>
      <c r="EE218" s="40"/>
      <c r="EF218" s="40"/>
      <c r="EG218" s="40"/>
      <c r="EH218" s="40"/>
      <c r="EI218" s="40"/>
      <c r="EJ218" s="40"/>
      <c r="EK218" s="40"/>
      <c r="EL218" s="40"/>
      <c r="EM218" s="40"/>
      <c r="EN218" s="40"/>
      <c r="EO218" s="40"/>
      <c r="EP218" s="40"/>
      <c r="EQ218" s="40"/>
      <c r="ER218" s="40"/>
      <c r="ES218" s="40"/>
      <c r="ET218" s="40"/>
      <c r="EU218" s="40"/>
      <c r="EV218" s="40"/>
      <c r="EW218" s="40"/>
      <c r="EX218" s="40"/>
      <c r="EY218" s="40"/>
      <c r="EZ218" s="40"/>
      <c r="FA218" s="40"/>
      <c r="FB218" s="40"/>
      <c r="FC218" s="40"/>
      <c r="FD218" s="40"/>
      <c r="FE218" s="40"/>
      <c r="FF218" s="40"/>
      <c r="FG218" s="40"/>
      <c r="FH218" s="40"/>
      <c r="FI218" s="40"/>
      <c r="FJ218" s="40"/>
      <c r="FK218" s="40"/>
      <c r="FL218" s="40"/>
      <c r="FM218" s="40"/>
      <c r="FN218" s="40"/>
      <c r="FO218" s="40"/>
      <c r="FP218" s="40"/>
      <c r="FQ218" s="40"/>
      <c r="FR218" s="40"/>
      <c r="FS218" s="40"/>
      <c r="FT218" s="40"/>
      <c r="FU218" s="40"/>
      <c r="FV218" s="40"/>
      <c r="FW218" s="40"/>
      <c r="FX218" s="40"/>
      <c r="FY218" s="40"/>
      <c r="FZ218" s="40"/>
      <c r="GA218" s="40"/>
      <c r="GB218" s="40"/>
      <c r="GC218" s="40"/>
      <c r="GD218" s="40"/>
      <c r="GE218" s="40"/>
      <c r="GF218" s="40"/>
      <c r="GG218" s="40"/>
      <c r="GH218" s="40"/>
      <c r="GI218" s="40"/>
      <c r="GJ218" s="40"/>
      <c r="GK218" s="40"/>
      <c r="GL218" s="40"/>
      <c r="GM218" s="40"/>
      <c r="GN218" s="40"/>
      <c r="GO218" s="40"/>
      <c r="GP218" s="40"/>
      <c r="GQ218" s="40"/>
      <c r="GR218" s="40"/>
      <c r="GS218" s="40"/>
      <c r="GT218" s="40"/>
      <c r="GU218" s="40"/>
      <c r="GV218" s="40"/>
      <c r="GW218" s="40"/>
      <c r="GX218" s="40"/>
      <c r="GY218" s="40"/>
      <c r="GZ218" s="40"/>
    </row>
    <row r="219" spans="1:208" ht="12.75" customHeight="1" x14ac:dyDescent="0.25">
      <c r="A219" s="112"/>
      <c r="B219" s="112"/>
      <c r="C219" s="112"/>
      <c r="D219" s="112"/>
      <c r="E219" s="112"/>
      <c r="F219" s="112"/>
      <c r="G219" s="112"/>
      <c r="H219" s="112"/>
      <c r="I219" s="112"/>
      <c r="J219" s="112"/>
      <c r="K219" s="112"/>
      <c r="L219" s="112"/>
      <c r="M219" s="112"/>
      <c r="N219" s="112"/>
      <c r="O219" s="112"/>
      <c r="P219" s="112"/>
      <c r="Q219" s="112"/>
      <c r="R219" s="112"/>
      <c r="S219" s="112"/>
      <c r="T219" s="112"/>
      <c r="U219" s="112"/>
      <c r="V219" s="112"/>
      <c r="W219" s="112"/>
      <c r="X219" s="112"/>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40"/>
      <c r="AZ219" s="40"/>
      <c r="BA219" s="40"/>
      <c r="BB219" s="112"/>
      <c r="BC219" s="112"/>
      <c r="BD219" s="112"/>
      <c r="BE219" s="112"/>
      <c r="BF219" s="112"/>
      <c r="BG219" s="112"/>
      <c r="BH219" s="112"/>
      <c r="BI219" s="112"/>
      <c r="BJ219" s="112"/>
      <c r="BK219" s="112"/>
      <c r="BL219" s="112"/>
      <c r="BM219" s="112"/>
      <c r="BN219" s="112"/>
      <c r="BO219" s="112"/>
      <c r="BP219" s="112"/>
      <c r="BQ219" s="112"/>
      <c r="BR219" s="112"/>
      <c r="BS219" s="112"/>
      <c r="BT219" s="112"/>
      <c r="BU219" s="112"/>
      <c r="BV219" s="112"/>
      <c r="BW219" s="112"/>
      <c r="BX219" s="112"/>
      <c r="BY219" s="112"/>
      <c r="BZ219" s="112"/>
      <c r="CA219" s="112"/>
      <c r="CB219" s="112"/>
      <c r="CC219" s="112"/>
      <c r="CD219" s="112"/>
      <c r="CE219" s="112"/>
      <c r="CF219" s="112"/>
      <c r="CG219" s="112"/>
      <c r="CH219" s="112"/>
      <c r="CI219" s="112"/>
      <c r="CJ219" s="112"/>
      <c r="CK219" s="112"/>
      <c r="CL219" s="112"/>
      <c r="CM219" s="112"/>
      <c r="CN219" s="112"/>
      <c r="CO219" s="112"/>
      <c r="CP219" s="112"/>
      <c r="CQ219" s="112"/>
      <c r="CR219" s="112"/>
      <c r="CS219" s="112"/>
      <c r="CT219" s="112"/>
      <c r="CU219" s="112"/>
      <c r="CV219" s="112"/>
      <c r="CW219" s="112"/>
      <c r="CX219" s="112"/>
      <c r="CY219" s="112"/>
      <c r="CZ219" s="112"/>
      <c r="DA219" s="112"/>
      <c r="DB219" s="112"/>
      <c r="DC219" s="112"/>
      <c r="DD219" s="112"/>
      <c r="DE219" s="112"/>
      <c r="DF219" s="112"/>
      <c r="DG219" s="40"/>
      <c r="DH219" s="40"/>
      <c r="DI219" s="40"/>
      <c r="DJ219" s="40"/>
      <c r="DK219" s="40"/>
      <c r="DL219" s="40"/>
      <c r="DM219" s="40"/>
      <c r="DN219" s="40"/>
      <c r="DO219" s="40"/>
      <c r="DP219" s="40"/>
      <c r="DQ219" s="40"/>
      <c r="DR219" s="40"/>
      <c r="DS219" s="40"/>
      <c r="DT219" s="40"/>
      <c r="DU219" s="40"/>
      <c r="DV219" s="40"/>
      <c r="DW219" s="40"/>
      <c r="DX219" s="40"/>
      <c r="DY219" s="40"/>
      <c r="DZ219" s="40"/>
      <c r="EA219" s="40"/>
      <c r="EB219" s="40"/>
      <c r="EC219" s="40"/>
      <c r="ED219" s="40"/>
      <c r="EE219" s="40"/>
      <c r="EF219" s="40"/>
      <c r="EG219" s="40"/>
      <c r="EH219" s="40"/>
      <c r="EI219" s="40"/>
      <c r="EJ219" s="40"/>
      <c r="EK219" s="40"/>
      <c r="EL219" s="40"/>
      <c r="EM219" s="40"/>
      <c r="EN219" s="40"/>
      <c r="EO219" s="40"/>
      <c r="EP219" s="40"/>
      <c r="EQ219" s="40"/>
      <c r="ER219" s="40"/>
      <c r="ES219" s="40"/>
      <c r="ET219" s="40"/>
      <c r="EU219" s="40"/>
      <c r="EV219" s="40"/>
      <c r="EW219" s="40"/>
      <c r="EX219" s="40"/>
      <c r="EY219" s="40"/>
      <c r="EZ219" s="40"/>
      <c r="FA219" s="40"/>
      <c r="FB219" s="40"/>
      <c r="FC219" s="40"/>
      <c r="FD219" s="40"/>
      <c r="FE219" s="40"/>
      <c r="FF219" s="40"/>
      <c r="FG219" s="40"/>
      <c r="FH219" s="40"/>
      <c r="FI219" s="40"/>
      <c r="FJ219" s="40"/>
      <c r="FK219" s="40"/>
      <c r="FL219" s="40"/>
      <c r="FM219" s="40"/>
      <c r="FN219" s="40"/>
      <c r="FO219" s="40"/>
      <c r="FP219" s="40"/>
      <c r="FQ219" s="40"/>
      <c r="FR219" s="40"/>
      <c r="FS219" s="40"/>
      <c r="FT219" s="40"/>
      <c r="FU219" s="40"/>
      <c r="FV219" s="40"/>
      <c r="FW219" s="40"/>
      <c r="FX219" s="40"/>
      <c r="FY219" s="40"/>
      <c r="FZ219" s="40"/>
      <c r="GA219" s="40"/>
      <c r="GB219" s="40"/>
      <c r="GC219" s="40"/>
      <c r="GD219" s="40"/>
      <c r="GE219" s="40"/>
      <c r="GF219" s="40"/>
      <c r="GG219" s="40"/>
      <c r="GH219" s="40"/>
      <c r="GI219" s="40"/>
      <c r="GJ219" s="40"/>
      <c r="GK219" s="40"/>
      <c r="GL219" s="40"/>
      <c r="GM219" s="40"/>
      <c r="GN219" s="40"/>
      <c r="GO219" s="40"/>
      <c r="GP219" s="40"/>
      <c r="GQ219" s="40"/>
      <c r="GR219" s="40"/>
      <c r="GS219" s="40"/>
      <c r="GT219" s="40"/>
      <c r="GU219" s="40"/>
      <c r="GV219" s="40"/>
      <c r="GW219" s="40"/>
      <c r="GX219" s="40"/>
      <c r="GY219" s="40"/>
      <c r="GZ219" s="40"/>
    </row>
    <row r="220" spans="1:208" ht="12.75" customHeight="1" x14ac:dyDescent="0.25">
      <c r="A220" s="112"/>
      <c r="B220" s="112"/>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40"/>
      <c r="AZ220" s="40"/>
      <c r="BA220" s="40"/>
      <c r="BB220" s="112"/>
      <c r="BC220" s="112"/>
      <c r="BD220" s="112"/>
      <c r="BE220" s="112"/>
      <c r="BF220" s="112"/>
      <c r="BG220" s="112"/>
      <c r="BH220" s="112"/>
      <c r="BI220" s="112"/>
      <c r="BJ220" s="112"/>
      <c r="BK220" s="112"/>
      <c r="BL220" s="112"/>
      <c r="BM220" s="112"/>
      <c r="BN220" s="112"/>
      <c r="BO220" s="112"/>
      <c r="BP220" s="112"/>
      <c r="BQ220" s="112"/>
      <c r="BR220" s="112"/>
      <c r="BS220" s="112"/>
      <c r="BT220" s="112"/>
      <c r="BU220" s="112"/>
      <c r="BV220" s="112"/>
      <c r="BW220" s="112"/>
      <c r="BX220" s="112"/>
      <c r="BY220" s="112"/>
      <c r="BZ220" s="112"/>
      <c r="CA220" s="112"/>
      <c r="CB220" s="112"/>
      <c r="CC220" s="112"/>
      <c r="CD220" s="112"/>
      <c r="CE220" s="112"/>
      <c r="CF220" s="112"/>
      <c r="CG220" s="112"/>
      <c r="CH220" s="112"/>
      <c r="CI220" s="112"/>
      <c r="CJ220" s="112"/>
      <c r="CK220" s="112"/>
      <c r="CL220" s="112"/>
      <c r="CM220" s="112"/>
      <c r="CN220" s="112"/>
      <c r="CO220" s="112"/>
      <c r="CP220" s="112"/>
      <c r="CQ220" s="112"/>
      <c r="CR220" s="112"/>
      <c r="CS220" s="112"/>
      <c r="CT220" s="112"/>
      <c r="CU220" s="112"/>
      <c r="CV220" s="112"/>
      <c r="CW220" s="112"/>
      <c r="CX220" s="112"/>
      <c r="CY220" s="112"/>
      <c r="CZ220" s="112"/>
      <c r="DA220" s="112"/>
      <c r="DB220" s="112"/>
      <c r="DC220" s="112"/>
      <c r="DD220" s="112"/>
      <c r="DE220" s="112"/>
      <c r="DF220" s="112"/>
      <c r="DG220" s="40"/>
      <c r="DH220" s="40"/>
      <c r="DI220" s="40"/>
      <c r="DJ220" s="40"/>
      <c r="DK220" s="40"/>
      <c r="DL220" s="40"/>
      <c r="DM220" s="40"/>
      <c r="DN220" s="40"/>
      <c r="DO220" s="40"/>
      <c r="DP220" s="40"/>
      <c r="DQ220" s="40"/>
      <c r="DR220" s="40"/>
      <c r="DS220" s="40"/>
      <c r="DT220" s="40"/>
      <c r="DU220" s="40"/>
      <c r="DV220" s="40"/>
      <c r="DW220" s="40"/>
      <c r="DX220" s="40"/>
      <c r="DY220" s="40"/>
      <c r="DZ220" s="40"/>
      <c r="EA220" s="40"/>
      <c r="EB220" s="40"/>
      <c r="EC220" s="40"/>
      <c r="ED220" s="40"/>
      <c r="EE220" s="40"/>
      <c r="EF220" s="40"/>
      <c r="EG220" s="40"/>
      <c r="EH220" s="40"/>
      <c r="EI220" s="40"/>
      <c r="EJ220" s="40"/>
      <c r="EK220" s="40"/>
      <c r="EL220" s="40"/>
      <c r="EM220" s="40"/>
      <c r="EN220" s="40"/>
      <c r="EO220" s="40"/>
      <c r="EP220" s="40"/>
      <c r="EQ220" s="40"/>
      <c r="ER220" s="40"/>
      <c r="ES220" s="40"/>
      <c r="ET220" s="40"/>
      <c r="EU220" s="40"/>
      <c r="EV220" s="40"/>
      <c r="EW220" s="40"/>
      <c r="EX220" s="40"/>
      <c r="EY220" s="40"/>
      <c r="EZ220" s="40"/>
      <c r="FA220" s="40"/>
      <c r="FB220" s="40"/>
      <c r="FC220" s="40"/>
      <c r="FD220" s="40"/>
      <c r="FE220" s="40"/>
      <c r="FF220" s="40"/>
      <c r="FG220" s="40"/>
      <c r="FH220" s="40"/>
      <c r="FI220" s="40"/>
      <c r="FJ220" s="40"/>
      <c r="FK220" s="40"/>
      <c r="FL220" s="40"/>
      <c r="FM220" s="40"/>
      <c r="FN220" s="40"/>
      <c r="FO220" s="40"/>
      <c r="FP220" s="40"/>
      <c r="FQ220" s="40"/>
      <c r="FR220" s="40"/>
      <c r="FS220" s="40"/>
      <c r="FT220" s="40"/>
      <c r="FU220" s="40"/>
      <c r="FV220" s="40"/>
      <c r="FW220" s="40"/>
      <c r="FX220" s="40"/>
      <c r="FY220" s="40"/>
      <c r="FZ220" s="40"/>
      <c r="GA220" s="40"/>
      <c r="GB220" s="40"/>
      <c r="GC220" s="40"/>
      <c r="GD220" s="40"/>
      <c r="GE220" s="40"/>
      <c r="GF220" s="40"/>
      <c r="GG220" s="40"/>
      <c r="GH220" s="40"/>
      <c r="GI220" s="40"/>
      <c r="GJ220" s="40"/>
      <c r="GK220" s="40"/>
      <c r="GL220" s="40"/>
      <c r="GM220" s="40"/>
      <c r="GN220" s="40"/>
      <c r="GO220" s="40"/>
      <c r="GP220" s="40"/>
      <c r="GQ220" s="40"/>
      <c r="GR220" s="40"/>
      <c r="GS220" s="40"/>
      <c r="GT220" s="40"/>
      <c r="GU220" s="40"/>
      <c r="GV220" s="40"/>
      <c r="GW220" s="40"/>
      <c r="GX220" s="40"/>
      <c r="GY220" s="40"/>
      <c r="GZ220" s="40"/>
    </row>
  </sheetData>
  <autoFilter ref="A4:GZ12" xr:uid="{00000000-0009-0000-0000-000003000000}"/>
  <mergeCells count="13">
    <mergeCell ref="A15:J15"/>
    <mergeCell ref="AY1:BA1"/>
    <mergeCell ref="A2:E2"/>
    <mergeCell ref="W2:Z3"/>
    <mergeCell ref="AA2:AE3"/>
    <mergeCell ref="AF2:AJ3"/>
    <mergeCell ref="AK2:AO3"/>
    <mergeCell ref="AY2:BA3"/>
    <mergeCell ref="AP2:AT3"/>
    <mergeCell ref="AU2:AW3"/>
    <mergeCell ref="F2:R2"/>
    <mergeCell ref="F3:J3"/>
    <mergeCell ref="O3:P3"/>
  </mergeCells>
  <dataValidations count="1">
    <dataValidation type="list" allowBlank="1" showErrorMessage="1" sqref="X1:AG1" xr:uid="{00000000-0002-0000-0300-000000000000}">
      <formula1>Meses</formula1>
    </dataValidation>
  </dataValidations>
  <pageMargins left="0.7" right="0.7" top="0.75" bottom="0.75" header="0" footer="0"/>
  <pageSetup paperSize="9" orientation="portrait"/>
  <colBreaks count="1" manualBreakCount="1">
    <brk id="10" man="1"/>
  </colBreaks>
  <extLst>
    <ext xmlns:x14="http://schemas.microsoft.com/office/spreadsheetml/2009/9/main" uri="{CCE6A557-97BC-4b89-ADB6-D9C93CAAB3DF}">
      <x14:dataValidations xmlns:xm="http://schemas.microsoft.com/office/excel/2006/main" count="14">
        <x14:dataValidation type="list" allowBlank="1" showErrorMessage="1" xr:uid="{00000000-0002-0000-0300-000001000000}">
          <x14:formula1>
            <xm:f>LISTAS_1!$T$2:$T$3</xm:f>
          </x14:formula1>
          <xm:sqref>Z5:Z12 M5:M13 Q5:Q13</xm:sqref>
        </x14:dataValidation>
        <x14:dataValidation type="list" allowBlank="1" showErrorMessage="1" xr:uid="{00000000-0002-0000-0300-000002000000}">
          <x14:formula1>
            <xm:f>LISTAS_1!$AO$2:$AO$8</xm:f>
          </x14:formula1>
          <xm:sqref>H5:H12</xm:sqref>
        </x14:dataValidation>
        <x14:dataValidation type="list" allowBlank="1" showErrorMessage="1" xr:uid="{00000000-0002-0000-0300-000003000000}">
          <x14:formula1>
            <xm:f>LISTAS_1!$Z$2:$Z$7</xm:f>
          </x14:formula1>
          <xm:sqref>B5:B13</xm:sqref>
        </x14:dataValidation>
        <x14:dataValidation type="list" allowBlank="1" showErrorMessage="1" xr:uid="{00000000-0002-0000-0300-000004000000}">
          <x14:formula1>
            <xm:f>LISTAS_1!$AN$2:$AN$8</xm:f>
          </x14:formula1>
          <xm:sqref>H13</xm:sqref>
        </x14:dataValidation>
        <x14:dataValidation type="list" allowBlank="1" showErrorMessage="1" xr:uid="{00000000-0002-0000-0300-000005000000}">
          <x14:formula1>
            <xm:f>LISTAS_1!$AP$2:$AP$20</xm:f>
          </x14:formula1>
          <xm:sqref>I5:I13</xm:sqref>
        </x14:dataValidation>
        <x14:dataValidation type="list" allowBlank="1" showErrorMessage="1" xr:uid="{00000000-0002-0000-0300-000006000000}">
          <x14:formula1>
            <xm:f>LISTAS_1!$AG$2:$AG$10</xm:f>
          </x14:formula1>
          <xm:sqref>N5:N13</xm:sqref>
        </x14:dataValidation>
        <x14:dataValidation type="list" allowBlank="1" showErrorMessage="1" xr:uid="{00000000-0002-0000-0300-000007000000}">
          <x14:formula1>
            <xm:f>LISTAS_1!$AQ$2:$AQ$8</xm:f>
          </x14:formula1>
          <xm:sqref>O5:O13</xm:sqref>
        </x14:dataValidation>
        <x14:dataValidation type="list" allowBlank="1" showErrorMessage="1" xr:uid="{00000000-0002-0000-0300-000008000000}">
          <x14:formula1>
            <xm:f>LISTAS_1!$AN$2:$AN$7</xm:f>
          </x14:formula1>
          <xm:sqref>G5:G13</xm:sqref>
        </x14:dataValidation>
        <x14:dataValidation type="list" allowBlank="1" showErrorMessage="1" xr:uid="{00000000-0002-0000-0300-000009000000}">
          <x14:formula1>
            <xm:f>LISTAS_1!$Y$2:$Y$4</xm:f>
          </x14:formula1>
          <xm:sqref>A5:A13</xm:sqref>
        </x14:dataValidation>
        <x14:dataValidation type="list" allowBlank="1" showErrorMessage="1" xr:uid="{00000000-0002-0000-0300-00000A000000}">
          <x14:formula1>
            <xm:f>LISTAS_1!$AR$2:$AR$4</xm:f>
          </x14:formula1>
          <xm:sqref>P5:P13</xm:sqref>
        </x14:dataValidation>
        <x14:dataValidation type="list" allowBlank="1" showErrorMessage="1" xr:uid="{00000000-0002-0000-0300-00000B000000}">
          <x14:formula1>
            <xm:f>LISTAS_1!$M$2:$M$18</xm:f>
          </x14:formula1>
          <xm:sqref>K5:K13</xm:sqref>
        </x14:dataValidation>
        <x14:dataValidation type="list" allowBlank="1" showErrorMessage="1" xr:uid="{00000000-0002-0000-0300-00000C000000}">
          <x14:formula1>
            <xm:f>LISTAS_1!$AM$2:$AM$6</xm:f>
          </x14:formula1>
          <xm:sqref>F5:F13</xm:sqref>
        </x14:dataValidation>
        <x14:dataValidation type="list" allowBlank="1" showErrorMessage="1" xr:uid="{00000000-0002-0000-0300-00000D000000}">
          <x14:formula1>
            <xm:f>LISTAS_1!$AA$2:$AA$8</xm:f>
          </x14:formula1>
          <xm:sqref>C5:C13</xm:sqref>
        </x14:dataValidation>
        <x14:dataValidation type="list" allowBlank="1" showErrorMessage="1" xr:uid="{00000000-0002-0000-0300-00000E000000}">
          <x14:formula1>
            <xm:f>LISTAS_1!$X$2:$X$11</xm:f>
          </x14:formula1>
          <xm:sqref>E5:E13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AE1000"/>
  <sheetViews>
    <sheetView workbookViewId="0"/>
  </sheetViews>
  <sheetFormatPr baseColWidth="10" defaultColWidth="14.42578125" defaultRowHeight="15" customHeight="1" x14ac:dyDescent="0.25"/>
  <cols>
    <col min="1" max="1" width="7.28515625" customWidth="1"/>
    <col min="2" max="2" width="38.42578125" customWidth="1"/>
    <col min="3" max="5" width="16.85546875" customWidth="1"/>
    <col min="6" max="6" width="60.140625" customWidth="1"/>
    <col min="7" max="9" width="16.85546875" customWidth="1"/>
    <col min="10" max="10" width="70.140625" customWidth="1"/>
    <col min="11" max="31" width="16.85546875" customWidth="1"/>
  </cols>
  <sheetData>
    <row r="1" spans="1:31" ht="19.5" customHeight="1" x14ac:dyDescent="0.25">
      <c r="A1" s="151"/>
      <c r="B1" s="151"/>
      <c r="C1" s="151"/>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row>
    <row r="2" spans="1:31" ht="19.5" customHeight="1" x14ac:dyDescent="0.25">
      <c r="A2" s="504" t="s">
        <v>300</v>
      </c>
      <c r="B2" s="504" t="s">
        <v>301</v>
      </c>
      <c r="C2" s="504" t="s">
        <v>303</v>
      </c>
      <c r="D2" s="504" t="s">
        <v>368</v>
      </c>
      <c r="E2" s="507" t="s">
        <v>369</v>
      </c>
      <c r="F2" s="506" t="s">
        <v>370</v>
      </c>
      <c r="G2" s="506" t="s">
        <v>371</v>
      </c>
      <c r="H2" s="504" t="s">
        <v>372</v>
      </c>
      <c r="I2" s="505" t="s">
        <v>373</v>
      </c>
      <c r="J2" s="506" t="s">
        <v>374</v>
      </c>
      <c r="K2" s="506" t="s">
        <v>375</v>
      </c>
      <c r="L2" s="152"/>
      <c r="M2" s="152"/>
      <c r="N2" s="152"/>
      <c r="O2" s="152"/>
      <c r="P2" s="152"/>
      <c r="Q2" s="152"/>
      <c r="R2" s="152"/>
      <c r="S2" s="152"/>
      <c r="T2" s="152"/>
      <c r="U2" s="152"/>
      <c r="V2" s="152"/>
      <c r="W2" s="152"/>
      <c r="X2" s="152"/>
      <c r="Y2" s="152"/>
      <c r="Z2" s="152"/>
      <c r="AA2" s="152"/>
      <c r="AB2" s="152"/>
      <c r="AC2" s="152"/>
      <c r="AD2" s="152"/>
      <c r="AE2" s="152"/>
    </row>
    <row r="3" spans="1:31" ht="19.5" customHeight="1" x14ac:dyDescent="0.25">
      <c r="A3" s="469"/>
      <c r="B3" s="469"/>
      <c r="C3" s="469"/>
      <c r="D3" s="469"/>
      <c r="E3" s="469"/>
      <c r="F3" s="469"/>
      <c r="G3" s="469"/>
      <c r="H3" s="469"/>
      <c r="I3" s="469"/>
      <c r="J3" s="469"/>
      <c r="K3" s="469"/>
      <c r="L3" s="152"/>
      <c r="M3" s="152"/>
      <c r="N3" s="152"/>
      <c r="O3" s="152"/>
      <c r="P3" s="152"/>
      <c r="Q3" s="152"/>
      <c r="R3" s="152"/>
      <c r="S3" s="152"/>
      <c r="T3" s="152"/>
      <c r="U3" s="152"/>
      <c r="V3" s="152"/>
      <c r="W3" s="152"/>
      <c r="X3" s="152"/>
      <c r="Y3" s="152"/>
      <c r="Z3" s="152"/>
      <c r="AA3" s="152"/>
      <c r="AB3" s="152"/>
      <c r="AC3" s="152"/>
      <c r="AD3" s="152"/>
      <c r="AE3" s="152"/>
    </row>
    <row r="4" spans="1:31" ht="29.25" customHeight="1" x14ac:dyDescent="0.25">
      <c r="A4" s="474"/>
      <c r="B4" s="474"/>
      <c r="C4" s="474"/>
      <c r="D4" s="474"/>
      <c r="E4" s="474"/>
      <c r="F4" s="474"/>
      <c r="G4" s="474"/>
      <c r="H4" s="474"/>
      <c r="I4" s="474"/>
      <c r="J4" s="474"/>
      <c r="K4" s="474"/>
      <c r="L4" s="152"/>
      <c r="M4" s="152"/>
      <c r="N4" s="152"/>
      <c r="O4" s="152"/>
      <c r="P4" s="152"/>
      <c r="Q4" s="152"/>
      <c r="R4" s="152"/>
      <c r="S4" s="152"/>
      <c r="T4" s="152"/>
      <c r="U4" s="152"/>
      <c r="V4" s="152"/>
      <c r="W4" s="152"/>
      <c r="X4" s="152"/>
      <c r="Y4" s="152"/>
      <c r="Z4" s="152"/>
      <c r="AA4" s="152"/>
      <c r="AB4" s="152"/>
      <c r="AC4" s="152"/>
      <c r="AD4" s="152"/>
      <c r="AE4" s="152"/>
    </row>
    <row r="5" spans="1:31" ht="99" customHeight="1" x14ac:dyDescent="0.25">
      <c r="A5" s="153">
        <v>1</v>
      </c>
      <c r="B5" s="154" t="s">
        <v>240</v>
      </c>
      <c r="C5" s="155" t="s">
        <v>319</v>
      </c>
      <c r="D5" s="156">
        <v>0.2</v>
      </c>
      <c r="E5" s="157">
        <v>0.2</v>
      </c>
      <c r="F5" s="154" t="s">
        <v>376</v>
      </c>
      <c r="G5" s="154" t="s">
        <v>377</v>
      </c>
      <c r="H5" s="158">
        <v>0.05</v>
      </c>
      <c r="I5" s="159">
        <v>0.05</v>
      </c>
      <c r="J5" s="160" t="s">
        <v>378</v>
      </c>
      <c r="K5" s="161" t="s">
        <v>159</v>
      </c>
      <c r="L5" s="68"/>
      <c r="M5" s="68"/>
      <c r="N5" s="68"/>
      <c r="O5" s="68"/>
      <c r="P5" s="68"/>
      <c r="Q5" s="68"/>
      <c r="R5" s="68"/>
      <c r="S5" s="68"/>
      <c r="T5" s="68"/>
      <c r="U5" s="68"/>
      <c r="V5" s="68"/>
      <c r="W5" s="68"/>
      <c r="X5" s="68"/>
      <c r="Y5" s="68"/>
      <c r="Z5" s="68"/>
      <c r="AA5" s="68"/>
      <c r="AB5" s="68"/>
      <c r="AC5" s="68"/>
      <c r="AD5" s="68"/>
      <c r="AE5" s="68"/>
    </row>
    <row r="6" spans="1:31" ht="103.5" customHeight="1" x14ac:dyDescent="0.25">
      <c r="A6" s="153">
        <v>2</v>
      </c>
      <c r="B6" s="154" t="s">
        <v>379</v>
      </c>
      <c r="C6" s="155" t="s">
        <v>319</v>
      </c>
      <c r="D6" s="162">
        <v>0.27</v>
      </c>
      <c r="E6" s="163">
        <v>0.27</v>
      </c>
      <c r="F6" s="154" t="s">
        <v>380</v>
      </c>
      <c r="G6" s="154"/>
      <c r="H6" s="164">
        <v>0.03</v>
      </c>
      <c r="I6" s="165">
        <v>0.03</v>
      </c>
      <c r="J6" s="160" t="s">
        <v>381</v>
      </c>
      <c r="K6" s="161"/>
      <c r="L6" s="151"/>
      <c r="M6" s="151"/>
      <c r="N6" s="151"/>
      <c r="O6" s="151"/>
      <c r="P6" s="151"/>
      <c r="Q6" s="151"/>
      <c r="R6" s="67"/>
      <c r="S6" s="67"/>
      <c r="T6" s="67"/>
      <c r="U6" s="67"/>
      <c r="V6" s="67"/>
      <c r="W6" s="67"/>
      <c r="X6" s="67"/>
      <c r="Y6" s="67"/>
      <c r="Z6" s="67"/>
      <c r="AA6" s="67"/>
      <c r="AB6" s="67"/>
      <c r="AC6" s="67"/>
      <c r="AD6" s="66"/>
      <c r="AE6" s="66"/>
    </row>
    <row r="7" spans="1:31" ht="80.25" customHeight="1" x14ac:dyDescent="0.25">
      <c r="A7" s="153">
        <v>3</v>
      </c>
      <c r="B7" s="154" t="s">
        <v>382</v>
      </c>
      <c r="C7" s="155" t="s">
        <v>319</v>
      </c>
      <c r="D7" s="156">
        <v>0.28000000000000003</v>
      </c>
      <c r="E7" s="157">
        <v>0.28000000000000003</v>
      </c>
      <c r="F7" s="154" t="s">
        <v>383</v>
      </c>
      <c r="G7" s="166"/>
      <c r="H7" s="158">
        <v>0.02</v>
      </c>
      <c r="I7" s="159">
        <v>0.02</v>
      </c>
      <c r="J7" s="161" t="s">
        <v>384</v>
      </c>
      <c r="K7" s="161"/>
      <c r="L7" s="151"/>
      <c r="M7" s="151"/>
      <c r="N7" s="151"/>
      <c r="O7" s="151"/>
      <c r="P7" s="151"/>
      <c r="Q7" s="151"/>
      <c r="R7" s="67"/>
      <c r="S7" s="67"/>
      <c r="T7" s="67"/>
      <c r="U7" s="67"/>
      <c r="V7" s="67"/>
      <c r="W7" s="67"/>
      <c r="X7" s="67"/>
      <c r="Y7" s="67"/>
      <c r="Z7" s="67"/>
      <c r="AA7" s="67"/>
      <c r="AB7" s="67"/>
      <c r="AC7" s="67"/>
      <c r="AD7" s="66"/>
      <c r="AE7" s="66"/>
    </row>
    <row r="8" spans="1:31" ht="165.75" customHeight="1" x14ac:dyDescent="0.25">
      <c r="A8" s="153">
        <v>4</v>
      </c>
      <c r="B8" s="154" t="s">
        <v>253</v>
      </c>
      <c r="C8" s="155" t="s">
        <v>322</v>
      </c>
      <c r="D8" s="156">
        <v>0.97</v>
      </c>
      <c r="E8" s="167">
        <v>0.97</v>
      </c>
      <c r="F8" s="154" t="s">
        <v>385</v>
      </c>
      <c r="G8" s="154" t="s">
        <v>386</v>
      </c>
      <c r="H8" s="168">
        <v>0.97</v>
      </c>
      <c r="I8" s="168">
        <v>0.97</v>
      </c>
      <c r="J8" s="161" t="s">
        <v>387</v>
      </c>
      <c r="K8" s="161"/>
      <c r="L8" s="151"/>
      <c r="M8" s="151"/>
      <c r="N8" s="151"/>
      <c r="O8" s="151"/>
      <c r="P8" s="151"/>
      <c r="Q8" s="151"/>
      <c r="R8" s="67"/>
      <c r="S8" s="67"/>
      <c r="T8" s="67"/>
      <c r="U8" s="67"/>
      <c r="V8" s="67"/>
      <c r="W8" s="67"/>
      <c r="X8" s="67"/>
      <c r="Y8" s="67"/>
      <c r="Z8" s="67"/>
      <c r="AA8" s="67"/>
      <c r="AB8" s="67"/>
      <c r="AC8" s="67"/>
      <c r="AD8" s="66"/>
      <c r="AE8" s="66"/>
    </row>
    <row r="9" spans="1:31" ht="90.75" customHeight="1" x14ac:dyDescent="0.25">
      <c r="A9" s="153">
        <v>5</v>
      </c>
      <c r="B9" s="154" t="s">
        <v>388</v>
      </c>
      <c r="C9" s="155" t="s">
        <v>319</v>
      </c>
      <c r="D9" s="156">
        <v>0.25</v>
      </c>
      <c r="E9" s="167">
        <v>0.25</v>
      </c>
      <c r="F9" s="154" t="s">
        <v>389</v>
      </c>
      <c r="G9" s="154"/>
      <c r="H9" s="159">
        <v>0.1</v>
      </c>
      <c r="I9" s="159">
        <v>0.1</v>
      </c>
      <c r="J9" s="161" t="s">
        <v>390</v>
      </c>
      <c r="K9" s="161"/>
      <c r="L9" s="151"/>
      <c r="M9" s="151"/>
      <c r="N9" s="151"/>
      <c r="O9" s="151"/>
      <c r="P9" s="151"/>
      <c r="Q9" s="151"/>
      <c r="R9" s="67"/>
      <c r="S9" s="67"/>
      <c r="T9" s="67"/>
      <c r="U9" s="67"/>
      <c r="V9" s="67"/>
      <c r="W9" s="67"/>
      <c r="X9" s="67"/>
      <c r="Y9" s="67"/>
      <c r="Z9" s="67"/>
      <c r="AA9" s="67"/>
      <c r="AB9" s="67"/>
      <c r="AC9" s="67"/>
      <c r="AD9" s="66"/>
      <c r="AE9" s="66"/>
    </row>
    <row r="10" spans="1:31" ht="99" customHeight="1" x14ac:dyDescent="0.25">
      <c r="A10" s="153">
        <v>6</v>
      </c>
      <c r="B10" s="154" t="s">
        <v>265</v>
      </c>
      <c r="C10" s="155" t="s">
        <v>319</v>
      </c>
      <c r="D10" s="156">
        <v>0.25</v>
      </c>
      <c r="E10" s="167">
        <v>0.25</v>
      </c>
      <c r="F10" s="154" t="s">
        <v>391</v>
      </c>
      <c r="G10" s="154"/>
      <c r="H10" s="159">
        <v>0.1</v>
      </c>
      <c r="I10" s="159">
        <v>0.1</v>
      </c>
      <c r="J10" s="161" t="s">
        <v>392</v>
      </c>
      <c r="K10" s="161"/>
      <c r="L10" s="151"/>
      <c r="M10" s="151"/>
      <c r="N10" s="151"/>
      <c r="O10" s="151"/>
      <c r="P10" s="151"/>
      <c r="Q10" s="151"/>
      <c r="R10" s="67"/>
      <c r="S10" s="67"/>
      <c r="T10" s="67"/>
      <c r="U10" s="67"/>
      <c r="V10" s="67"/>
      <c r="W10" s="67"/>
      <c r="X10" s="67"/>
      <c r="Y10" s="67"/>
      <c r="Z10" s="67"/>
      <c r="AA10" s="67"/>
      <c r="AB10" s="67"/>
      <c r="AC10" s="67"/>
      <c r="AD10" s="66"/>
      <c r="AE10" s="66"/>
    </row>
    <row r="11" spans="1:31" ht="142.5" customHeight="1" x14ac:dyDescent="0.25">
      <c r="A11" s="153">
        <v>7</v>
      </c>
      <c r="B11" s="154" t="s">
        <v>393</v>
      </c>
      <c r="C11" s="155" t="s">
        <v>319</v>
      </c>
      <c r="D11" s="156">
        <v>0.25</v>
      </c>
      <c r="E11" s="167">
        <v>0.25</v>
      </c>
      <c r="F11" s="154" t="s">
        <v>394</v>
      </c>
      <c r="G11" s="154"/>
      <c r="H11" s="159">
        <v>0.1</v>
      </c>
      <c r="I11" s="159">
        <v>0.1</v>
      </c>
      <c r="J11" s="161" t="s">
        <v>395</v>
      </c>
      <c r="K11" s="161"/>
      <c r="L11" s="151"/>
      <c r="M11" s="151"/>
      <c r="N11" s="151"/>
      <c r="O11" s="151"/>
      <c r="P11" s="151"/>
      <c r="Q11" s="151"/>
      <c r="R11" s="151"/>
      <c r="S11" s="151"/>
      <c r="T11" s="67"/>
      <c r="U11" s="67"/>
      <c r="V11" s="67"/>
      <c r="W11" s="67"/>
      <c r="X11" s="67"/>
      <c r="Y11" s="67"/>
      <c r="Z11" s="67"/>
      <c r="AA11" s="67"/>
      <c r="AB11" s="67"/>
      <c r="AC11" s="67"/>
      <c r="AD11" s="67"/>
      <c r="AE11" s="67"/>
    </row>
    <row r="12" spans="1:31" ht="121.5" customHeight="1" x14ac:dyDescent="0.25">
      <c r="A12" s="153">
        <v>8</v>
      </c>
      <c r="B12" s="154" t="s">
        <v>271</v>
      </c>
      <c r="C12" s="155" t="s">
        <v>319</v>
      </c>
      <c r="D12" s="156">
        <v>0.25</v>
      </c>
      <c r="E12" s="167">
        <v>0.25</v>
      </c>
      <c r="F12" s="154" t="s">
        <v>396</v>
      </c>
      <c r="G12" s="154"/>
      <c r="H12" s="159">
        <v>0.1</v>
      </c>
      <c r="I12" s="159">
        <v>0.1</v>
      </c>
      <c r="J12" s="161" t="s">
        <v>397</v>
      </c>
      <c r="K12" s="161"/>
      <c r="L12" s="151"/>
      <c r="M12" s="151"/>
      <c r="N12" s="151"/>
      <c r="O12" s="151"/>
      <c r="P12" s="151"/>
      <c r="Q12" s="151"/>
      <c r="R12" s="151"/>
      <c r="S12" s="151"/>
      <c r="T12" s="67"/>
      <c r="U12" s="67"/>
      <c r="V12" s="67"/>
      <c r="W12" s="67"/>
      <c r="X12" s="67"/>
      <c r="Y12" s="67"/>
      <c r="Z12" s="67"/>
      <c r="AA12" s="67"/>
      <c r="AB12" s="67"/>
      <c r="AC12" s="67"/>
      <c r="AD12" s="67"/>
      <c r="AE12" s="67"/>
    </row>
    <row r="13" spans="1:31" ht="14.25" customHeight="1" x14ac:dyDescent="0.25">
      <c r="A13" s="169"/>
      <c r="B13" s="169"/>
      <c r="C13" s="169"/>
      <c r="D13" s="169"/>
      <c r="E13" s="169"/>
      <c r="F13" s="169"/>
      <c r="G13" s="169"/>
      <c r="H13" s="169"/>
      <c r="I13" s="169"/>
      <c r="J13" s="169"/>
      <c r="K13" s="169"/>
      <c r="L13" s="151"/>
      <c r="M13" s="151"/>
      <c r="N13" s="151"/>
      <c r="O13" s="151"/>
      <c r="P13" s="151"/>
      <c r="Q13" s="151"/>
      <c r="R13" s="151"/>
      <c r="S13" s="151"/>
      <c r="T13" s="67"/>
      <c r="U13" s="67"/>
      <c r="V13" s="67"/>
      <c r="W13" s="67"/>
      <c r="X13" s="67"/>
      <c r="Y13" s="67"/>
      <c r="Z13" s="67"/>
      <c r="AA13" s="67"/>
      <c r="AB13" s="67"/>
      <c r="AC13" s="67"/>
      <c r="AD13" s="67"/>
      <c r="AE13" s="67"/>
    </row>
    <row r="14" spans="1:31" ht="14.25" customHeight="1" x14ac:dyDescent="0.25">
      <c r="A14" s="169"/>
      <c r="B14" s="169"/>
      <c r="C14" s="169"/>
      <c r="D14" s="169"/>
      <c r="E14" s="169"/>
      <c r="F14" s="169"/>
      <c r="G14" s="169"/>
      <c r="H14" s="169"/>
      <c r="I14" s="169"/>
      <c r="J14" s="169"/>
      <c r="K14" s="169"/>
      <c r="L14" s="151"/>
      <c r="M14" s="151"/>
      <c r="N14" s="151"/>
      <c r="O14" s="151"/>
      <c r="P14" s="151"/>
      <c r="Q14" s="151"/>
      <c r="R14" s="151"/>
      <c r="S14" s="151"/>
      <c r="T14" s="67"/>
      <c r="U14" s="67"/>
      <c r="V14" s="67"/>
      <c r="W14" s="67"/>
      <c r="X14" s="67"/>
      <c r="Y14" s="67"/>
      <c r="Z14" s="67"/>
      <c r="AA14" s="67"/>
      <c r="AB14" s="67"/>
      <c r="AC14" s="67"/>
      <c r="AD14" s="67"/>
      <c r="AE14" s="67"/>
    </row>
    <row r="15" spans="1:31" ht="14.25" customHeight="1" x14ac:dyDescent="0.25">
      <c r="A15" s="169"/>
      <c r="B15" s="169"/>
      <c r="C15" s="169"/>
      <c r="D15" s="169"/>
      <c r="E15" s="169"/>
      <c r="F15" s="169"/>
      <c r="G15" s="169"/>
      <c r="H15" s="169"/>
      <c r="I15" s="169"/>
      <c r="J15" s="169"/>
      <c r="K15" s="169"/>
      <c r="L15" s="151"/>
      <c r="M15" s="151"/>
      <c r="N15" s="151"/>
      <c r="O15" s="151"/>
      <c r="P15" s="151"/>
      <c r="Q15" s="151"/>
      <c r="R15" s="151"/>
      <c r="S15" s="151"/>
      <c r="T15" s="67"/>
      <c r="U15" s="67"/>
      <c r="V15" s="67"/>
      <c r="W15" s="67"/>
      <c r="X15" s="67"/>
      <c r="Y15" s="67"/>
      <c r="Z15" s="67"/>
      <c r="AA15" s="67"/>
      <c r="AB15" s="67"/>
      <c r="AC15" s="67"/>
      <c r="AD15" s="67"/>
      <c r="AE15" s="67"/>
    </row>
    <row r="16" spans="1:31" ht="14.25" customHeight="1" x14ac:dyDescent="0.25">
      <c r="A16" s="169"/>
      <c r="B16" s="169"/>
      <c r="C16" s="169"/>
      <c r="D16" s="169"/>
      <c r="E16" s="169"/>
      <c r="F16" s="169"/>
      <c r="G16" s="169"/>
      <c r="H16" s="169"/>
      <c r="I16" s="169"/>
      <c r="J16" s="169"/>
      <c r="K16" s="169"/>
      <c r="L16" s="151"/>
      <c r="M16" s="151"/>
      <c r="N16" s="151"/>
      <c r="O16" s="151"/>
      <c r="P16" s="151"/>
      <c r="Q16" s="151"/>
      <c r="R16" s="151"/>
      <c r="S16" s="151"/>
      <c r="T16" s="67"/>
      <c r="U16" s="67"/>
      <c r="V16" s="67"/>
      <c r="W16" s="67"/>
      <c r="X16" s="67"/>
      <c r="Y16" s="67"/>
      <c r="Z16" s="67"/>
      <c r="AA16" s="67"/>
      <c r="AB16" s="67"/>
      <c r="AC16" s="67"/>
      <c r="AD16" s="67"/>
      <c r="AE16" s="67"/>
    </row>
    <row r="17" spans="1:31" ht="14.25" customHeight="1" x14ac:dyDescent="0.25">
      <c r="A17" s="169"/>
      <c r="B17" s="169"/>
      <c r="C17" s="169"/>
      <c r="D17" s="169"/>
      <c r="E17" s="169"/>
      <c r="F17" s="169"/>
      <c r="G17" s="169"/>
      <c r="H17" s="169"/>
      <c r="I17" s="169"/>
      <c r="J17" s="169"/>
      <c r="K17" s="169"/>
      <c r="L17" s="151"/>
      <c r="M17" s="151"/>
      <c r="N17" s="151"/>
      <c r="O17" s="151"/>
      <c r="P17" s="151"/>
      <c r="Q17" s="151"/>
      <c r="R17" s="151"/>
      <c r="S17" s="151"/>
      <c r="T17" s="67"/>
      <c r="U17" s="67"/>
      <c r="V17" s="67"/>
      <c r="W17" s="67"/>
      <c r="X17" s="67"/>
      <c r="Y17" s="67"/>
      <c r="Z17" s="67"/>
      <c r="AA17" s="67"/>
      <c r="AB17" s="67"/>
      <c r="AC17" s="67"/>
      <c r="AD17" s="67"/>
      <c r="AE17" s="67"/>
    </row>
    <row r="18" spans="1:31" ht="14.25" customHeight="1" x14ac:dyDescent="0.25">
      <c r="A18" s="169"/>
      <c r="B18" s="169"/>
      <c r="C18" s="169"/>
      <c r="D18" s="169"/>
      <c r="E18" s="169"/>
      <c r="F18" s="169"/>
      <c r="G18" s="169"/>
      <c r="H18" s="169"/>
      <c r="I18" s="169"/>
      <c r="J18" s="169"/>
      <c r="K18" s="169"/>
      <c r="L18" s="151"/>
      <c r="M18" s="151"/>
      <c r="N18" s="151"/>
      <c r="O18" s="151"/>
      <c r="P18" s="151"/>
      <c r="Q18" s="151"/>
      <c r="R18" s="151"/>
      <c r="S18" s="151"/>
      <c r="T18" s="67"/>
      <c r="U18" s="67"/>
      <c r="V18" s="67"/>
      <c r="W18" s="67"/>
      <c r="X18" s="67"/>
      <c r="Y18" s="67"/>
      <c r="Z18" s="67"/>
      <c r="AA18" s="67"/>
      <c r="AB18" s="67"/>
      <c r="AC18" s="67"/>
      <c r="AD18" s="67"/>
      <c r="AE18" s="67"/>
    </row>
    <row r="19" spans="1:31" ht="14.25" customHeight="1" x14ac:dyDescent="0.25">
      <c r="A19" s="169"/>
      <c r="B19" s="169"/>
      <c r="C19" s="169"/>
      <c r="D19" s="169"/>
      <c r="E19" s="169"/>
      <c r="F19" s="169"/>
      <c r="G19" s="169"/>
      <c r="H19" s="169"/>
      <c r="I19" s="169"/>
      <c r="J19" s="169"/>
      <c r="K19" s="169"/>
      <c r="L19" s="151"/>
      <c r="M19" s="151"/>
      <c r="N19" s="151"/>
      <c r="O19" s="151"/>
      <c r="P19" s="151"/>
      <c r="Q19" s="151"/>
      <c r="R19" s="151"/>
      <c r="S19" s="151"/>
      <c r="T19" s="67"/>
      <c r="U19" s="67"/>
      <c r="V19" s="67"/>
      <c r="W19" s="67"/>
      <c r="X19" s="67"/>
      <c r="Y19" s="67"/>
      <c r="Z19" s="67"/>
      <c r="AA19" s="67"/>
      <c r="AB19" s="67"/>
      <c r="AC19" s="67"/>
      <c r="AD19" s="67"/>
      <c r="AE19" s="67"/>
    </row>
    <row r="20" spans="1:31" ht="14.25" customHeight="1" x14ac:dyDescent="0.25">
      <c r="A20" s="169"/>
      <c r="B20" s="169"/>
      <c r="C20" s="169"/>
      <c r="D20" s="169"/>
      <c r="E20" s="169"/>
      <c r="F20" s="169"/>
      <c r="G20" s="169"/>
      <c r="H20" s="169"/>
      <c r="I20" s="169"/>
      <c r="J20" s="169"/>
      <c r="K20" s="169"/>
      <c r="L20" s="151"/>
      <c r="M20" s="151"/>
      <c r="N20" s="151"/>
      <c r="O20" s="151"/>
      <c r="P20" s="151"/>
      <c r="Q20" s="151"/>
      <c r="R20" s="151"/>
      <c r="S20" s="151"/>
      <c r="T20" s="67"/>
      <c r="U20" s="67"/>
      <c r="V20" s="67"/>
      <c r="W20" s="67"/>
      <c r="X20" s="67"/>
      <c r="Y20" s="67"/>
      <c r="Z20" s="67"/>
      <c r="AA20" s="67"/>
      <c r="AB20" s="67"/>
      <c r="AC20" s="67"/>
      <c r="AD20" s="67"/>
      <c r="AE20" s="67"/>
    </row>
    <row r="21" spans="1:31" ht="14.25" customHeight="1" x14ac:dyDescent="0.25">
      <c r="A21" s="169"/>
      <c r="B21" s="169"/>
      <c r="C21" s="169"/>
      <c r="D21" s="169"/>
      <c r="E21" s="169"/>
      <c r="F21" s="169"/>
      <c r="G21" s="169"/>
      <c r="H21" s="169"/>
      <c r="I21" s="169"/>
      <c r="J21" s="169"/>
      <c r="K21" s="169"/>
      <c r="L21" s="151"/>
      <c r="M21" s="151"/>
      <c r="N21" s="151"/>
      <c r="O21" s="151"/>
      <c r="P21" s="151"/>
      <c r="Q21" s="151"/>
      <c r="R21" s="151"/>
      <c r="S21" s="151"/>
      <c r="T21" s="67"/>
      <c r="U21" s="67"/>
      <c r="V21" s="67"/>
      <c r="W21" s="67"/>
      <c r="X21" s="67"/>
      <c r="Y21" s="67"/>
      <c r="Z21" s="67"/>
      <c r="AA21" s="67"/>
      <c r="AB21" s="67"/>
      <c r="AC21" s="67"/>
      <c r="AD21" s="67"/>
      <c r="AE21" s="67"/>
    </row>
    <row r="22" spans="1:31" ht="14.25" customHeight="1" x14ac:dyDescent="0.25">
      <c r="A22" s="169"/>
      <c r="B22" s="169"/>
      <c r="C22" s="169"/>
      <c r="D22" s="169"/>
      <c r="E22" s="169"/>
      <c r="F22" s="169"/>
      <c r="G22" s="169"/>
      <c r="H22" s="169"/>
      <c r="I22" s="169"/>
      <c r="J22" s="169"/>
      <c r="K22" s="169"/>
      <c r="L22" s="151"/>
      <c r="M22" s="151"/>
      <c r="N22" s="151"/>
      <c r="O22" s="151"/>
      <c r="P22" s="151"/>
      <c r="Q22" s="151"/>
      <c r="R22" s="151"/>
      <c r="S22" s="151"/>
      <c r="T22" s="67"/>
      <c r="U22" s="67"/>
      <c r="V22" s="67"/>
      <c r="W22" s="67"/>
      <c r="X22" s="67"/>
      <c r="Y22" s="67"/>
      <c r="Z22" s="67"/>
      <c r="AA22" s="67"/>
      <c r="AB22" s="67"/>
      <c r="AC22" s="67"/>
      <c r="AD22" s="67"/>
      <c r="AE22" s="67"/>
    </row>
    <row r="23" spans="1:31" ht="14.25" customHeight="1" x14ac:dyDescent="0.25">
      <c r="A23" s="169"/>
      <c r="B23" s="169"/>
      <c r="C23" s="169"/>
      <c r="D23" s="169"/>
      <c r="E23" s="169"/>
      <c r="F23" s="169"/>
      <c r="G23" s="169"/>
      <c r="H23" s="169"/>
      <c r="I23" s="169"/>
      <c r="J23" s="169"/>
      <c r="K23" s="169"/>
      <c r="L23" s="151"/>
      <c r="M23" s="151"/>
      <c r="N23" s="151"/>
      <c r="O23" s="151"/>
      <c r="P23" s="151"/>
      <c r="Q23" s="151"/>
      <c r="R23" s="151"/>
      <c r="S23" s="151"/>
      <c r="T23" s="67"/>
      <c r="U23" s="67"/>
      <c r="V23" s="67"/>
      <c r="W23" s="67"/>
      <c r="X23" s="67"/>
      <c r="Y23" s="67"/>
      <c r="Z23" s="67"/>
      <c r="AA23" s="67"/>
      <c r="AB23" s="67"/>
      <c r="AC23" s="67"/>
      <c r="AD23" s="67"/>
      <c r="AE23" s="67"/>
    </row>
    <row r="24" spans="1:31" ht="14.25" customHeight="1" x14ac:dyDescent="0.25">
      <c r="A24" s="169"/>
      <c r="B24" s="169"/>
      <c r="C24" s="169"/>
      <c r="D24" s="169"/>
      <c r="E24" s="169"/>
      <c r="F24" s="169"/>
      <c r="G24" s="169"/>
      <c r="H24" s="169"/>
      <c r="I24" s="169"/>
      <c r="J24" s="169"/>
      <c r="K24" s="169"/>
      <c r="L24" s="151"/>
      <c r="M24" s="151"/>
      <c r="N24" s="151"/>
      <c r="O24" s="151"/>
      <c r="P24" s="151"/>
      <c r="Q24" s="151"/>
      <c r="R24" s="151"/>
      <c r="S24" s="151"/>
      <c r="T24" s="67"/>
      <c r="U24" s="67"/>
      <c r="V24" s="67"/>
      <c r="W24" s="67"/>
      <c r="X24" s="67"/>
      <c r="Y24" s="67"/>
      <c r="Z24" s="67"/>
      <c r="AA24" s="67"/>
      <c r="AB24" s="67"/>
      <c r="AC24" s="67"/>
      <c r="AD24" s="67"/>
      <c r="AE24" s="67"/>
    </row>
    <row r="25" spans="1:31" ht="14.25" customHeight="1" x14ac:dyDescent="0.25">
      <c r="A25" s="169"/>
      <c r="B25" s="169"/>
      <c r="C25" s="169"/>
      <c r="D25" s="169"/>
      <c r="E25" s="169"/>
      <c r="F25" s="169"/>
      <c r="G25" s="169"/>
      <c r="H25" s="169"/>
      <c r="I25" s="169"/>
      <c r="J25" s="169"/>
      <c r="K25" s="169"/>
      <c r="L25" s="151"/>
      <c r="M25" s="151"/>
      <c r="N25" s="151"/>
      <c r="O25" s="151"/>
      <c r="P25" s="151"/>
      <c r="Q25" s="151"/>
      <c r="R25" s="151"/>
      <c r="S25" s="151"/>
      <c r="T25" s="67"/>
      <c r="U25" s="67"/>
      <c r="V25" s="67"/>
      <c r="W25" s="67"/>
      <c r="X25" s="67"/>
      <c r="Y25" s="67"/>
      <c r="Z25" s="67"/>
      <c r="AA25" s="67"/>
      <c r="AB25" s="67"/>
      <c r="AC25" s="67"/>
      <c r="AD25" s="67"/>
      <c r="AE25" s="67"/>
    </row>
    <row r="26" spans="1:31" ht="14.25" customHeight="1" x14ac:dyDescent="0.25">
      <c r="A26" s="169"/>
      <c r="B26" s="169"/>
      <c r="C26" s="169"/>
      <c r="D26" s="169"/>
      <c r="E26" s="169"/>
      <c r="F26" s="169"/>
      <c r="G26" s="169"/>
      <c r="H26" s="169"/>
      <c r="I26" s="169"/>
      <c r="J26" s="169"/>
      <c r="K26" s="169"/>
      <c r="L26" s="151"/>
      <c r="M26" s="151"/>
      <c r="N26" s="151"/>
      <c r="O26" s="151"/>
      <c r="P26" s="151"/>
      <c r="Q26" s="151"/>
      <c r="R26" s="151"/>
      <c r="S26" s="151"/>
      <c r="T26" s="67"/>
      <c r="U26" s="67"/>
      <c r="V26" s="67"/>
      <c r="W26" s="67"/>
      <c r="X26" s="67"/>
      <c r="Y26" s="67"/>
      <c r="Z26" s="67"/>
      <c r="AA26" s="67"/>
      <c r="AB26" s="67"/>
      <c r="AC26" s="67"/>
      <c r="AD26" s="67"/>
      <c r="AE26" s="67"/>
    </row>
    <row r="27" spans="1:31" ht="14.25" customHeight="1" x14ac:dyDescent="0.25">
      <c r="A27" s="169"/>
      <c r="B27" s="169"/>
      <c r="C27" s="169"/>
      <c r="D27" s="169"/>
      <c r="E27" s="169"/>
      <c r="F27" s="169"/>
      <c r="G27" s="169"/>
      <c r="H27" s="169"/>
      <c r="I27" s="169"/>
      <c r="J27" s="169"/>
      <c r="K27" s="169"/>
      <c r="L27" s="151"/>
      <c r="M27" s="151"/>
      <c r="N27" s="151"/>
      <c r="O27" s="151"/>
      <c r="P27" s="151"/>
      <c r="Q27" s="151"/>
      <c r="R27" s="151"/>
      <c r="S27" s="151"/>
      <c r="T27" s="67"/>
      <c r="U27" s="67"/>
      <c r="V27" s="67"/>
      <c r="W27" s="67"/>
      <c r="X27" s="67"/>
      <c r="Y27" s="67"/>
      <c r="Z27" s="67"/>
      <c r="AA27" s="67"/>
      <c r="AB27" s="67"/>
      <c r="AC27" s="67"/>
      <c r="AD27" s="67"/>
      <c r="AE27" s="67"/>
    </row>
    <row r="28" spans="1:31" ht="14.25" customHeight="1" x14ac:dyDescent="0.25">
      <c r="A28" s="169"/>
      <c r="B28" s="169"/>
      <c r="C28" s="169"/>
      <c r="D28" s="169"/>
      <c r="E28" s="169"/>
      <c r="F28" s="169"/>
      <c r="G28" s="169"/>
      <c r="H28" s="169"/>
      <c r="I28" s="169"/>
      <c r="J28" s="169"/>
      <c r="K28" s="169"/>
      <c r="L28" s="151"/>
      <c r="M28" s="151"/>
      <c r="N28" s="151"/>
      <c r="O28" s="151"/>
      <c r="P28" s="151"/>
      <c r="Q28" s="151"/>
      <c r="R28" s="151"/>
      <c r="S28" s="151"/>
      <c r="T28" s="67"/>
      <c r="U28" s="67"/>
      <c r="V28" s="67"/>
      <c r="W28" s="67"/>
      <c r="X28" s="67"/>
      <c r="Y28" s="67"/>
      <c r="Z28" s="67"/>
      <c r="AA28" s="67"/>
      <c r="AB28" s="67"/>
      <c r="AC28" s="67"/>
      <c r="AD28" s="67"/>
      <c r="AE28" s="67"/>
    </row>
    <row r="29" spans="1:31" ht="14.25" customHeight="1" x14ac:dyDescent="0.25">
      <c r="A29" s="169"/>
      <c r="B29" s="169"/>
      <c r="C29" s="169"/>
      <c r="D29" s="169"/>
      <c r="E29" s="169"/>
      <c r="F29" s="169"/>
      <c r="G29" s="169"/>
      <c r="H29" s="169"/>
      <c r="I29" s="169"/>
      <c r="J29" s="169"/>
      <c r="K29" s="169"/>
      <c r="L29" s="151"/>
      <c r="M29" s="151"/>
      <c r="N29" s="151"/>
      <c r="O29" s="151"/>
      <c r="P29" s="151"/>
      <c r="Q29" s="151"/>
      <c r="R29" s="151"/>
      <c r="S29" s="151"/>
      <c r="T29" s="67"/>
      <c r="U29" s="67"/>
      <c r="V29" s="67"/>
      <c r="W29" s="67"/>
      <c r="X29" s="67"/>
      <c r="Y29" s="67"/>
      <c r="Z29" s="67"/>
      <c r="AA29" s="67"/>
      <c r="AB29" s="67"/>
      <c r="AC29" s="67"/>
      <c r="AD29" s="67"/>
      <c r="AE29" s="67"/>
    </row>
    <row r="30" spans="1:31" ht="14.25" customHeight="1" x14ac:dyDescent="0.25">
      <c r="A30" s="169"/>
      <c r="B30" s="169"/>
      <c r="C30" s="169"/>
      <c r="D30" s="169"/>
      <c r="E30" s="169"/>
      <c r="F30" s="169"/>
      <c r="G30" s="169"/>
      <c r="H30" s="169"/>
      <c r="I30" s="169"/>
      <c r="J30" s="169"/>
      <c r="K30" s="169"/>
      <c r="L30" s="151"/>
      <c r="M30" s="151"/>
      <c r="N30" s="151"/>
      <c r="O30" s="151"/>
      <c r="P30" s="151"/>
      <c r="Q30" s="151"/>
      <c r="R30" s="151"/>
      <c r="S30" s="151"/>
      <c r="T30" s="67"/>
      <c r="U30" s="67"/>
      <c r="V30" s="67"/>
      <c r="W30" s="67"/>
      <c r="X30" s="67"/>
      <c r="Y30" s="67"/>
      <c r="Z30" s="67"/>
      <c r="AA30" s="67"/>
      <c r="AB30" s="67"/>
      <c r="AC30" s="67"/>
      <c r="AD30" s="67"/>
      <c r="AE30" s="67"/>
    </row>
    <row r="31" spans="1:31" ht="14.25" customHeight="1" x14ac:dyDescent="0.25">
      <c r="A31" s="169"/>
      <c r="B31" s="169"/>
      <c r="C31" s="169"/>
      <c r="D31" s="169"/>
      <c r="E31" s="169"/>
      <c r="F31" s="169"/>
      <c r="G31" s="169"/>
      <c r="H31" s="169"/>
      <c r="I31" s="169"/>
      <c r="J31" s="169"/>
      <c r="K31" s="169"/>
      <c r="L31" s="151"/>
      <c r="M31" s="151"/>
      <c r="N31" s="151"/>
      <c r="O31" s="151"/>
      <c r="P31" s="151"/>
      <c r="Q31" s="151"/>
      <c r="R31" s="151"/>
      <c r="S31" s="151"/>
      <c r="T31" s="67"/>
      <c r="U31" s="67"/>
      <c r="V31" s="67"/>
      <c r="W31" s="67"/>
      <c r="X31" s="67"/>
      <c r="Y31" s="67"/>
      <c r="Z31" s="67"/>
      <c r="AA31" s="67"/>
      <c r="AB31" s="67"/>
      <c r="AC31" s="67"/>
      <c r="AD31" s="67"/>
      <c r="AE31" s="67"/>
    </row>
    <row r="32" spans="1:31" ht="14.25" customHeight="1" x14ac:dyDescent="0.25">
      <c r="A32" s="169"/>
      <c r="B32" s="169"/>
      <c r="C32" s="169"/>
      <c r="D32" s="169"/>
      <c r="E32" s="169"/>
      <c r="F32" s="169"/>
      <c r="G32" s="169"/>
      <c r="H32" s="169"/>
      <c r="I32" s="169"/>
      <c r="J32" s="169"/>
      <c r="K32" s="169"/>
      <c r="L32" s="151"/>
      <c r="M32" s="151"/>
      <c r="N32" s="151"/>
      <c r="O32" s="151"/>
      <c r="P32" s="151"/>
      <c r="Q32" s="151"/>
      <c r="R32" s="151"/>
      <c r="S32" s="151"/>
      <c r="T32" s="67"/>
      <c r="U32" s="67"/>
      <c r="V32" s="67"/>
      <c r="W32" s="67"/>
      <c r="X32" s="67"/>
      <c r="Y32" s="67"/>
      <c r="Z32" s="67"/>
      <c r="AA32" s="67"/>
      <c r="AB32" s="67"/>
      <c r="AC32" s="67"/>
      <c r="AD32" s="67"/>
      <c r="AE32" s="67"/>
    </row>
    <row r="33" spans="1:31" ht="14.25" customHeight="1" x14ac:dyDescent="0.25">
      <c r="A33" s="169"/>
      <c r="B33" s="169"/>
      <c r="C33" s="169"/>
      <c r="D33" s="169"/>
      <c r="E33" s="169"/>
      <c r="F33" s="169"/>
      <c r="G33" s="169"/>
      <c r="H33" s="169"/>
      <c r="I33" s="169"/>
      <c r="J33" s="169"/>
      <c r="K33" s="169"/>
      <c r="L33" s="151"/>
      <c r="M33" s="151"/>
      <c r="N33" s="151"/>
      <c r="O33" s="151"/>
      <c r="P33" s="151"/>
      <c r="Q33" s="151"/>
      <c r="R33" s="151"/>
      <c r="S33" s="151"/>
      <c r="T33" s="67"/>
      <c r="U33" s="67"/>
      <c r="V33" s="67"/>
      <c r="W33" s="67"/>
      <c r="X33" s="67"/>
      <c r="Y33" s="67"/>
      <c r="Z33" s="67"/>
      <c r="AA33" s="67"/>
      <c r="AB33" s="67"/>
      <c r="AC33" s="67"/>
      <c r="AD33" s="67"/>
      <c r="AE33" s="67"/>
    </row>
    <row r="34" spans="1:31" ht="14.25" customHeight="1" x14ac:dyDescent="0.25">
      <c r="A34" s="169"/>
      <c r="B34" s="169"/>
      <c r="C34" s="169"/>
      <c r="D34" s="169"/>
      <c r="E34" s="169"/>
      <c r="F34" s="169"/>
      <c r="G34" s="169"/>
      <c r="H34" s="169"/>
      <c r="I34" s="169"/>
      <c r="J34" s="169"/>
      <c r="K34" s="169"/>
      <c r="L34" s="151"/>
      <c r="M34" s="151"/>
      <c r="N34" s="151"/>
      <c r="O34" s="151"/>
      <c r="P34" s="151"/>
      <c r="Q34" s="151"/>
      <c r="R34" s="151"/>
      <c r="S34" s="151"/>
      <c r="T34" s="67"/>
      <c r="U34" s="67"/>
      <c r="V34" s="67"/>
      <c r="W34" s="67"/>
      <c r="X34" s="67"/>
      <c r="Y34" s="67"/>
      <c r="Z34" s="67"/>
      <c r="AA34" s="67"/>
      <c r="AB34" s="67"/>
      <c r="AC34" s="67"/>
      <c r="AD34" s="67"/>
      <c r="AE34" s="67"/>
    </row>
    <row r="35" spans="1:31" ht="14.25" customHeight="1" x14ac:dyDescent="0.25">
      <c r="A35" s="169"/>
      <c r="B35" s="169"/>
      <c r="C35" s="169"/>
      <c r="D35" s="169"/>
      <c r="E35" s="169"/>
      <c r="F35" s="169"/>
      <c r="G35" s="169"/>
      <c r="H35" s="169"/>
      <c r="I35" s="169"/>
      <c r="J35" s="169"/>
      <c r="K35" s="169"/>
      <c r="L35" s="151"/>
      <c r="M35" s="151"/>
      <c r="N35" s="151"/>
      <c r="O35" s="151"/>
      <c r="P35" s="151"/>
      <c r="Q35" s="151"/>
      <c r="R35" s="151"/>
      <c r="S35" s="151"/>
      <c r="T35" s="67"/>
      <c r="U35" s="67"/>
      <c r="V35" s="67"/>
      <c r="W35" s="67"/>
      <c r="X35" s="67"/>
      <c r="Y35" s="67"/>
      <c r="Z35" s="67"/>
      <c r="AA35" s="67"/>
      <c r="AB35" s="67"/>
      <c r="AC35" s="67"/>
      <c r="AD35" s="67"/>
      <c r="AE35" s="67"/>
    </row>
    <row r="36" spans="1:31" ht="14.25" customHeight="1" x14ac:dyDescent="0.25">
      <c r="A36" s="169"/>
      <c r="B36" s="169"/>
      <c r="C36" s="169"/>
      <c r="D36" s="169"/>
      <c r="E36" s="169"/>
      <c r="F36" s="169"/>
      <c r="G36" s="169"/>
      <c r="H36" s="169"/>
      <c r="I36" s="169"/>
      <c r="J36" s="169"/>
      <c r="K36" s="169"/>
      <c r="L36" s="151"/>
      <c r="M36" s="151"/>
      <c r="N36" s="151"/>
      <c r="O36" s="151"/>
      <c r="P36" s="151"/>
      <c r="Q36" s="151"/>
      <c r="R36" s="151"/>
      <c r="S36" s="151"/>
      <c r="T36" s="67"/>
      <c r="U36" s="67"/>
      <c r="V36" s="67"/>
      <c r="W36" s="67"/>
      <c r="X36" s="67"/>
      <c r="Y36" s="67"/>
      <c r="Z36" s="67"/>
      <c r="AA36" s="67"/>
      <c r="AB36" s="67"/>
      <c r="AC36" s="67"/>
      <c r="AD36" s="67"/>
      <c r="AE36" s="67"/>
    </row>
    <row r="37" spans="1:31" ht="14.25" customHeight="1" x14ac:dyDescent="0.25">
      <c r="A37" s="169"/>
      <c r="B37" s="169"/>
      <c r="C37" s="169"/>
      <c r="D37" s="169"/>
      <c r="E37" s="169"/>
      <c r="F37" s="169"/>
      <c r="G37" s="169"/>
      <c r="H37" s="169"/>
      <c r="I37" s="169"/>
      <c r="J37" s="169"/>
      <c r="K37" s="169"/>
      <c r="L37" s="151"/>
      <c r="M37" s="151"/>
      <c r="N37" s="151"/>
      <c r="O37" s="151"/>
      <c r="P37" s="151"/>
      <c r="Q37" s="151"/>
      <c r="R37" s="151"/>
      <c r="S37" s="151"/>
      <c r="T37" s="67"/>
      <c r="U37" s="67"/>
      <c r="V37" s="67"/>
      <c r="W37" s="67"/>
      <c r="X37" s="67"/>
      <c r="Y37" s="67"/>
      <c r="Z37" s="67"/>
      <c r="AA37" s="67"/>
      <c r="AB37" s="67"/>
      <c r="AC37" s="67"/>
      <c r="AD37" s="67"/>
      <c r="AE37" s="67"/>
    </row>
    <row r="38" spans="1:31" ht="14.25" customHeight="1" x14ac:dyDescent="0.25">
      <c r="A38" s="169"/>
      <c r="B38" s="169"/>
      <c r="C38" s="169"/>
      <c r="D38" s="169"/>
      <c r="E38" s="169"/>
      <c r="F38" s="169"/>
      <c r="G38" s="169"/>
      <c r="H38" s="169"/>
      <c r="I38" s="169"/>
      <c r="J38" s="169"/>
      <c r="K38" s="169"/>
      <c r="L38" s="151"/>
      <c r="M38" s="151"/>
      <c r="N38" s="151"/>
      <c r="O38" s="151"/>
      <c r="P38" s="151"/>
      <c r="Q38" s="151"/>
      <c r="R38" s="151"/>
      <c r="S38" s="151"/>
      <c r="T38" s="67"/>
      <c r="U38" s="67"/>
      <c r="V38" s="67"/>
      <c r="W38" s="67"/>
      <c r="X38" s="67"/>
      <c r="Y38" s="67"/>
      <c r="Z38" s="67"/>
      <c r="AA38" s="67"/>
      <c r="AB38" s="67"/>
      <c r="AC38" s="67"/>
      <c r="AD38" s="67"/>
      <c r="AE38" s="67"/>
    </row>
    <row r="39" spans="1:31" ht="14.25" customHeight="1" x14ac:dyDescent="0.25">
      <c r="A39" s="169"/>
      <c r="B39" s="169"/>
      <c r="C39" s="169"/>
      <c r="D39" s="169"/>
      <c r="E39" s="169"/>
      <c r="F39" s="169"/>
      <c r="G39" s="169"/>
      <c r="H39" s="169"/>
      <c r="I39" s="169"/>
      <c r="J39" s="169"/>
      <c r="K39" s="169"/>
      <c r="L39" s="151"/>
      <c r="M39" s="151"/>
      <c r="N39" s="151"/>
      <c r="O39" s="151"/>
      <c r="P39" s="151"/>
      <c r="Q39" s="151"/>
      <c r="R39" s="151"/>
      <c r="S39" s="151"/>
      <c r="T39" s="67"/>
      <c r="U39" s="67"/>
      <c r="V39" s="67"/>
      <c r="W39" s="67"/>
      <c r="X39" s="67"/>
      <c r="Y39" s="67"/>
      <c r="Z39" s="67"/>
      <c r="AA39" s="67"/>
      <c r="AB39" s="67"/>
      <c r="AC39" s="67"/>
      <c r="AD39" s="67"/>
      <c r="AE39" s="67"/>
    </row>
    <row r="40" spans="1:31" ht="14.25" customHeight="1" x14ac:dyDescent="0.25">
      <c r="A40" s="169"/>
      <c r="B40" s="169"/>
      <c r="C40" s="169"/>
      <c r="D40" s="169"/>
      <c r="E40" s="169"/>
      <c r="F40" s="169"/>
      <c r="G40" s="169"/>
      <c r="H40" s="169"/>
      <c r="I40" s="169"/>
      <c r="J40" s="169"/>
      <c r="K40" s="169"/>
      <c r="L40" s="151"/>
      <c r="M40" s="151"/>
      <c r="N40" s="151"/>
      <c r="O40" s="151"/>
      <c r="P40" s="151"/>
      <c r="Q40" s="151"/>
      <c r="R40" s="151"/>
      <c r="S40" s="151"/>
      <c r="T40" s="151"/>
      <c r="U40" s="151"/>
      <c r="V40" s="151"/>
      <c r="W40" s="151"/>
      <c r="X40" s="151"/>
      <c r="Y40" s="151"/>
      <c r="Z40" s="151"/>
      <c r="AA40" s="151"/>
      <c r="AB40" s="151"/>
      <c r="AC40" s="151"/>
      <c r="AD40" s="151"/>
      <c r="AE40" s="151"/>
    </row>
    <row r="41" spans="1:31" ht="14.25" customHeight="1" x14ac:dyDescent="0.25">
      <c r="A41" s="169"/>
      <c r="B41" s="169"/>
      <c r="C41" s="169"/>
      <c r="D41" s="169"/>
      <c r="E41" s="169"/>
      <c r="F41" s="169"/>
      <c r="G41" s="169"/>
      <c r="H41" s="169"/>
      <c r="I41" s="169"/>
      <c r="J41" s="169"/>
      <c r="K41" s="169"/>
      <c r="L41" s="151"/>
      <c r="M41" s="151"/>
      <c r="N41" s="151"/>
      <c r="O41" s="151"/>
      <c r="P41" s="151"/>
      <c r="Q41" s="151"/>
      <c r="R41" s="151"/>
      <c r="S41" s="151"/>
      <c r="T41" s="151"/>
      <c r="U41" s="151"/>
      <c r="V41" s="151"/>
      <c r="W41" s="151"/>
      <c r="X41" s="151"/>
      <c r="Y41" s="151"/>
      <c r="Z41" s="151"/>
      <c r="AA41" s="151"/>
      <c r="AB41" s="151"/>
      <c r="AC41" s="151"/>
      <c r="AD41" s="151"/>
      <c r="AE41" s="151"/>
    </row>
    <row r="42" spans="1:31" ht="14.25" customHeight="1" x14ac:dyDescent="0.25">
      <c r="A42" s="169"/>
      <c r="B42" s="169"/>
      <c r="C42" s="169"/>
      <c r="D42" s="169"/>
      <c r="E42" s="169"/>
      <c r="F42" s="169"/>
      <c r="G42" s="169"/>
      <c r="H42" s="169"/>
      <c r="I42" s="169"/>
      <c r="J42" s="169"/>
      <c r="K42" s="169"/>
      <c r="L42" s="151"/>
      <c r="M42" s="151"/>
      <c r="N42" s="151"/>
      <c r="O42" s="151"/>
      <c r="P42" s="151"/>
      <c r="Q42" s="151"/>
      <c r="R42" s="151"/>
      <c r="S42" s="151"/>
      <c r="T42" s="151"/>
      <c r="U42" s="151"/>
      <c r="V42" s="151"/>
      <c r="W42" s="151"/>
      <c r="X42" s="151"/>
      <c r="Y42" s="151"/>
      <c r="Z42" s="151"/>
      <c r="AA42" s="151"/>
      <c r="AB42" s="151"/>
      <c r="AC42" s="151"/>
      <c r="AD42" s="151"/>
      <c r="AE42" s="151"/>
    </row>
    <row r="43" spans="1:31" ht="14.25" customHeight="1" x14ac:dyDescent="0.25">
      <c r="A43" s="169"/>
      <c r="B43" s="169"/>
      <c r="C43" s="169"/>
      <c r="D43" s="169"/>
      <c r="E43" s="169"/>
      <c r="F43" s="169"/>
      <c r="G43" s="169"/>
      <c r="H43" s="169"/>
      <c r="I43" s="169"/>
      <c r="J43" s="169"/>
      <c r="K43" s="169"/>
      <c r="L43" s="151"/>
      <c r="M43" s="151"/>
      <c r="N43" s="151"/>
      <c r="O43" s="151"/>
      <c r="P43" s="151"/>
      <c r="Q43" s="151"/>
      <c r="R43" s="151"/>
      <c r="S43" s="151"/>
      <c r="T43" s="151"/>
      <c r="U43" s="151"/>
      <c r="V43" s="151"/>
      <c r="W43" s="151"/>
      <c r="X43" s="151"/>
      <c r="Y43" s="151"/>
      <c r="Z43" s="151"/>
      <c r="AA43" s="151"/>
      <c r="AB43" s="151"/>
      <c r="AC43" s="151"/>
      <c r="AD43" s="151"/>
      <c r="AE43" s="151"/>
    </row>
    <row r="44" spans="1:31" ht="14.25" customHeight="1" x14ac:dyDescent="0.25">
      <c r="A44" s="169"/>
      <c r="B44" s="169"/>
      <c r="C44" s="169"/>
      <c r="D44" s="169"/>
      <c r="E44" s="169"/>
      <c r="F44" s="169"/>
      <c r="G44" s="169"/>
      <c r="H44" s="169"/>
      <c r="I44" s="169"/>
      <c r="J44" s="169"/>
      <c r="K44" s="169"/>
      <c r="L44" s="151"/>
      <c r="M44" s="151"/>
      <c r="N44" s="151"/>
      <c r="O44" s="151"/>
      <c r="P44" s="151"/>
      <c r="Q44" s="151"/>
      <c r="R44" s="151"/>
      <c r="S44" s="151"/>
      <c r="T44" s="151"/>
      <c r="U44" s="151"/>
      <c r="V44" s="151"/>
      <c r="W44" s="151"/>
      <c r="X44" s="151"/>
      <c r="Y44" s="151"/>
      <c r="Z44" s="151"/>
      <c r="AA44" s="151"/>
      <c r="AB44" s="151"/>
      <c r="AC44" s="151"/>
      <c r="AD44" s="151"/>
      <c r="AE44" s="151"/>
    </row>
    <row r="45" spans="1:31" ht="14.25" customHeight="1" x14ac:dyDescent="0.25">
      <c r="A45" s="169"/>
      <c r="B45" s="169"/>
      <c r="C45" s="169"/>
      <c r="D45" s="169"/>
      <c r="E45" s="169"/>
      <c r="F45" s="169"/>
      <c r="G45" s="169"/>
      <c r="H45" s="169"/>
      <c r="I45" s="169"/>
      <c r="J45" s="169"/>
      <c r="K45" s="169"/>
      <c r="L45" s="151"/>
      <c r="M45" s="151"/>
      <c r="N45" s="151"/>
      <c r="O45" s="151"/>
      <c r="P45" s="151"/>
      <c r="Q45" s="151"/>
      <c r="R45" s="151"/>
      <c r="S45" s="151"/>
      <c r="T45" s="151"/>
      <c r="U45" s="151"/>
      <c r="V45" s="151"/>
      <c r="W45" s="151"/>
      <c r="X45" s="151"/>
      <c r="Y45" s="151"/>
      <c r="Z45" s="151"/>
      <c r="AA45" s="151"/>
      <c r="AB45" s="151"/>
      <c r="AC45" s="151"/>
      <c r="AD45" s="151"/>
      <c r="AE45" s="151"/>
    </row>
    <row r="46" spans="1:31" ht="14.25" customHeight="1" x14ac:dyDescent="0.25">
      <c r="A46" s="169"/>
      <c r="B46" s="169"/>
      <c r="C46" s="169"/>
      <c r="D46" s="169"/>
      <c r="E46" s="169"/>
      <c r="F46" s="169"/>
      <c r="G46" s="169"/>
      <c r="H46" s="169"/>
      <c r="I46" s="169"/>
      <c r="J46" s="169"/>
      <c r="K46" s="169"/>
      <c r="L46" s="151"/>
      <c r="M46" s="151"/>
      <c r="N46" s="151"/>
      <c r="O46" s="151"/>
      <c r="P46" s="151"/>
      <c r="Q46" s="151"/>
      <c r="R46" s="151"/>
      <c r="S46" s="151"/>
      <c r="T46" s="151"/>
      <c r="U46" s="151"/>
      <c r="V46" s="151"/>
      <c r="W46" s="151"/>
      <c r="X46" s="151"/>
      <c r="Y46" s="151"/>
      <c r="Z46" s="151"/>
      <c r="AA46" s="151"/>
      <c r="AB46" s="151"/>
      <c r="AC46" s="151"/>
      <c r="AD46" s="151"/>
      <c r="AE46" s="151"/>
    </row>
    <row r="47" spans="1:31" ht="14.25" customHeight="1" x14ac:dyDescent="0.25">
      <c r="A47" s="169"/>
      <c r="B47" s="169"/>
      <c r="C47" s="169"/>
      <c r="D47" s="169"/>
      <c r="E47" s="169"/>
      <c r="F47" s="169"/>
      <c r="G47" s="169"/>
      <c r="H47" s="169"/>
      <c r="I47" s="169"/>
      <c r="J47" s="169"/>
      <c r="K47" s="169"/>
      <c r="L47" s="151"/>
      <c r="M47" s="151"/>
      <c r="N47" s="151"/>
      <c r="O47" s="151"/>
      <c r="P47" s="151"/>
      <c r="Q47" s="151"/>
      <c r="R47" s="151"/>
      <c r="S47" s="151"/>
      <c r="T47" s="151"/>
      <c r="U47" s="151"/>
      <c r="V47" s="151"/>
      <c r="W47" s="151"/>
      <c r="X47" s="151"/>
      <c r="Y47" s="151"/>
      <c r="Z47" s="151"/>
      <c r="AA47" s="151"/>
      <c r="AB47" s="151"/>
      <c r="AC47" s="151"/>
      <c r="AD47" s="151"/>
      <c r="AE47" s="151"/>
    </row>
    <row r="48" spans="1:31" ht="14.25" customHeight="1" x14ac:dyDescent="0.25">
      <c r="A48" s="169"/>
      <c r="B48" s="169"/>
      <c r="C48" s="169"/>
      <c r="D48" s="169"/>
      <c r="E48" s="169"/>
      <c r="F48" s="169"/>
      <c r="G48" s="169"/>
      <c r="H48" s="169"/>
      <c r="I48" s="169"/>
      <c r="J48" s="169"/>
      <c r="K48" s="169"/>
      <c r="L48" s="151"/>
      <c r="M48" s="151"/>
      <c r="N48" s="151"/>
      <c r="O48" s="151"/>
      <c r="P48" s="151"/>
      <c r="Q48" s="151"/>
      <c r="R48" s="151"/>
      <c r="S48" s="151"/>
      <c r="T48" s="151"/>
      <c r="U48" s="151"/>
      <c r="V48" s="151"/>
      <c r="W48" s="151"/>
      <c r="X48" s="151"/>
      <c r="Y48" s="151"/>
      <c r="Z48" s="151"/>
      <c r="AA48" s="151"/>
      <c r="AB48" s="151"/>
      <c r="AC48" s="151"/>
      <c r="AD48" s="151"/>
      <c r="AE48" s="151"/>
    </row>
    <row r="49" spans="1:31" ht="14.25" customHeight="1" x14ac:dyDescent="0.25">
      <c r="A49" s="169"/>
      <c r="B49" s="169"/>
      <c r="C49" s="169"/>
      <c r="D49" s="169"/>
      <c r="E49" s="169"/>
      <c r="F49" s="169"/>
      <c r="G49" s="169"/>
      <c r="H49" s="169"/>
      <c r="I49" s="169"/>
      <c r="J49" s="169"/>
      <c r="K49" s="169"/>
      <c r="L49" s="151"/>
      <c r="M49" s="151"/>
      <c r="N49" s="151"/>
      <c r="O49" s="151"/>
      <c r="P49" s="151"/>
      <c r="Q49" s="151"/>
      <c r="R49" s="151"/>
      <c r="S49" s="151"/>
      <c r="T49" s="151"/>
      <c r="U49" s="151"/>
      <c r="V49" s="151"/>
      <c r="W49" s="151"/>
      <c r="X49" s="151"/>
      <c r="Y49" s="151"/>
      <c r="Z49" s="151"/>
      <c r="AA49" s="151"/>
      <c r="AB49" s="151"/>
      <c r="AC49" s="151"/>
      <c r="AD49" s="151"/>
      <c r="AE49" s="151"/>
    </row>
    <row r="50" spans="1:31" ht="14.25" customHeight="1" x14ac:dyDescent="0.25">
      <c r="A50" s="169"/>
      <c r="B50" s="169"/>
      <c r="C50" s="169"/>
      <c r="D50" s="169"/>
      <c r="E50" s="169"/>
      <c r="F50" s="169"/>
      <c r="G50" s="169"/>
      <c r="H50" s="169"/>
      <c r="I50" s="169"/>
      <c r="J50" s="169"/>
      <c r="K50" s="169"/>
      <c r="L50" s="151"/>
      <c r="M50" s="151"/>
      <c r="N50" s="151"/>
      <c r="O50" s="151"/>
      <c r="P50" s="151"/>
      <c r="Q50" s="151"/>
      <c r="R50" s="151"/>
      <c r="S50" s="151"/>
      <c r="T50" s="151"/>
      <c r="U50" s="151"/>
      <c r="V50" s="151"/>
      <c r="W50" s="151"/>
      <c r="X50" s="151"/>
      <c r="Y50" s="151"/>
      <c r="Z50" s="151"/>
      <c r="AA50" s="151"/>
      <c r="AB50" s="151"/>
      <c r="AC50" s="151"/>
      <c r="AD50" s="151"/>
      <c r="AE50" s="151"/>
    </row>
    <row r="51" spans="1:31" ht="14.25" customHeight="1" x14ac:dyDescent="0.25">
      <c r="A51" s="169"/>
      <c r="B51" s="169"/>
      <c r="C51" s="169"/>
      <c r="D51" s="169"/>
      <c r="E51" s="169"/>
      <c r="F51" s="169"/>
      <c r="G51" s="169"/>
      <c r="H51" s="169"/>
      <c r="I51" s="169"/>
      <c r="J51" s="169"/>
      <c r="K51" s="169"/>
      <c r="L51" s="151"/>
      <c r="M51" s="151"/>
      <c r="N51" s="151"/>
      <c r="O51" s="151"/>
      <c r="P51" s="151"/>
      <c r="Q51" s="151"/>
      <c r="R51" s="151"/>
      <c r="S51" s="151"/>
      <c r="T51" s="151"/>
      <c r="U51" s="151"/>
      <c r="V51" s="151"/>
      <c r="W51" s="151"/>
      <c r="X51" s="151"/>
      <c r="Y51" s="151"/>
      <c r="Z51" s="151"/>
      <c r="AA51" s="151"/>
      <c r="AB51" s="151"/>
      <c r="AC51" s="151"/>
      <c r="AD51" s="151"/>
      <c r="AE51" s="151"/>
    </row>
    <row r="52" spans="1:31" ht="14.25" customHeight="1" x14ac:dyDescent="0.25">
      <c r="A52" s="169"/>
      <c r="B52" s="169"/>
      <c r="C52" s="169"/>
      <c r="D52" s="169"/>
      <c r="E52" s="169"/>
      <c r="F52" s="169"/>
      <c r="G52" s="169"/>
      <c r="H52" s="169"/>
      <c r="I52" s="169"/>
      <c r="J52" s="169"/>
      <c r="K52" s="169"/>
      <c r="L52" s="151"/>
      <c r="M52" s="151"/>
      <c r="N52" s="151"/>
      <c r="O52" s="151"/>
      <c r="P52" s="151"/>
      <c r="Q52" s="151"/>
      <c r="R52" s="151"/>
      <c r="S52" s="151"/>
      <c r="T52" s="151"/>
      <c r="U52" s="151"/>
      <c r="V52" s="151"/>
      <c r="W52" s="151"/>
      <c r="X52" s="151"/>
      <c r="Y52" s="151"/>
      <c r="Z52" s="151"/>
      <c r="AA52" s="151"/>
      <c r="AB52" s="151"/>
      <c r="AC52" s="151"/>
      <c r="AD52" s="151"/>
      <c r="AE52" s="151"/>
    </row>
    <row r="53" spans="1:31" ht="14.25" customHeight="1" x14ac:dyDescent="0.25">
      <c r="A53" s="169"/>
      <c r="B53" s="169"/>
      <c r="C53" s="169"/>
      <c r="D53" s="169"/>
      <c r="E53" s="169"/>
      <c r="F53" s="169"/>
      <c r="G53" s="169"/>
      <c r="H53" s="169"/>
      <c r="I53" s="169"/>
      <c r="J53" s="169"/>
      <c r="K53" s="169"/>
      <c r="L53" s="151"/>
      <c r="M53" s="151"/>
      <c r="N53" s="151"/>
      <c r="O53" s="151"/>
      <c r="P53" s="151"/>
      <c r="Q53" s="151"/>
      <c r="R53" s="151"/>
      <c r="S53" s="151"/>
      <c r="T53" s="151"/>
      <c r="U53" s="151"/>
      <c r="V53" s="151"/>
      <c r="W53" s="151"/>
      <c r="X53" s="151"/>
      <c r="Y53" s="151"/>
      <c r="Z53" s="151"/>
      <c r="AA53" s="151"/>
      <c r="AB53" s="151"/>
      <c r="AC53" s="151"/>
      <c r="AD53" s="151"/>
      <c r="AE53" s="151"/>
    </row>
    <row r="54" spans="1:31" ht="14.25" customHeight="1" x14ac:dyDescent="0.25">
      <c r="A54" s="169"/>
      <c r="B54" s="169"/>
      <c r="C54" s="169"/>
      <c r="D54" s="169"/>
      <c r="E54" s="169"/>
      <c r="F54" s="169"/>
      <c r="G54" s="169"/>
      <c r="H54" s="169"/>
      <c r="I54" s="169"/>
      <c r="J54" s="169"/>
      <c r="K54" s="169"/>
      <c r="L54" s="151"/>
      <c r="M54" s="151"/>
      <c r="N54" s="151"/>
      <c r="O54" s="151"/>
      <c r="P54" s="151"/>
      <c r="Q54" s="151"/>
      <c r="R54" s="151"/>
      <c r="S54" s="151"/>
      <c r="T54" s="151"/>
      <c r="U54" s="151"/>
      <c r="V54" s="151"/>
      <c r="W54" s="151"/>
      <c r="X54" s="151"/>
      <c r="Y54" s="151"/>
      <c r="Z54" s="151"/>
      <c r="AA54" s="151"/>
      <c r="AB54" s="151"/>
      <c r="AC54" s="151"/>
      <c r="AD54" s="151"/>
      <c r="AE54" s="151"/>
    </row>
    <row r="55" spans="1:31" ht="14.25" customHeight="1" x14ac:dyDescent="0.25">
      <c r="A55" s="169"/>
      <c r="B55" s="169"/>
      <c r="C55" s="169"/>
      <c r="D55" s="169"/>
      <c r="E55" s="169"/>
      <c r="F55" s="169"/>
      <c r="G55" s="169"/>
      <c r="H55" s="169"/>
      <c r="I55" s="169"/>
      <c r="J55" s="169"/>
      <c r="K55" s="169"/>
      <c r="L55" s="151"/>
      <c r="M55" s="151"/>
      <c r="N55" s="151"/>
      <c r="O55" s="151"/>
      <c r="P55" s="151"/>
      <c r="Q55" s="151"/>
      <c r="R55" s="151"/>
      <c r="S55" s="151"/>
      <c r="T55" s="151"/>
      <c r="U55" s="151"/>
      <c r="V55" s="151"/>
      <c r="W55" s="151"/>
      <c r="X55" s="151"/>
      <c r="Y55" s="151"/>
      <c r="Z55" s="151"/>
      <c r="AA55" s="151"/>
      <c r="AB55" s="151"/>
      <c r="AC55" s="151"/>
      <c r="AD55" s="151"/>
      <c r="AE55" s="151"/>
    </row>
    <row r="56" spans="1:31" ht="14.25" customHeight="1" x14ac:dyDescent="0.25">
      <c r="A56" s="169"/>
      <c r="B56" s="169"/>
      <c r="C56" s="169"/>
      <c r="D56" s="169"/>
      <c r="E56" s="169"/>
      <c r="F56" s="169"/>
      <c r="G56" s="169"/>
      <c r="H56" s="169"/>
      <c r="I56" s="169"/>
      <c r="J56" s="169"/>
      <c r="K56" s="169"/>
      <c r="L56" s="151"/>
      <c r="M56" s="151"/>
      <c r="N56" s="151"/>
      <c r="O56" s="151"/>
      <c r="P56" s="151"/>
      <c r="Q56" s="151"/>
      <c r="R56" s="151"/>
      <c r="S56" s="151"/>
      <c r="T56" s="151"/>
      <c r="U56" s="151"/>
      <c r="V56" s="151"/>
      <c r="W56" s="151"/>
      <c r="X56" s="151"/>
      <c r="Y56" s="151"/>
      <c r="Z56" s="151"/>
      <c r="AA56" s="151"/>
      <c r="AB56" s="151"/>
      <c r="AC56" s="151"/>
      <c r="AD56" s="151"/>
      <c r="AE56" s="151"/>
    </row>
    <row r="57" spans="1:31" ht="14.25" customHeight="1" x14ac:dyDescent="0.25">
      <c r="A57" s="169"/>
      <c r="B57" s="169"/>
      <c r="C57" s="169"/>
      <c r="D57" s="169"/>
      <c r="E57" s="169"/>
      <c r="F57" s="169"/>
      <c r="G57" s="169"/>
      <c r="H57" s="169"/>
      <c r="I57" s="169"/>
      <c r="J57" s="169"/>
      <c r="K57" s="169"/>
      <c r="L57" s="151"/>
      <c r="M57" s="151"/>
      <c r="N57" s="151"/>
      <c r="O57" s="151"/>
      <c r="P57" s="151"/>
      <c r="Q57" s="151"/>
      <c r="R57" s="151"/>
      <c r="S57" s="151"/>
      <c r="T57" s="151"/>
      <c r="U57" s="151"/>
      <c r="V57" s="151"/>
      <c r="W57" s="151"/>
      <c r="X57" s="151"/>
      <c r="Y57" s="151"/>
      <c r="Z57" s="151"/>
      <c r="AA57" s="151"/>
      <c r="AB57" s="151"/>
      <c r="AC57" s="151"/>
      <c r="AD57" s="151"/>
      <c r="AE57" s="151"/>
    </row>
    <row r="58" spans="1:31" ht="14.25" customHeight="1" x14ac:dyDescent="0.25">
      <c r="A58" s="169"/>
      <c r="B58" s="169"/>
      <c r="C58" s="169"/>
      <c r="D58" s="169"/>
      <c r="E58" s="169"/>
      <c r="F58" s="169"/>
      <c r="G58" s="169"/>
      <c r="H58" s="169"/>
      <c r="I58" s="169"/>
      <c r="J58" s="169"/>
      <c r="K58" s="169"/>
      <c r="L58" s="151"/>
      <c r="M58" s="151"/>
      <c r="N58" s="151"/>
      <c r="O58" s="151"/>
      <c r="P58" s="151"/>
      <c r="Q58" s="151"/>
      <c r="R58" s="151"/>
      <c r="S58" s="151"/>
      <c r="T58" s="151"/>
      <c r="U58" s="151"/>
      <c r="V58" s="151"/>
      <c r="W58" s="151"/>
      <c r="X58" s="151"/>
      <c r="Y58" s="151"/>
      <c r="Z58" s="151"/>
      <c r="AA58" s="151"/>
      <c r="AB58" s="151"/>
      <c r="AC58" s="151"/>
      <c r="AD58" s="151"/>
      <c r="AE58" s="151"/>
    </row>
    <row r="59" spans="1:31" ht="14.25" customHeight="1" x14ac:dyDescent="0.25">
      <c r="A59" s="169"/>
      <c r="B59" s="169"/>
      <c r="C59" s="169"/>
      <c r="D59" s="169"/>
      <c r="E59" s="169"/>
      <c r="F59" s="169"/>
      <c r="G59" s="169"/>
      <c r="H59" s="169"/>
      <c r="I59" s="169"/>
      <c r="J59" s="169"/>
      <c r="K59" s="169"/>
      <c r="L59" s="151"/>
      <c r="M59" s="151"/>
      <c r="N59" s="151"/>
      <c r="O59" s="151"/>
      <c r="P59" s="151"/>
      <c r="Q59" s="151"/>
      <c r="R59" s="151"/>
      <c r="S59" s="151"/>
      <c r="T59" s="151"/>
      <c r="U59" s="151"/>
      <c r="V59" s="151"/>
      <c r="W59" s="151"/>
      <c r="X59" s="151"/>
      <c r="Y59" s="151"/>
      <c r="Z59" s="151"/>
      <c r="AA59" s="151"/>
      <c r="AB59" s="151"/>
      <c r="AC59" s="151"/>
      <c r="AD59" s="151"/>
      <c r="AE59" s="151"/>
    </row>
    <row r="60" spans="1:31" ht="14.25" customHeight="1" x14ac:dyDescent="0.25">
      <c r="A60" s="169"/>
      <c r="B60" s="169"/>
      <c r="C60" s="169"/>
      <c r="D60" s="169"/>
      <c r="E60" s="169"/>
      <c r="F60" s="169"/>
      <c r="G60" s="169"/>
      <c r="H60" s="169"/>
      <c r="I60" s="169"/>
      <c r="J60" s="169"/>
      <c r="K60" s="169"/>
      <c r="L60" s="151"/>
      <c r="M60" s="151"/>
      <c r="N60" s="151"/>
      <c r="O60" s="151"/>
      <c r="P60" s="151"/>
      <c r="Q60" s="151"/>
      <c r="R60" s="151"/>
      <c r="S60" s="151"/>
      <c r="T60" s="151"/>
      <c r="U60" s="151"/>
      <c r="V60" s="151"/>
      <c r="W60" s="151"/>
      <c r="X60" s="151"/>
      <c r="Y60" s="151"/>
      <c r="Z60" s="151"/>
      <c r="AA60" s="151"/>
      <c r="AB60" s="151"/>
      <c r="AC60" s="151"/>
      <c r="AD60" s="151"/>
      <c r="AE60" s="151"/>
    </row>
    <row r="61" spans="1:31" ht="14.25" customHeight="1" x14ac:dyDescent="0.25">
      <c r="A61" s="169"/>
      <c r="B61" s="169"/>
      <c r="C61" s="169"/>
      <c r="D61" s="169"/>
      <c r="E61" s="169"/>
      <c r="F61" s="169"/>
      <c r="G61" s="169"/>
      <c r="H61" s="169"/>
      <c r="I61" s="169"/>
      <c r="J61" s="169"/>
      <c r="K61" s="169"/>
      <c r="L61" s="151"/>
      <c r="M61" s="151"/>
      <c r="N61" s="151"/>
      <c r="O61" s="151"/>
      <c r="P61" s="151"/>
      <c r="Q61" s="151"/>
      <c r="R61" s="151"/>
      <c r="S61" s="151"/>
      <c r="T61" s="151"/>
      <c r="U61" s="151"/>
      <c r="V61" s="151"/>
      <c r="W61" s="151"/>
      <c r="X61" s="151"/>
      <c r="Y61" s="151"/>
      <c r="Z61" s="151"/>
      <c r="AA61" s="151"/>
      <c r="AB61" s="151"/>
      <c r="AC61" s="151"/>
      <c r="AD61" s="151"/>
      <c r="AE61" s="151"/>
    </row>
    <row r="62" spans="1:31" ht="14.25" customHeight="1" x14ac:dyDescent="0.25">
      <c r="A62" s="169"/>
      <c r="B62" s="169"/>
      <c r="C62" s="169"/>
      <c r="D62" s="169"/>
      <c r="E62" s="169"/>
      <c r="F62" s="169"/>
      <c r="G62" s="169"/>
      <c r="H62" s="169"/>
      <c r="I62" s="169"/>
      <c r="J62" s="169"/>
      <c r="K62" s="169"/>
      <c r="L62" s="151"/>
      <c r="M62" s="151"/>
      <c r="N62" s="151"/>
      <c r="O62" s="151"/>
      <c r="P62" s="151"/>
      <c r="Q62" s="151"/>
      <c r="R62" s="151"/>
      <c r="S62" s="151"/>
      <c r="T62" s="151"/>
      <c r="U62" s="151"/>
      <c r="V62" s="151"/>
      <c r="W62" s="151"/>
      <c r="X62" s="151"/>
      <c r="Y62" s="151"/>
      <c r="Z62" s="151"/>
      <c r="AA62" s="151"/>
      <c r="AB62" s="151"/>
      <c r="AC62" s="151"/>
      <c r="AD62" s="151"/>
      <c r="AE62" s="151"/>
    </row>
    <row r="63" spans="1:31" ht="14.25" customHeight="1" x14ac:dyDescent="0.25">
      <c r="A63" s="169"/>
      <c r="B63" s="169"/>
      <c r="C63" s="169"/>
      <c r="D63" s="169"/>
      <c r="E63" s="169"/>
      <c r="F63" s="169"/>
      <c r="G63" s="169"/>
      <c r="H63" s="169"/>
      <c r="I63" s="169"/>
      <c r="J63" s="169"/>
      <c r="K63" s="169"/>
      <c r="L63" s="151"/>
      <c r="M63" s="151"/>
      <c r="N63" s="151"/>
      <c r="O63" s="151"/>
      <c r="P63" s="151"/>
      <c r="Q63" s="151"/>
      <c r="R63" s="151"/>
      <c r="S63" s="151"/>
      <c r="T63" s="151"/>
      <c r="U63" s="151"/>
      <c r="V63" s="151"/>
      <c r="W63" s="151"/>
      <c r="X63" s="151"/>
      <c r="Y63" s="151"/>
      <c r="Z63" s="151"/>
      <c r="AA63" s="151"/>
      <c r="AB63" s="151"/>
      <c r="AC63" s="151"/>
      <c r="AD63" s="151"/>
      <c r="AE63" s="151"/>
    </row>
    <row r="64" spans="1:31" ht="14.25" customHeight="1" x14ac:dyDescent="0.25">
      <c r="A64" s="169"/>
      <c r="B64" s="169"/>
      <c r="C64" s="169"/>
      <c r="D64" s="169"/>
      <c r="E64" s="169"/>
      <c r="F64" s="169"/>
      <c r="G64" s="169"/>
      <c r="H64" s="169"/>
      <c r="I64" s="169"/>
      <c r="J64" s="169"/>
      <c r="K64" s="169"/>
      <c r="L64" s="151"/>
      <c r="M64" s="151"/>
      <c r="N64" s="151"/>
      <c r="O64" s="151"/>
      <c r="P64" s="151"/>
      <c r="Q64" s="151"/>
      <c r="R64" s="151"/>
      <c r="S64" s="151"/>
      <c r="T64" s="151"/>
      <c r="U64" s="151"/>
      <c r="V64" s="151"/>
      <c r="W64" s="151"/>
      <c r="X64" s="151"/>
      <c r="Y64" s="151"/>
      <c r="Z64" s="151"/>
      <c r="AA64" s="151"/>
      <c r="AB64" s="151"/>
      <c r="AC64" s="151"/>
      <c r="AD64" s="151"/>
      <c r="AE64" s="151"/>
    </row>
    <row r="65" spans="1:31" ht="14.25" customHeight="1" x14ac:dyDescent="0.25">
      <c r="A65" s="169"/>
      <c r="B65" s="169"/>
      <c r="C65" s="169"/>
      <c r="D65" s="169"/>
      <c r="E65" s="169"/>
      <c r="F65" s="169"/>
      <c r="G65" s="169"/>
      <c r="H65" s="169"/>
      <c r="I65" s="169"/>
      <c r="J65" s="169"/>
      <c r="K65" s="169"/>
      <c r="L65" s="151"/>
      <c r="M65" s="151"/>
      <c r="N65" s="151"/>
      <c r="O65" s="151"/>
      <c r="P65" s="151"/>
      <c r="Q65" s="151"/>
      <c r="R65" s="151"/>
      <c r="S65" s="151"/>
      <c r="T65" s="151"/>
      <c r="U65" s="151"/>
      <c r="V65" s="151"/>
      <c r="W65" s="151"/>
      <c r="X65" s="151"/>
      <c r="Y65" s="151"/>
      <c r="Z65" s="151"/>
      <c r="AA65" s="151"/>
      <c r="AB65" s="151"/>
      <c r="AC65" s="151"/>
      <c r="AD65" s="151"/>
      <c r="AE65" s="151"/>
    </row>
    <row r="66" spans="1:31" ht="14.25" customHeight="1" x14ac:dyDescent="0.25">
      <c r="A66" s="169"/>
      <c r="B66" s="169"/>
      <c r="C66" s="169"/>
      <c r="D66" s="169"/>
      <c r="E66" s="169"/>
      <c r="F66" s="169"/>
      <c r="G66" s="169"/>
      <c r="H66" s="169"/>
      <c r="I66" s="169"/>
      <c r="J66" s="169"/>
      <c r="K66" s="169"/>
      <c r="L66" s="151"/>
      <c r="M66" s="151"/>
      <c r="N66" s="151"/>
      <c r="O66" s="151"/>
      <c r="P66" s="151"/>
      <c r="Q66" s="151"/>
      <c r="R66" s="151"/>
      <c r="S66" s="151"/>
      <c r="T66" s="151"/>
      <c r="U66" s="151"/>
      <c r="V66" s="151"/>
      <c r="W66" s="151"/>
      <c r="X66" s="151"/>
      <c r="Y66" s="151"/>
      <c r="Z66" s="151"/>
      <c r="AA66" s="151"/>
      <c r="AB66" s="151"/>
      <c r="AC66" s="151"/>
      <c r="AD66" s="151"/>
      <c r="AE66" s="151"/>
    </row>
    <row r="67" spans="1:31" ht="14.25" customHeight="1" x14ac:dyDescent="0.25">
      <c r="A67" s="169"/>
      <c r="B67" s="169"/>
      <c r="C67" s="169"/>
      <c r="D67" s="169"/>
      <c r="E67" s="169"/>
      <c r="F67" s="169"/>
      <c r="G67" s="169"/>
      <c r="H67" s="169"/>
      <c r="I67" s="169"/>
      <c r="J67" s="169"/>
      <c r="K67" s="169"/>
      <c r="L67" s="151"/>
      <c r="M67" s="151"/>
      <c r="N67" s="151"/>
      <c r="O67" s="151"/>
      <c r="P67" s="151"/>
      <c r="Q67" s="151"/>
      <c r="R67" s="151"/>
      <c r="S67" s="151"/>
      <c r="T67" s="151"/>
      <c r="U67" s="151"/>
      <c r="V67" s="151"/>
      <c r="W67" s="151"/>
      <c r="X67" s="151"/>
      <c r="Y67" s="151"/>
      <c r="Z67" s="151"/>
      <c r="AA67" s="151"/>
      <c r="AB67" s="151"/>
      <c r="AC67" s="151"/>
      <c r="AD67" s="151"/>
      <c r="AE67" s="151"/>
    </row>
    <row r="68" spans="1:31" ht="14.25" customHeight="1" x14ac:dyDescent="0.25">
      <c r="A68" s="169"/>
      <c r="B68" s="169"/>
      <c r="C68" s="169"/>
      <c r="D68" s="169"/>
      <c r="E68" s="169"/>
      <c r="F68" s="169"/>
      <c r="G68" s="169"/>
      <c r="H68" s="169"/>
      <c r="I68" s="169"/>
      <c r="J68" s="169"/>
      <c r="K68" s="169"/>
      <c r="L68" s="151"/>
      <c r="M68" s="151"/>
      <c r="N68" s="151"/>
      <c r="O68" s="151"/>
      <c r="P68" s="151"/>
      <c r="Q68" s="151"/>
      <c r="R68" s="151"/>
      <c r="S68" s="151"/>
      <c r="T68" s="151"/>
      <c r="U68" s="151"/>
      <c r="V68" s="151"/>
      <c r="W68" s="151"/>
      <c r="X68" s="151"/>
      <c r="Y68" s="151"/>
      <c r="Z68" s="151"/>
      <c r="AA68" s="151"/>
      <c r="AB68" s="151"/>
      <c r="AC68" s="151"/>
      <c r="AD68" s="151"/>
      <c r="AE68" s="151"/>
    </row>
    <row r="69" spans="1:31" ht="14.25" customHeight="1" x14ac:dyDescent="0.25">
      <c r="A69" s="169"/>
      <c r="B69" s="169"/>
      <c r="C69" s="169"/>
      <c r="D69" s="169"/>
      <c r="E69" s="169"/>
      <c r="F69" s="169"/>
      <c r="G69" s="169"/>
      <c r="H69" s="169"/>
      <c r="I69" s="169"/>
      <c r="J69" s="169"/>
      <c r="K69" s="169"/>
      <c r="L69" s="151"/>
      <c r="M69" s="151"/>
      <c r="N69" s="151"/>
      <c r="O69" s="151"/>
      <c r="P69" s="151"/>
      <c r="Q69" s="151"/>
      <c r="R69" s="151"/>
      <c r="S69" s="151"/>
      <c r="T69" s="151"/>
      <c r="U69" s="151"/>
      <c r="V69" s="151"/>
      <c r="W69" s="151"/>
      <c r="X69" s="151"/>
      <c r="Y69" s="151"/>
      <c r="Z69" s="151"/>
      <c r="AA69" s="151"/>
      <c r="AB69" s="151"/>
      <c r="AC69" s="151"/>
      <c r="AD69" s="151"/>
      <c r="AE69" s="151"/>
    </row>
    <row r="70" spans="1:31" ht="14.25" customHeight="1" x14ac:dyDescent="0.25">
      <c r="A70" s="169"/>
      <c r="B70" s="169"/>
      <c r="C70" s="169"/>
      <c r="D70" s="169"/>
      <c r="E70" s="169"/>
      <c r="F70" s="169"/>
      <c r="G70" s="169"/>
      <c r="H70" s="169"/>
      <c r="I70" s="169"/>
      <c r="J70" s="169"/>
      <c r="K70" s="169"/>
      <c r="L70" s="151"/>
      <c r="M70" s="151"/>
      <c r="N70" s="151"/>
      <c r="O70" s="151"/>
      <c r="P70" s="151"/>
      <c r="Q70" s="151"/>
      <c r="R70" s="151"/>
      <c r="S70" s="151"/>
      <c r="T70" s="151"/>
      <c r="U70" s="151"/>
      <c r="V70" s="151"/>
      <c r="W70" s="151"/>
      <c r="X70" s="151"/>
      <c r="Y70" s="151"/>
      <c r="Z70" s="151"/>
      <c r="AA70" s="151"/>
      <c r="AB70" s="151"/>
      <c r="AC70" s="151"/>
      <c r="AD70" s="151"/>
      <c r="AE70" s="151"/>
    </row>
    <row r="71" spans="1:31" ht="14.25" customHeight="1" x14ac:dyDescent="0.25">
      <c r="A71" s="169"/>
      <c r="B71" s="169"/>
      <c r="C71" s="169"/>
      <c r="D71" s="169"/>
      <c r="E71" s="169"/>
      <c r="F71" s="169"/>
      <c r="G71" s="169"/>
      <c r="H71" s="169"/>
      <c r="I71" s="169"/>
      <c r="J71" s="169"/>
      <c r="K71" s="169"/>
      <c r="L71" s="151"/>
      <c r="M71" s="151"/>
      <c r="N71" s="151"/>
      <c r="O71" s="151"/>
      <c r="P71" s="151"/>
      <c r="Q71" s="151"/>
      <c r="R71" s="151"/>
      <c r="S71" s="151"/>
      <c r="T71" s="151"/>
      <c r="U71" s="151"/>
      <c r="V71" s="151"/>
      <c r="W71" s="151"/>
      <c r="X71" s="151"/>
      <c r="Y71" s="151"/>
      <c r="Z71" s="151"/>
      <c r="AA71" s="151"/>
      <c r="AB71" s="151"/>
      <c r="AC71" s="151"/>
      <c r="AD71" s="151"/>
      <c r="AE71" s="151"/>
    </row>
    <row r="72" spans="1:31" ht="14.25" customHeight="1" x14ac:dyDescent="0.25">
      <c r="A72" s="169"/>
      <c r="B72" s="169"/>
      <c r="C72" s="169"/>
      <c r="D72" s="169"/>
      <c r="E72" s="169"/>
      <c r="F72" s="169"/>
      <c r="G72" s="169"/>
      <c r="H72" s="169"/>
      <c r="I72" s="169"/>
      <c r="J72" s="169"/>
      <c r="K72" s="169"/>
      <c r="L72" s="151"/>
      <c r="M72" s="151"/>
      <c r="N72" s="151"/>
      <c r="O72" s="151"/>
      <c r="P72" s="151"/>
      <c r="Q72" s="151"/>
      <c r="R72" s="151"/>
      <c r="S72" s="151"/>
      <c r="T72" s="151"/>
      <c r="U72" s="151"/>
      <c r="V72" s="151"/>
      <c r="W72" s="151"/>
      <c r="X72" s="151"/>
      <c r="Y72" s="151"/>
      <c r="Z72" s="151"/>
      <c r="AA72" s="151"/>
      <c r="AB72" s="151"/>
      <c r="AC72" s="151"/>
      <c r="AD72" s="151"/>
      <c r="AE72" s="151"/>
    </row>
    <row r="73" spans="1:31" ht="14.25" customHeight="1" x14ac:dyDescent="0.25">
      <c r="A73" s="169"/>
      <c r="B73" s="169"/>
      <c r="C73" s="169"/>
      <c r="D73" s="169"/>
      <c r="E73" s="169"/>
      <c r="F73" s="169"/>
      <c r="G73" s="169"/>
      <c r="H73" s="169"/>
      <c r="I73" s="169"/>
      <c r="J73" s="169"/>
      <c r="K73" s="169"/>
      <c r="L73" s="151"/>
      <c r="M73" s="151"/>
      <c r="N73" s="151"/>
      <c r="O73" s="151"/>
      <c r="P73" s="151"/>
      <c r="Q73" s="151"/>
      <c r="R73" s="151"/>
      <c r="S73" s="151"/>
      <c r="T73" s="151"/>
      <c r="U73" s="151"/>
      <c r="V73" s="151"/>
      <c r="W73" s="151"/>
      <c r="X73" s="151"/>
      <c r="Y73" s="151"/>
      <c r="Z73" s="151"/>
      <c r="AA73" s="151"/>
      <c r="AB73" s="151"/>
      <c r="AC73" s="151"/>
      <c r="AD73" s="151"/>
      <c r="AE73" s="151"/>
    </row>
    <row r="74" spans="1:31" ht="14.25" customHeight="1" x14ac:dyDescent="0.25">
      <c r="A74" s="169"/>
      <c r="B74" s="169"/>
      <c r="C74" s="169"/>
      <c r="D74" s="169"/>
      <c r="E74" s="169"/>
      <c r="F74" s="169"/>
      <c r="G74" s="169"/>
      <c r="H74" s="169"/>
      <c r="I74" s="169"/>
      <c r="J74" s="169"/>
      <c r="K74" s="169"/>
      <c r="L74" s="151"/>
      <c r="M74" s="151"/>
      <c r="N74" s="151"/>
      <c r="O74" s="151"/>
      <c r="P74" s="151"/>
      <c r="Q74" s="151"/>
      <c r="R74" s="151"/>
      <c r="S74" s="151"/>
      <c r="T74" s="151"/>
      <c r="U74" s="151"/>
      <c r="V74" s="151"/>
      <c r="W74" s="151"/>
      <c r="X74" s="151"/>
      <c r="Y74" s="151"/>
      <c r="Z74" s="151"/>
      <c r="AA74" s="151"/>
      <c r="AB74" s="151"/>
      <c r="AC74" s="151"/>
      <c r="AD74" s="151"/>
      <c r="AE74" s="151"/>
    </row>
    <row r="75" spans="1:31" ht="14.25" customHeight="1" x14ac:dyDescent="0.25">
      <c r="A75" s="169"/>
      <c r="B75" s="169"/>
      <c r="C75" s="169"/>
      <c r="D75" s="169"/>
      <c r="E75" s="169"/>
      <c r="F75" s="169"/>
      <c r="G75" s="169"/>
      <c r="H75" s="169"/>
      <c r="I75" s="169"/>
      <c r="J75" s="169"/>
      <c r="K75" s="169"/>
      <c r="L75" s="151"/>
      <c r="M75" s="151"/>
      <c r="N75" s="151"/>
      <c r="O75" s="151"/>
      <c r="P75" s="151"/>
      <c r="Q75" s="151"/>
      <c r="R75" s="151"/>
      <c r="S75" s="151"/>
      <c r="T75" s="151"/>
      <c r="U75" s="151"/>
      <c r="V75" s="151"/>
      <c r="W75" s="151"/>
      <c r="X75" s="151"/>
      <c r="Y75" s="151"/>
      <c r="Z75" s="151"/>
      <c r="AA75" s="151"/>
      <c r="AB75" s="151"/>
      <c r="AC75" s="151"/>
      <c r="AD75" s="151"/>
      <c r="AE75" s="151"/>
    </row>
    <row r="76" spans="1:31" ht="14.25" customHeight="1" x14ac:dyDescent="0.25">
      <c r="A76" s="169"/>
      <c r="B76" s="169"/>
      <c r="C76" s="169"/>
      <c r="D76" s="169"/>
      <c r="E76" s="169"/>
      <c r="F76" s="169"/>
      <c r="G76" s="169"/>
      <c r="H76" s="169"/>
      <c r="I76" s="169"/>
      <c r="J76" s="169"/>
      <c r="K76" s="169"/>
      <c r="L76" s="151"/>
      <c r="M76" s="151"/>
      <c r="N76" s="151"/>
      <c r="O76" s="151"/>
      <c r="P76" s="151"/>
      <c r="Q76" s="151"/>
      <c r="R76" s="151"/>
      <c r="S76" s="151"/>
      <c r="T76" s="151"/>
      <c r="U76" s="151"/>
      <c r="V76" s="151"/>
      <c r="W76" s="151"/>
      <c r="X76" s="151"/>
      <c r="Y76" s="151"/>
      <c r="Z76" s="151"/>
      <c r="AA76" s="151"/>
      <c r="AB76" s="151"/>
      <c r="AC76" s="151"/>
      <c r="AD76" s="151"/>
      <c r="AE76" s="151"/>
    </row>
    <row r="77" spans="1:31" ht="14.25" customHeight="1" x14ac:dyDescent="0.25">
      <c r="A77" s="169"/>
      <c r="B77" s="169"/>
      <c r="C77" s="169"/>
      <c r="D77" s="169"/>
      <c r="E77" s="169"/>
      <c r="F77" s="169"/>
      <c r="G77" s="169"/>
      <c r="H77" s="169"/>
      <c r="I77" s="169"/>
      <c r="J77" s="169"/>
      <c r="K77" s="169"/>
      <c r="L77" s="151"/>
      <c r="M77" s="151"/>
      <c r="N77" s="151"/>
      <c r="O77" s="151"/>
      <c r="P77" s="151"/>
      <c r="Q77" s="151"/>
      <c r="R77" s="151"/>
      <c r="S77" s="151"/>
      <c r="T77" s="151"/>
      <c r="U77" s="151"/>
      <c r="V77" s="151"/>
      <c r="W77" s="151"/>
      <c r="X77" s="151"/>
      <c r="Y77" s="151"/>
      <c r="Z77" s="151"/>
      <c r="AA77" s="151"/>
      <c r="AB77" s="151"/>
      <c r="AC77" s="151"/>
      <c r="AD77" s="151"/>
      <c r="AE77" s="151"/>
    </row>
    <row r="78" spans="1:31" ht="14.25" customHeight="1" x14ac:dyDescent="0.25">
      <c r="A78" s="169"/>
      <c r="B78" s="169"/>
      <c r="C78" s="169"/>
      <c r="D78" s="169"/>
      <c r="E78" s="169"/>
      <c r="F78" s="169"/>
      <c r="G78" s="169"/>
      <c r="H78" s="169"/>
      <c r="I78" s="169"/>
      <c r="J78" s="169"/>
      <c r="K78" s="169"/>
      <c r="L78" s="151"/>
      <c r="M78" s="151"/>
      <c r="N78" s="151"/>
      <c r="O78" s="151"/>
      <c r="P78" s="151"/>
      <c r="Q78" s="151"/>
      <c r="R78" s="151"/>
      <c r="S78" s="151"/>
      <c r="T78" s="151"/>
      <c r="U78" s="151"/>
      <c r="V78" s="151"/>
      <c r="W78" s="151"/>
      <c r="X78" s="151"/>
      <c r="Y78" s="151"/>
      <c r="Z78" s="151"/>
      <c r="AA78" s="151"/>
      <c r="AB78" s="151"/>
      <c r="AC78" s="151"/>
      <c r="AD78" s="151"/>
      <c r="AE78" s="151"/>
    </row>
    <row r="79" spans="1:31" ht="14.25" customHeight="1" x14ac:dyDescent="0.25">
      <c r="A79" s="169"/>
      <c r="B79" s="169"/>
      <c r="C79" s="169"/>
      <c r="D79" s="169"/>
      <c r="E79" s="169"/>
      <c r="F79" s="169"/>
      <c r="G79" s="169"/>
      <c r="H79" s="169"/>
      <c r="I79" s="169"/>
      <c r="J79" s="169"/>
      <c r="K79" s="169"/>
      <c r="L79" s="151"/>
      <c r="M79" s="151"/>
      <c r="N79" s="151"/>
      <c r="O79" s="151"/>
      <c r="P79" s="151"/>
      <c r="Q79" s="151"/>
      <c r="R79" s="151"/>
      <c r="S79" s="151"/>
      <c r="T79" s="151"/>
      <c r="U79" s="151"/>
      <c r="V79" s="151"/>
      <c r="W79" s="151"/>
      <c r="X79" s="151"/>
      <c r="Y79" s="151"/>
      <c r="Z79" s="151"/>
      <c r="AA79" s="151"/>
      <c r="AB79" s="151"/>
      <c r="AC79" s="151"/>
      <c r="AD79" s="151"/>
      <c r="AE79" s="151"/>
    </row>
    <row r="80" spans="1:31" ht="14.25" customHeight="1" x14ac:dyDescent="0.25">
      <c r="A80" s="169"/>
      <c r="B80" s="169"/>
      <c r="C80" s="169"/>
      <c r="D80" s="169"/>
      <c r="E80" s="169"/>
      <c r="F80" s="169"/>
      <c r="G80" s="169"/>
      <c r="H80" s="169"/>
      <c r="I80" s="169"/>
      <c r="J80" s="169"/>
      <c r="K80" s="169"/>
      <c r="L80" s="151"/>
      <c r="M80" s="151"/>
      <c r="N80" s="151"/>
      <c r="O80" s="151"/>
      <c r="P80" s="151"/>
      <c r="Q80" s="151"/>
      <c r="R80" s="151"/>
      <c r="S80" s="151"/>
      <c r="T80" s="151"/>
      <c r="U80" s="151"/>
      <c r="V80" s="151"/>
      <c r="W80" s="151"/>
      <c r="X80" s="151"/>
      <c r="Y80" s="151"/>
      <c r="Z80" s="151"/>
      <c r="AA80" s="151"/>
      <c r="AB80" s="151"/>
      <c r="AC80" s="151"/>
      <c r="AD80" s="151"/>
      <c r="AE80" s="151"/>
    </row>
    <row r="81" spans="1:31" ht="14.25" customHeight="1" x14ac:dyDescent="0.25">
      <c r="A81" s="169"/>
      <c r="B81" s="169"/>
      <c r="C81" s="169"/>
      <c r="D81" s="169"/>
      <c r="E81" s="169"/>
      <c r="F81" s="169"/>
      <c r="G81" s="169"/>
      <c r="H81" s="169"/>
      <c r="I81" s="169"/>
      <c r="J81" s="169"/>
      <c r="K81" s="169"/>
      <c r="L81" s="151"/>
      <c r="M81" s="151"/>
      <c r="N81" s="151"/>
      <c r="O81" s="151"/>
      <c r="P81" s="151"/>
      <c r="Q81" s="151"/>
      <c r="R81" s="151"/>
      <c r="S81" s="151"/>
      <c r="T81" s="151"/>
      <c r="U81" s="151"/>
      <c r="V81" s="151"/>
      <c r="W81" s="151"/>
      <c r="X81" s="151"/>
      <c r="Y81" s="151"/>
      <c r="Z81" s="151"/>
      <c r="AA81" s="151"/>
      <c r="AB81" s="151"/>
      <c r="AC81" s="151"/>
      <c r="AD81" s="151"/>
      <c r="AE81" s="151"/>
    </row>
    <row r="82" spans="1:31" ht="14.25" customHeight="1" x14ac:dyDescent="0.25">
      <c r="A82" s="169"/>
      <c r="B82" s="169"/>
      <c r="C82" s="169"/>
      <c r="D82" s="169"/>
      <c r="E82" s="169"/>
      <c r="F82" s="169"/>
      <c r="G82" s="169"/>
      <c r="H82" s="169"/>
      <c r="I82" s="169"/>
      <c r="J82" s="169"/>
      <c r="K82" s="169"/>
      <c r="L82" s="151"/>
      <c r="M82" s="151"/>
      <c r="N82" s="151"/>
      <c r="O82" s="151"/>
      <c r="P82" s="151"/>
      <c r="Q82" s="151"/>
      <c r="R82" s="151"/>
      <c r="S82" s="151"/>
      <c r="T82" s="151"/>
      <c r="U82" s="151"/>
      <c r="V82" s="151"/>
      <c r="W82" s="151"/>
      <c r="X82" s="151"/>
      <c r="Y82" s="151"/>
      <c r="Z82" s="151"/>
      <c r="AA82" s="151"/>
      <c r="AB82" s="151"/>
      <c r="AC82" s="151"/>
      <c r="AD82" s="151"/>
      <c r="AE82" s="151"/>
    </row>
    <row r="83" spans="1:31" ht="14.25" customHeight="1" x14ac:dyDescent="0.25">
      <c r="A83" s="169"/>
      <c r="B83" s="169"/>
      <c r="C83" s="169"/>
      <c r="D83" s="169"/>
      <c r="E83" s="169"/>
      <c r="F83" s="169"/>
      <c r="G83" s="169"/>
      <c r="H83" s="169"/>
      <c r="I83" s="169"/>
      <c r="J83" s="169"/>
      <c r="K83" s="169"/>
      <c r="L83" s="151"/>
      <c r="M83" s="151"/>
      <c r="N83" s="151"/>
      <c r="O83" s="151"/>
      <c r="P83" s="151"/>
      <c r="Q83" s="151"/>
      <c r="R83" s="151"/>
      <c r="S83" s="151"/>
      <c r="T83" s="151"/>
      <c r="U83" s="151"/>
      <c r="V83" s="151"/>
      <c r="W83" s="151"/>
      <c r="X83" s="151"/>
      <c r="Y83" s="151"/>
      <c r="Z83" s="151"/>
      <c r="AA83" s="151"/>
      <c r="AB83" s="151"/>
      <c r="AC83" s="151"/>
      <c r="AD83" s="151"/>
      <c r="AE83" s="151"/>
    </row>
    <row r="84" spans="1:31" ht="14.25" customHeight="1" x14ac:dyDescent="0.25">
      <c r="A84" s="169"/>
      <c r="B84" s="169"/>
      <c r="C84" s="169"/>
      <c r="D84" s="169"/>
      <c r="E84" s="169"/>
      <c r="F84" s="169"/>
      <c r="G84" s="169"/>
      <c r="H84" s="169"/>
      <c r="I84" s="169"/>
      <c r="J84" s="169"/>
      <c r="K84" s="169"/>
      <c r="L84" s="151"/>
      <c r="M84" s="151"/>
      <c r="N84" s="151"/>
      <c r="O84" s="151"/>
      <c r="P84" s="151"/>
      <c r="Q84" s="151"/>
      <c r="R84" s="151"/>
      <c r="S84" s="151"/>
      <c r="T84" s="151"/>
      <c r="U84" s="151"/>
      <c r="V84" s="151"/>
      <c r="W84" s="151"/>
      <c r="X84" s="151"/>
      <c r="Y84" s="151"/>
      <c r="Z84" s="151"/>
      <c r="AA84" s="151"/>
      <c r="AB84" s="151"/>
      <c r="AC84" s="151"/>
      <c r="AD84" s="151"/>
      <c r="AE84" s="151"/>
    </row>
    <row r="85" spans="1:31" ht="14.25" customHeight="1" x14ac:dyDescent="0.25">
      <c r="A85" s="169"/>
      <c r="B85" s="169"/>
      <c r="C85" s="169"/>
      <c r="D85" s="169"/>
      <c r="E85" s="169"/>
      <c r="F85" s="169"/>
      <c r="G85" s="169"/>
      <c r="H85" s="169"/>
      <c r="I85" s="169"/>
      <c r="J85" s="169"/>
      <c r="K85" s="169"/>
      <c r="L85" s="151"/>
      <c r="M85" s="151"/>
      <c r="N85" s="151"/>
      <c r="O85" s="151"/>
      <c r="P85" s="151"/>
      <c r="Q85" s="151"/>
      <c r="R85" s="151"/>
      <c r="S85" s="151"/>
      <c r="T85" s="151"/>
      <c r="U85" s="151"/>
      <c r="V85" s="151"/>
      <c r="W85" s="151"/>
      <c r="X85" s="151"/>
      <c r="Y85" s="151"/>
      <c r="Z85" s="151"/>
      <c r="AA85" s="151"/>
      <c r="AB85" s="151"/>
      <c r="AC85" s="151"/>
      <c r="AD85" s="151"/>
      <c r="AE85" s="151"/>
    </row>
    <row r="86" spans="1:31" ht="14.25" customHeight="1" x14ac:dyDescent="0.25">
      <c r="A86" s="169"/>
      <c r="B86" s="169"/>
      <c r="C86" s="169"/>
      <c r="D86" s="169"/>
      <c r="E86" s="169"/>
      <c r="F86" s="169"/>
      <c r="G86" s="169"/>
      <c r="H86" s="169"/>
      <c r="I86" s="169"/>
      <c r="J86" s="169"/>
      <c r="K86" s="169"/>
      <c r="L86" s="151"/>
      <c r="M86" s="151"/>
      <c r="N86" s="151"/>
      <c r="O86" s="151"/>
      <c r="P86" s="151"/>
      <c r="Q86" s="151"/>
      <c r="R86" s="151"/>
      <c r="S86" s="151"/>
      <c r="T86" s="151"/>
      <c r="U86" s="151"/>
      <c r="V86" s="151"/>
      <c r="W86" s="151"/>
      <c r="X86" s="151"/>
      <c r="Y86" s="151"/>
      <c r="Z86" s="151"/>
      <c r="AA86" s="151"/>
      <c r="AB86" s="151"/>
      <c r="AC86" s="151"/>
      <c r="AD86" s="151"/>
      <c r="AE86" s="151"/>
    </row>
    <row r="87" spans="1:31" ht="14.25" customHeight="1" x14ac:dyDescent="0.25">
      <c r="A87" s="169"/>
      <c r="B87" s="169"/>
      <c r="C87" s="169"/>
      <c r="D87" s="169"/>
      <c r="E87" s="169"/>
      <c r="F87" s="169"/>
      <c r="G87" s="169"/>
      <c r="H87" s="169"/>
      <c r="I87" s="169"/>
      <c r="J87" s="169"/>
      <c r="K87" s="169"/>
      <c r="L87" s="151"/>
      <c r="M87" s="151"/>
      <c r="N87" s="151"/>
      <c r="O87" s="151"/>
      <c r="P87" s="151"/>
      <c r="Q87" s="151"/>
      <c r="R87" s="151"/>
      <c r="S87" s="151"/>
      <c r="T87" s="151"/>
      <c r="U87" s="151"/>
      <c r="V87" s="151"/>
      <c r="W87" s="151"/>
      <c r="X87" s="151"/>
      <c r="Y87" s="151"/>
      <c r="Z87" s="151"/>
      <c r="AA87" s="151"/>
      <c r="AB87" s="151"/>
      <c r="AC87" s="151"/>
      <c r="AD87" s="151"/>
      <c r="AE87" s="151"/>
    </row>
    <row r="88" spans="1:31" ht="14.25" customHeight="1" x14ac:dyDescent="0.25">
      <c r="A88" s="169"/>
      <c r="B88" s="169"/>
      <c r="C88" s="169"/>
      <c r="D88" s="169"/>
      <c r="E88" s="169"/>
      <c r="F88" s="169"/>
      <c r="G88" s="169"/>
      <c r="H88" s="169"/>
      <c r="I88" s="169"/>
      <c r="J88" s="169"/>
      <c r="K88" s="169"/>
      <c r="L88" s="151"/>
      <c r="M88" s="151"/>
      <c r="N88" s="151"/>
      <c r="O88" s="151"/>
      <c r="P88" s="151"/>
      <c r="Q88" s="151"/>
      <c r="R88" s="151"/>
      <c r="S88" s="151"/>
      <c r="T88" s="151"/>
      <c r="U88" s="151"/>
      <c r="V88" s="151"/>
      <c r="W88" s="151"/>
      <c r="X88" s="151"/>
      <c r="Y88" s="151"/>
      <c r="Z88" s="151"/>
      <c r="AA88" s="151"/>
      <c r="AB88" s="151"/>
      <c r="AC88" s="151"/>
      <c r="AD88" s="151"/>
      <c r="AE88" s="151"/>
    </row>
    <row r="89" spans="1:31" ht="14.25" customHeight="1" x14ac:dyDescent="0.25">
      <c r="A89" s="169"/>
      <c r="B89" s="169"/>
      <c r="C89" s="169"/>
      <c r="D89" s="169"/>
      <c r="E89" s="169"/>
      <c r="F89" s="169"/>
      <c r="G89" s="169"/>
      <c r="H89" s="169"/>
      <c r="I89" s="169"/>
      <c r="J89" s="169"/>
      <c r="K89" s="169"/>
      <c r="L89" s="151"/>
      <c r="M89" s="151"/>
      <c r="N89" s="151"/>
      <c r="O89" s="151"/>
      <c r="P89" s="151"/>
      <c r="Q89" s="151"/>
      <c r="R89" s="151"/>
      <c r="S89" s="151"/>
      <c r="T89" s="151"/>
      <c r="U89" s="151"/>
      <c r="V89" s="151"/>
      <c r="W89" s="151"/>
      <c r="X89" s="151"/>
      <c r="Y89" s="151"/>
      <c r="Z89" s="151"/>
      <c r="AA89" s="151"/>
      <c r="AB89" s="151"/>
      <c r="AC89" s="151"/>
      <c r="AD89" s="151"/>
      <c r="AE89" s="151"/>
    </row>
    <row r="90" spans="1:31" ht="14.25" customHeight="1" x14ac:dyDescent="0.25">
      <c r="A90" s="169"/>
      <c r="B90" s="169"/>
      <c r="C90" s="169"/>
      <c r="D90" s="169"/>
      <c r="E90" s="169"/>
      <c r="F90" s="169"/>
      <c r="G90" s="169"/>
      <c r="H90" s="169"/>
      <c r="I90" s="169"/>
      <c r="J90" s="169"/>
      <c r="K90" s="169"/>
      <c r="L90" s="151"/>
      <c r="M90" s="151"/>
      <c r="N90" s="151"/>
      <c r="O90" s="151"/>
      <c r="P90" s="151"/>
      <c r="Q90" s="151"/>
      <c r="R90" s="151"/>
      <c r="S90" s="151"/>
      <c r="T90" s="151"/>
      <c r="U90" s="151"/>
      <c r="V90" s="151"/>
      <c r="W90" s="151"/>
      <c r="X90" s="151"/>
      <c r="Y90" s="151"/>
      <c r="Z90" s="151"/>
      <c r="AA90" s="151"/>
      <c r="AB90" s="151"/>
      <c r="AC90" s="151"/>
      <c r="AD90" s="151"/>
      <c r="AE90" s="151"/>
    </row>
    <row r="91" spans="1:31" ht="14.25" customHeight="1" x14ac:dyDescent="0.25">
      <c r="A91" s="169"/>
      <c r="B91" s="169"/>
      <c r="C91" s="169"/>
      <c r="D91" s="169"/>
      <c r="E91" s="169"/>
      <c r="F91" s="169"/>
      <c r="G91" s="169"/>
      <c r="H91" s="169"/>
      <c r="I91" s="169"/>
      <c r="J91" s="169"/>
      <c r="K91" s="169"/>
      <c r="L91" s="151"/>
      <c r="M91" s="151"/>
      <c r="N91" s="151"/>
      <c r="O91" s="151"/>
      <c r="P91" s="151"/>
      <c r="Q91" s="151"/>
      <c r="R91" s="151"/>
      <c r="S91" s="151"/>
      <c r="T91" s="151"/>
      <c r="U91" s="151"/>
      <c r="V91" s="151"/>
      <c r="W91" s="151"/>
      <c r="X91" s="151"/>
      <c r="Y91" s="151"/>
      <c r="Z91" s="151"/>
      <c r="AA91" s="151"/>
      <c r="AB91" s="151"/>
      <c r="AC91" s="151"/>
      <c r="AD91" s="151"/>
      <c r="AE91" s="151"/>
    </row>
    <row r="92" spans="1:31" ht="14.25" customHeight="1" x14ac:dyDescent="0.25">
      <c r="A92" s="169"/>
      <c r="B92" s="169"/>
      <c r="C92" s="169"/>
      <c r="D92" s="169"/>
      <c r="E92" s="169"/>
      <c r="F92" s="169"/>
      <c r="G92" s="169"/>
      <c r="H92" s="169"/>
      <c r="I92" s="169"/>
      <c r="J92" s="169"/>
      <c r="K92" s="169"/>
      <c r="L92" s="151"/>
      <c r="M92" s="151"/>
      <c r="N92" s="151"/>
      <c r="O92" s="151"/>
      <c r="P92" s="151"/>
      <c r="Q92" s="151"/>
      <c r="R92" s="151"/>
      <c r="S92" s="151"/>
      <c r="T92" s="151"/>
      <c r="U92" s="151"/>
      <c r="V92" s="151"/>
      <c r="W92" s="151"/>
      <c r="X92" s="151"/>
      <c r="Y92" s="151"/>
      <c r="Z92" s="151"/>
      <c r="AA92" s="151"/>
      <c r="AB92" s="151"/>
      <c r="AC92" s="151"/>
      <c r="AD92" s="151"/>
      <c r="AE92" s="151"/>
    </row>
    <row r="93" spans="1:31" ht="14.25" customHeight="1" x14ac:dyDescent="0.25">
      <c r="A93" s="169"/>
      <c r="B93" s="169"/>
      <c r="C93" s="169"/>
      <c r="D93" s="169"/>
      <c r="E93" s="169"/>
      <c r="F93" s="169"/>
      <c r="G93" s="169"/>
      <c r="H93" s="169"/>
      <c r="I93" s="169"/>
      <c r="J93" s="169"/>
      <c r="K93" s="169"/>
      <c r="L93" s="151"/>
      <c r="M93" s="151"/>
      <c r="N93" s="151"/>
      <c r="O93" s="151"/>
      <c r="P93" s="151"/>
      <c r="Q93" s="151"/>
      <c r="R93" s="151"/>
      <c r="S93" s="151"/>
      <c r="T93" s="151"/>
      <c r="U93" s="151"/>
      <c r="V93" s="151"/>
      <c r="W93" s="151"/>
      <c r="X93" s="151"/>
      <c r="Y93" s="151"/>
      <c r="Z93" s="151"/>
      <c r="AA93" s="151"/>
      <c r="AB93" s="151"/>
      <c r="AC93" s="151"/>
      <c r="AD93" s="151"/>
      <c r="AE93" s="151"/>
    </row>
    <row r="94" spans="1:31" ht="14.25" customHeight="1" x14ac:dyDescent="0.25">
      <c r="A94" s="169"/>
      <c r="B94" s="169"/>
      <c r="C94" s="169"/>
      <c r="D94" s="169"/>
      <c r="E94" s="169"/>
      <c r="F94" s="169"/>
      <c r="G94" s="169"/>
      <c r="H94" s="169"/>
      <c r="I94" s="169"/>
      <c r="J94" s="169"/>
      <c r="K94" s="169"/>
      <c r="L94" s="151"/>
      <c r="M94" s="151"/>
      <c r="N94" s="151"/>
      <c r="O94" s="151"/>
      <c r="P94" s="151"/>
      <c r="Q94" s="151"/>
      <c r="R94" s="151"/>
      <c r="S94" s="151"/>
      <c r="T94" s="151"/>
      <c r="U94" s="151"/>
      <c r="V94" s="151"/>
      <c r="W94" s="151"/>
      <c r="X94" s="151"/>
      <c r="Y94" s="151"/>
      <c r="Z94" s="151"/>
      <c r="AA94" s="151"/>
      <c r="AB94" s="151"/>
      <c r="AC94" s="151"/>
      <c r="AD94" s="151"/>
      <c r="AE94" s="151"/>
    </row>
    <row r="95" spans="1:31" ht="14.25" customHeight="1" x14ac:dyDescent="0.25">
      <c r="A95" s="169"/>
      <c r="B95" s="169"/>
      <c r="C95" s="169"/>
      <c r="D95" s="169"/>
      <c r="E95" s="169"/>
      <c r="F95" s="169"/>
      <c r="G95" s="169"/>
      <c r="H95" s="169"/>
      <c r="I95" s="169"/>
      <c r="J95" s="169"/>
      <c r="K95" s="169"/>
      <c r="L95" s="151"/>
      <c r="M95" s="151"/>
      <c r="N95" s="151"/>
      <c r="O95" s="151"/>
      <c r="P95" s="151"/>
      <c r="Q95" s="151"/>
      <c r="R95" s="151"/>
      <c r="S95" s="151"/>
      <c r="T95" s="151"/>
      <c r="U95" s="151"/>
      <c r="V95" s="151"/>
      <c r="W95" s="151"/>
      <c r="X95" s="151"/>
      <c r="Y95" s="151"/>
      <c r="Z95" s="151"/>
      <c r="AA95" s="151"/>
      <c r="AB95" s="151"/>
      <c r="AC95" s="151"/>
      <c r="AD95" s="151"/>
      <c r="AE95" s="151"/>
    </row>
    <row r="96" spans="1:31" ht="14.25" customHeight="1" x14ac:dyDescent="0.25">
      <c r="A96" s="169"/>
      <c r="B96" s="169"/>
      <c r="C96" s="169"/>
      <c r="D96" s="169"/>
      <c r="E96" s="169"/>
      <c r="F96" s="169"/>
      <c r="G96" s="169"/>
      <c r="H96" s="169"/>
      <c r="I96" s="169"/>
      <c r="J96" s="169"/>
      <c r="K96" s="169"/>
      <c r="L96" s="151"/>
      <c r="M96" s="151"/>
      <c r="N96" s="151"/>
      <c r="O96" s="151"/>
      <c r="P96" s="151"/>
      <c r="Q96" s="151"/>
      <c r="R96" s="151"/>
      <c r="S96" s="151"/>
      <c r="T96" s="151"/>
      <c r="U96" s="151"/>
      <c r="V96" s="151"/>
      <c r="W96" s="151"/>
      <c r="X96" s="151"/>
      <c r="Y96" s="151"/>
      <c r="Z96" s="151"/>
      <c r="AA96" s="151"/>
      <c r="AB96" s="151"/>
      <c r="AC96" s="151"/>
      <c r="AD96" s="151"/>
      <c r="AE96" s="151"/>
    </row>
    <row r="97" spans="1:31" ht="14.25" customHeight="1" x14ac:dyDescent="0.25">
      <c r="A97" s="169"/>
      <c r="B97" s="169"/>
      <c r="C97" s="169"/>
      <c r="D97" s="169"/>
      <c r="E97" s="169"/>
      <c r="F97" s="169"/>
      <c r="G97" s="169"/>
      <c r="H97" s="169"/>
      <c r="I97" s="169"/>
      <c r="J97" s="169"/>
      <c r="K97" s="169"/>
      <c r="L97" s="151"/>
      <c r="M97" s="151"/>
      <c r="N97" s="151"/>
      <c r="O97" s="151"/>
      <c r="P97" s="151"/>
      <c r="Q97" s="151"/>
      <c r="R97" s="151"/>
      <c r="S97" s="151"/>
      <c r="T97" s="151"/>
      <c r="U97" s="151"/>
      <c r="V97" s="151"/>
      <c r="W97" s="151"/>
      <c r="X97" s="151"/>
      <c r="Y97" s="151"/>
      <c r="Z97" s="151"/>
      <c r="AA97" s="151"/>
      <c r="AB97" s="151"/>
      <c r="AC97" s="151"/>
      <c r="AD97" s="151"/>
      <c r="AE97" s="151"/>
    </row>
    <row r="98" spans="1:31" ht="14.25" customHeight="1" x14ac:dyDescent="0.25">
      <c r="A98" s="169"/>
      <c r="B98" s="169"/>
      <c r="C98" s="169"/>
      <c r="D98" s="169"/>
      <c r="E98" s="169"/>
      <c r="F98" s="169"/>
      <c r="G98" s="169"/>
      <c r="H98" s="169"/>
      <c r="I98" s="169"/>
      <c r="J98" s="169"/>
      <c r="K98" s="169"/>
      <c r="L98" s="151"/>
      <c r="M98" s="151"/>
      <c r="N98" s="151"/>
      <c r="O98" s="151"/>
      <c r="P98" s="151"/>
      <c r="Q98" s="151"/>
      <c r="R98" s="151"/>
      <c r="S98" s="151"/>
      <c r="T98" s="151"/>
      <c r="U98" s="151"/>
      <c r="V98" s="151"/>
      <c r="W98" s="151"/>
      <c r="X98" s="151"/>
      <c r="Y98" s="151"/>
      <c r="Z98" s="151"/>
      <c r="AA98" s="151"/>
      <c r="AB98" s="151"/>
      <c r="AC98" s="151"/>
      <c r="AD98" s="151"/>
      <c r="AE98" s="151"/>
    </row>
    <row r="99" spans="1:31" ht="14.25" customHeight="1" x14ac:dyDescent="0.25">
      <c r="A99" s="169"/>
      <c r="B99" s="169"/>
      <c r="C99" s="169"/>
      <c r="D99" s="169"/>
      <c r="E99" s="169"/>
      <c r="F99" s="169"/>
      <c r="G99" s="169"/>
      <c r="H99" s="169"/>
      <c r="I99" s="169"/>
      <c r="J99" s="169"/>
      <c r="K99" s="169"/>
      <c r="L99" s="151"/>
      <c r="M99" s="151"/>
      <c r="N99" s="151"/>
      <c r="O99" s="151"/>
      <c r="P99" s="151"/>
      <c r="Q99" s="151"/>
      <c r="R99" s="151"/>
      <c r="S99" s="151"/>
      <c r="T99" s="151"/>
      <c r="U99" s="151"/>
      <c r="V99" s="151"/>
      <c r="W99" s="151"/>
      <c r="X99" s="151"/>
      <c r="Y99" s="151"/>
      <c r="Z99" s="151"/>
      <c r="AA99" s="151"/>
      <c r="AB99" s="151"/>
      <c r="AC99" s="151"/>
      <c r="AD99" s="151"/>
      <c r="AE99" s="151"/>
    </row>
    <row r="100" spans="1:31" ht="14.25" customHeight="1" x14ac:dyDescent="0.25">
      <c r="A100" s="169"/>
      <c r="B100" s="169"/>
      <c r="C100" s="169"/>
      <c r="D100" s="169"/>
      <c r="E100" s="169"/>
      <c r="F100" s="169"/>
      <c r="G100" s="169"/>
      <c r="H100" s="169"/>
      <c r="I100" s="169"/>
      <c r="J100" s="169"/>
      <c r="K100" s="169"/>
      <c r="L100" s="151"/>
      <c r="M100" s="151"/>
      <c r="N100" s="151"/>
      <c r="O100" s="151"/>
      <c r="P100" s="151"/>
      <c r="Q100" s="151"/>
      <c r="R100" s="151"/>
      <c r="S100" s="151"/>
      <c r="T100" s="151"/>
      <c r="U100" s="151"/>
      <c r="V100" s="151"/>
      <c r="W100" s="151"/>
      <c r="X100" s="151"/>
      <c r="Y100" s="151"/>
      <c r="Z100" s="151"/>
      <c r="AA100" s="151"/>
      <c r="AB100" s="151"/>
      <c r="AC100" s="151"/>
      <c r="AD100" s="151"/>
      <c r="AE100" s="151"/>
    </row>
    <row r="101" spans="1:31" ht="14.25" customHeight="1" x14ac:dyDescent="0.25">
      <c r="A101" s="169"/>
      <c r="B101" s="169"/>
      <c r="C101" s="169"/>
      <c r="D101" s="169"/>
      <c r="E101" s="169"/>
      <c r="F101" s="169"/>
      <c r="G101" s="169"/>
      <c r="H101" s="169"/>
      <c r="I101" s="169"/>
      <c r="J101" s="169"/>
      <c r="K101" s="169"/>
      <c r="L101" s="151"/>
      <c r="M101" s="151"/>
      <c r="N101" s="151"/>
      <c r="O101" s="151"/>
      <c r="P101" s="151"/>
      <c r="Q101" s="151"/>
      <c r="R101" s="151"/>
      <c r="S101" s="151"/>
      <c r="T101" s="151"/>
      <c r="U101" s="151"/>
      <c r="V101" s="151"/>
      <c r="W101" s="151"/>
      <c r="X101" s="151"/>
      <c r="Y101" s="151"/>
      <c r="Z101" s="151"/>
      <c r="AA101" s="151"/>
      <c r="AB101" s="151"/>
      <c r="AC101" s="151"/>
      <c r="AD101" s="151"/>
      <c r="AE101" s="151"/>
    </row>
    <row r="102" spans="1:31" ht="14.25" customHeight="1" x14ac:dyDescent="0.25">
      <c r="A102" s="169"/>
      <c r="B102" s="169"/>
      <c r="C102" s="169"/>
      <c r="D102" s="169"/>
      <c r="E102" s="169"/>
      <c r="F102" s="169"/>
      <c r="G102" s="169"/>
      <c r="H102" s="169"/>
      <c r="I102" s="169"/>
      <c r="J102" s="169"/>
      <c r="K102" s="169"/>
      <c r="L102" s="151"/>
      <c r="M102" s="151"/>
      <c r="N102" s="151"/>
      <c r="O102" s="151"/>
      <c r="P102" s="151"/>
      <c r="Q102" s="151"/>
      <c r="R102" s="151"/>
      <c r="S102" s="151"/>
      <c r="T102" s="151"/>
      <c r="U102" s="151"/>
      <c r="V102" s="151"/>
      <c r="W102" s="151"/>
      <c r="X102" s="151"/>
      <c r="Y102" s="151"/>
      <c r="Z102" s="151"/>
      <c r="AA102" s="151"/>
      <c r="AB102" s="151"/>
      <c r="AC102" s="151"/>
      <c r="AD102" s="151"/>
      <c r="AE102" s="151"/>
    </row>
    <row r="103" spans="1:31" ht="14.25" customHeight="1" x14ac:dyDescent="0.25">
      <c r="A103" s="169"/>
      <c r="B103" s="169"/>
      <c r="C103" s="169"/>
      <c r="D103" s="169"/>
      <c r="E103" s="169"/>
      <c r="F103" s="169"/>
      <c r="G103" s="169"/>
      <c r="H103" s="169"/>
      <c r="I103" s="169"/>
      <c r="J103" s="169"/>
      <c r="K103" s="169"/>
      <c r="L103" s="151"/>
      <c r="M103" s="151"/>
      <c r="N103" s="151"/>
      <c r="O103" s="151"/>
      <c r="P103" s="151"/>
      <c r="Q103" s="151"/>
      <c r="R103" s="151"/>
      <c r="S103" s="151"/>
      <c r="T103" s="151"/>
      <c r="U103" s="151"/>
      <c r="V103" s="151"/>
      <c r="W103" s="151"/>
      <c r="X103" s="151"/>
      <c r="Y103" s="151"/>
      <c r="Z103" s="151"/>
      <c r="AA103" s="151"/>
      <c r="AB103" s="151"/>
      <c r="AC103" s="151"/>
      <c r="AD103" s="151"/>
      <c r="AE103" s="151"/>
    </row>
    <row r="104" spans="1:31" ht="14.25" customHeight="1" x14ac:dyDescent="0.25">
      <c r="A104" s="169"/>
      <c r="B104" s="169"/>
      <c r="C104" s="169"/>
      <c r="D104" s="169"/>
      <c r="E104" s="169"/>
      <c r="F104" s="169"/>
      <c r="G104" s="169"/>
      <c r="H104" s="169"/>
      <c r="I104" s="169"/>
      <c r="J104" s="169"/>
      <c r="K104" s="169"/>
      <c r="L104" s="151"/>
      <c r="M104" s="151"/>
      <c r="N104" s="151"/>
      <c r="O104" s="151"/>
      <c r="P104" s="151"/>
      <c r="Q104" s="151"/>
      <c r="R104" s="151"/>
      <c r="S104" s="151"/>
      <c r="T104" s="151"/>
      <c r="U104" s="151"/>
      <c r="V104" s="151"/>
      <c r="W104" s="151"/>
      <c r="X104" s="151"/>
      <c r="Y104" s="151"/>
      <c r="Z104" s="151"/>
      <c r="AA104" s="151"/>
      <c r="AB104" s="151"/>
      <c r="AC104" s="151"/>
      <c r="AD104" s="151"/>
      <c r="AE104" s="151"/>
    </row>
    <row r="105" spans="1:31" ht="14.25" customHeight="1" x14ac:dyDescent="0.25">
      <c r="A105" s="169"/>
      <c r="B105" s="169"/>
      <c r="C105" s="169"/>
      <c r="D105" s="169"/>
      <c r="E105" s="169"/>
      <c r="F105" s="169"/>
      <c r="G105" s="169"/>
      <c r="H105" s="169"/>
      <c r="I105" s="169"/>
      <c r="J105" s="169"/>
      <c r="K105" s="169"/>
      <c r="L105" s="151"/>
      <c r="M105" s="151"/>
      <c r="N105" s="151"/>
      <c r="O105" s="151"/>
      <c r="P105" s="151"/>
      <c r="Q105" s="151"/>
      <c r="R105" s="151"/>
      <c r="S105" s="151"/>
      <c r="T105" s="151"/>
      <c r="U105" s="151"/>
      <c r="V105" s="151"/>
      <c r="W105" s="151"/>
      <c r="X105" s="151"/>
      <c r="Y105" s="151"/>
      <c r="Z105" s="151"/>
      <c r="AA105" s="151"/>
      <c r="AB105" s="151"/>
      <c r="AC105" s="151"/>
      <c r="AD105" s="151"/>
      <c r="AE105" s="151"/>
    </row>
    <row r="106" spans="1:31" ht="14.25" customHeight="1" x14ac:dyDescent="0.25">
      <c r="A106" s="169"/>
      <c r="B106" s="169"/>
      <c r="C106" s="169"/>
      <c r="D106" s="169"/>
      <c r="E106" s="169"/>
      <c r="F106" s="169"/>
      <c r="G106" s="169"/>
      <c r="H106" s="169"/>
      <c r="I106" s="169"/>
      <c r="J106" s="169"/>
      <c r="K106" s="169"/>
      <c r="L106" s="151"/>
      <c r="M106" s="151"/>
      <c r="N106" s="151"/>
      <c r="O106" s="151"/>
      <c r="P106" s="151"/>
      <c r="Q106" s="151"/>
      <c r="R106" s="151"/>
      <c r="S106" s="151"/>
      <c r="T106" s="151"/>
      <c r="U106" s="151"/>
      <c r="V106" s="151"/>
      <c r="W106" s="151"/>
      <c r="X106" s="151"/>
      <c r="Y106" s="151"/>
      <c r="Z106" s="151"/>
      <c r="AA106" s="151"/>
      <c r="AB106" s="151"/>
      <c r="AC106" s="151"/>
      <c r="AD106" s="151"/>
      <c r="AE106" s="151"/>
    </row>
    <row r="107" spans="1:31" ht="14.25" customHeight="1" x14ac:dyDescent="0.25">
      <c r="A107" s="169"/>
      <c r="B107" s="169"/>
      <c r="C107" s="169"/>
      <c r="D107" s="169"/>
      <c r="E107" s="169"/>
      <c r="F107" s="169"/>
      <c r="G107" s="169"/>
      <c r="H107" s="169"/>
      <c r="I107" s="169"/>
      <c r="J107" s="169"/>
      <c r="K107" s="169"/>
      <c r="L107" s="151"/>
      <c r="M107" s="151"/>
      <c r="N107" s="151"/>
      <c r="O107" s="151"/>
      <c r="P107" s="151"/>
      <c r="Q107" s="151"/>
      <c r="R107" s="151"/>
      <c r="S107" s="151"/>
      <c r="T107" s="151"/>
      <c r="U107" s="151"/>
      <c r="V107" s="151"/>
      <c r="W107" s="151"/>
      <c r="X107" s="151"/>
      <c r="Y107" s="151"/>
      <c r="Z107" s="151"/>
      <c r="AA107" s="151"/>
      <c r="AB107" s="151"/>
      <c r="AC107" s="151"/>
      <c r="AD107" s="151"/>
      <c r="AE107" s="151"/>
    </row>
    <row r="108" spans="1:31" ht="14.25" customHeight="1" x14ac:dyDescent="0.25">
      <c r="A108" s="169"/>
      <c r="B108" s="169"/>
      <c r="C108" s="169"/>
      <c r="D108" s="169"/>
      <c r="E108" s="169"/>
      <c r="F108" s="169"/>
      <c r="G108" s="169"/>
      <c r="H108" s="169"/>
      <c r="I108" s="169"/>
      <c r="J108" s="169"/>
      <c r="K108" s="169"/>
      <c r="L108" s="151"/>
      <c r="M108" s="151"/>
      <c r="N108" s="151"/>
      <c r="O108" s="151"/>
      <c r="P108" s="151"/>
      <c r="Q108" s="151"/>
      <c r="R108" s="151"/>
      <c r="S108" s="151"/>
      <c r="T108" s="151"/>
      <c r="U108" s="151"/>
      <c r="V108" s="151"/>
      <c r="W108" s="151"/>
      <c r="X108" s="151"/>
      <c r="Y108" s="151"/>
      <c r="Z108" s="151"/>
      <c r="AA108" s="151"/>
      <c r="AB108" s="151"/>
      <c r="AC108" s="151"/>
      <c r="AD108" s="151"/>
      <c r="AE108" s="151"/>
    </row>
    <row r="109" spans="1:31" ht="14.25" customHeight="1" x14ac:dyDescent="0.25">
      <c r="A109" s="169"/>
      <c r="B109" s="169"/>
      <c r="C109" s="169"/>
      <c r="D109" s="169"/>
      <c r="E109" s="169"/>
      <c r="F109" s="169"/>
      <c r="G109" s="169"/>
      <c r="H109" s="169"/>
      <c r="I109" s="169"/>
      <c r="J109" s="169"/>
      <c r="K109" s="169"/>
      <c r="L109" s="151"/>
      <c r="M109" s="151"/>
      <c r="N109" s="151"/>
      <c r="O109" s="151"/>
      <c r="P109" s="151"/>
      <c r="Q109" s="151"/>
      <c r="R109" s="151"/>
      <c r="S109" s="151"/>
      <c r="T109" s="151"/>
      <c r="U109" s="151"/>
      <c r="V109" s="151"/>
      <c r="W109" s="151"/>
      <c r="X109" s="151"/>
      <c r="Y109" s="151"/>
      <c r="Z109" s="151"/>
      <c r="AA109" s="151"/>
      <c r="AB109" s="151"/>
      <c r="AC109" s="151"/>
      <c r="AD109" s="151"/>
      <c r="AE109" s="151"/>
    </row>
    <row r="110" spans="1:31" ht="14.25" customHeight="1" x14ac:dyDescent="0.25">
      <c r="A110" s="169"/>
      <c r="B110" s="169"/>
      <c r="C110" s="169"/>
      <c r="D110" s="169"/>
      <c r="E110" s="169"/>
      <c r="F110" s="169"/>
      <c r="G110" s="169"/>
      <c r="H110" s="169"/>
      <c r="I110" s="169"/>
      <c r="J110" s="169"/>
      <c r="K110" s="169"/>
      <c r="L110" s="151"/>
      <c r="M110" s="151"/>
      <c r="N110" s="151"/>
      <c r="O110" s="151"/>
      <c r="P110" s="151"/>
      <c r="Q110" s="151"/>
      <c r="R110" s="151"/>
      <c r="S110" s="151"/>
      <c r="T110" s="151"/>
      <c r="U110" s="151"/>
      <c r="V110" s="151"/>
      <c r="W110" s="151"/>
      <c r="X110" s="151"/>
      <c r="Y110" s="151"/>
      <c r="Z110" s="151"/>
      <c r="AA110" s="151"/>
      <c r="AB110" s="151"/>
      <c r="AC110" s="151"/>
      <c r="AD110" s="151"/>
      <c r="AE110" s="151"/>
    </row>
    <row r="111" spans="1:31" ht="14.25" customHeight="1" x14ac:dyDescent="0.25">
      <c r="A111" s="169"/>
      <c r="B111" s="169"/>
      <c r="C111" s="169"/>
      <c r="D111" s="169"/>
      <c r="E111" s="169"/>
      <c r="F111" s="169"/>
      <c r="G111" s="169"/>
      <c r="H111" s="169"/>
      <c r="I111" s="169"/>
      <c r="J111" s="169"/>
      <c r="K111" s="169"/>
      <c r="L111" s="151"/>
      <c r="M111" s="151"/>
      <c r="N111" s="151"/>
      <c r="O111" s="151"/>
      <c r="P111" s="151"/>
      <c r="Q111" s="151"/>
      <c r="R111" s="151"/>
      <c r="S111" s="151"/>
      <c r="T111" s="151"/>
      <c r="U111" s="151"/>
      <c r="V111" s="151"/>
      <c r="W111" s="151"/>
      <c r="X111" s="151"/>
      <c r="Y111" s="151"/>
      <c r="Z111" s="151"/>
      <c r="AA111" s="151"/>
      <c r="AB111" s="151"/>
      <c r="AC111" s="151"/>
      <c r="AD111" s="151"/>
      <c r="AE111" s="151"/>
    </row>
    <row r="112" spans="1:31" ht="14.25" customHeight="1" x14ac:dyDescent="0.25">
      <c r="A112" s="169"/>
      <c r="B112" s="169"/>
      <c r="C112" s="169"/>
      <c r="D112" s="169"/>
      <c r="E112" s="169"/>
      <c r="F112" s="169"/>
      <c r="G112" s="169"/>
      <c r="H112" s="169"/>
      <c r="I112" s="169"/>
      <c r="J112" s="169"/>
      <c r="K112" s="169"/>
      <c r="L112" s="151"/>
      <c r="M112" s="151"/>
      <c r="N112" s="151"/>
      <c r="O112" s="151"/>
      <c r="P112" s="151"/>
      <c r="Q112" s="151"/>
      <c r="R112" s="151"/>
      <c r="S112" s="151"/>
      <c r="T112" s="151"/>
      <c r="U112" s="151"/>
      <c r="V112" s="151"/>
      <c r="W112" s="151"/>
      <c r="X112" s="151"/>
      <c r="Y112" s="151"/>
      <c r="Z112" s="151"/>
      <c r="AA112" s="151"/>
      <c r="AB112" s="151"/>
      <c r="AC112" s="151"/>
      <c r="AD112" s="151"/>
      <c r="AE112" s="151"/>
    </row>
    <row r="113" spans="1:31" ht="19.5" customHeight="1" x14ac:dyDescent="0.25">
      <c r="A113" s="169"/>
      <c r="B113" s="169"/>
      <c r="C113" s="169"/>
      <c r="D113" s="169"/>
      <c r="E113" s="169"/>
      <c r="F113" s="169"/>
      <c r="G113" s="169"/>
      <c r="H113" s="169"/>
      <c r="I113" s="169"/>
      <c r="J113" s="169"/>
      <c r="K113" s="169"/>
      <c r="L113" s="151"/>
      <c r="M113" s="151"/>
      <c r="N113" s="151"/>
      <c r="O113" s="151"/>
      <c r="P113" s="151"/>
      <c r="Q113" s="151"/>
      <c r="R113" s="151"/>
      <c r="S113" s="151"/>
      <c r="T113" s="151"/>
      <c r="U113" s="151"/>
      <c r="V113" s="151"/>
      <c r="W113" s="151"/>
      <c r="X113" s="151"/>
      <c r="Y113" s="151"/>
      <c r="Z113" s="151"/>
      <c r="AA113" s="151"/>
      <c r="AB113" s="151"/>
      <c r="AC113" s="151"/>
      <c r="AD113" s="151"/>
      <c r="AE113" s="151"/>
    </row>
    <row r="114" spans="1:31" ht="19.5" customHeight="1" x14ac:dyDescent="0.25">
      <c r="A114" s="169"/>
      <c r="B114" s="169"/>
      <c r="C114" s="169"/>
      <c r="D114" s="169"/>
      <c r="E114" s="169"/>
      <c r="F114" s="169"/>
      <c r="G114" s="169"/>
      <c r="H114" s="169"/>
      <c r="I114" s="169"/>
      <c r="J114" s="169"/>
      <c r="K114" s="169"/>
      <c r="L114" s="151"/>
      <c r="M114" s="151"/>
      <c r="N114" s="151"/>
      <c r="O114" s="151"/>
      <c r="P114" s="151"/>
      <c r="Q114" s="151"/>
      <c r="R114" s="151"/>
      <c r="S114" s="151"/>
      <c r="T114" s="151"/>
      <c r="U114" s="151"/>
      <c r="V114" s="151"/>
      <c r="W114" s="151"/>
      <c r="X114" s="151"/>
      <c r="Y114" s="151"/>
      <c r="Z114" s="151"/>
      <c r="AA114" s="151"/>
      <c r="AB114" s="151"/>
      <c r="AC114" s="151"/>
      <c r="AD114" s="151"/>
      <c r="AE114" s="151"/>
    </row>
    <row r="115" spans="1:31" ht="19.5" customHeight="1" x14ac:dyDescent="0.25">
      <c r="A115" s="169"/>
      <c r="B115" s="169"/>
      <c r="C115" s="169"/>
      <c r="D115" s="169"/>
      <c r="E115" s="169"/>
      <c r="F115" s="169"/>
      <c r="G115" s="169"/>
      <c r="H115" s="169"/>
      <c r="I115" s="169"/>
      <c r="J115" s="169"/>
      <c r="K115" s="169"/>
      <c r="L115" s="151"/>
      <c r="M115" s="151"/>
      <c r="N115" s="151"/>
      <c r="O115" s="151"/>
      <c r="P115" s="151"/>
      <c r="Q115" s="151"/>
      <c r="R115" s="151"/>
      <c r="S115" s="151"/>
      <c r="T115" s="151"/>
      <c r="U115" s="151"/>
      <c r="V115" s="151"/>
      <c r="W115" s="151"/>
      <c r="X115" s="151"/>
      <c r="Y115" s="151"/>
      <c r="Z115" s="151"/>
      <c r="AA115" s="151"/>
      <c r="AB115" s="151"/>
      <c r="AC115" s="151"/>
      <c r="AD115" s="151"/>
      <c r="AE115" s="151"/>
    </row>
    <row r="116" spans="1:31" ht="19.5" customHeight="1" x14ac:dyDescent="0.25">
      <c r="A116" s="169"/>
      <c r="B116" s="169"/>
      <c r="C116" s="169"/>
      <c r="D116" s="169"/>
      <c r="E116" s="169"/>
      <c r="F116" s="169"/>
      <c r="G116" s="169"/>
      <c r="H116" s="169"/>
      <c r="I116" s="169"/>
      <c r="J116" s="169"/>
      <c r="K116" s="169"/>
      <c r="L116" s="151"/>
      <c r="M116" s="151"/>
      <c r="N116" s="151"/>
      <c r="O116" s="151"/>
      <c r="P116" s="151"/>
      <c r="Q116" s="151"/>
      <c r="R116" s="151"/>
      <c r="S116" s="151"/>
      <c r="T116" s="151"/>
      <c r="U116" s="151"/>
      <c r="V116" s="151"/>
      <c r="W116" s="151"/>
      <c r="X116" s="151"/>
      <c r="Y116" s="151"/>
      <c r="Z116" s="151"/>
      <c r="AA116" s="151"/>
      <c r="AB116" s="151"/>
      <c r="AC116" s="151"/>
      <c r="AD116" s="151"/>
      <c r="AE116" s="151"/>
    </row>
    <row r="117" spans="1:31" ht="19.5" customHeight="1" x14ac:dyDescent="0.25">
      <c r="A117" s="169"/>
      <c r="B117" s="169"/>
      <c r="C117" s="169"/>
      <c r="D117" s="169"/>
      <c r="E117" s="169"/>
      <c r="F117" s="169"/>
      <c r="G117" s="169"/>
      <c r="H117" s="169"/>
      <c r="I117" s="169"/>
      <c r="J117" s="169"/>
      <c r="K117" s="169"/>
      <c r="L117" s="151"/>
      <c r="M117" s="151"/>
      <c r="N117" s="151"/>
      <c r="O117" s="151"/>
      <c r="P117" s="151"/>
      <c r="Q117" s="151"/>
      <c r="R117" s="151"/>
      <c r="S117" s="151"/>
      <c r="T117" s="151"/>
      <c r="U117" s="151"/>
      <c r="V117" s="151"/>
      <c r="W117" s="151"/>
      <c r="X117" s="151"/>
      <c r="Y117" s="151"/>
      <c r="Z117" s="151"/>
      <c r="AA117" s="151"/>
      <c r="AB117" s="151"/>
      <c r="AC117" s="151"/>
      <c r="AD117" s="151"/>
      <c r="AE117" s="151"/>
    </row>
    <row r="118" spans="1:31" ht="19.5" customHeight="1" x14ac:dyDescent="0.25">
      <c r="A118" s="169"/>
      <c r="B118" s="169"/>
      <c r="C118" s="169"/>
      <c r="D118" s="169"/>
      <c r="E118" s="169"/>
      <c r="F118" s="169"/>
      <c r="G118" s="169"/>
      <c r="H118" s="169"/>
      <c r="I118" s="169"/>
      <c r="J118" s="169"/>
      <c r="K118" s="169"/>
      <c r="L118" s="151"/>
      <c r="M118" s="151"/>
      <c r="N118" s="151"/>
      <c r="O118" s="151"/>
      <c r="P118" s="151"/>
      <c r="Q118" s="151"/>
      <c r="R118" s="151"/>
      <c r="S118" s="151"/>
      <c r="T118" s="151"/>
      <c r="U118" s="151"/>
      <c r="V118" s="151"/>
      <c r="W118" s="151"/>
      <c r="X118" s="151"/>
      <c r="Y118" s="151"/>
      <c r="Z118" s="151"/>
      <c r="AA118" s="151"/>
      <c r="AB118" s="151"/>
      <c r="AC118" s="151"/>
      <c r="AD118" s="151"/>
      <c r="AE118" s="151"/>
    </row>
    <row r="119" spans="1:31" ht="19.5" customHeight="1" x14ac:dyDescent="0.25">
      <c r="A119" s="169"/>
      <c r="B119" s="169"/>
      <c r="C119" s="169"/>
      <c r="D119" s="169"/>
      <c r="E119" s="169"/>
      <c r="F119" s="169"/>
      <c r="G119" s="169"/>
      <c r="H119" s="169"/>
      <c r="I119" s="169"/>
      <c r="J119" s="169"/>
      <c r="K119" s="169"/>
      <c r="L119" s="151"/>
      <c r="M119" s="151"/>
      <c r="N119" s="151"/>
      <c r="O119" s="151"/>
      <c r="P119" s="151"/>
      <c r="Q119" s="151"/>
      <c r="R119" s="151"/>
      <c r="S119" s="151"/>
      <c r="T119" s="151"/>
      <c r="U119" s="151"/>
      <c r="V119" s="151"/>
      <c r="W119" s="151"/>
      <c r="X119" s="151"/>
      <c r="Y119" s="151"/>
      <c r="Z119" s="151"/>
      <c r="AA119" s="151"/>
      <c r="AB119" s="151"/>
      <c r="AC119" s="151"/>
      <c r="AD119" s="151"/>
      <c r="AE119" s="151"/>
    </row>
    <row r="120" spans="1:31" ht="19.5" customHeight="1" x14ac:dyDescent="0.25">
      <c r="A120" s="169"/>
      <c r="B120" s="169"/>
      <c r="C120" s="169"/>
      <c r="D120" s="169"/>
      <c r="E120" s="169"/>
      <c r="F120" s="169"/>
      <c r="G120" s="169"/>
      <c r="H120" s="169"/>
      <c r="I120" s="169"/>
      <c r="J120" s="169"/>
      <c r="K120" s="169"/>
      <c r="L120" s="151"/>
      <c r="M120" s="151"/>
      <c r="N120" s="151"/>
      <c r="O120" s="151"/>
      <c r="P120" s="151"/>
      <c r="Q120" s="151"/>
      <c r="R120" s="151"/>
      <c r="S120" s="151"/>
      <c r="T120" s="151"/>
      <c r="U120" s="151"/>
      <c r="V120" s="151"/>
      <c r="W120" s="151"/>
      <c r="X120" s="151"/>
      <c r="Y120" s="151"/>
      <c r="Z120" s="151"/>
      <c r="AA120" s="151"/>
      <c r="AB120" s="151"/>
      <c r="AC120" s="151"/>
      <c r="AD120" s="151"/>
      <c r="AE120" s="151"/>
    </row>
    <row r="121" spans="1:31" ht="19.5" customHeight="1" x14ac:dyDescent="0.25">
      <c r="A121" s="169"/>
      <c r="B121" s="169"/>
      <c r="C121" s="169"/>
      <c r="D121" s="169"/>
      <c r="E121" s="169"/>
      <c r="F121" s="169"/>
      <c r="G121" s="169"/>
      <c r="H121" s="169"/>
      <c r="I121" s="169"/>
      <c r="J121" s="169"/>
      <c r="K121" s="169"/>
      <c r="L121" s="151"/>
      <c r="M121" s="151"/>
      <c r="N121" s="151"/>
      <c r="O121" s="151"/>
      <c r="P121" s="151"/>
      <c r="Q121" s="151"/>
      <c r="R121" s="151"/>
      <c r="S121" s="151"/>
      <c r="T121" s="151"/>
      <c r="U121" s="151"/>
      <c r="V121" s="151"/>
      <c r="W121" s="151"/>
      <c r="X121" s="151"/>
      <c r="Y121" s="151"/>
      <c r="Z121" s="151"/>
      <c r="AA121" s="151"/>
      <c r="AB121" s="151"/>
      <c r="AC121" s="151"/>
      <c r="AD121" s="151"/>
      <c r="AE121" s="151"/>
    </row>
    <row r="122" spans="1:31" ht="19.5" customHeight="1" x14ac:dyDescent="0.25">
      <c r="A122" s="169"/>
      <c r="B122" s="169"/>
      <c r="C122" s="169"/>
      <c r="D122" s="169"/>
      <c r="E122" s="169"/>
      <c r="F122" s="169"/>
      <c r="G122" s="169"/>
      <c r="H122" s="169"/>
      <c r="I122" s="169"/>
      <c r="J122" s="169"/>
      <c r="K122" s="169"/>
      <c r="L122" s="151"/>
      <c r="M122" s="151"/>
      <c r="N122" s="151"/>
      <c r="O122" s="151"/>
      <c r="P122" s="151"/>
      <c r="Q122" s="151"/>
      <c r="R122" s="151"/>
      <c r="S122" s="151"/>
      <c r="T122" s="151"/>
      <c r="U122" s="151"/>
      <c r="V122" s="151"/>
      <c r="W122" s="151"/>
      <c r="X122" s="151"/>
      <c r="Y122" s="151"/>
      <c r="Z122" s="151"/>
      <c r="AA122" s="151"/>
      <c r="AB122" s="151"/>
      <c r="AC122" s="151"/>
      <c r="AD122" s="151"/>
      <c r="AE122" s="151"/>
    </row>
    <row r="123" spans="1:31" ht="19.5" customHeight="1" x14ac:dyDescent="0.25">
      <c r="A123" s="169"/>
      <c r="B123" s="169"/>
      <c r="C123" s="169"/>
      <c r="D123" s="169"/>
      <c r="E123" s="169"/>
      <c r="F123" s="169"/>
      <c r="G123" s="169"/>
      <c r="H123" s="169"/>
      <c r="I123" s="169"/>
      <c r="J123" s="169"/>
      <c r="K123" s="169"/>
      <c r="L123" s="151"/>
      <c r="M123" s="151"/>
      <c r="N123" s="151"/>
      <c r="O123" s="151"/>
      <c r="P123" s="151"/>
      <c r="Q123" s="151"/>
      <c r="R123" s="151"/>
      <c r="S123" s="151"/>
      <c r="T123" s="151"/>
      <c r="U123" s="151"/>
      <c r="V123" s="151"/>
      <c r="W123" s="151"/>
      <c r="X123" s="151"/>
      <c r="Y123" s="151"/>
      <c r="Z123" s="151"/>
      <c r="AA123" s="151"/>
      <c r="AB123" s="151"/>
      <c r="AC123" s="151"/>
      <c r="AD123" s="151"/>
      <c r="AE123" s="151"/>
    </row>
    <row r="124" spans="1:31" ht="19.5" customHeight="1" x14ac:dyDescent="0.25">
      <c r="A124" s="169"/>
      <c r="B124" s="169"/>
      <c r="C124" s="169"/>
      <c r="D124" s="169"/>
      <c r="E124" s="169"/>
      <c r="F124" s="169"/>
      <c r="G124" s="169"/>
      <c r="H124" s="169"/>
      <c r="I124" s="169"/>
      <c r="J124" s="169"/>
      <c r="K124" s="169"/>
      <c r="L124" s="151"/>
      <c r="M124" s="151"/>
      <c r="N124" s="151"/>
      <c r="O124" s="151"/>
      <c r="P124" s="151"/>
      <c r="Q124" s="151"/>
      <c r="R124" s="151"/>
      <c r="S124" s="151"/>
      <c r="T124" s="151"/>
      <c r="U124" s="151"/>
      <c r="V124" s="151"/>
      <c r="W124" s="151"/>
      <c r="X124" s="151"/>
      <c r="Y124" s="151"/>
      <c r="Z124" s="151"/>
      <c r="AA124" s="151"/>
      <c r="AB124" s="151"/>
      <c r="AC124" s="151"/>
      <c r="AD124" s="151"/>
      <c r="AE124" s="151"/>
    </row>
    <row r="125" spans="1:31" ht="19.5" customHeight="1" x14ac:dyDescent="0.25">
      <c r="A125" s="169"/>
      <c r="B125" s="169"/>
      <c r="C125" s="169"/>
      <c r="D125" s="169"/>
      <c r="E125" s="169"/>
      <c r="F125" s="169"/>
      <c r="G125" s="169"/>
      <c r="H125" s="169"/>
      <c r="I125" s="169"/>
      <c r="J125" s="169"/>
      <c r="K125" s="169"/>
      <c r="L125" s="151"/>
      <c r="M125" s="151"/>
      <c r="N125" s="151"/>
      <c r="O125" s="151"/>
      <c r="P125" s="151"/>
      <c r="Q125" s="151"/>
      <c r="R125" s="151"/>
      <c r="S125" s="151"/>
      <c r="T125" s="151"/>
      <c r="U125" s="151"/>
      <c r="V125" s="151"/>
      <c r="W125" s="151"/>
      <c r="X125" s="151"/>
      <c r="Y125" s="151"/>
      <c r="Z125" s="151"/>
      <c r="AA125" s="151"/>
      <c r="AB125" s="151"/>
      <c r="AC125" s="151"/>
      <c r="AD125" s="151"/>
      <c r="AE125" s="151"/>
    </row>
    <row r="126" spans="1:31" ht="19.5" customHeight="1" x14ac:dyDescent="0.25">
      <c r="A126" s="169"/>
      <c r="B126" s="169"/>
      <c r="C126" s="169"/>
      <c r="D126" s="169"/>
      <c r="E126" s="169"/>
      <c r="F126" s="169"/>
      <c r="G126" s="169"/>
      <c r="H126" s="169"/>
      <c r="I126" s="169"/>
      <c r="J126" s="169"/>
      <c r="K126" s="169"/>
      <c r="L126" s="151"/>
      <c r="M126" s="151"/>
      <c r="N126" s="151"/>
      <c r="O126" s="151"/>
      <c r="P126" s="151"/>
      <c r="Q126" s="151"/>
      <c r="R126" s="151"/>
      <c r="S126" s="151"/>
      <c r="T126" s="151"/>
      <c r="U126" s="151"/>
      <c r="V126" s="151"/>
      <c r="W126" s="151"/>
      <c r="X126" s="151"/>
      <c r="Y126" s="151"/>
      <c r="Z126" s="151"/>
      <c r="AA126" s="151"/>
      <c r="AB126" s="151"/>
      <c r="AC126" s="151"/>
      <c r="AD126" s="151"/>
      <c r="AE126" s="151"/>
    </row>
    <row r="127" spans="1:31" ht="19.5" customHeight="1" x14ac:dyDescent="0.25">
      <c r="A127" s="169"/>
      <c r="B127" s="169"/>
      <c r="C127" s="169"/>
      <c r="D127" s="169"/>
      <c r="E127" s="169"/>
      <c r="F127" s="169"/>
      <c r="G127" s="169"/>
      <c r="H127" s="169"/>
      <c r="I127" s="169"/>
      <c r="J127" s="169"/>
      <c r="K127" s="169"/>
      <c r="L127" s="151"/>
      <c r="M127" s="151"/>
      <c r="N127" s="151"/>
      <c r="O127" s="151"/>
      <c r="P127" s="151"/>
      <c r="Q127" s="151"/>
      <c r="R127" s="151"/>
      <c r="S127" s="151"/>
      <c r="T127" s="151"/>
      <c r="U127" s="151"/>
      <c r="V127" s="151"/>
      <c r="W127" s="151"/>
      <c r="X127" s="151"/>
      <c r="Y127" s="151"/>
      <c r="Z127" s="151"/>
      <c r="AA127" s="151"/>
      <c r="AB127" s="151"/>
      <c r="AC127" s="151"/>
      <c r="AD127" s="151"/>
      <c r="AE127" s="151"/>
    </row>
    <row r="128" spans="1:31" ht="19.5" customHeight="1" x14ac:dyDescent="0.25">
      <c r="A128" s="169"/>
      <c r="B128" s="169"/>
      <c r="C128" s="169"/>
      <c r="D128" s="169"/>
      <c r="E128" s="169"/>
      <c r="F128" s="169"/>
      <c r="G128" s="169"/>
      <c r="H128" s="169"/>
      <c r="I128" s="169"/>
      <c r="J128" s="169"/>
      <c r="K128" s="169"/>
      <c r="L128" s="151"/>
      <c r="M128" s="151"/>
      <c r="N128" s="151"/>
      <c r="O128" s="151"/>
      <c r="P128" s="151"/>
      <c r="Q128" s="151"/>
      <c r="R128" s="151"/>
      <c r="S128" s="151"/>
      <c r="T128" s="151"/>
      <c r="U128" s="151"/>
      <c r="V128" s="151"/>
      <c r="W128" s="151"/>
      <c r="X128" s="151"/>
      <c r="Y128" s="151"/>
      <c r="Z128" s="151"/>
      <c r="AA128" s="151"/>
      <c r="AB128" s="151"/>
      <c r="AC128" s="151"/>
      <c r="AD128" s="151"/>
      <c r="AE128" s="151"/>
    </row>
    <row r="129" spans="1:31" ht="19.5" customHeight="1" x14ac:dyDescent="0.25">
      <c r="A129" s="169"/>
      <c r="B129" s="169"/>
      <c r="C129" s="169"/>
      <c r="D129" s="169"/>
      <c r="E129" s="169"/>
      <c r="F129" s="169"/>
      <c r="G129" s="169"/>
      <c r="H129" s="169"/>
      <c r="I129" s="169"/>
      <c r="J129" s="169"/>
      <c r="K129" s="169"/>
      <c r="L129" s="151"/>
      <c r="M129" s="151"/>
      <c r="N129" s="151"/>
      <c r="O129" s="151"/>
      <c r="P129" s="151"/>
      <c r="Q129" s="151"/>
      <c r="R129" s="151"/>
      <c r="S129" s="151"/>
      <c r="T129" s="151"/>
      <c r="U129" s="151"/>
      <c r="V129" s="151"/>
      <c r="W129" s="151"/>
      <c r="X129" s="151"/>
      <c r="Y129" s="151"/>
      <c r="Z129" s="151"/>
      <c r="AA129" s="151"/>
      <c r="AB129" s="151"/>
      <c r="AC129" s="151"/>
      <c r="AD129" s="151"/>
      <c r="AE129" s="151"/>
    </row>
    <row r="130" spans="1:31" ht="19.5" customHeight="1" x14ac:dyDescent="0.25">
      <c r="A130" s="169"/>
      <c r="B130" s="169"/>
      <c r="C130" s="169"/>
      <c r="D130" s="169"/>
      <c r="E130" s="169"/>
      <c r="F130" s="169"/>
      <c r="G130" s="169"/>
      <c r="H130" s="169"/>
      <c r="I130" s="169"/>
      <c r="J130" s="169"/>
      <c r="K130" s="169"/>
      <c r="L130" s="151"/>
      <c r="M130" s="151"/>
      <c r="N130" s="151"/>
      <c r="O130" s="151"/>
      <c r="P130" s="151"/>
      <c r="Q130" s="151"/>
      <c r="R130" s="151"/>
      <c r="S130" s="151"/>
      <c r="T130" s="151"/>
      <c r="U130" s="151"/>
      <c r="V130" s="151"/>
      <c r="W130" s="151"/>
      <c r="X130" s="151"/>
      <c r="Y130" s="151"/>
      <c r="Z130" s="151"/>
      <c r="AA130" s="151"/>
      <c r="AB130" s="151"/>
      <c r="AC130" s="151"/>
      <c r="AD130" s="151"/>
      <c r="AE130" s="151"/>
    </row>
    <row r="131" spans="1:31" ht="19.5" customHeight="1" x14ac:dyDescent="0.25">
      <c r="A131" s="169"/>
      <c r="B131" s="169"/>
      <c r="C131" s="169"/>
      <c r="D131" s="169"/>
      <c r="E131" s="169"/>
      <c r="F131" s="169"/>
      <c r="G131" s="169"/>
      <c r="H131" s="169"/>
      <c r="I131" s="169"/>
      <c r="J131" s="169"/>
      <c r="K131" s="169"/>
      <c r="L131" s="151"/>
      <c r="M131" s="151"/>
      <c r="N131" s="151"/>
      <c r="O131" s="151"/>
      <c r="P131" s="151"/>
      <c r="Q131" s="151"/>
      <c r="R131" s="151"/>
      <c r="S131" s="151"/>
      <c r="T131" s="151"/>
      <c r="U131" s="151"/>
      <c r="V131" s="151"/>
      <c r="W131" s="151"/>
      <c r="X131" s="151"/>
      <c r="Y131" s="151"/>
      <c r="Z131" s="151"/>
      <c r="AA131" s="151"/>
      <c r="AB131" s="151"/>
      <c r="AC131" s="151"/>
      <c r="AD131" s="151"/>
      <c r="AE131" s="151"/>
    </row>
    <row r="132" spans="1:31" ht="19.5" customHeight="1" x14ac:dyDescent="0.25">
      <c r="A132" s="169"/>
      <c r="B132" s="169"/>
      <c r="C132" s="169"/>
      <c r="D132" s="169"/>
      <c r="E132" s="169"/>
      <c r="F132" s="169"/>
      <c r="G132" s="169"/>
      <c r="H132" s="169"/>
      <c r="I132" s="169"/>
      <c r="J132" s="169"/>
      <c r="K132" s="169"/>
      <c r="L132" s="151"/>
      <c r="M132" s="151"/>
      <c r="N132" s="151"/>
      <c r="O132" s="151"/>
      <c r="P132" s="151"/>
      <c r="Q132" s="151"/>
      <c r="R132" s="151"/>
      <c r="S132" s="151"/>
      <c r="T132" s="151"/>
      <c r="U132" s="151"/>
      <c r="V132" s="151"/>
      <c r="W132" s="151"/>
      <c r="X132" s="151"/>
      <c r="Y132" s="151"/>
      <c r="Z132" s="151"/>
      <c r="AA132" s="151"/>
      <c r="AB132" s="151"/>
      <c r="AC132" s="151"/>
      <c r="AD132" s="151"/>
      <c r="AE132" s="151"/>
    </row>
    <row r="133" spans="1:31" ht="19.5" customHeight="1" x14ac:dyDescent="0.25">
      <c r="A133" s="169"/>
      <c r="B133" s="169"/>
      <c r="C133" s="169"/>
      <c r="D133" s="169"/>
      <c r="E133" s="169"/>
      <c r="F133" s="169"/>
      <c r="G133" s="169"/>
      <c r="H133" s="169"/>
      <c r="I133" s="169"/>
      <c r="J133" s="169"/>
      <c r="K133" s="169"/>
      <c r="L133" s="151"/>
      <c r="M133" s="151"/>
      <c r="N133" s="151"/>
      <c r="O133" s="151"/>
      <c r="P133" s="151"/>
      <c r="Q133" s="151"/>
      <c r="R133" s="151"/>
      <c r="S133" s="151"/>
      <c r="T133" s="151"/>
      <c r="U133" s="151"/>
      <c r="V133" s="151"/>
      <c r="W133" s="151"/>
      <c r="X133" s="151"/>
      <c r="Y133" s="151"/>
      <c r="Z133" s="151"/>
      <c r="AA133" s="151"/>
      <c r="AB133" s="151"/>
      <c r="AC133" s="151"/>
      <c r="AD133" s="151"/>
      <c r="AE133" s="151"/>
    </row>
    <row r="134" spans="1:31" ht="19.5" customHeight="1" x14ac:dyDescent="0.25">
      <c r="A134" s="169"/>
      <c r="B134" s="169"/>
      <c r="C134" s="169"/>
      <c r="D134" s="169"/>
      <c r="E134" s="169"/>
      <c r="F134" s="169"/>
      <c r="G134" s="169"/>
      <c r="H134" s="169"/>
      <c r="I134" s="169"/>
      <c r="J134" s="169"/>
      <c r="K134" s="169"/>
      <c r="L134" s="151"/>
      <c r="M134" s="151"/>
      <c r="N134" s="151"/>
      <c r="O134" s="151"/>
      <c r="P134" s="151"/>
      <c r="Q134" s="151"/>
      <c r="R134" s="151"/>
      <c r="S134" s="151"/>
      <c r="T134" s="151"/>
      <c r="U134" s="151"/>
      <c r="V134" s="151"/>
      <c r="W134" s="151"/>
      <c r="X134" s="151"/>
      <c r="Y134" s="151"/>
      <c r="Z134" s="151"/>
      <c r="AA134" s="151"/>
      <c r="AB134" s="151"/>
      <c r="AC134" s="151"/>
      <c r="AD134" s="151"/>
      <c r="AE134" s="151"/>
    </row>
    <row r="135" spans="1:31" ht="19.5" customHeight="1" x14ac:dyDescent="0.25">
      <c r="A135" s="169"/>
      <c r="B135" s="169"/>
      <c r="C135" s="169"/>
      <c r="D135" s="169"/>
      <c r="E135" s="169"/>
      <c r="F135" s="169"/>
      <c r="G135" s="169"/>
      <c r="H135" s="169"/>
      <c r="I135" s="169"/>
      <c r="J135" s="169"/>
      <c r="K135" s="169"/>
      <c r="L135" s="151"/>
      <c r="M135" s="151"/>
      <c r="N135" s="151"/>
      <c r="O135" s="151"/>
      <c r="P135" s="151"/>
      <c r="Q135" s="151"/>
      <c r="R135" s="151"/>
      <c r="S135" s="151"/>
      <c r="T135" s="151"/>
      <c r="U135" s="151"/>
      <c r="V135" s="151"/>
      <c r="W135" s="151"/>
      <c r="X135" s="151"/>
      <c r="Y135" s="151"/>
      <c r="Z135" s="151"/>
      <c r="AA135" s="151"/>
      <c r="AB135" s="151"/>
      <c r="AC135" s="151"/>
      <c r="AD135" s="151"/>
      <c r="AE135" s="151"/>
    </row>
    <row r="136" spans="1:31" ht="19.5" customHeight="1" x14ac:dyDescent="0.25">
      <c r="A136" s="169"/>
      <c r="B136" s="169"/>
      <c r="C136" s="169"/>
      <c r="D136" s="169"/>
      <c r="E136" s="169"/>
      <c r="F136" s="169"/>
      <c r="G136" s="169"/>
      <c r="H136" s="169"/>
      <c r="I136" s="169"/>
      <c r="J136" s="169"/>
      <c r="K136" s="169"/>
      <c r="L136" s="151"/>
      <c r="M136" s="151"/>
      <c r="N136" s="151"/>
      <c r="O136" s="151"/>
      <c r="P136" s="151"/>
      <c r="Q136" s="151"/>
      <c r="R136" s="151"/>
      <c r="S136" s="151"/>
      <c r="T136" s="151"/>
      <c r="U136" s="151"/>
      <c r="V136" s="151"/>
      <c r="W136" s="151"/>
      <c r="X136" s="151"/>
      <c r="Y136" s="151"/>
      <c r="Z136" s="151"/>
      <c r="AA136" s="151"/>
      <c r="AB136" s="151"/>
      <c r="AC136" s="151"/>
      <c r="AD136" s="151"/>
      <c r="AE136" s="151"/>
    </row>
    <row r="137" spans="1:31" ht="19.5" customHeight="1" x14ac:dyDescent="0.25">
      <c r="A137" s="169"/>
      <c r="B137" s="169"/>
      <c r="C137" s="169"/>
      <c r="D137" s="169"/>
      <c r="E137" s="169"/>
      <c r="F137" s="169"/>
      <c r="G137" s="169"/>
      <c r="H137" s="169"/>
      <c r="I137" s="169"/>
      <c r="J137" s="169"/>
      <c r="K137" s="169"/>
      <c r="L137" s="151"/>
      <c r="M137" s="151"/>
      <c r="N137" s="151"/>
      <c r="O137" s="151"/>
      <c r="P137" s="151"/>
      <c r="Q137" s="151"/>
      <c r="R137" s="151"/>
      <c r="S137" s="151"/>
      <c r="T137" s="151"/>
      <c r="U137" s="151"/>
      <c r="V137" s="151"/>
      <c r="W137" s="151"/>
      <c r="X137" s="151"/>
      <c r="Y137" s="151"/>
      <c r="Z137" s="151"/>
      <c r="AA137" s="151"/>
      <c r="AB137" s="151"/>
      <c r="AC137" s="151"/>
      <c r="AD137" s="151"/>
      <c r="AE137" s="151"/>
    </row>
    <row r="138" spans="1:31" ht="19.5" customHeight="1" x14ac:dyDescent="0.25">
      <c r="A138" s="169"/>
      <c r="B138" s="169"/>
      <c r="C138" s="169"/>
      <c r="D138" s="169"/>
      <c r="E138" s="169"/>
      <c r="F138" s="169"/>
      <c r="G138" s="169"/>
      <c r="H138" s="169"/>
      <c r="I138" s="169"/>
      <c r="J138" s="169"/>
      <c r="K138" s="169"/>
      <c r="L138" s="151"/>
      <c r="M138" s="151"/>
      <c r="N138" s="151"/>
      <c r="O138" s="151"/>
      <c r="P138" s="151"/>
      <c r="Q138" s="151"/>
      <c r="R138" s="151"/>
      <c r="S138" s="151"/>
      <c r="T138" s="151"/>
      <c r="U138" s="151"/>
      <c r="V138" s="151"/>
      <c r="W138" s="151"/>
      <c r="X138" s="151"/>
      <c r="Y138" s="151"/>
      <c r="Z138" s="151"/>
      <c r="AA138" s="151"/>
      <c r="AB138" s="151"/>
      <c r="AC138" s="151"/>
      <c r="AD138" s="151"/>
      <c r="AE138" s="151"/>
    </row>
    <row r="139" spans="1:31" ht="19.5" customHeight="1" x14ac:dyDescent="0.25">
      <c r="A139" s="169"/>
      <c r="B139" s="169"/>
      <c r="C139" s="169"/>
      <c r="D139" s="169"/>
      <c r="E139" s="169"/>
      <c r="F139" s="169"/>
      <c r="G139" s="169"/>
      <c r="H139" s="169"/>
      <c r="I139" s="169"/>
      <c r="J139" s="169"/>
      <c r="K139" s="169"/>
      <c r="L139" s="151"/>
      <c r="M139" s="151"/>
      <c r="N139" s="151"/>
      <c r="O139" s="151"/>
      <c r="P139" s="151"/>
      <c r="Q139" s="151"/>
      <c r="R139" s="151"/>
      <c r="S139" s="151"/>
      <c r="T139" s="151"/>
      <c r="U139" s="151"/>
      <c r="V139" s="151"/>
      <c r="W139" s="151"/>
      <c r="X139" s="151"/>
      <c r="Y139" s="151"/>
      <c r="Z139" s="151"/>
      <c r="AA139" s="151"/>
      <c r="AB139" s="151"/>
      <c r="AC139" s="151"/>
      <c r="AD139" s="151"/>
      <c r="AE139" s="151"/>
    </row>
    <row r="140" spans="1:31" ht="19.5" customHeight="1" x14ac:dyDescent="0.25">
      <c r="A140" s="169"/>
      <c r="B140" s="169"/>
      <c r="C140" s="169"/>
      <c r="D140" s="169"/>
      <c r="E140" s="169"/>
      <c r="F140" s="169"/>
      <c r="G140" s="169"/>
      <c r="H140" s="169"/>
      <c r="I140" s="169"/>
      <c r="J140" s="169"/>
      <c r="K140" s="169"/>
      <c r="L140" s="151"/>
      <c r="M140" s="151"/>
      <c r="N140" s="151"/>
      <c r="O140" s="151"/>
      <c r="P140" s="151"/>
      <c r="Q140" s="151"/>
      <c r="R140" s="151"/>
      <c r="S140" s="151"/>
      <c r="T140" s="151"/>
      <c r="U140" s="151"/>
      <c r="V140" s="151"/>
      <c r="W140" s="151"/>
      <c r="X140" s="151"/>
      <c r="Y140" s="151"/>
      <c r="Z140" s="151"/>
      <c r="AA140" s="151"/>
      <c r="AB140" s="151"/>
      <c r="AC140" s="151"/>
      <c r="AD140" s="151"/>
      <c r="AE140" s="151"/>
    </row>
    <row r="141" spans="1:31" ht="19.5" customHeight="1" x14ac:dyDescent="0.25">
      <c r="A141" s="169"/>
      <c r="B141" s="169"/>
      <c r="C141" s="169"/>
      <c r="D141" s="169"/>
      <c r="E141" s="169"/>
      <c r="F141" s="169"/>
      <c r="G141" s="169"/>
      <c r="H141" s="169"/>
      <c r="I141" s="169"/>
      <c r="J141" s="169"/>
      <c r="K141" s="169"/>
      <c r="L141" s="151"/>
      <c r="M141" s="151"/>
      <c r="N141" s="151"/>
      <c r="O141" s="151"/>
      <c r="P141" s="151"/>
      <c r="Q141" s="151"/>
      <c r="R141" s="151"/>
      <c r="S141" s="151"/>
      <c r="T141" s="151"/>
      <c r="U141" s="151"/>
      <c r="V141" s="151"/>
      <c r="W141" s="151"/>
      <c r="X141" s="151"/>
      <c r="Y141" s="151"/>
      <c r="Z141" s="151"/>
      <c r="AA141" s="151"/>
      <c r="AB141" s="151"/>
      <c r="AC141" s="151"/>
      <c r="AD141" s="151"/>
      <c r="AE141" s="151"/>
    </row>
    <row r="142" spans="1:31" ht="19.5" customHeight="1" x14ac:dyDescent="0.25">
      <c r="A142" s="169"/>
      <c r="B142" s="169"/>
      <c r="C142" s="169"/>
      <c r="D142" s="169"/>
      <c r="E142" s="169"/>
      <c r="F142" s="169"/>
      <c r="G142" s="169"/>
      <c r="H142" s="169"/>
      <c r="I142" s="169"/>
      <c r="J142" s="169"/>
      <c r="K142" s="169"/>
      <c r="L142" s="151"/>
      <c r="M142" s="151"/>
      <c r="N142" s="151"/>
      <c r="O142" s="151"/>
      <c r="P142" s="151"/>
      <c r="Q142" s="151"/>
      <c r="R142" s="151"/>
      <c r="S142" s="151"/>
      <c r="T142" s="151"/>
      <c r="U142" s="151"/>
      <c r="V142" s="151"/>
      <c r="W142" s="151"/>
      <c r="X142" s="151"/>
      <c r="Y142" s="151"/>
      <c r="Z142" s="151"/>
      <c r="AA142" s="151"/>
      <c r="AB142" s="151"/>
      <c r="AC142" s="151"/>
      <c r="AD142" s="151"/>
      <c r="AE142" s="151"/>
    </row>
    <row r="143" spans="1:31" ht="19.5" customHeight="1" x14ac:dyDescent="0.25">
      <c r="A143" s="169"/>
      <c r="B143" s="169"/>
      <c r="C143" s="169"/>
      <c r="D143" s="169"/>
      <c r="E143" s="169"/>
      <c r="F143" s="169"/>
      <c r="G143" s="169"/>
      <c r="H143" s="169"/>
      <c r="I143" s="169"/>
      <c r="J143" s="169"/>
      <c r="K143" s="169"/>
      <c r="L143" s="151"/>
      <c r="M143" s="151"/>
      <c r="N143" s="151"/>
      <c r="O143" s="151"/>
      <c r="P143" s="151"/>
      <c r="Q143" s="151"/>
      <c r="R143" s="151"/>
      <c r="S143" s="151"/>
      <c r="T143" s="151"/>
      <c r="U143" s="151"/>
      <c r="V143" s="151"/>
      <c r="W143" s="151"/>
      <c r="X143" s="151"/>
      <c r="Y143" s="151"/>
      <c r="Z143" s="151"/>
      <c r="AA143" s="151"/>
      <c r="AB143" s="151"/>
      <c r="AC143" s="151"/>
      <c r="AD143" s="151"/>
      <c r="AE143" s="151"/>
    </row>
    <row r="144" spans="1:31" ht="19.5" customHeight="1" x14ac:dyDescent="0.25">
      <c r="A144" s="169"/>
      <c r="B144" s="169"/>
      <c r="C144" s="169"/>
      <c r="D144" s="169"/>
      <c r="E144" s="169"/>
      <c r="F144" s="169"/>
      <c r="G144" s="169"/>
      <c r="H144" s="169"/>
      <c r="I144" s="169"/>
      <c r="J144" s="169"/>
      <c r="K144" s="169"/>
      <c r="L144" s="151"/>
      <c r="M144" s="151"/>
      <c r="N144" s="151"/>
      <c r="O144" s="151"/>
      <c r="P144" s="151"/>
      <c r="Q144" s="151"/>
      <c r="R144" s="151"/>
      <c r="S144" s="151"/>
      <c r="T144" s="151"/>
      <c r="U144" s="151"/>
      <c r="V144" s="151"/>
      <c r="W144" s="151"/>
      <c r="X144" s="151"/>
      <c r="Y144" s="151"/>
      <c r="Z144" s="151"/>
      <c r="AA144" s="151"/>
      <c r="AB144" s="151"/>
      <c r="AC144" s="151"/>
      <c r="AD144" s="151"/>
      <c r="AE144" s="151"/>
    </row>
    <row r="145" spans="1:31" ht="19.5" customHeight="1" x14ac:dyDescent="0.25">
      <c r="A145" s="169"/>
      <c r="B145" s="169"/>
      <c r="C145" s="169"/>
      <c r="D145" s="169"/>
      <c r="E145" s="169"/>
      <c r="F145" s="169"/>
      <c r="G145" s="169"/>
      <c r="H145" s="169"/>
      <c r="I145" s="169"/>
      <c r="J145" s="169"/>
      <c r="K145" s="169"/>
      <c r="L145" s="151"/>
      <c r="M145" s="151"/>
      <c r="N145" s="151"/>
      <c r="O145" s="151"/>
      <c r="P145" s="151"/>
      <c r="Q145" s="151"/>
      <c r="R145" s="151"/>
      <c r="S145" s="151"/>
      <c r="T145" s="151"/>
      <c r="U145" s="151"/>
      <c r="V145" s="151"/>
      <c r="W145" s="151"/>
      <c r="X145" s="151"/>
      <c r="Y145" s="151"/>
      <c r="Z145" s="151"/>
      <c r="AA145" s="151"/>
      <c r="AB145" s="151"/>
      <c r="AC145" s="151"/>
      <c r="AD145" s="151"/>
      <c r="AE145" s="151"/>
    </row>
    <row r="146" spans="1:31" ht="19.5" customHeight="1" x14ac:dyDescent="0.25">
      <c r="A146" s="169"/>
      <c r="B146" s="169"/>
      <c r="C146" s="169"/>
      <c r="D146" s="169"/>
      <c r="E146" s="169"/>
      <c r="F146" s="169"/>
      <c r="G146" s="169"/>
      <c r="H146" s="169"/>
      <c r="I146" s="169"/>
      <c r="J146" s="169"/>
      <c r="K146" s="169"/>
      <c r="L146" s="151"/>
      <c r="M146" s="151"/>
      <c r="N146" s="151"/>
      <c r="O146" s="151"/>
      <c r="P146" s="151"/>
      <c r="Q146" s="151"/>
      <c r="R146" s="151"/>
      <c r="S146" s="151"/>
      <c r="T146" s="151"/>
      <c r="U146" s="151"/>
      <c r="V146" s="151"/>
      <c r="W146" s="151"/>
      <c r="X146" s="151"/>
      <c r="Y146" s="151"/>
      <c r="Z146" s="151"/>
      <c r="AA146" s="151"/>
      <c r="AB146" s="151"/>
      <c r="AC146" s="151"/>
      <c r="AD146" s="151"/>
      <c r="AE146" s="151"/>
    </row>
    <row r="147" spans="1:31" ht="19.5" customHeight="1" x14ac:dyDescent="0.25">
      <c r="A147" s="169"/>
      <c r="B147" s="169"/>
      <c r="C147" s="169"/>
      <c r="D147" s="169"/>
      <c r="E147" s="169"/>
      <c r="F147" s="169"/>
      <c r="G147" s="169"/>
      <c r="H147" s="169"/>
      <c r="I147" s="169"/>
      <c r="J147" s="169"/>
      <c r="K147" s="169"/>
      <c r="L147" s="151"/>
      <c r="M147" s="151"/>
      <c r="N147" s="151"/>
      <c r="O147" s="151"/>
      <c r="P147" s="151"/>
      <c r="Q147" s="151"/>
      <c r="R147" s="151"/>
      <c r="S147" s="151"/>
      <c r="T147" s="151"/>
      <c r="U147" s="151"/>
      <c r="V147" s="151"/>
      <c r="W147" s="151"/>
      <c r="X147" s="151"/>
      <c r="Y147" s="151"/>
      <c r="Z147" s="151"/>
      <c r="AA147" s="151"/>
      <c r="AB147" s="151"/>
      <c r="AC147" s="151"/>
      <c r="AD147" s="151"/>
      <c r="AE147" s="151"/>
    </row>
    <row r="148" spans="1:31" ht="19.5" customHeight="1" x14ac:dyDescent="0.25">
      <c r="A148" s="169"/>
      <c r="B148" s="169"/>
      <c r="C148" s="169"/>
      <c r="D148" s="169"/>
      <c r="E148" s="169"/>
      <c r="F148" s="169"/>
      <c r="G148" s="169"/>
      <c r="H148" s="169"/>
      <c r="I148" s="169"/>
      <c r="J148" s="169"/>
      <c r="K148" s="169"/>
      <c r="L148" s="151"/>
      <c r="M148" s="151"/>
      <c r="N148" s="151"/>
      <c r="O148" s="151"/>
      <c r="P148" s="151"/>
      <c r="Q148" s="151"/>
      <c r="R148" s="151"/>
      <c r="S148" s="151"/>
      <c r="T148" s="151"/>
      <c r="U148" s="151"/>
      <c r="V148" s="151"/>
      <c r="W148" s="151"/>
      <c r="X148" s="151"/>
      <c r="Y148" s="151"/>
      <c r="Z148" s="151"/>
      <c r="AA148" s="151"/>
      <c r="AB148" s="151"/>
      <c r="AC148" s="151"/>
      <c r="AD148" s="151"/>
      <c r="AE148" s="151"/>
    </row>
    <row r="149" spans="1:31" ht="19.5" customHeight="1" x14ac:dyDescent="0.25">
      <c r="A149" s="169"/>
      <c r="B149" s="169"/>
      <c r="C149" s="169"/>
      <c r="D149" s="169"/>
      <c r="E149" s="169"/>
      <c r="F149" s="169"/>
      <c r="G149" s="169"/>
      <c r="H149" s="169"/>
      <c r="I149" s="169"/>
      <c r="J149" s="169"/>
      <c r="K149" s="169"/>
      <c r="L149" s="151"/>
      <c r="M149" s="151"/>
      <c r="N149" s="151"/>
      <c r="O149" s="151"/>
      <c r="P149" s="151"/>
      <c r="Q149" s="151"/>
      <c r="R149" s="151"/>
      <c r="S149" s="151"/>
      <c r="T149" s="151"/>
      <c r="U149" s="151"/>
      <c r="V149" s="151"/>
      <c r="W149" s="151"/>
      <c r="X149" s="151"/>
      <c r="Y149" s="151"/>
      <c r="Z149" s="151"/>
      <c r="AA149" s="151"/>
      <c r="AB149" s="151"/>
      <c r="AC149" s="151"/>
      <c r="AD149" s="151"/>
      <c r="AE149" s="151"/>
    </row>
    <row r="150" spans="1:31" ht="19.5" customHeight="1" x14ac:dyDescent="0.25">
      <c r="A150" s="169"/>
      <c r="B150" s="169"/>
      <c r="C150" s="169"/>
      <c r="D150" s="169"/>
      <c r="E150" s="169"/>
      <c r="F150" s="169"/>
      <c r="G150" s="169"/>
      <c r="H150" s="169"/>
      <c r="I150" s="169"/>
      <c r="J150" s="169"/>
      <c r="K150" s="169"/>
      <c r="L150" s="151"/>
      <c r="M150" s="151"/>
      <c r="N150" s="151"/>
      <c r="O150" s="151"/>
      <c r="P150" s="151"/>
      <c r="Q150" s="151"/>
      <c r="R150" s="151"/>
      <c r="S150" s="151"/>
      <c r="T150" s="151"/>
      <c r="U150" s="151"/>
      <c r="V150" s="151"/>
      <c r="W150" s="151"/>
      <c r="X150" s="151"/>
      <c r="Y150" s="151"/>
      <c r="Z150" s="151"/>
      <c r="AA150" s="151"/>
      <c r="AB150" s="151"/>
      <c r="AC150" s="151"/>
      <c r="AD150" s="151"/>
      <c r="AE150" s="151"/>
    </row>
    <row r="151" spans="1:31" ht="19.5" customHeight="1" x14ac:dyDescent="0.25">
      <c r="A151" s="169"/>
      <c r="B151" s="169"/>
      <c r="C151" s="169"/>
      <c r="D151" s="169"/>
      <c r="E151" s="169"/>
      <c r="F151" s="169"/>
      <c r="G151" s="169"/>
      <c r="H151" s="169"/>
      <c r="I151" s="169"/>
      <c r="J151" s="169"/>
      <c r="K151" s="169"/>
      <c r="L151" s="151"/>
      <c r="M151" s="151"/>
      <c r="N151" s="151"/>
      <c r="O151" s="151"/>
      <c r="P151" s="151"/>
      <c r="Q151" s="151"/>
      <c r="R151" s="151"/>
      <c r="S151" s="151"/>
      <c r="T151" s="151"/>
      <c r="U151" s="151"/>
      <c r="V151" s="151"/>
      <c r="W151" s="151"/>
      <c r="X151" s="151"/>
      <c r="Y151" s="151"/>
      <c r="Z151" s="151"/>
      <c r="AA151" s="151"/>
      <c r="AB151" s="151"/>
      <c r="AC151" s="151"/>
      <c r="AD151" s="151"/>
      <c r="AE151" s="151"/>
    </row>
    <row r="152" spans="1:31" ht="19.5" customHeight="1" x14ac:dyDescent="0.25">
      <c r="A152" s="169"/>
      <c r="B152" s="169"/>
      <c r="C152" s="169"/>
      <c r="D152" s="169"/>
      <c r="E152" s="169"/>
      <c r="F152" s="169"/>
      <c r="G152" s="169"/>
      <c r="H152" s="169"/>
      <c r="I152" s="169"/>
      <c r="J152" s="169"/>
      <c r="K152" s="169"/>
      <c r="L152" s="151"/>
      <c r="M152" s="151"/>
      <c r="N152" s="151"/>
      <c r="O152" s="151"/>
      <c r="P152" s="151"/>
      <c r="Q152" s="151"/>
      <c r="R152" s="151"/>
      <c r="S152" s="151"/>
      <c r="T152" s="151"/>
      <c r="U152" s="151"/>
      <c r="V152" s="151"/>
      <c r="W152" s="151"/>
      <c r="X152" s="151"/>
      <c r="Y152" s="151"/>
      <c r="Z152" s="151"/>
      <c r="AA152" s="151"/>
      <c r="AB152" s="151"/>
      <c r="AC152" s="151"/>
      <c r="AD152" s="151"/>
      <c r="AE152" s="151"/>
    </row>
    <row r="153" spans="1:31" ht="19.5" customHeight="1" x14ac:dyDescent="0.25">
      <c r="A153" s="169"/>
      <c r="B153" s="169"/>
      <c r="C153" s="169"/>
      <c r="D153" s="169"/>
      <c r="E153" s="169"/>
      <c r="F153" s="169"/>
      <c r="G153" s="169"/>
      <c r="H153" s="169"/>
      <c r="I153" s="169"/>
      <c r="J153" s="169"/>
      <c r="K153" s="169"/>
      <c r="L153" s="151"/>
      <c r="M153" s="151"/>
      <c r="N153" s="151"/>
      <c r="O153" s="151"/>
      <c r="P153" s="151"/>
      <c r="Q153" s="151"/>
      <c r="R153" s="151"/>
      <c r="S153" s="151"/>
      <c r="T153" s="151"/>
      <c r="U153" s="151"/>
      <c r="V153" s="151"/>
      <c r="W153" s="151"/>
      <c r="X153" s="151"/>
      <c r="Y153" s="151"/>
      <c r="Z153" s="151"/>
      <c r="AA153" s="151"/>
      <c r="AB153" s="151"/>
      <c r="AC153" s="151"/>
      <c r="AD153" s="151"/>
      <c r="AE153" s="151"/>
    </row>
    <row r="154" spans="1:31" ht="19.5" customHeight="1" x14ac:dyDescent="0.25">
      <c r="A154" s="169"/>
      <c r="B154" s="169"/>
      <c r="C154" s="169"/>
      <c r="D154" s="169"/>
      <c r="E154" s="169"/>
      <c r="F154" s="169"/>
      <c r="G154" s="169"/>
      <c r="H154" s="169"/>
      <c r="I154" s="169"/>
      <c r="J154" s="169"/>
      <c r="K154" s="169"/>
      <c r="L154" s="151"/>
      <c r="M154" s="151"/>
      <c r="N154" s="151"/>
      <c r="O154" s="151"/>
      <c r="P154" s="151"/>
      <c r="Q154" s="151"/>
      <c r="R154" s="151"/>
      <c r="S154" s="151"/>
      <c r="T154" s="151"/>
      <c r="U154" s="151"/>
      <c r="V154" s="151"/>
      <c r="W154" s="151"/>
      <c r="X154" s="151"/>
      <c r="Y154" s="151"/>
      <c r="Z154" s="151"/>
      <c r="AA154" s="151"/>
      <c r="AB154" s="151"/>
      <c r="AC154" s="151"/>
      <c r="AD154" s="151"/>
      <c r="AE154" s="151"/>
    </row>
    <row r="155" spans="1:31" ht="19.5" customHeight="1" x14ac:dyDescent="0.25">
      <c r="A155" s="169"/>
      <c r="B155" s="169"/>
      <c r="C155" s="169"/>
      <c r="D155" s="169"/>
      <c r="E155" s="169"/>
      <c r="F155" s="169"/>
      <c r="G155" s="169"/>
      <c r="H155" s="169"/>
      <c r="I155" s="169"/>
      <c r="J155" s="169"/>
      <c r="K155" s="169"/>
      <c r="L155" s="151"/>
      <c r="M155" s="151"/>
      <c r="N155" s="151"/>
      <c r="O155" s="151"/>
      <c r="P155" s="151"/>
      <c r="Q155" s="151"/>
      <c r="R155" s="151"/>
      <c r="S155" s="151"/>
      <c r="T155" s="151"/>
      <c r="U155" s="151"/>
      <c r="V155" s="151"/>
      <c r="W155" s="151"/>
      <c r="X155" s="151"/>
      <c r="Y155" s="151"/>
      <c r="Z155" s="151"/>
      <c r="AA155" s="151"/>
      <c r="AB155" s="151"/>
      <c r="AC155" s="151"/>
      <c r="AD155" s="151"/>
      <c r="AE155" s="151"/>
    </row>
    <row r="156" spans="1:31" ht="19.5" customHeight="1" x14ac:dyDescent="0.25">
      <c r="A156" s="169"/>
      <c r="B156" s="169"/>
      <c r="C156" s="169"/>
      <c r="D156" s="169"/>
      <c r="E156" s="169"/>
      <c r="F156" s="169"/>
      <c r="G156" s="169"/>
      <c r="H156" s="169"/>
      <c r="I156" s="169"/>
      <c r="J156" s="169"/>
      <c r="K156" s="169"/>
      <c r="L156" s="151"/>
      <c r="M156" s="151"/>
      <c r="N156" s="151"/>
      <c r="O156" s="151"/>
      <c r="P156" s="151"/>
      <c r="Q156" s="151"/>
      <c r="R156" s="151"/>
      <c r="S156" s="151"/>
      <c r="T156" s="151"/>
      <c r="U156" s="151"/>
      <c r="V156" s="151"/>
      <c r="W156" s="151"/>
      <c r="X156" s="151"/>
      <c r="Y156" s="151"/>
      <c r="Z156" s="151"/>
      <c r="AA156" s="151"/>
      <c r="AB156" s="151"/>
      <c r="AC156" s="151"/>
      <c r="AD156" s="151"/>
      <c r="AE156" s="151"/>
    </row>
    <row r="157" spans="1:31" ht="19.5" customHeight="1" x14ac:dyDescent="0.25">
      <c r="A157" s="169"/>
      <c r="B157" s="169"/>
      <c r="C157" s="169"/>
      <c r="D157" s="169"/>
      <c r="E157" s="169"/>
      <c r="F157" s="169"/>
      <c r="G157" s="169"/>
      <c r="H157" s="169"/>
      <c r="I157" s="169"/>
      <c r="J157" s="169"/>
      <c r="K157" s="169"/>
      <c r="L157" s="151"/>
      <c r="M157" s="151"/>
      <c r="N157" s="151"/>
      <c r="O157" s="151"/>
      <c r="P157" s="151"/>
      <c r="Q157" s="151"/>
      <c r="R157" s="151"/>
      <c r="S157" s="151"/>
      <c r="T157" s="151"/>
      <c r="U157" s="151"/>
      <c r="V157" s="151"/>
      <c r="W157" s="151"/>
      <c r="X157" s="151"/>
      <c r="Y157" s="151"/>
      <c r="Z157" s="151"/>
      <c r="AA157" s="151"/>
      <c r="AB157" s="151"/>
      <c r="AC157" s="151"/>
      <c r="AD157" s="151"/>
      <c r="AE157" s="151"/>
    </row>
    <row r="158" spans="1:31" ht="19.5" customHeight="1" x14ac:dyDescent="0.25">
      <c r="A158" s="169"/>
      <c r="B158" s="169"/>
      <c r="C158" s="169"/>
      <c r="D158" s="169"/>
      <c r="E158" s="169"/>
      <c r="F158" s="169"/>
      <c r="G158" s="169"/>
      <c r="H158" s="169"/>
      <c r="I158" s="169"/>
      <c r="J158" s="169"/>
      <c r="K158" s="169"/>
      <c r="L158" s="151"/>
      <c r="M158" s="151"/>
      <c r="N158" s="151"/>
      <c r="O158" s="151"/>
      <c r="P158" s="151"/>
      <c r="Q158" s="151"/>
      <c r="R158" s="151"/>
      <c r="S158" s="151"/>
      <c r="T158" s="151"/>
      <c r="U158" s="151"/>
      <c r="V158" s="151"/>
      <c r="W158" s="151"/>
      <c r="X158" s="151"/>
      <c r="Y158" s="151"/>
      <c r="Z158" s="151"/>
      <c r="AA158" s="151"/>
      <c r="AB158" s="151"/>
      <c r="AC158" s="151"/>
      <c r="AD158" s="151"/>
      <c r="AE158" s="151"/>
    </row>
    <row r="159" spans="1:31" ht="19.5" customHeight="1" x14ac:dyDescent="0.25">
      <c r="A159" s="169"/>
      <c r="B159" s="169"/>
      <c r="C159" s="169"/>
      <c r="D159" s="169"/>
      <c r="E159" s="169"/>
      <c r="F159" s="169"/>
      <c r="G159" s="169"/>
      <c r="H159" s="169"/>
      <c r="I159" s="169"/>
      <c r="J159" s="169"/>
      <c r="K159" s="169"/>
      <c r="L159" s="151"/>
      <c r="M159" s="151"/>
      <c r="N159" s="151"/>
      <c r="O159" s="151"/>
      <c r="P159" s="151"/>
      <c r="Q159" s="151"/>
      <c r="R159" s="151"/>
      <c r="S159" s="151"/>
      <c r="T159" s="151"/>
      <c r="U159" s="151"/>
      <c r="V159" s="151"/>
      <c r="W159" s="151"/>
      <c r="X159" s="151"/>
      <c r="Y159" s="151"/>
      <c r="Z159" s="151"/>
      <c r="AA159" s="151"/>
      <c r="AB159" s="151"/>
      <c r="AC159" s="151"/>
      <c r="AD159" s="151"/>
      <c r="AE159" s="151"/>
    </row>
    <row r="160" spans="1:31" ht="19.5" customHeight="1" x14ac:dyDescent="0.25">
      <c r="A160" s="169"/>
      <c r="B160" s="169"/>
      <c r="C160" s="169"/>
      <c r="D160" s="169"/>
      <c r="E160" s="169"/>
      <c r="F160" s="169"/>
      <c r="G160" s="169"/>
      <c r="H160" s="169"/>
      <c r="I160" s="169"/>
      <c r="J160" s="169"/>
      <c r="K160" s="169"/>
      <c r="L160" s="151"/>
      <c r="M160" s="151"/>
      <c r="N160" s="151"/>
      <c r="O160" s="151"/>
      <c r="P160" s="151"/>
      <c r="Q160" s="151"/>
      <c r="R160" s="151"/>
      <c r="S160" s="151"/>
      <c r="T160" s="151"/>
      <c r="U160" s="151"/>
      <c r="V160" s="151"/>
      <c r="W160" s="151"/>
      <c r="X160" s="151"/>
      <c r="Y160" s="151"/>
      <c r="Z160" s="151"/>
      <c r="AA160" s="151"/>
      <c r="AB160" s="151"/>
      <c r="AC160" s="151"/>
      <c r="AD160" s="151"/>
      <c r="AE160" s="151"/>
    </row>
    <row r="161" spans="1:31" ht="19.5" customHeight="1" x14ac:dyDescent="0.25">
      <c r="A161" s="169"/>
      <c r="B161" s="169"/>
      <c r="C161" s="169"/>
      <c r="D161" s="169"/>
      <c r="E161" s="169"/>
      <c r="F161" s="169"/>
      <c r="G161" s="169"/>
      <c r="H161" s="169"/>
      <c r="I161" s="169"/>
      <c r="J161" s="169"/>
      <c r="K161" s="169"/>
      <c r="L161" s="151"/>
      <c r="M161" s="151"/>
      <c r="N161" s="151"/>
      <c r="O161" s="151"/>
      <c r="P161" s="151"/>
      <c r="Q161" s="151"/>
      <c r="R161" s="151"/>
      <c r="S161" s="151"/>
      <c r="T161" s="151"/>
      <c r="U161" s="151"/>
      <c r="V161" s="151"/>
      <c r="W161" s="151"/>
      <c r="X161" s="151"/>
      <c r="Y161" s="151"/>
      <c r="Z161" s="151"/>
      <c r="AA161" s="151"/>
      <c r="AB161" s="151"/>
      <c r="AC161" s="151"/>
      <c r="AD161" s="151"/>
      <c r="AE161" s="151"/>
    </row>
    <row r="162" spans="1:31" ht="19.5" customHeight="1" x14ac:dyDescent="0.25">
      <c r="A162" s="169"/>
      <c r="B162" s="169"/>
      <c r="C162" s="169"/>
      <c r="D162" s="169"/>
      <c r="E162" s="169"/>
      <c r="F162" s="169"/>
      <c r="G162" s="169"/>
      <c r="H162" s="169"/>
      <c r="I162" s="169"/>
      <c r="J162" s="169"/>
      <c r="K162" s="169"/>
      <c r="L162" s="151"/>
      <c r="M162" s="151"/>
      <c r="N162" s="151"/>
      <c r="O162" s="151"/>
      <c r="P162" s="151"/>
      <c r="Q162" s="151"/>
      <c r="R162" s="151"/>
      <c r="S162" s="151"/>
      <c r="T162" s="151"/>
      <c r="U162" s="151"/>
      <c r="V162" s="151"/>
      <c r="W162" s="151"/>
      <c r="X162" s="151"/>
      <c r="Y162" s="151"/>
      <c r="Z162" s="151"/>
      <c r="AA162" s="151"/>
      <c r="AB162" s="151"/>
      <c r="AC162" s="151"/>
      <c r="AD162" s="151"/>
      <c r="AE162" s="151"/>
    </row>
    <row r="163" spans="1:31" ht="19.5" customHeight="1" x14ac:dyDescent="0.25">
      <c r="A163" s="169"/>
      <c r="B163" s="169"/>
      <c r="C163" s="169"/>
      <c r="D163" s="169"/>
      <c r="E163" s="169"/>
      <c r="F163" s="169"/>
      <c r="G163" s="169"/>
      <c r="H163" s="169"/>
      <c r="I163" s="169"/>
      <c r="J163" s="169"/>
      <c r="K163" s="169"/>
      <c r="L163" s="151"/>
      <c r="M163" s="151"/>
      <c r="N163" s="151"/>
      <c r="O163" s="151"/>
      <c r="P163" s="151"/>
      <c r="Q163" s="151"/>
      <c r="R163" s="151"/>
      <c r="S163" s="151"/>
      <c r="T163" s="151"/>
      <c r="U163" s="151"/>
      <c r="V163" s="151"/>
      <c r="W163" s="151"/>
      <c r="X163" s="151"/>
      <c r="Y163" s="151"/>
      <c r="Z163" s="151"/>
      <c r="AA163" s="151"/>
      <c r="AB163" s="151"/>
      <c r="AC163" s="151"/>
      <c r="AD163" s="151"/>
      <c r="AE163" s="151"/>
    </row>
    <row r="164" spans="1:31" ht="19.5" customHeight="1" x14ac:dyDescent="0.25">
      <c r="A164" s="169"/>
      <c r="B164" s="169"/>
      <c r="C164" s="169"/>
      <c r="D164" s="169"/>
      <c r="E164" s="169"/>
      <c r="F164" s="169"/>
      <c r="G164" s="169"/>
      <c r="H164" s="169"/>
      <c r="I164" s="169"/>
      <c r="J164" s="169"/>
      <c r="K164" s="169"/>
      <c r="L164" s="151"/>
      <c r="M164" s="151"/>
      <c r="N164" s="151"/>
      <c r="O164" s="151"/>
      <c r="P164" s="151"/>
      <c r="Q164" s="151"/>
      <c r="R164" s="151"/>
      <c r="S164" s="151"/>
      <c r="T164" s="151"/>
      <c r="U164" s="151"/>
      <c r="V164" s="151"/>
      <c r="W164" s="151"/>
      <c r="X164" s="151"/>
      <c r="Y164" s="151"/>
      <c r="Z164" s="151"/>
      <c r="AA164" s="151"/>
      <c r="AB164" s="151"/>
      <c r="AC164" s="151"/>
      <c r="AD164" s="151"/>
      <c r="AE164" s="151"/>
    </row>
    <row r="165" spans="1:31" ht="19.5" customHeight="1" x14ac:dyDescent="0.25">
      <c r="A165" s="169"/>
      <c r="B165" s="169"/>
      <c r="C165" s="169"/>
      <c r="D165" s="169"/>
      <c r="E165" s="169"/>
      <c r="F165" s="169"/>
      <c r="G165" s="169"/>
      <c r="H165" s="169"/>
      <c r="I165" s="169"/>
      <c r="J165" s="169"/>
      <c r="K165" s="169"/>
      <c r="L165" s="151"/>
      <c r="M165" s="151"/>
      <c r="N165" s="151"/>
      <c r="O165" s="151"/>
      <c r="P165" s="151"/>
      <c r="Q165" s="151"/>
      <c r="R165" s="151"/>
      <c r="S165" s="151"/>
      <c r="T165" s="151"/>
      <c r="U165" s="151"/>
      <c r="V165" s="151"/>
      <c r="W165" s="151"/>
      <c r="X165" s="151"/>
      <c r="Y165" s="151"/>
      <c r="Z165" s="151"/>
      <c r="AA165" s="151"/>
      <c r="AB165" s="151"/>
      <c r="AC165" s="151"/>
      <c r="AD165" s="151"/>
      <c r="AE165" s="151"/>
    </row>
    <row r="166" spans="1:31" ht="19.5" customHeight="1" x14ac:dyDescent="0.25">
      <c r="A166" s="169"/>
      <c r="B166" s="169"/>
      <c r="C166" s="169"/>
      <c r="D166" s="169"/>
      <c r="E166" s="169"/>
      <c r="F166" s="169"/>
      <c r="G166" s="169"/>
      <c r="H166" s="169"/>
      <c r="I166" s="169"/>
      <c r="J166" s="169"/>
      <c r="K166" s="169"/>
      <c r="L166" s="151"/>
      <c r="M166" s="151"/>
      <c r="N166" s="151"/>
      <c r="O166" s="151"/>
      <c r="P166" s="151"/>
      <c r="Q166" s="151"/>
      <c r="R166" s="151"/>
      <c r="S166" s="151"/>
      <c r="T166" s="151"/>
      <c r="U166" s="151"/>
      <c r="V166" s="151"/>
      <c r="W166" s="151"/>
      <c r="X166" s="151"/>
      <c r="Y166" s="151"/>
      <c r="Z166" s="151"/>
      <c r="AA166" s="151"/>
      <c r="AB166" s="151"/>
      <c r="AC166" s="151"/>
      <c r="AD166" s="151"/>
      <c r="AE166" s="151"/>
    </row>
    <row r="167" spans="1:31" ht="19.5" customHeight="1" x14ac:dyDescent="0.25">
      <c r="A167" s="169"/>
      <c r="B167" s="169"/>
      <c r="C167" s="169"/>
      <c r="D167" s="169"/>
      <c r="E167" s="169"/>
      <c r="F167" s="169"/>
      <c r="G167" s="169"/>
      <c r="H167" s="169"/>
      <c r="I167" s="169"/>
      <c r="J167" s="169"/>
      <c r="K167" s="169"/>
      <c r="L167" s="151"/>
      <c r="M167" s="151"/>
      <c r="N167" s="151"/>
      <c r="O167" s="151"/>
      <c r="P167" s="151"/>
      <c r="Q167" s="151"/>
      <c r="R167" s="151"/>
      <c r="S167" s="151"/>
      <c r="T167" s="151"/>
      <c r="U167" s="151"/>
      <c r="V167" s="151"/>
      <c r="W167" s="151"/>
      <c r="X167" s="151"/>
      <c r="Y167" s="151"/>
      <c r="Z167" s="151"/>
      <c r="AA167" s="151"/>
      <c r="AB167" s="151"/>
      <c r="AC167" s="151"/>
      <c r="AD167" s="151"/>
      <c r="AE167" s="151"/>
    </row>
    <row r="168" spans="1:31" ht="19.5" customHeight="1" x14ac:dyDescent="0.25">
      <c r="A168" s="169"/>
      <c r="B168" s="169"/>
      <c r="C168" s="169"/>
      <c r="D168" s="169"/>
      <c r="E168" s="169"/>
      <c r="F168" s="169"/>
      <c r="G168" s="169"/>
      <c r="H168" s="169"/>
      <c r="I168" s="169"/>
      <c r="J168" s="169"/>
      <c r="K168" s="169"/>
      <c r="L168" s="151"/>
      <c r="M168" s="151"/>
      <c r="N168" s="151"/>
      <c r="O168" s="151"/>
      <c r="P168" s="151"/>
      <c r="Q168" s="151"/>
      <c r="R168" s="151"/>
      <c r="S168" s="151"/>
      <c r="T168" s="151"/>
      <c r="U168" s="151"/>
      <c r="V168" s="151"/>
      <c r="W168" s="151"/>
      <c r="X168" s="151"/>
      <c r="Y168" s="151"/>
      <c r="Z168" s="151"/>
      <c r="AA168" s="151"/>
      <c r="AB168" s="151"/>
      <c r="AC168" s="151"/>
      <c r="AD168" s="151"/>
      <c r="AE168" s="151"/>
    </row>
    <row r="169" spans="1:31" ht="19.5" customHeight="1" x14ac:dyDescent="0.25">
      <c r="A169" s="169"/>
      <c r="B169" s="169"/>
      <c r="C169" s="169"/>
      <c r="D169" s="169"/>
      <c r="E169" s="169"/>
      <c r="F169" s="169"/>
      <c r="G169" s="169"/>
      <c r="H169" s="169"/>
      <c r="I169" s="169"/>
      <c r="J169" s="169"/>
      <c r="K169" s="169"/>
      <c r="L169" s="151"/>
      <c r="M169" s="151"/>
      <c r="N169" s="151"/>
      <c r="O169" s="151"/>
      <c r="P169" s="151"/>
      <c r="Q169" s="151"/>
      <c r="R169" s="151"/>
      <c r="S169" s="151"/>
      <c r="T169" s="151"/>
      <c r="U169" s="151"/>
      <c r="V169" s="151"/>
      <c r="W169" s="151"/>
      <c r="X169" s="151"/>
      <c r="Y169" s="151"/>
      <c r="Z169" s="151"/>
      <c r="AA169" s="151"/>
      <c r="AB169" s="151"/>
      <c r="AC169" s="151"/>
      <c r="AD169" s="151"/>
      <c r="AE169" s="151"/>
    </row>
    <row r="170" spans="1:31" ht="19.5" customHeight="1" x14ac:dyDescent="0.25">
      <c r="A170" s="169"/>
      <c r="B170" s="169"/>
      <c r="C170" s="169"/>
      <c r="D170" s="169"/>
      <c r="E170" s="169"/>
      <c r="F170" s="169"/>
      <c r="G170" s="169"/>
      <c r="H170" s="169"/>
      <c r="I170" s="169"/>
      <c r="J170" s="169"/>
      <c r="K170" s="169"/>
      <c r="L170" s="151"/>
      <c r="M170" s="151"/>
      <c r="N170" s="151"/>
      <c r="O170" s="151"/>
      <c r="P170" s="151"/>
      <c r="Q170" s="151"/>
      <c r="R170" s="151"/>
      <c r="S170" s="151"/>
      <c r="T170" s="151"/>
      <c r="U170" s="151"/>
      <c r="V170" s="151"/>
      <c r="W170" s="151"/>
      <c r="X170" s="151"/>
      <c r="Y170" s="151"/>
      <c r="Z170" s="151"/>
      <c r="AA170" s="151"/>
      <c r="AB170" s="151"/>
      <c r="AC170" s="151"/>
      <c r="AD170" s="151"/>
      <c r="AE170" s="151"/>
    </row>
    <row r="171" spans="1:31" ht="19.5" customHeight="1" x14ac:dyDescent="0.25">
      <c r="A171" s="169"/>
      <c r="B171" s="169"/>
      <c r="C171" s="169"/>
      <c r="D171" s="169"/>
      <c r="E171" s="169"/>
      <c r="F171" s="169"/>
      <c r="G171" s="169"/>
      <c r="H171" s="169"/>
      <c r="I171" s="169"/>
      <c r="J171" s="169"/>
      <c r="K171" s="169"/>
      <c r="L171" s="151"/>
      <c r="M171" s="151"/>
      <c r="N171" s="151"/>
      <c r="O171" s="151"/>
      <c r="P171" s="151"/>
      <c r="Q171" s="151"/>
      <c r="R171" s="151"/>
      <c r="S171" s="151"/>
      <c r="T171" s="151"/>
      <c r="U171" s="151"/>
      <c r="V171" s="151"/>
      <c r="W171" s="151"/>
      <c r="X171" s="151"/>
      <c r="Y171" s="151"/>
      <c r="Z171" s="151"/>
      <c r="AA171" s="151"/>
      <c r="AB171" s="151"/>
      <c r="AC171" s="151"/>
      <c r="AD171" s="151"/>
      <c r="AE171" s="151"/>
    </row>
    <row r="172" spans="1:31" ht="19.5" customHeight="1" x14ac:dyDescent="0.25">
      <c r="A172" s="169"/>
      <c r="B172" s="169"/>
      <c r="C172" s="169"/>
      <c r="D172" s="169"/>
      <c r="E172" s="169"/>
      <c r="F172" s="169"/>
      <c r="G172" s="169"/>
      <c r="H172" s="169"/>
      <c r="I172" s="169"/>
      <c r="J172" s="169"/>
      <c r="K172" s="169"/>
      <c r="L172" s="151"/>
      <c r="M172" s="151"/>
      <c r="N172" s="151"/>
      <c r="O172" s="151"/>
      <c r="P172" s="151"/>
      <c r="Q172" s="151"/>
      <c r="R172" s="151"/>
      <c r="S172" s="151"/>
      <c r="T172" s="151"/>
      <c r="U172" s="151"/>
      <c r="V172" s="151"/>
      <c r="W172" s="151"/>
      <c r="X172" s="151"/>
      <c r="Y172" s="151"/>
      <c r="Z172" s="151"/>
      <c r="AA172" s="151"/>
      <c r="AB172" s="151"/>
      <c r="AC172" s="151"/>
      <c r="AD172" s="151"/>
      <c r="AE172" s="151"/>
    </row>
    <row r="173" spans="1:31" ht="19.5" customHeight="1" x14ac:dyDescent="0.25">
      <c r="A173" s="169"/>
      <c r="B173" s="169"/>
      <c r="C173" s="169"/>
      <c r="D173" s="169"/>
      <c r="E173" s="169"/>
      <c r="F173" s="169"/>
      <c r="G173" s="169"/>
      <c r="H173" s="169"/>
      <c r="I173" s="169"/>
      <c r="J173" s="169"/>
      <c r="K173" s="169"/>
      <c r="L173" s="151"/>
      <c r="M173" s="151"/>
      <c r="N173" s="151"/>
      <c r="O173" s="151"/>
      <c r="P173" s="151"/>
      <c r="Q173" s="151"/>
      <c r="R173" s="151"/>
      <c r="S173" s="151"/>
      <c r="T173" s="151"/>
      <c r="U173" s="151"/>
      <c r="V173" s="151"/>
      <c r="W173" s="151"/>
      <c r="X173" s="151"/>
      <c r="Y173" s="151"/>
      <c r="Z173" s="151"/>
      <c r="AA173" s="151"/>
      <c r="AB173" s="151"/>
      <c r="AC173" s="151"/>
      <c r="AD173" s="151"/>
      <c r="AE173" s="151"/>
    </row>
    <row r="174" spans="1:31" ht="19.5" customHeight="1" x14ac:dyDescent="0.25">
      <c r="A174" s="169"/>
      <c r="B174" s="169"/>
      <c r="C174" s="169"/>
      <c r="D174" s="169"/>
      <c r="E174" s="169"/>
      <c r="F174" s="169"/>
      <c r="G174" s="169"/>
      <c r="H174" s="169"/>
      <c r="I174" s="169"/>
      <c r="J174" s="169"/>
      <c r="K174" s="169"/>
      <c r="L174" s="151"/>
      <c r="M174" s="151"/>
      <c r="N174" s="151"/>
      <c r="O174" s="151"/>
      <c r="P174" s="151"/>
      <c r="Q174" s="151"/>
      <c r="R174" s="151"/>
      <c r="S174" s="151"/>
      <c r="T174" s="151"/>
      <c r="U174" s="151"/>
      <c r="V174" s="151"/>
      <c r="W174" s="151"/>
      <c r="X174" s="151"/>
      <c r="Y174" s="151"/>
      <c r="Z174" s="151"/>
      <c r="AA174" s="151"/>
      <c r="AB174" s="151"/>
      <c r="AC174" s="151"/>
      <c r="AD174" s="151"/>
      <c r="AE174" s="151"/>
    </row>
    <row r="175" spans="1:31" ht="19.5" customHeight="1" x14ac:dyDescent="0.25">
      <c r="A175" s="169"/>
      <c r="B175" s="169"/>
      <c r="C175" s="169"/>
      <c r="D175" s="169"/>
      <c r="E175" s="169"/>
      <c r="F175" s="169"/>
      <c r="G175" s="169"/>
      <c r="H175" s="169"/>
      <c r="I175" s="169"/>
      <c r="J175" s="169"/>
      <c r="K175" s="169"/>
      <c r="L175" s="151"/>
      <c r="M175" s="151"/>
      <c r="N175" s="151"/>
      <c r="O175" s="151"/>
      <c r="P175" s="151"/>
      <c r="Q175" s="151"/>
      <c r="R175" s="151"/>
      <c r="S175" s="151"/>
      <c r="T175" s="151"/>
      <c r="U175" s="151"/>
      <c r="V175" s="151"/>
      <c r="W175" s="151"/>
      <c r="X175" s="151"/>
      <c r="Y175" s="151"/>
      <c r="Z175" s="151"/>
      <c r="AA175" s="151"/>
      <c r="AB175" s="151"/>
      <c r="AC175" s="151"/>
      <c r="AD175" s="151"/>
      <c r="AE175" s="151"/>
    </row>
    <row r="176" spans="1:31" ht="19.5" customHeight="1" x14ac:dyDescent="0.25">
      <c r="A176" s="169"/>
      <c r="B176" s="169"/>
      <c r="C176" s="169"/>
      <c r="D176" s="169"/>
      <c r="E176" s="169"/>
      <c r="F176" s="169"/>
      <c r="G176" s="169"/>
      <c r="H176" s="169"/>
      <c r="I176" s="169"/>
      <c r="J176" s="169"/>
      <c r="K176" s="169"/>
      <c r="L176" s="151"/>
      <c r="M176" s="151"/>
      <c r="N176" s="151"/>
      <c r="O176" s="151"/>
      <c r="P176" s="151"/>
      <c r="Q176" s="151"/>
      <c r="R176" s="151"/>
      <c r="S176" s="151"/>
      <c r="T176" s="151"/>
      <c r="U176" s="151"/>
      <c r="V176" s="151"/>
      <c r="W176" s="151"/>
      <c r="X176" s="151"/>
      <c r="Y176" s="151"/>
      <c r="Z176" s="151"/>
      <c r="AA176" s="151"/>
      <c r="AB176" s="151"/>
      <c r="AC176" s="151"/>
      <c r="AD176" s="151"/>
      <c r="AE176" s="151"/>
    </row>
    <row r="177" spans="1:31" ht="19.5" customHeight="1" x14ac:dyDescent="0.25">
      <c r="A177" s="169"/>
      <c r="B177" s="169"/>
      <c r="C177" s="169"/>
      <c r="D177" s="169"/>
      <c r="E177" s="169"/>
      <c r="F177" s="169"/>
      <c r="G177" s="169"/>
      <c r="H177" s="169"/>
      <c r="I177" s="169"/>
      <c r="J177" s="169"/>
      <c r="K177" s="169"/>
      <c r="L177" s="151"/>
      <c r="M177" s="151"/>
      <c r="N177" s="151"/>
      <c r="O177" s="151"/>
      <c r="P177" s="151"/>
      <c r="Q177" s="151"/>
      <c r="R177" s="151"/>
      <c r="S177" s="151"/>
      <c r="T177" s="151"/>
      <c r="U177" s="151"/>
      <c r="V177" s="151"/>
      <c r="W177" s="151"/>
      <c r="X177" s="151"/>
      <c r="Y177" s="151"/>
      <c r="Z177" s="151"/>
      <c r="AA177" s="151"/>
      <c r="AB177" s="151"/>
      <c r="AC177" s="151"/>
      <c r="AD177" s="151"/>
      <c r="AE177" s="151"/>
    </row>
    <row r="178" spans="1:31" ht="19.5" customHeight="1" x14ac:dyDescent="0.25">
      <c r="A178" s="169"/>
      <c r="B178" s="169"/>
      <c r="C178" s="169"/>
      <c r="D178" s="169"/>
      <c r="E178" s="169"/>
      <c r="F178" s="169"/>
      <c r="G178" s="169"/>
      <c r="H178" s="169"/>
      <c r="I178" s="169"/>
      <c r="J178" s="169"/>
      <c r="K178" s="169"/>
      <c r="L178" s="151"/>
      <c r="M178" s="151"/>
      <c r="N178" s="151"/>
      <c r="O178" s="151"/>
      <c r="P178" s="151"/>
      <c r="Q178" s="151"/>
      <c r="R178" s="151"/>
      <c r="S178" s="151"/>
      <c r="T178" s="151"/>
      <c r="U178" s="151"/>
      <c r="V178" s="151"/>
      <c r="W178" s="151"/>
      <c r="X178" s="151"/>
      <c r="Y178" s="151"/>
      <c r="Z178" s="151"/>
      <c r="AA178" s="151"/>
      <c r="AB178" s="151"/>
      <c r="AC178" s="151"/>
      <c r="AD178" s="151"/>
      <c r="AE178" s="151"/>
    </row>
    <row r="179" spans="1:31" ht="19.5" customHeight="1" x14ac:dyDescent="0.25">
      <c r="A179" s="169"/>
      <c r="B179" s="169"/>
      <c r="C179" s="169"/>
      <c r="D179" s="169"/>
      <c r="E179" s="169"/>
      <c r="F179" s="169"/>
      <c r="G179" s="169"/>
      <c r="H179" s="169"/>
      <c r="I179" s="169"/>
      <c r="J179" s="169"/>
      <c r="K179" s="169"/>
      <c r="L179" s="151"/>
      <c r="M179" s="151"/>
      <c r="N179" s="151"/>
      <c r="O179" s="151"/>
      <c r="P179" s="151"/>
      <c r="Q179" s="151"/>
      <c r="R179" s="151"/>
      <c r="S179" s="151"/>
      <c r="T179" s="151"/>
      <c r="U179" s="151"/>
      <c r="V179" s="151"/>
      <c r="W179" s="151"/>
      <c r="X179" s="151"/>
      <c r="Y179" s="151"/>
      <c r="Z179" s="151"/>
      <c r="AA179" s="151"/>
      <c r="AB179" s="151"/>
      <c r="AC179" s="151"/>
      <c r="AD179" s="151"/>
      <c r="AE179" s="151"/>
    </row>
    <row r="180" spans="1:31" ht="19.5" customHeight="1" x14ac:dyDescent="0.25">
      <c r="A180" s="169"/>
      <c r="B180" s="169"/>
      <c r="C180" s="169"/>
      <c r="D180" s="169"/>
      <c r="E180" s="169"/>
      <c r="F180" s="169"/>
      <c r="G180" s="169"/>
      <c r="H180" s="169"/>
      <c r="I180" s="169"/>
      <c r="J180" s="169"/>
      <c r="K180" s="169"/>
      <c r="L180" s="151"/>
      <c r="M180" s="151"/>
      <c r="N180" s="151"/>
      <c r="O180" s="151"/>
      <c r="P180" s="151"/>
      <c r="Q180" s="151"/>
      <c r="R180" s="151"/>
      <c r="S180" s="151"/>
      <c r="T180" s="151"/>
      <c r="U180" s="151"/>
      <c r="V180" s="151"/>
      <c r="W180" s="151"/>
      <c r="X180" s="151"/>
      <c r="Y180" s="151"/>
      <c r="Z180" s="151"/>
      <c r="AA180" s="151"/>
      <c r="AB180" s="151"/>
      <c r="AC180" s="151"/>
      <c r="AD180" s="151"/>
      <c r="AE180" s="151"/>
    </row>
    <row r="181" spans="1:31" ht="19.5" customHeight="1" x14ac:dyDescent="0.25">
      <c r="A181" s="169"/>
      <c r="B181" s="169"/>
      <c r="C181" s="169"/>
      <c r="D181" s="169"/>
      <c r="E181" s="169"/>
      <c r="F181" s="169"/>
      <c r="G181" s="169"/>
      <c r="H181" s="169"/>
      <c r="I181" s="169"/>
      <c r="J181" s="169"/>
      <c r="K181" s="169"/>
      <c r="L181" s="151"/>
      <c r="M181" s="151"/>
      <c r="N181" s="151"/>
      <c r="O181" s="151"/>
      <c r="P181" s="151"/>
      <c r="Q181" s="151"/>
      <c r="R181" s="151"/>
      <c r="S181" s="151"/>
      <c r="T181" s="151"/>
      <c r="U181" s="151"/>
      <c r="V181" s="151"/>
      <c r="W181" s="151"/>
      <c r="X181" s="151"/>
      <c r="Y181" s="151"/>
      <c r="Z181" s="151"/>
      <c r="AA181" s="151"/>
      <c r="AB181" s="151"/>
      <c r="AC181" s="151"/>
      <c r="AD181" s="151"/>
      <c r="AE181" s="151"/>
    </row>
    <row r="182" spans="1:31" ht="19.5" customHeight="1" x14ac:dyDescent="0.25">
      <c r="A182" s="169"/>
      <c r="B182" s="169"/>
      <c r="C182" s="169"/>
      <c r="D182" s="169"/>
      <c r="E182" s="169"/>
      <c r="F182" s="169"/>
      <c r="G182" s="169"/>
      <c r="H182" s="169"/>
      <c r="I182" s="169"/>
      <c r="J182" s="169"/>
      <c r="K182" s="169"/>
      <c r="L182" s="151"/>
      <c r="M182" s="151"/>
      <c r="N182" s="151"/>
      <c r="O182" s="151"/>
      <c r="P182" s="151"/>
      <c r="Q182" s="151"/>
      <c r="R182" s="151"/>
      <c r="S182" s="151"/>
      <c r="T182" s="151"/>
      <c r="U182" s="151"/>
      <c r="V182" s="151"/>
      <c r="W182" s="151"/>
      <c r="X182" s="151"/>
      <c r="Y182" s="151"/>
      <c r="Z182" s="151"/>
      <c r="AA182" s="151"/>
      <c r="AB182" s="151"/>
      <c r="AC182" s="151"/>
      <c r="AD182" s="151"/>
      <c r="AE182" s="151"/>
    </row>
    <row r="183" spans="1:31" ht="19.5" customHeight="1" x14ac:dyDescent="0.25">
      <c r="A183" s="169"/>
      <c r="B183" s="169"/>
      <c r="C183" s="169"/>
      <c r="D183" s="169"/>
      <c r="E183" s="169"/>
      <c r="F183" s="169"/>
      <c r="G183" s="169"/>
      <c r="H183" s="169"/>
      <c r="I183" s="169"/>
      <c r="J183" s="169"/>
      <c r="K183" s="169"/>
      <c r="L183" s="151"/>
      <c r="M183" s="151"/>
      <c r="N183" s="151"/>
      <c r="O183" s="151"/>
      <c r="P183" s="151"/>
      <c r="Q183" s="151"/>
      <c r="R183" s="151"/>
      <c r="S183" s="151"/>
      <c r="T183" s="151"/>
      <c r="U183" s="151"/>
      <c r="V183" s="151"/>
      <c r="W183" s="151"/>
      <c r="X183" s="151"/>
      <c r="Y183" s="151"/>
      <c r="Z183" s="151"/>
      <c r="AA183" s="151"/>
      <c r="AB183" s="151"/>
      <c r="AC183" s="151"/>
      <c r="AD183" s="151"/>
      <c r="AE183" s="151"/>
    </row>
    <row r="184" spans="1:31" ht="19.5" customHeight="1" x14ac:dyDescent="0.25">
      <c r="A184" s="169"/>
      <c r="B184" s="169"/>
      <c r="C184" s="169"/>
      <c r="D184" s="169"/>
      <c r="E184" s="169"/>
      <c r="F184" s="169"/>
      <c r="G184" s="169"/>
      <c r="H184" s="169"/>
      <c r="I184" s="169"/>
      <c r="J184" s="169"/>
      <c r="K184" s="169"/>
      <c r="L184" s="151"/>
      <c r="M184" s="151"/>
      <c r="N184" s="151"/>
      <c r="O184" s="151"/>
      <c r="P184" s="151"/>
      <c r="Q184" s="151"/>
      <c r="R184" s="151"/>
      <c r="S184" s="151"/>
      <c r="T184" s="151"/>
      <c r="U184" s="151"/>
      <c r="V184" s="151"/>
      <c r="W184" s="151"/>
      <c r="X184" s="151"/>
      <c r="Y184" s="151"/>
      <c r="Z184" s="151"/>
      <c r="AA184" s="151"/>
      <c r="AB184" s="151"/>
      <c r="AC184" s="151"/>
      <c r="AD184" s="151"/>
      <c r="AE184" s="151"/>
    </row>
    <row r="185" spans="1:31" ht="19.5" customHeight="1" x14ac:dyDescent="0.25">
      <c r="A185" s="169"/>
      <c r="B185" s="169"/>
      <c r="C185" s="169"/>
      <c r="D185" s="169"/>
      <c r="E185" s="169"/>
      <c r="F185" s="169"/>
      <c r="G185" s="169"/>
      <c r="H185" s="169"/>
      <c r="I185" s="169"/>
      <c r="J185" s="169"/>
      <c r="K185" s="169"/>
      <c r="L185" s="151"/>
      <c r="M185" s="151"/>
      <c r="N185" s="151"/>
      <c r="O185" s="151"/>
      <c r="P185" s="151"/>
      <c r="Q185" s="151"/>
      <c r="R185" s="151"/>
      <c r="S185" s="151"/>
      <c r="T185" s="151"/>
      <c r="U185" s="151"/>
      <c r="V185" s="151"/>
      <c r="W185" s="151"/>
      <c r="X185" s="151"/>
      <c r="Y185" s="151"/>
      <c r="Z185" s="151"/>
      <c r="AA185" s="151"/>
      <c r="AB185" s="151"/>
      <c r="AC185" s="151"/>
      <c r="AD185" s="151"/>
      <c r="AE185" s="151"/>
    </row>
    <row r="186" spans="1:31" ht="19.5" customHeight="1" x14ac:dyDescent="0.25">
      <c r="A186" s="169"/>
      <c r="B186" s="169"/>
      <c r="C186" s="169"/>
      <c r="D186" s="169"/>
      <c r="E186" s="169"/>
      <c r="F186" s="169"/>
      <c r="G186" s="169"/>
      <c r="H186" s="169"/>
      <c r="I186" s="169"/>
      <c r="J186" s="169"/>
      <c r="K186" s="169"/>
      <c r="L186" s="151"/>
      <c r="M186" s="151"/>
      <c r="N186" s="151"/>
      <c r="O186" s="151"/>
      <c r="P186" s="151"/>
      <c r="Q186" s="151"/>
      <c r="R186" s="151"/>
      <c r="S186" s="151"/>
      <c r="T186" s="151"/>
      <c r="U186" s="151"/>
      <c r="V186" s="151"/>
      <c r="W186" s="151"/>
      <c r="X186" s="151"/>
      <c r="Y186" s="151"/>
      <c r="Z186" s="151"/>
      <c r="AA186" s="151"/>
      <c r="AB186" s="151"/>
      <c r="AC186" s="151"/>
      <c r="AD186" s="151"/>
      <c r="AE186" s="151"/>
    </row>
    <row r="187" spans="1:31" ht="19.5" customHeight="1" x14ac:dyDescent="0.25">
      <c r="A187" s="169"/>
      <c r="B187" s="169"/>
      <c r="C187" s="169"/>
      <c r="D187" s="169"/>
      <c r="E187" s="169"/>
      <c r="F187" s="169"/>
      <c r="G187" s="169"/>
      <c r="H187" s="169"/>
      <c r="I187" s="169"/>
      <c r="J187" s="169"/>
      <c r="K187" s="169"/>
      <c r="L187" s="151"/>
      <c r="M187" s="151"/>
      <c r="N187" s="151"/>
      <c r="O187" s="151"/>
      <c r="P187" s="151"/>
      <c r="Q187" s="151"/>
      <c r="R187" s="151"/>
      <c r="S187" s="151"/>
      <c r="T187" s="151"/>
      <c r="U187" s="151"/>
      <c r="V187" s="151"/>
      <c r="W187" s="151"/>
      <c r="X187" s="151"/>
      <c r="Y187" s="151"/>
      <c r="Z187" s="151"/>
      <c r="AA187" s="151"/>
      <c r="AB187" s="151"/>
      <c r="AC187" s="151"/>
      <c r="AD187" s="151"/>
      <c r="AE187" s="151"/>
    </row>
    <row r="188" spans="1:31" ht="19.5" customHeight="1" x14ac:dyDescent="0.25">
      <c r="A188" s="169"/>
      <c r="B188" s="169"/>
      <c r="C188" s="169"/>
      <c r="D188" s="169"/>
      <c r="E188" s="169"/>
      <c r="F188" s="169"/>
      <c r="G188" s="169"/>
      <c r="H188" s="169"/>
      <c r="I188" s="169"/>
      <c r="J188" s="169"/>
      <c r="K188" s="169"/>
      <c r="L188" s="151"/>
      <c r="M188" s="151"/>
      <c r="N188" s="151"/>
      <c r="O188" s="151"/>
      <c r="P188" s="151"/>
      <c r="Q188" s="151"/>
      <c r="R188" s="151"/>
      <c r="S188" s="151"/>
      <c r="T188" s="151"/>
      <c r="U188" s="151"/>
      <c r="V188" s="151"/>
      <c r="W188" s="151"/>
      <c r="X188" s="151"/>
      <c r="Y188" s="151"/>
      <c r="Z188" s="151"/>
      <c r="AA188" s="151"/>
      <c r="AB188" s="151"/>
      <c r="AC188" s="151"/>
      <c r="AD188" s="151"/>
      <c r="AE188" s="151"/>
    </row>
    <row r="189" spans="1:31" ht="19.5" customHeight="1" x14ac:dyDescent="0.25">
      <c r="A189" s="169"/>
      <c r="B189" s="169"/>
      <c r="C189" s="169"/>
      <c r="D189" s="169"/>
      <c r="E189" s="169"/>
      <c r="F189" s="169"/>
      <c r="G189" s="169"/>
      <c r="H189" s="169"/>
      <c r="I189" s="169"/>
      <c r="J189" s="169"/>
      <c r="K189" s="169"/>
      <c r="L189" s="151"/>
      <c r="M189" s="151"/>
      <c r="N189" s="151"/>
      <c r="O189" s="151"/>
      <c r="P189" s="151"/>
      <c r="Q189" s="151"/>
      <c r="R189" s="151"/>
      <c r="S189" s="151"/>
      <c r="T189" s="151"/>
      <c r="U189" s="151"/>
      <c r="V189" s="151"/>
      <c r="W189" s="151"/>
      <c r="X189" s="151"/>
      <c r="Y189" s="151"/>
      <c r="Z189" s="151"/>
      <c r="AA189" s="151"/>
      <c r="AB189" s="151"/>
      <c r="AC189" s="151"/>
      <c r="AD189" s="151"/>
      <c r="AE189" s="151"/>
    </row>
    <row r="190" spans="1:31" ht="19.5" customHeight="1" x14ac:dyDescent="0.25">
      <c r="A190" s="169"/>
      <c r="B190" s="169"/>
      <c r="C190" s="169"/>
      <c r="D190" s="169"/>
      <c r="E190" s="169"/>
      <c r="F190" s="169"/>
      <c r="G190" s="169"/>
      <c r="H190" s="169"/>
      <c r="I190" s="169"/>
      <c r="J190" s="169"/>
      <c r="K190" s="169"/>
      <c r="L190" s="151"/>
      <c r="M190" s="151"/>
      <c r="N190" s="151"/>
      <c r="O190" s="151"/>
      <c r="P190" s="151"/>
      <c r="Q190" s="151"/>
      <c r="R190" s="151"/>
      <c r="S190" s="151"/>
      <c r="T190" s="151"/>
      <c r="U190" s="151"/>
      <c r="V190" s="151"/>
      <c r="W190" s="151"/>
      <c r="X190" s="151"/>
      <c r="Y190" s="151"/>
      <c r="Z190" s="151"/>
      <c r="AA190" s="151"/>
      <c r="AB190" s="151"/>
      <c r="AC190" s="151"/>
      <c r="AD190" s="151"/>
      <c r="AE190" s="151"/>
    </row>
    <row r="191" spans="1:31" ht="19.5" customHeight="1" x14ac:dyDescent="0.25">
      <c r="A191" s="169"/>
      <c r="B191" s="169"/>
      <c r="C191" s="169"/>
      <c r="D191" s="169"/>
      <c r="E191" s="169"/>
      <c r="F191" s="169"/>
      <c r="G191" s="169"/>
      <c r="H191" s="169"/>
      <c r="I191" s="169"/>
      <c r="J191" s="169"/>
      <c r="K191" s="169"/>
      <c r="L191" s="151"/>
      <c r="M191" s="151"/>
      <c r="N191" s="151"/>
      <c r="O191" s="151"/>
      <c r="P191" s="151"/>
      <c r="Q191" s="151"/>
      <c r="R191" s="151"/>
      <c r="S191" s="151"/>
      <c r="T191" s="151"/>
      <c r="U191" s="151"/>
      <c r="V191" s="151"/>
      <c r="W191" s="151"/>
      <c r="X191" s="151"/>
      <c r="Y191" s="151"/>
      <c r="Z191" s="151"/>
      <c r="AA191" s="151"/>
      <c r="AB191" s="151"/>
      <c r="AC191" s="151"/>
      <c r="AD191" s="151"/>
      <c r="AE191" s="151"/>
    </row>
    <row r="192" spans="1:31" ht="19.5" customHeight="1" x14ac:dyDescent="0.25">
      <c r="A192" s="169"/>
      <c r="B192" s="169"/>
      <c r="C192" s="169"/>
      <c r="D192" s="169"/>
      <c r="E192" s="169"/>
      <c r="F192" s="169"/>
      <c r="G192" s="169"/>
      <c r="H192" s="169"/>
      <c r="I192" s="169"/>
      <c r="J192" s="169"/>
      <c r="K192" s="169"/>
      <c r="L192" s="151"/>
      <c r="M192" s="151"/>
      <c r="N192" s="151"/>
      <c r="O192" s="151"/>
      <c r="P192" s="151"/>
      <c r="Q192" s="151"/>
      <c r="R192" s="151"/>
      <c r="S192" s="151"/>
      <c r="T192" s="151"/>
      <c r="U192" s="151"/>
      <c r="V192" s="151"/>
      <c r="W192" s="151"/>
      <c r="X192" s="151"/>
      <c r="Y192" s="151"/>
      <c r="Z192" s="151"/>
      <c r="AA192" s="151"/>
      <c r="AB192" s="151"/>
      <c r="AC192" s="151"/>
      <c r="AD192" s="151"/>
      <c r="AE192" s="151"/>
    </row>
    <row r="193" spans="1:31" ht="19.5" customHeight="1" x14ac:dyDescent="0.25">
      <c r="A193" s="169"/>
      <c r="B193" s="169"/>
      <c r="C193" s="169"/>
      <c r="D193" s="169"/>
      <c r="E193" s="169"/>
      <c r="F193" s="169"/>
      <c r="G193" s="169"/>
      <c r="H193" s="169"/>
      <c r="I193" s="169"/>
      <c r="J193" s="169"/>
      <c r="K193" s="169"/>
      <c r="L193" s="151"/>
      <c r="M193" s="151"/>
      <c r="N193" s="151"/>
      <c r="O193" s="151"/>
      <c r="P193" s="151"/>
      <c r="Q193" s="151"/>
      <c r="R193" s="151"/>
      <c r="S193" s="151"/>
      <c r="T193" s="151"/>
      <c r="U193" s="151"/>
      <c r="V193" s="151"/>
      <c r="W193" s="151"/>
      <c r="X193" s="151"/>
      <c r="Y193" s="151"/>
      <c r="Z193" s="151"/>
      <c r="AA193" s="151"/>
      <c r="AB193" s="151"/>
      <c r="AC193" s="151"/>
      <c r="AD193" s="151"/>
      <c r="AE193" s="151"/>
    </row>
    <row r="194" spans="1:31" ht="19.5" customHeight="1" x14ac:dyDescent="0.25">
      <c r="A194" s="169"/>
      <c r="B194" s="169"/>
      <c r="C194" s="169"/>
      <c r="D194" s="169"/>
      <c r="E194" s="169"/>
      <c r="F194" s="169"/>
      <c r="G194" s="169"/>
      <c r="H194" s="169"/>
      <c r="I194" s="169"/>
      <c r="J194" s="169"/>
      <c r="K194" s="169"/>
      <c r="L194" s="151"/>
      <c r="M194" s="151"/>
      <c r="N194" s="151"/>
      <c r="O194" s="151"/>
      <c r="P194" s="151"/>
      <c r="Q194" s="151"/>
      <c r="R194" s="151"/>
      <c r="S194" s="151"/>
      <c r="T194" s="151"/>
      <c r="U194" s="151"/>
      <c r="V194" s="151"/>
      <c r="W194" s="151"/>
      <c r="X194" s="151"/>
      <c r="Y194" s="151"/>
      <c r="Z194" s="151"/>
      <c r="AA194" s="151"/>
      <c r="AB194" s="151"/>
      <c r="AC194" s="151"/>
      <c r="AD194" s="151"/>
      <c r="AE194" s="151"/>
    </row>
    <row r="195" spans="1:31" ht="19.5" customHeight="1" x14ac:dyDescent="0.25">
      <c r="A195" s="169"/>
      <c r="B195" s="169"/>
      <c r="C195" s="169"/>
      <c r="D195" s="169"/>
      <c r="E195" s="169"/>
      <c r="F195" s="169"/>
      <c r="G195" s="169"/>
      <c r="H195" s="169"/>
      <c r="I195" s="169"/>
      <c r="J195" s="169"/>
      <c r="K195" s="169"/>
      <c r="L195" s="151"/>
      <c r="M195" s="151"/>
      <c r="N195" s="151"/>
      <c r="O195" s="151"/>
      <c r="P195" s="151"/>
      <c r="Q195" s="151"/>
      <c r="R195" s="151"/>
      <c r="S195" s="151"/>
      <c r="T195" s="151"/>
      <c r="U195" s="151"/>
      <c r="V195" s="151"/>
      <c r="W195" s="151"/>
      <c r="X195" s="151"/>
      <c r="Y195" s="151"/>
      <c r="Z195" s="151"/>
      <c r="AA195" s="151"/>
      <c r="AB195" s="151"/>
      <c r="AC195" s="151"/>
      <c r="AD195" s="151"/>
      <c r="AE195" s="151"/>
    </row>
    <row r="196" spans="1:31" ht="19.5" customHeight="1" x14ac:dyDescent="0.25">
      <c r="A196" s="169"/>
      <c r="B196" s="169"/>
      <c r="C196" s="169"/>
      <c r="D196" s="169"/>
      <c r="E196" s="169"/>
      <c r="F196" s="169"/>
      <c r="G196" s="169"/>
      <c r="H196" s="169"/>
      <c r="I196" s="169"/>
      <c r="J196" s="169"/>
      <c r="K196" s="169"/>
      <c r="L196" s="151"/>
      <c r="M196" s="151"/>
      <c r="N196" s="151"/>
      <c r="O196" s="151"/>
      <c r="P196" s="151"/>
      <c r="Q196" s="151"/>
      <c r="R196" s="151"/>
      <c r="S196" s="151"/>
      <c r="T196" s="151"/>
      <c r="U196" s="151"/>
      <c r="V196" s="151"/>
      <c r="W196" s="151"/>
      <c r="X196" s="151"/>
      <c r="Y196" s="151"/>
      <c r="Z196" s="151"/>
      <c r="AA196" s="151"/>
      <c r="AB196" s="151"/>
      <c r="AC196" s="151"/>
      <c r="AD196" s="151"/>
      <c r="AE196" s="151"/>
    </row>
    <row r="197" spans="1:31" ht="19.5" customHeight="1" x14ac:dyDescent="0.25">
      <c r="A197" s="169"/>
      <c r="B197" s="169"/>
      <c r="C197" s="169"/>
      <c r="D197" s="169"/>
      <c r="E197" s="169"/>
      <c r="F197" s="169"/>
      <c r="G197" s="169"/>
      <c r="H197" s="169"/>
      <c r="I197" s="169"/>
      <c r="J197" s="169"/>
      <c r="K197" s="169"/>
      <c r="L197" s="151"/>
      <c r="M197" s="151"/>
      <c r="N197" s="151"/>
      <c r="O197" s="151"/>
      <c r="P197" s="151"/>
      <c r="Q197" s="151"/>
      <c r="R197" s="151"/>
      <c r="S197" s="151"/>
      <c r="T197" s="151"/>
      <c r="U197" s="151"/>
      <c r="V197" s="151"/>
      <c r="W197" s="151"/>
      <c r="X197" s="151"/>
      <c r="Y197" s="151"/>
      <c r="Z197" s="151"/>
      <c r="AA197" s="151"/>
      <c r="AB197" s="151"/>
      <c r="AC197" s="151"/>
      <c r="AD197" s="151"/>
      <c r="AE197" s="151"/>
    </row>
    <row r="198" spans="1:31" ht="19.5" customHeight="1" x14ac:dyDescent="0.25">
      <c r="A198" s="169"/>
      <c r="B198" s="169"/>
      <c r="C198" s="169"/>
      <c r="D198" s="169"/>
      <c r="E198" s="169"/>
      <c r="F198" s="169"/>
      <c r="G198" s="169"/>
      <c r="H198" s="169"/>
      <c r="I198" s="169"/>
      <c r="J198" s="169"/>
      <c r="K198" s="169"/>
      <c r="L198" s="151"/>
      <c r="M198" s="151"/>
      <c r="N198" s="151"/>
      <c r="O198" s="151"/>
      <c r="P198" s="151"/>
      <c r="Q198" s="151"/>
      <c r="R198" s="151"/>
      <c r="S198" s="151"/>
      <c r="T198" s="151"/>
      <c r="U198" s="151"/>
      <c r="V198" s="151"/>
      <c r="W198" s="151"/>
      <c r="X198" s="151"/>
      <c r="Y198" s="151"/>
      <c r="Z198" s="151"/>
      <c r="AA198" s="151"/>
      <c r="AB198" s="151"/>
      <c r="AC198" s="151"/>
      <c r="AD198" s="151"/>
      <c r="AE198" s="151"/>
    </row>
    <row r="199" spans="1:31" ht="19.5" customHeight="1" x14ac:dyDescent="0.25">
      <c r="A199" s="169"/>
      <c r="B199" s="169"/>
      <c r="C199" s="169"/>
      <c r="D199" s="169"/>
      <c r="E199" s="169"/>
      <c r="F199" s="169"/>
      <c r="G199" s="169"/>
      <c r="H199" s="169"/>
      <c r="I199" s="169"/>
      <c r="J199" s="169"/>
      <c r="K199" s="169"/>
      <c r="L199" s="151"/>
      <c r="M199" s="151"/>
      <c r="N199" s="151"/>
      <c r="O199" s="151"/>
      <c r="P199" s="151"/>
      <c r="Q199" s="151"/>
      <c r="R199" s="151"/>
      <c r="S199" s="151"/>
      <c r="T199" s="151"/>
      <c r="U199" s="151"/>
      <c r="V199" s="151"/>
      <c r="W199" s="151"/>
      <c r="X199" s="151"/>
      <c r="Y199" s="151"/>
      <c r="Z199" s="151"/>
      <c r="AA199" s="151"/>
      <c r="AB199" s="151"/>
      <c r="AC199" s="151"/>
      <c r="AD199" s="151"/>
      <c r="AE199" s="151"/>
    </row>
    <row r="200" spans="1:31" ht="19.5" customHeight="1" x14ac:dyDescent="0.25">
      <c r="A200" s="169"/>
      <c r="B200" s="169"/>
      <c r="C200" s="169"/>
      <c r="D200" s="169"/>
      <c r="E200" s="169"/>
      <c r="F200" s="169"/>
      <c r="G200" s="169"/>
      <c r="H200" s="169"/>
      <c r="I200" s="169"/>
      <c r="J200" s="169"/>
      <c r="K200" s="169"/>
      <c r="L200" s="151"/>
      <c r="M200" s="151"/>
      <c r="N200" s="151"/>
      <c r="O200" s="151"/>
      <c r="P200" s="151"/>
      <c r="Q200" s="151"/>
      <c r="R200" s="151"/>
      <c r="S200" s="151"/>
      <c r="T200" s="151"/>
      <c r="U200" s="151"/>
      <c r="V200" s="151"/>
      <c r="W200" s="151"/>
      <c r="X200" s="151"/>
      <c r="Y200" s="151"/>
      <c r="Z200" s="151"/>
      <c r="AA200" s="151"/>
      <c r="AB200" s="151"/>
      <c r="AC200" s="151"/>
      <c r="AD200" s="151"/>
      <c r="AE200" s="151"/>
    </row>
    <row r="201" spans="1:31" ht="19.5" customHeight="1" x14ac:dyDescent="0.25">
      <c r="A201" s="169"/>
      <c r="B201" s="169"/>
      <c r="C201" s="169"/>
      <c r="D201" s="169"/>
      <c r="E201" s="169"/>
      <c r="F201" s="169"/>
      <c r="G201" s="169"/>
      <c r="H201" s="169"/>
      <c r="I201" s="169"/>
      <c r="J201" s="169"/>
      <c r="K201" s="169"/>
      <c r="L201" s="151"/>
      <c r="M201" s="151"/>
      <c r="N201" s="151"/>
      <c r="O201" s="151"/>
      <c r="P201" s="151"/>
      <c r="Q201" s="151"/>
      <c r="R201" s="151"/>
      <c r="S201" s="151"/>
      <c r="T201" s="151"/>
      <c r="U201" s="151"/>
      <c r="V201" s="151"/>
      <c r="W201" s="151"/>
      <c r="X201" s="151"/>
      <c r="Y201" s="151"/>
      <c r="Z201" s="151"/>
      <c r="AA201" s="151"/>
      <c r="AB201" s="151"/>
      <c r="AC201" s="151"/>
      <c r="AD201" s="151"/>
      <c r="AE201" s="151"/>
    </row>
    <row r="202" spans="1:31" ht="19.5" customHeight="1" x14ac:dyDescent="0.25">
      <c r="A202" s="169"/>
      <c r="B202" s="169"/>
      <c r="C202" s="169"/>
      <c r="D202" s="169"/>
      <c r="E202" s="169"/>
      <c r="F202" s="169"/>
      <c r="G202" s="169"/>
      <c r="H202" s="169"/>
      <c r="I202" s="169"/>
      <c r="J202" s="169"/>
      <c r="K202" s="169"/>
      <c r="L202" s="151"/>
      <c r="M202" s="151"/>
      <c r="N202" s="151"/>
      <c r="O202" s="151"/>
      <c r="P202" s="151"/>
      <c r="Q202" s="151"/>
      <c r="R202" s="151"/>
      <c r="S202" s="151"/>
      <c r="T202" s="151"/>
      <c r="U202" s="151"/>
      <c r="V202" s="151"/>
      <c r="W202" s="151"/>
      <c r="X202" s="151"/>
      <c r="Y202" s="151"/>
      <c r="Z202" s="151"/>
      <c r="AA202" s="151"/>
      <c r="AB202" s="151"/>
      <c r="AC202" s="151"/>
      <c r="AD202" s="151"/>
      <c r="AE202" s="151"/>
    </row>
    <row r="203" spans="1:31" ht="19.5" customHeight="1" x14ac:dyDescent="0.25">
      <c r="A203" s="169"/>
      <c r="B203" s="169"/>
      <c r="C203" s="169"/>
      <c r="D203" s="169"/>
      <c r="E203" s="169"/>
      <c r="F203" s="169"/>
      <c r="G203" s="169"/>
      <c r="H203" s="169"/>
      <c r="I203" s="169"/>
      <c r="J203" s="169"/>
      <c r="K203" s="169"/>
      <c r="L203" s="151"/>
      <c r="M203" s="151"/>
      <c r="N203" s="151"/>
      <c r="O203" s="151"/>
      <c r="P203" s="151"/>
      <c r="Q203" s="151"/>
      <c r="R203" s="151"/>
      <c r="S203" s="151"/>
      <c r="T203" s="151"/>
      <c r="U203" s="151"/>
      <c r="V203" s="151"/>
      <c r="W203" s="151"/>
      <c r="X203" s="151"/>
      <c r="Y203" s="151"/>
      <c r="Z203" s="151"/>
      <c r="AA203" s="151"/>
      <c r="AB203" s="151"/>
      <c r="AC203" s="151"/>
      <c r="AD203" s="151"/>
      <c r="AE203" s="151"/>
    </row>
    <row r="204" spans="1:31" ht="19.5" customHeight="1" x14ac:dyDescent="0.25">
      <c r="A204" s="169"/>
      <c r="B204" s="169"/>
      <c r="C204" s="169"/>
      <c r="D204" s="169"/>
      <c r="E204" s="169"/>
      <c r="F204" s="169"/>
      <c r="G204" s="169"/>
      <c r="H204" s="169"/>
      <c r="I204" s="169"/>
      <c r="J204" s="169"/>
      <c r="K204" s="169"/>
      <c r="L204" s="151"/>
      <c r="M204" s="151"/>
      <c r="N204" s="151"/>
      <c r="O204" s="151"/>
      <c r="P204" s="151"/>
      <c r="Q204" s="151"/>
      <c r="R204" s="151"/>
      <c r="S204" s="151"/>
      <c r="T204" s="151"/>
      <c r="U204" s="151"/>
      <c r="V204" s="151"/>
      <c r="W204" s="151"/>
      <c r="X204" s="151"/>
      <c r="Y204" s="151"/>
      <c r="Z204" s="151"/>
      <c r="AA204" s="151"/>
      <c r="AB204" s="151"/>
      <c r="AC204" s="151"/>
      <c r="AD204" s="151"/>
      <c r="AE204" s="151"/>
    </row>
    <row r="205" spans="1:31" ht="19.5" customHeight="1" x14ac:dyDescent="0.25">
      <c r="A205" s="169"/>
      <c r="B205" s="169"/>
      <c r="C205" s="169"/>
      <c r="D205" s="169"/>
      <c r="E205" s="169"/>
      <c r="F205" s="169"/>
      <c r="G205" s="169"/>
      <c r="H205" s="169"/>
      <c r="I205" s="169"/>
      <c r="J205" s="169"/>
      <c r="K205" s="169"/>
      <c r="L205" s="151"/>
      <c r="M205" s="151"/>
      <c r="N205" s="151"/>
      <c r="O205" s="151"/>
      <c r="P205" s="151"/>
      <c r="Q205" s="151"/>
      <c r="R205" s="151"/>
      <c r="S205" s="151"/>
      <c r="T205" s="151"/>
      <c r="U205" s="151"/>
      <c r="V205" s="151"/>
      <c r="W205" s="151"/>
      <c r="X205" s="151"/>
      <c r="Y205" s="151"/>
      <c r="Z205" s="151"/>
      <c r="AA205" s="151"/>
      <c r="AB205" s="151"/>
      <c r="AC205" s="151"/>
      <c r="AD205" s="151"/>
      <c r="AE205" s="151"/>
    </row>
    <row r="206" spans="1:31" ht="19.5" customHeight="1" x14ac:dyDescent="0.25">
      <c r="A206" s="169"/>
      <c r="B206" s="169"/>
      <c r="C206" s="169"/>
      <c r="D206" s="169"/>
      <c r="E206" s="169"/>
      <c r="F206" s="169"/>
      <c r="G206" s="169"/>
      <c r="H206" s="169"/>
      <c r="I206" s="169"/>
      <c r="J206" s="169"/>
      <c r="K206" s="169"/>
      <c r="L206" s="151"/>
      <c r="M206" s="151"/>
      <c r="N206" s="151"/>
      <c r="O206" s="151"/>
      <c r="P206" s="151"/>
      <c r="Q206" s="151"/>
      <c r="R206" s="151"/>
      <c r="S206" s="151"/>
      <c r="T206" s="151"/>
      <c r="U206" s="151"/>
      <c r="V206" s="151"/>
      <c r="W206" s="151"/>
      <c r="X206" s="151"/>
      <c r="Y206" s="151"/>
      <c r="Z206" s="151"/>
      <c r="AA206" s="151"/>
      <c r="AB206" s="151"/>
      <c r="AC206" s="151"/>
      <c r="AD206" s="151"/>
      <c r="AE206" s="151"/>
    </row>
    <row r="207" spans="1:31" ht="19.5" customHeight="1" x14ac:dyDescent="0.25">
      <c r="A207" s="169"/>
      <c r="B207" s="169"/>
      <c r="C207" s="169"/>
      <c r="D207" s="169"/>
      <c r="E207" s="169"/>
      <c r="F207" s="169"/>
      <c r="G207" s="169"/>
      <c r="H207" s="169"/>
      <c r="I207" s="169"/>
      <c r="J207" s="169"/>
      <c r="K207" s="169"/>
      <c r="L207" s="151"/>
      <c r="M207" s="151"/>
      <c r="N207" s="151"/>
      <c r="O207" s="151"/>
      <c r="P207" s="151"/>
      <c r="Q207" s="151"/>
      <c r="R207" s="151"/>
      <c r="S207" s="151"/>
      <c r="T207" s="151"/>
      <c r="U207" s="151"/>
      <c r="V207" s="151"/>
      <c r="W207" s="151"/>
      <c r="X207" s="151"/>
      <c r="Y207" s="151"/>
      <c r="Z207" s="151"/>
      <c r="AA207" s="151"/>
      <c r="AB207" s="151"/>
      <c r="AC207" s="151"/>
      <c r="AD207" s="151"/>
      <c r="AE207" s="151"/>
    </row>
    <row r="208" spans="1:31" ht="19.5" customHeight="1" x14ac:dyDescent="0.25">
      <c r="A208" s="169"/>
      <c r="B208" s="169"/>
      <c r="C208" s="169"/>
      <c r="D208" s="169"/>
      <c r="E208" s="169"/>
      <c r="F208" s="169"/>
      <c r="G208" s="169"/>
      <c r="H208" s="169"/>
      <c r="I208" s="169"/>
      <c r="J208" s="169"/>
      <c r="K208" s="169"/>
      <c r="L208" s="151"/>
      <c r="M208" s="151"/>
      <c r="N208" s="151"/>
      <c r="O208" s="151"/>
      <c r="P208" s="151"/>
      <c r="Q208" s="151"/>
      <c r="R208" s="151"/>
      <c r="S208" s="151"/>
      <c r="T208" s="151"/>
      <c r="U208" s="151"/>
      <c r="V208" s="151"/>
      <c r="W208" s="151"/>
      <c r="X208" s="151"/>
      <c r="Y208" s="151"/>
      <c r="Z208" s="151"/>
      <c r="AA208" s="151"/>
      <c r="AB208" s="151"/>
      <c r="AC208" s="151"/>
      <c r="AD208" s="151"/>
      <c r="AE208" s="151"/>
    </row>
    <row r="209" spans="1:31" ht="19.5" customHeight="1" x14ac:dyDescent="0.25">
      <c r="A209" s="169"/>
      <c r="B209" s="169"/>
      <c r="C209" s="169"/>
      <c r="D209" s="169"/>
      <c r="E209" s="169"/>
      <c r="F209" s="169"/>
      <c r="G209" s="169"/>
      <c r="H209" s="169"/>
      <c r="I209" s="169"/>
      <c r="J209" s="169"/>
      <c r="K209" s="169"/>
      <c r="L209" s="151"/>
      <c r="M209" s="151"/>
      <c r="N209" s="151"/>
      <c r="O209" s="151"/>
      <c r="P209" s="151"/>
      <c r="Q209" s="151"/>
      <c r="R209" s="151"/>
      <c r="S209" s="151"/>
      <c r="T209" s="151"/>
      <c r="U209" s="151"/>
      <c r="V209" s="151"/>
      <c r="W209" s="151"/>
      <c r="X209" s="151"/>
      <c r="Y209" s="151"/>
      <c r="Z209" s="151"/>
      <c r="AA209" s="151"/>
      <c r="AB209" s="151"/>
      <c r="AC209" s="151"/>
      <c r="AD209" s="151"/>
      <c r="AE209" s="151"/>
    </row>
    <row r="210" spans="1:31" ht="19.5" customHeight="1" x14ac:dyDescent="0.25">
      <c r="A210" s="169"/>
      <c r="B210" s="169"/>
      <c r="C210" s="169"/>
      <c r="D210" s="169"/>
      <c r="E210" s="169"/>
      <c r="F210" s="169"/>
      <c r="G210" s="169"/>
      <c r="H210" s="169"/>
      <c r="I210" s="169"/>
      <c r="J210" s="169"/>
      <c r="K210" s="169"/>
      <c r="L210" s="151"/>
      <c r="M210" s="151"/>
      <c r="N210" s="151"/>
      <c r="O210" s="151"/>
      <c r="P210" s="151"/>
      <c r="Q210" s="151"/>
      <c r="R210" s="151"/>
      <c r="S210" s="151"/>
      <c r="T210" s="151"/>
      <c r="U210" s="151"/>
      <c r="V210" s="151"/>
      <c r="W210" s="151"/>
      <c r="X210" s="151"/>
      <c r="Y210" s="151"/>
      <c r="Z210" s="151"/>
      <c r="AA210" s="151"/>
      <c r="AB210" s="151"/>
      <c r="AC210" s="151"/>
      <c r="AD210" s="151"/>
      <c r="AE210" s="151"/>
    </row>
    <row r="211" spans="1:31" ht="19.5" customHeight="1" x14ac:dyDescent="0.25">
      <c r="A211" s="169"/>
      <c r="B211" s="169"/>
      <c r="C211" s="169"/>
      <c r="D211" s="169"/>
      <c r="E211" s="169"/>
      <c r="F211" s="169"/>
      <c r="G211" s="169"/>
      <c r="H211" s="169"/>
      <c r="I211" s="169"/>
      <c r="J211" s="169"/>
      <c r="K211" s="169"/>
      <c r="L211" s="151"/>
      <c r="M211" s="151"/>
      <c r="N211" s="151"/>
      <c r="O211" s="151"/>
      <c r="P211" s="151"/>
      <c r="Q211" s="151"/>
      <c r="R211" s="151"/>
      <c r="S211" s="151"/>
      <c r="T211" s="151"/>
      <c r="U211" s="151"/>
      <c r="V211" s="151"/>
      <c r="W211" s="151"/>
      <c r="X211" s="151"/>
      <c r="Y211" s="151"/>
      <c r="Z211" s="151"/>
      <c r="AA211" s="151"/>
      <c r="AB211" s="151"/>
      <c r="AC211" s="151"/>
      <c r="AD211" s="151"/>
      <c r="AE211" s="151"/>
    </row>
    <row r="212" spans="1:31" ht="19.5" customHeight="1" x14ac:dyDescent="0.25">
      <c r="A212" s="169"/>
      <c r="B212" s="169"/>
      <c r="C212" s="169"/>
      <c r="D212" s="169"/>
      <c r="E212" s="169"/>
      <c r="F212" s="169"/>
      <c r="G212" s="169"/>
      <c r="H212" s="169"/>
      <c r="I212" s="169"/>
      <c r="J212" s="169"/>
      <c r="K212" s="169"/>
      <c r="L212" s="151"/>
      <c r="M212" s="151"/>
      <c r="N212" s="151"/>
      <c r="O212" s="151"/>
      <c r="P212" s="151"/>
      <c r="Q212" s="151"/>
      <c r="R212" s="151"/>
      <c r="S212" s="151"/>
      <c r="T212" s="151"/>
      <c r="U212" s="151"/>
      <c r="V212" s="151"/>
      <c r="W212" s="151"/>
      <c r="X212" s="151"/>
      <c r="Y212" s="151"/>
      <c r="Z212" s="151"/>
      <c r="AA212" s="151"/>
      <c r="AB212" s="151"/>
      <c r="AC212" s="151"/>
      <c r="AD212" s="151"/>
      <c r="AE212" s="151"/>
    </row>
    <row r="213" spans="1:31" ht="19.5" customHeight="1" x14ac:dyDescent="0.25">
      <c r="A213" s="169"/>
      <c r="B213" s="169"/>
      <c r="C213" s="169"/>
      <c r="D213" s="169"/>
      <c r="E213" s="169"/>
      <c r="F213" s="169"/>
      <c r="G213" s="169"/>
      <c r="H213" s="169"/>
      <c r="I213" s="169"/>
      <c r="J213" s="169"/>
      <c r="K213" s="169"/>
      <c r="L213" s="151"/>
      <c r="M213" s="151"/>
      <c r="N213" s="151"/>
      <c r="O213" s="151"/>
      <c r="P213" s="151"/>
      <c r="Q213" s="151"/>
      <c r="R213" s="151"/>
      <c r="S213" s="151"/>
      <c r="T213" s="151"/>
      <c r="U213" s="151"/>
      <c r="V213" s="151"/>
      <c r="W213" s="151"/>
      <c r="X213" s="151"/>
      <c r="Y213" s="151"/>
      <c r="Z213" s="151"/>
      <c r="AA213" s="151"/>
      <c r="AB213" s="151"/>
      <c r="AC213" s="151"/>
      <c r="AD213" s="151"/>
      <c r="AE213" s="151"/>
    </row>
    <row r="214" spans="1:31" ht="19.5" customHeight="1" x14ac:dyDescent="0.25">
      <c r="A214" s="169"/>
      <c r="B214" s="169"/>
      <c r="C214" s="169"/>
      <c r="D214" s="169"/>
      <c r="E214" s="169"/>
      <c r="F214" s="169"/>
      <c r="G214" s="169"/>
      <c r="H214" s="169"/>
      <c r="I214" s="169"/>
      <c r="J214" s="169"/>
      <c r="K214" s="169"/>
      <c r="L214" s="151"/>
      <c r="M214" s="151"/>
      <c r="N214" s="151"/>
      <c r="O214" s="151"/>
      <c r="P214" s="151"/>
      <c r="Q214" s="151"/>
      <c r="R214" s="151"/>
      <c r="S214" s="151"/>
      <c r="T214" s="151"/>
      <c r="U214" s="151"/>
      <c r="V214" s="151"/>
      <c r="W214" s="151"/>
      <c r="X214" s="151"/>
      <c r="Y214" s="151"/>
      <c r="Z214" s="151"/>
      <c r="AA214" s="151"/>
      <c r="AB214" s="151"/>
      <c r="AC214" s="151"/>
      <c r="AD214" s="151"/>
      <c r="AE214" s="151"/>
    </row>
    <row r="215" spans="1:31" ht="19.5" customHeight="1" x14ac:dyDescent="0.25">
      <c r="A215" s="169"/>
      <c r="B215" s="169"/>
      <c r="C215" s="169"/>
      <c r="D215" s="169"/>
      <c r="E215" s="169"/>
      <c r="F215" s="169"/>
      <c r="G215" s="169"/>
      <c r="H215" s="169"/>
      <c r="I215" s="169"/>
      <c r="J215" s="169"/>
      <c r="K215" s="169"/>
      <c r="L215" s="151"/>
      <c r="M215" s="151"/>
      <c r="N215" s="151"/>
      <c r="O215" s="151"/>
      <c r="P215" s="151"/>
      <c r="Q215" s="151"/>
      <c r="R215" s="151"/>
      <c r="S215" s="151"/>
      <c r="T215" s="151"/>
      <c r="U215" s="151"/>
      <c r="V215" s="151"/>
      <c r="W215" s="151"/>
      <c r="X215" s="151"/>
      <c r="Y215" s="151"/>
      <c r="Z215" s="151"/>
      <c r="AA215" s="151"/>
      <c r="AB215" s="151"/>
      <c r="AC215" s="151"/>
      <c r="AD215" s="151"/>
      <c r="AE215" s="151"/>
    </row>
    <row r="216" spans="1:31" ht="19.5" customHeight="1" x14ac:dyDescent="0.25">
      <c r="A216" s="169"/>
      <c r="B216" s="169"/>
      <c r="C216" s="169"/>
      <c r="D216" s="169"/>
      <c r="E216" s="169"/>
      <c r="F216" s="169"/>
      <c r="G216" s="169"/>
      <c r="H216" s="169"/>
      <c r="I216" s="169"/>
      <c r="J216" s="169"/>
      <c r="K216" s="169"/>
      <c r="L216" s="151"/>
      <c r="M216" s="151"/>
      <c r="N216" s="151"/>
      <c r="O216" s="151"/>
      <c r="P216" s="151"/>
      <c r="Q216" s="151"/>
      <c r="R216" s="151"/>
      <c r="S216" s="151"/>
      <c r="T216" s="151"/>
      <c r="U216" s="151"/>
      <c r="V216" s="151"/>
      <c r="W216" s="151"/>
      <c r="X216" s="151"/>
      <c r="Y216" s="151"/>
      <c r="Z216" s="151"/>
      <c r="AA216" s="151"/>
      <c r="AB216" s="151"/>
      <c r="AC216" s="151"/>
      <c r="AD216" s="151"/>
      <c r="AE216" s="151"/>
    </row>
    <row r="217" spans="1:31" ht="19.5" customHeight="1" x14ac:dyDescent="0.25">
      <c r="A217" s="169"/>
      <c r="B217" s="169"/>
      <c r="C217" s="169"/>
      <c r="D217" s="169"/>
      <c r="E217" s="169"/>
      <c r="F217" s="169"/>
      <c r="G217" s="169"/>
      <c r="H217" s="169"/>
      <c r="I217" s="169"/>
      <c r="J217" s="169"/>
      <c r="K217" s="169"/>
      <c r="L217" s="151"/>
      <c r="M217" s="151"/>
      <c r="N217" s="151"/>
      <c r="O217" s="151"/>
      <c r="P217" s="151"/>
      <c r="Q217" s="151"/>
      <c r="R217" s="151"/>
      <c r="S217" s="151"/>
      <c r="T217" s="151"/>
      <c r="U217" s="151"/>
      <c r="V217" s="151"/>
      <c r="W217" s="151"/>
      <c r="X217" s="151"/>
      <c r="Y217" s="151"/>
      <c r="Z217" s="151"/>
      <c r="AA217" s="151"/>
      <c r="AB217" s="151"/>
      <c r="AC217" s="151"/>
      <c r="AD217" s="151"/>
      <c r="AE217" s="151"/>
    </row>
    <row r="218" spans="1:31" ht="19.5" customHeight="1" x14ac:dyDescent="0.25">
      <c r="A218" s="169"/>
      <c r="B218" s="169"/>
      <c r="C218" s="169"/>
      <c r="D218" s="169"/>
      <c r="E218" s="169"/>
      <c r="F218" s="169"/>
      <c r="G218" s="169"/>
      <c r="H218" s="169"/>
      <c r="I218" s="169"/>
      <c r="J218" s="169"/>
      <c r="K218" s="169"/>
      <c r="L218" s="151"/>
      <c r="M218" s="151"/>
      <c r="N218" s="151"/>
      <c r="O218" s="151"/>
      <c r="P218" s="151"/>
      <c r="Q218" s="151"/>
      <c r="R218" s="151"/>
      <c r="S218" s="151"/>
      <c r="T218" s="151"/>
      <c r="U218" s="151"/>
      <c r="V218" s="151"/>
      <c r="W218" s="151"/>
      <c r="X218" s="151"/>
      <c r="Y218" s="151"/>
      <c r="Z218" s="151"/>
      <c r="AA218" s="151"/>
      <c r="AB218" s="151"/>
      <c r="AC218" s="151"/>
      <c r="AD218" s="151"/>
      <c r="AE218" s="151"/>
    </row>
    <row r="219" spans="1:31" ht="19.5" customHeight="1" x14ac:dyDescent="0.25">
      <c r="A219" s="169"/>
      <c r="B219" s="169"/>
      <c r="C219" s="169"/>
      <c r="D219" s="169"/>
      <c r="E219" s="169"/>
      <c r="F219" s="169"/>
      <c r="G219" s="169"/>
      <c r="H219" s="169"/>
      <c r="I219" s="169"/>
      <c r="J219" s="169"/>
      <c r="K219" s="169"/>
      <c r="L219" s="151"/>
      <c r="M219" s="151"/>
      <c r="N219" s="151"/>
      <c r="O219" s="151"/>
      <c r="P219" s="151"/>
      <c r="Q219" s="151"/>
      <c r="R219" s="151"/>
      <c r="S219" s="151"/>
      <c r="T219" s="151"/>
      <c r="U219" s="151"/>
      <c r="V219" s="151"/>
      <c r="W219" s="151"/>
      <c r="X219" s="151"/>
      <c r="Y219" s="151"/>
      <c r="Z219" s="151"/>
      <c r="AA219" s="151"/>
      <c r="AB219" s="151"/>
      <c r="AC219" s="151"/>
      <c r="AD219" s="151"/>
      <c r="AE219" s="151"/>
    </row>
    <row r="220" spans="1:31" ht="19.5" customHeight="1" x14ac:dyDescent="0.25">
      <c r="A220" s="169"/>
      <c r="B220" s="169"/>
      <c r="C220" s="169"/>
      <c r="D220" s="169"/>
      <c r="E220" s="169"/>
      <c r="F220" s="169"/>
      <c r="G220" s="169"/>
      <c r="H220" s="169"/>
      <c r="I220" s="169"/>
      <c r="J220" s="169"/>
      <c r="K220" s="169"/>
      <c r="L220" s="151"/>
      <c r="M220" s="151"/>
      <c r="N220" s="151"/>
      <c r="O220" s="151"/>
      <c r="P220" s="151"/>
      <c r="Q220" s="151"/>
      <c r="R220" s="151"/>
      <c r="S220" s="151"/>
      <c r="T220" s="151"/>
      <c r="U220" s="151"/>
      <c r="V220" s="151"/>
      <c r="W220" s="151"/>
      <c r="X220" s="151"/>
      <c r="Y220" s="151"/>
      <c r="Z220" s="151"/>
      <c r="AA220" s="151"/>
      <c r="AB220" s="151"/>
      <c r="AC220" s="151"/>
      <c r="AD220" s="151"/>
      <c r="AE220" s="151"/>
    </row>
    <row r="221" spans="1:31" ht="19.5" customHeight="1" x14ac:dyDescent="0.25">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row>
    <row r="222" spans="1:31" ht="19.5" customHeight="1" x14ac:dyDescent="0.25">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row>
    <row r="223" spans="1:31" ht="19.5" customHeight="1" x14ac:dyDescent="0.25">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row>
    <row r="224" spans="1:31" ht="19.5" customHeight="1" x14ac:dyDescent="0.25">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row>
    <row r="225" spans="1:31" ht="19.5" customHeight="1" x14ac:dyDescent="0.25">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row>
    <row r="226" spans="1:31" ht="19.5" customHeight="1" x14ac:dyDescent="0.25">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row>
    <row r="227" spans="1:31" ht="19.5" customHeight="1" x14ac:dyDescent="0.25">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row>
    <row r="228" spans="1:31" ht="19.5" customHeight="1" x14ac:dyDescent="0.25">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row>
    <row r="229" spans="1:31" ht="19.5" customHeight="1" x14ac:dyDescent="0.25">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row>
    <row r="230" spans="1:31" ht="19.5" customHeight="1" x14ac:dyDescent="0.25">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row>
    <row r="231" spans="1:31" ht="19.5" customHeight="1" x14ac:dyDescent="0.25">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row>
    <row r="232" spans="1:31" ht="19.5" customHeight="1" x14ac:dyDescent="0.25">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row>
    <row r="233" spans="1:31" ht="19.5" customHeight="1" x14ac:dyDescent="0.25">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row>
    <row r="234" spans="1:31" ht="19.5" customHeight="1" x14ac:dyDescent="0.25">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row>
    <row r="235" spans="1:31" ht="19.5" customHeight="1" x14ac:dyDescent="0.25">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row>
    <row r="236" spans="1:31" ht="19.5" customHeight="1" x14ac:dyDescent="0.25">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row>
    <row r="237" spans="1:31" ht="19.5" customHeight="1" x14ac:dyDescent="0.25">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row>
    <row r="238" spans="1:31" ht="19.5" customHeight="1" x14ac:dyDescent="0.25">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row>
    <row r="239" spans="1:31" ht="19.5" customHeight="1" x14ac:dyDescent="0.25">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row>
    <row r="240" spans="1:31" ht="19.5" customHeight="1" x14ac:dyDescent="0.25">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row>
    <row r="241" spans="1:31" ht="19.5" customHeight="1" x14ac:dyDescent="0.25">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row>
    <row r="242" spans="1:31" ht="19.5" customHeight="1" x14ac:dyDescent="0.25">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row>
    <row r="243" spans="1:31" ht="19.5" customHeight="1" x14ac:dyDescent="0.25">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row>
    <row r="244" spans="1:31" ht="19.5" customHeight="1" x14ac:dyDescent="0.25">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row>
    <row r="245" spans="1:31" ht="19.5" customHeight="1" x14ac:dyDescent="0.25">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row>
    <row r="246" spans="1:31" ht="19.5" customHeight="1" x14ac:dyDescent="0.25">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row>
    <row r="247" spans="1:31" ht="19.5" customHeight="1" x14ac:dyDescent="0.25">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row>
    <row r="248" spans="1:31" ht="19.5" customHeight="1" x14ac:dyDescent="0.25">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row>
    <row r="249" spans="1:31" ht="19.5" customHeight="1" x14ac:dyDescent="0.25">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row>
    <row r="250" spans="1:31" ht="19.5" customHeight="1" x14ac:dyDescent="0.25">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row>
    <row r="251" spans="1:31" ht="19.5" customHeight="1" x14ac:dyDescent="0.25">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row>
    <row r="252" spans="1:31" ht="19.5" customHeight="1" x14ac:dyDescent="0.25">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row>
    <row r="253" spans="1:31" ht="19.5" customHeight="1" x14ac:dyDescent="0.25">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row>
    <row r="254" spans="1:31" ht="19.5" customHeight="1" x14ac:dyDescent="0.25">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row>
    <row r="255" spans="1:31" ht="19.5" customHeight="1" x14ac:dyDescent="0.25">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row>
    <row r="256" spans="1:31" ht="19.5" customHeight="1" x14ac:dyDescent="0.25">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row>
    <row r="257" spans="1:31" ht="19.5" customHeight="1" x14ac:dyDescent="0.25">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row>
    <row r="258" spans="1:31" ht="19.5" customHeight="1" x14ac:dyDescent="0.25">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row>
    <row r="259" spans="1:31" ht="19.5" customHeight="1" x14ac:dyDescent="0.25">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row>
    <row r="260" spans="1:31" ht="19.5" customHeight="1" x14ac:dyDescent="0.25">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row>
    <row r="261" spans="1:31" ht="19.5" customHeight="1" x14ac:dyDescent="0.25">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row>
    <row r="262" spans="1:31" ht="19.5" customHeight="1" x14ac:dyDescent="0.25">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row>
    <row r="263" spans="1:31" ht="19.5" customHeight="1" x14ac:dyDescent="0.25">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row>
    <row r="264" spans="1:31" ht="19.5" customHeight="1" x14ac:dyDescent="0.25">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row>
    <row r="265" spans="1:31" ht="19.5" customHeight="1" x14ac:dyDescent="0.25">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row>
    <row r="266" spans="1:31" ht="19.5" customHeight="1" x14ac:dyDescent="0.25">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row>
    <row r="267" spans="1:31" ht="19.5" customHeight="1" x14ac:dyDescent="0.25">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row>
    <row r="268" spans="1:31" ht="19.5" customHeight="1" x14ac:dyDescent="0.25">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row>
    <row r="269" spans="1:31" ht="19.5" customHeight="1" x14ac:dyDescent="0.25">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row>
    <row r="270" spans="1:31" ht="19.5" customHeight="1" x14ac:dyDescent="0.25">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row>
    <row r="271" spans="1:31" ht="19.5" customHeight="1" x14ac:dyDescent="0.25">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row>
    <row r="272" spans="1:31" ht="19.5" customHeight="1" x14ac:dyDescent="0.25">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row>
    <row r="273" spans="1:31" ht="19.5" customHeight="1" x14ac:dyDescent="0.25">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row>
    <row r="274" spans="1:31" ht="19.5" customHeight="1" x14ac:dyDescent="0.25">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row>
    <row r="275" spans="1:31" ht="19.5" customHeight="1" x14ac:dyDescent="0.25">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row>
    <row r="276" spans="1:31" ht="19.5" customHeight="1" x14ac:dyDescent="0.25">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row>
    <row r="277" spans="1:31" ht="19.5" customHeight="1" x14ac:dyDescent="0.25">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row>
    <row r="278" spans="1:31" ht="19.5" customHeight="1" x14ac:dyDescent="0.25">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row>
    <row r="279" spans="1:31" ht="19.5" customHeight="1" x14ac:dyDescent="0.25">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row>
    <row r="280" spans="1:31" ht="19.5" customHeight="1" x14ac:dyDescent="0.25">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row>
    <row r="281" spans="1:31" ht="19.5" customHeight="1" x14ac:dyDescent="0.25">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row>
    <row r="282" spans="1:31" ht="19.5" customHeight="1" x14ac:dyDescent="0.25">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row>
    <row r="283" spans="1:31" ht="19.5" customHeight="1" x14ac:dyDescent="0.25">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row>
    <row r="284" spans="1:31" ht="19.5" customHeight="1" x14ac:dyDescent="0.25">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row>
    <row r="285" spans="1:31" ht="19.5" customHeight="1" x14ac:dyDescent="0.25">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row>
    <row r="286" spans="1:31" ht="19.5" customHeight="1" x14ac:dyDescent="0.25">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row>
    <row r="287" spans="1:31" ht="19.5" customHeight="1" x14ac:dyDescent="0.25">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row>
    <row r="288" spans="1:31" ht="19.5" customHeight="1" x14ac:dyDescent="0.25">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row>
    <row r="289" spans="1:31" ht="19.5" customHeight="1" x14ac:dyDescent="0.25">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row>
    <row r="290" spans="1:31" ht="19.5" customHeight="1" x14ac:dyDescent="0.25">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row>
    <row r="291" spans="1:31" ht="19.5" customHeight="1" x14ac:dyDescent="0.25">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row>
    <row r="292" spans="1:31" ht="19.5" customHeight="1" x14ac:dyDescent="0.25">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row>
    <row r="293" spans="1:31" ht="19.5" customHeight="1" x14ac:dyDescent="0.25">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row>
    <row r="294" spans="1:31" ht="19.5" customHeight="1" x14ac:dyDescent="0.25">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row>
    <row r="295" spans="1:31" ht="19.5" customHeight="1" x14ac:dyDescent="0.25">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row>
    <row r="296" spans="1:31" ht="19.5" customHeight="1" x14ac:dyDescent="0.25">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row>
    <row r="297" spans="1:31" ht="19.5" customHeight="1" x14ac:dyDescent="0.25">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row>
    <row r="298" spans="1:31" ht="19.5" customHeight="1" x14ac:dyDescent="0.25">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row>
    <row r="299" spans="1:31" ht="19.5" customHeight="1" x14ac:dyDescent="0.25">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row>
    <row r="300" spans="1:31" ht="19.5" customHeight="1" x14ac:dyDescent="0.25">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row>
    <row r="301" spans="1:31" ht="19.5" customHeight="1" x14ac:dyDescent="0.25">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row>
    <row r="302" spans="1:31" ht="19.5" customHeight="1" x14ac:dyDescent="0.25">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row>
    <row r="303" spans="1:31" ht="19.5" customHeight="1" x14ac:dyDescent="0.25">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row>
    <row r="304" spans="1:31" ht="19.5" customHeight="1" x14ac:dyDescent="0.25">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row>
    <row r="305" spans="1:31" ht="19.5" customHeight="1" x14ac:dyDescent="0.25">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row>
    <row r="306" spans="1:31" ht="19.5" customHeight="1" x14ac:dyDescent="0.25">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row>
    <row r="307" spans="1:31" ht="19.5" customHeight="1" x14ac:dyDescent="0.25">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row>
    <row r="308" spans="1:31" ht="19.5" customHeight="1" x14ac:dyDescent="0.25">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row>
    <row r="309" spans="1:31" ht="19.5" customHeight="1" x14ac:dyDescent="0.25">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row>
    <row r="310" spans="1:31" ht="19.5" customHeight="1" x14ac:dyDescent="0.25">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row>
    <row r="311" spans="1:31" ht="19.5" customHeight="1" x14ac:dyDescent="0.25">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row>
    <row r="312" spans="1:31" ht="19.5" customHeight="1" x14ac:dyDescent="0.25">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row>
    <row r="313" spans="1:31" ht="19.5" customHeight="1" x14ac:dyDescent="0.25">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row>
    <row r="314" spans="1:31" ht="19.5" customHeight="1" x14ac:dyDescent="0.25">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row>
    <row r="315" spans="1:31" ht="19.5" customHeight="1" x14ac:dyDescent="0.25">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row>
    <row r="316" spans="1:31" ht="19.5" customHeight="1" x14ac:dyDescent="0.25">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row>
    <row r="317" spans="1:31" ht="19.5" customHeight="1" x14ac:dyDescent="0.25">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row>
    <row r="318" spans="1:31" ht="19.5" customHeight="1" x14ac:dyDescent="0.25">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row>
    <row r="319" spans="1:31" ht="19.5" customHeight="1" x14ac:dyDescent="0.25">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row>
    <row r="320" spans="1:31" ht="19.5" customHeight="1" x14ac:dyDescent="0.25">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row>
    <row r="321" spans="1:31" ht="19.5" customHeight="1" x14ac:dyDescent="0.25">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row>
    <row r="322" spans="1:31" ht="19.5" customHeight="1" x14ac:dyDescent="0.25">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row>
    <row r="323" spans="1:31" ht="19.5" customHeight="1" x14ac:dyDescent="0.25">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row>
    <row r="324" spans="1:31" ht="19.5" customHeight="1" x14ac:dyDescent="0.25">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row>
    <row r="325" spans="1:31" ht="19.5" customHeight="1" x14ac:dyDescent="0.25">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row>
    <row r="326" spans="1:31" ht="19.5" customHeight="1" x14ac:dyDescent="0.25">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row>
    <row r="327" spans="1:31" ht="19.5" customHeight="1" x14ac:dyDescent="0.25">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row>
    <row r="328" spans="1:31" ht="19.5" customHeight="1" x14ac:dyDescent="0.25">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row>
    <row r="329" spans="1:31" ht="19.5" customHeight="1" x14ac:dyDescent="0.25">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row>
    <row r="330" spans="1:31" ht="19.5" customHeight="1" x14ac:dyDescent="0.25">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row>
    <row r="331" spans="1:31" ht="19.5" customHeight="1" x14ac:dyDescent="0.25">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row>
    <row r="332" spans="1:31" ht="19.5" customHeight="1" x14ac:dyDescent="0.25">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row>
    <row r="333" spans="1:31" ht="19.5" customHeight="1" x14ac:dyDescent="0.25">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row>
    <row r="334" spans="1:31" ht="19.5" customHeight="1" x14ac:dyDescent="0.25">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row>
    <row r="335" spans="1:31" ht="19.5" customHeight="1" x14ac:dyDescent="0.25">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row>
    <row r="336" spans="1:31" ht="19.5" customHeight="1" x14ac:dyDescent="0.25">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row>
    <row r="337" spans="1:31" ht="19.5" customHeight="1" x14ac:dyDescent="0.25">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row>
    <row r="338" spans="1:31" ht="19.5" customHeight="1" x14ac:dyDescent="0.25">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row>
    <row r="339" spans="1:31" ht="19.5" customHeight="1" x14ac:dyDescent="0.25">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row>
    <row r="340" spans="1:31" ht="19.5" customHeight="1" x14ac:dyDescent="0.25">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row>
    <row r="341" spans="1:31" ht="19.5" customHeight="1" x14ac:dyDescent="0.25">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row>
    <row r="342" spans="1:31" ht="19.5" customHeight="1" x14ac:dyDescent="0.25">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row>
    <row r="343" spans="1:31" ht="19.5" customHeight="1" x14ac:dyDescent="0.25">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row>
    <row r="344" spans="1:31" ht="19.5" customHeight="1" x14ac:dyDescent="0.25">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row>
    <row r="345" spans="1:31" ht="19.5" customHeight="1" x14ac:dyDescent="0.25">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row>
    <row r="346" spans="1:31" ht="19.5" customHeight="1" x14ac:dyDescent="0.25">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row>
    <row r="347" spans="1:31" ht="19.5" customHeight="1" x14ac:dyDescent="0.25">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row>
    <row r="348" spans="1:31" ht="19.5" customHeight="1" x14ac:dyDescent="0.25">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row>
    <row r="349" spans="1:31" ht="19.5" customHeight="1" x14ac:dyDescent="0.25">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row>
    <row r="350" spans="1:31" ht="19.5" customHeight="1" x14ac:dyDescent="0.25">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row>
    <row r="351" spans="1:31" ht="19.5" customHeight="1" x14ac:dyDescent="0.25">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row>
    <row r="352" spans="1:31" ht="19.5" customHeight="1" x14ac:dyDescent="0.25">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row>
    <row r="353" spans="1:31" ht="19.5" customHeight="1" x14ac:dyDescent="0.25">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row>
    <row r="354" spans="1:31" ht="19.5" customHeight="1" x14ac:dyDescent="0.25">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row>
    <row r="355" spans="1:31" ht="19.5" customHeight="1" x14ac:dyDescent="0.25">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row>
    <row r="356" spans="1:31" ht="19.5" customHeight="1" x14ac:dyDescent="0.25">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row>
    <row r="357" spans="1:31" ht="19.5" customHeight="1" x14ac:dyDescent="0.25">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row>
    <row r="358" spans="1:31" ht="19.5" customHeight="1" x14ac:dyDescent="0.25">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row>
    <row r="359" spans="1:31" ht="19.5" customHeight="1" x14ac:dyDescent="0.25">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row>
    <row r="360" spans="1:31" ht="19.5" customHeight="1" x14ac:dyDescent="0.25">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row>
    <row r="361" spans="1:31" ht="19.5" customHeight="1" x14ac:dyDescent="0.25">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row>
    <row r="362" spans="1:31" ht="19.5" customHeight="1" x14ac:dyDescent="0.25">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row>
    <row r="363" spans="1:31" ht="19.5" customHeight="1" x14ac:dyDescent="0.25">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row>
    <row r="364" spans="1:31" ht="19.5" customHeight="1" x14ac:dyDescent="0.25">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row>
    <row r="365" spans="1:31" ht="19.5" customHeight="1" x14ac:dyDescent="0.25">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row>
    <row r="366" spans="1:31" ht="19.5" customHeight="1" x14ac:dyDescent="0.25">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row>
    <row r="367" spans="1:31" ht="19.5" customHeight="1" x14ac:dyDescent="0.25">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row>
    <row r="368" spans="1:31" ht="19.5" customHeight="1" x14ac:dyDescent="0.25">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row>
    <row r="369" spans="1:31" ht="19.5" customHeight="1" x14ac:dyDescent="0.25">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row>
    <row r="370" spans="1:31" ht="19.5" customHeight="1" x14ac:dyDescent="0.25">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row>
    <row r="371" spans="1:31" ht="19.5" customHeight="1" x14ac:dyDescent="0.25">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row>
    <row r="372" spans="1:31" ht="19.5" customHeight="1" x14ac:dyDescent="0.25">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row>
    <row r="373" spans="1:31" ht="19.5" customHeight="1" x14ac:dyDescent="0.25">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row>
    <row r="374" spans="1:31" ht="19.5" customHeight="1" x14ac:dyDescent="0.25">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row>
    <row r="375" spans="1:31" ht="19.5" customHeight="1" x14ac:dyDescent="0.25">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row>
    <row r="376" spans="1:31" ht="19.5" customHeight="1" x14ac:dyDescent="0.25">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row>
    <row r="377" spans="1:31" ht="19.5" customHeight="1" x14ac:dyDescent="0.25">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row>
    <row r="378" spans="1:31" ht="19.5" customHeight="1" x14ac:dyDescent="0.25">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row>
    <row r="379" spans="1:31" ht="19.5" customHeight="1" x14ac:dyDescent="0.25">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row>
    <row r="380" spans="1:31" ht="19.5" customHeight="1" x14ac:dyDescent="0.25">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row>
    <row r="381" spans="1:31" ht="19.5" customHeight="1" x14ac:dyDescent="0.25">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row>
    <row r="382" spans="1:31" ht="19.5" customHeight="1" x14ac:dyDescent="0.25">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row>
    <row r="383" spans="1:31" ht="19.5" customHeight="1" x14ac:dyDescent="0.25">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row>
    <row r="384" spans="1:31" ht="19.5" customHeight="1" x14ac:dyDescent="0.25">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row>
    <row r="385" spans="1:31" ht="19.5" customHeight="1" x14ac:dyDescent="0.25">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row>
    <row r="386" spans="1:31" ht="19.5" customHeight="1" x14ac:dyDescent="0.25">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row>
    <row r="387" spans="1:31" ht="19.5" customHeight="1" x14ac:dyDescent="0.25">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row>
    <row r="388" spans="1:31" ht="19.5" customHeight="1" x14ac:dyDescent="0.25">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row>
    <row r="389" spans="1:31" ht="19.5" customHeight="1" x14ac:dyDescent="0.25">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row>
    <row r="390" spans="1:31" ht="19.5" customHeight="1" x14ac:dyDescent="0.25">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row>
    <row r="391" spans="1:31" ht="19.5" customHeight="1" x14ac:dyDescent="0.25">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row>
    <row r="392" spans="1:31" ht="19.5" customHeight="1" x14ac:dyDescent="0.25">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row>
    <row r="393" spans="1:31" ht="19.5" customHeight="1" x14ac:dyDescent="0.25">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row>
    <row r="394" spans="1:31" ht="19.5" customHeight="1" x14ac:dyDescent="0.25">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row>
    <row r="395" spans="1:31" ht="19.5" customHeight="1" x14ac:dyDescent="0.25">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row>
    <row r="396" spans="1:31" ht="19.5" customHeight="1" x14ac:dyDescent="0.25">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row>
    <row r="397" spans="1:31" ht="19.5" customHeight="1" x14ac:dyDescent="0.25">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row>
    <row r="398" spans="1:31" ht="19.5" customHeight="1" x14ac:dyDescent="0.25">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row>
    <row r="399" spans="1:31" ht="19.5" customHeight="1" x14ac:dyDescent="0.25">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row>
    <row r="400" spans="1:31" ht="19.5" customHeight="1" x14ac:dyDescent="0.25">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row>
    <row r="401" spans="1:31" ht="19.5" customHeight="1" x14ac:dyDescent="0.25">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row>
    <row r="402" spans="1:31" ht="19.5" customHeight="1" x14ac:dyDescent="0.25">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row>
    <row r="403" spans="1:31" ht="19.5" customHeight="1" x14ac:dyDescent="0.25">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row>
    <row r="404" spans="1:31" ht="19.5" customHeight="1" x14ac:dyDescent="0.25">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row>
    <row r="405" spans="1:31" ht="19.5" customHeight="1" x14ac:dyDescent="0.25">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row>
    <row r="406" spans="1:31" ht="19.5" customHeight="1" x14ac:dyDescent="0.25">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row>
    <row r="407" spans="1:31" ht="19.5" customHeight="1" x14ac:dyDescent="0.25">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row>
    <row r="408" spans="1:31" ht="19.5" customHeight="1" x14ac:dyDescent="0.25">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row>
    <row r="409" spans="1:31" ht="19.5" customHeight="1" x14ac:dyDescent="0.25">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row>
    <row r="410" spans="1:31" ht="19.5" customHeight="1" x14ac:dyDescent="0.25">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row>
    <row r="411" spans="1:31" ht="19.5" customHeight="1" x14ac:dyDescent="0.25">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row>
    <row r="412" spans="1:31" ht="19.5" customHeight="1" x14ac:dyDescent="0.25">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row>
    <row r="413" spans="1:31" ht="19.5" customHeight="1" x14ac:dyDescent="0.25">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row>
    <row r="414" spans="1:31" ht="19.5" customHeight="1" x14ac:dyDescent="0.25">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row>
    <row r="415" spans="1:31" ht="19.5" customHeight="1" x14ac:dyDescent="0.25">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row>
    <row r="416" spans="1:31" ht="19.5" customHeight="1" x14ac:dyDescent="0.25">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row>
    <row r="417" spans="1:31" ht="19.5" customHeight="1" x14ac:dyDescent="0.25">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row>
    <row r="418" spans="1:31" ht="19.5" customHeight="1" x14ac:dyDescent="0.25">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row>
    <row r="419" spans="1:31" ht="19.5" customHeight="1" x14ac:dyDescent="0.25">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row>
    <row r="420" spans="1:31" ht="19.5" customHeight="1" x14ac:dyDescent="0.25">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row>
    <row r="421" spans="1:31" ht="19.5" customHeight="1" x14ac:dyDescent="0.25">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row>
    <row r="422" spans="1:31" ht="19.5" customHeight="1" x14ac:dyDescent="0.25">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row>
    <row r="423" spans="1:31" ht="19.5" customHeight="1" x14ac:dyDescent="0.25">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row>
    <row r="424" spans="1:31" ht="19.5" customHeight="1" x14ac:dyDescent="0.25">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row>
    <row r="425" spans="1:31" ht="19.5" customHeight="1" x14ac:dyDescent="0.25">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row>
    <row r="426" spans="1:31" ht="19.5" customHeight="1" x14ac:dyDescent="0.25">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row>
    <row r="427" spans="1:31" ht="19.5" customHeight="1" x14ac:dyDescent="0.25">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row>
    <row r="428" spans="1:31" ht="19.5" customHeight="1" x14ac:dyDescent="0.25">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row>
    <row r="429" spans="1:31" ht="19.5" customHeight="1" x14ac:dyDescent="0.25">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row>
    <row r="430" spans="1:31" ht="19.5" customHeight="1" x14ac:dyDescent="0.25">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row>
    <row r="431" spans="1:31" ht="19.5" customHeight="1" x14ac:dyDescent="0.25">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row>
    <row r="432" spans="1:31" ht="19.5" customHeight="1" x14ac:dyDescent="0.25">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row>
    <row r="433" spans="1:31" ht="19.5" customHeight="1" x14ac:dyDescent="0.25">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row>
    <row r="434" spans="1:31" ht="19.5" customHeight="1" x14ac:dyDescent="0.25">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row>
    <row r="435" spans="1:31" ht="19.5" customHeight="1" x14ac:dyDescent="0.25">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row>
    <row r="436" spans="1:31" ht="19.5" customHeight="1" x14ac:dyDescent="0.25">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row>
    <row r="437" spans="1:31" ht="19.5" customHeight="1" x14ac:dyDescent="0.25">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row>
    <row r="438" spans="1:31" ht="19.5" customHeight="1" x14ac:dyDescent="0.25">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row>
    <row r="439" spans="1:31" ht="19.5" customHeight="1" x14ac:dyDescent="0.25">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row>
    <row r="440" spans="1:31" ht="19.5" customHeight="1" x14ac:dyDescent="0.25">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row>
    <row r="441" spans="1:31" ht="19.5" customHeight="1" x14ac:dyDescent="0.25">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row>
    <row r="442" spans="1:31" ht="19.5" customHeight="1" x14ac:dyDescent="0.25">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row>
    <row r="443" spans="1:31" ht="19.5" customHeight="1" x14ac:dyDescent="0.25">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row>
    <row r="444" spans="1:31" ht="19.5" customHeight="1" x14ac:dyDescent="0.25">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row>
    <row r="445" spans="1:31" ht="19.5" customHeight="1" x14ac:dyDescent="0.25">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row>
    <row r="446" spans="1:31" ht="19.5" customHeight="1" x14ac:dyDescent="0.25">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row>
    <row r="447" spans="1:31" ht="19.5" customHeight="1" x14ac:dyDescent="0.25">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row>
    <row r="448" spans="1:31" ht="19.5" customHeight="1" x14ac:dyDescent="0.25">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row>
    <row r="449" spans="1:31" ht="19.5" customHeight="1" x14ac:dyDescent="0.25">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row>
    <row r="450" spans="1:31" ht="19.5" customHeight="1" x14ac:dyDescent="0.25">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row>
    <row r="451" spans="1:31" ht="19.5" customHeight="1" x14ac:dyDescent="0.25">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row>
    <row r="452" spans="1:31" ht="19.5" customHeight="1" x14ac:dyDescent="0.25">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row>
    <row r="453" spans="1:31" ht="19.5" customHeight="1" x14ac:dyDescent="0.25">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row>
    <row r="454" spans="1:31" ht="19.5" customHeight="1" x14ac:dyDescent="0.25">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row>
    <row r="455" spans="1:31" ht="19.5" customHeight="1" x14ac:dyDescent="0.25">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row>
    <row r="456" spans="1:31" ht="19.5" customHeight="1" x14ac:dyDescent="0.25">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row>
    <row r="457" spans="1:31" ht="19.5" customHeight="1" x14ac:dyDescent="0.25">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row>
    <row r="458" spans="1:31" ht="19.5" customHeight="1" x14ac:dyDescent="0.25">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row>
    <row r="459" spans="1:31" ht="19.5" customHeight="1" x14ac:dyDescent="0.25">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row>
    <row r="460" spans="1:31" ht="19.5" customHeight="1" x14ac:dyDescent="0.25">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row>
    <row r="461" spans="1:31" ht="19.5" customHeight="1" x14ac:dyDescent="0.25">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row>
    <row r="462" spans="1:31" ht="19.5" customHeight="1" x14ac:dyDescent="0.25">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row>
    <row r="463" spans="1:31" ht="19.5" customHeight="1" x14ac:dyDescent="0.25">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row>
    <row r="464" spans="1:31" ht="19.5" customHeight="1" x14ac:dyDescent="0.25">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row>
    <row r="465" spans="1:31" ht="19.5" customHeight="1" x14ac:dyDescent="0.25">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row>
    <row r="466" spans="1:31" ht="19.5" customHeight="1" x14ac:dyDescent="0.25">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row>
    <row r="467" spans="1:31" ht="19.5" customHeight="1" x14ac:dyDescent="0.25">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row>
    <row r="468" spans="1:31" ht="19.5" customHeight="1" x14ac:dyDescent="0.25">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row>
    <row r="469" spans="1:31" ht="19.5" customHeight="1" x14ac:dyDescent="0.25">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row>
    <row r="470" spans="1:31" ht="19.5" customHeight="1" x14ac:dyDescent="0.25">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row>
    <row r="471" spans="1:31" ht="19.5" customHeight="1" x14ac:dyDescent="0.25">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row>
    <row r="472" spans="1:31" ht="19.5" customHeight="1" x14ac:dyDescent="0.25">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row>
    <row r="473" spans="1:31" ht="19.5" customHeight="1" x14ac:dyDescent="0.25">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row>
    <row r="474" spans="1:31" ht="19.5" customHeight="1" x14ac:dyDescent="0.25">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row>
    <row r="475" spans="1:31" ht="19.5" customHeight="1" x14ac:dyDescent="0.25">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row>
    <row r="476" spans="1:31" ht="19.5" customHeight="1" x14ac:dyDescent="0.25">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row>
    <row r="477" spans="1:31" ht="19.5" customHeight="1" x14ac:dyDescent="0.25">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row>
    <row r="478" spans="1:31" ht="19.5" customHeight="1" x14ac:dyDescent="0.25">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row>
    <row r="479" spans="1:31" ht="19.5" customHeight="1" x14ac:dyDescent="0.25">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row>
    <row r="480" spans="1:31" ht="19.5" customHeight="1" x14ac:dyDescent="0.25">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row>
    <row r="481" spans="1:31" ht="19.5" customHeight="1" x14ac:dyDescent="0.25">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row>
    <row r="482" spans="1:31" ht="19.5" customHeight="1" x14ac:dyDescent="0.25">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row>
    <row r="483" spans="1:31" ht="19.5" customHeight="1" x14ac:dyDescent="0.25">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row>
    <row r="484" spans="1:31" ht="19.5" customHeight="1" x14ac:dyDescent="0.25">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row>
    <row r="485" spans="1:31" ht="19.5" customHeight="1" x14ac:dyDescent="0.25">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row>
    <row r="486" spans="1:31" ht="19.5" customHeight="1" x14ac:dyDescent="0.25">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row>
    <row r="487" spans="1:31" ht="19.5" customHeight="1" x14ac:dyDescent="0.25">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row>
    <row r="488" spans="1:31" ht="19.5" customHeight="1" x14ac:dyDescent="0.25">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row>
    <row r="489" spans="1:31" ht="19.5" customHeight="1" x14ac:dyDescent="0.25">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row>
    <row r="490" spans="1:31" ht="19.5" customHeight="1" x14ac:dyDescent="0.25">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row>
    <row r="491" spans="1:31" ht="19.5" customHeight="1" x14ac:dyDescent="0.25">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row>
    <row r="492" spans="1:31" ht="19.5" customHeight="1" x14ac:dyDescent="0.25">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row>
    <row r="493" spans="1:31" ht="19.5" customHeight="1" x14ac:dyDescent="0.25">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row>
    <row r="494" spans="1:31" ht="19.5" customHeight="1" x14ac:dyDescent="0.25">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row>
    <row r="495" spans="1:31" ht="19.5" customHeight="1" x14ac:dyDescent="0.25">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row>
    <row r="496" spans="1:31" ht="19.5" customHeight="1" x14ac:dyDescent="0.25">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row>
    <row r="497" spans="1:31" ht="19.5" customHeight="1" x14ac:dyDescent="0.25">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row>
    <row r="498" spans="1:31" ht="19.5" customHeight="1" x14ac:dyDescent="0.25">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row>
    <row r="499" spans="1:31" ht="19.5" customHeight="1" x14ac:dyDescent="0.25">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row>
    <row r="500" spans="1:31" ht="19.5" customHeight="1" x14ac:dyDescent="0.25">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row>
    <row r="501" spans="1:31" ht="19.5" customHeight="1" x14ac:dyDescent="0.25">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row>
    <row r="502" spans="1:31" ht="19.5" customHeight="1" x14ac:dyDescent="0.25">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row>
    <row r="503" spans="1:31" ht="19.5" customHeight="1" x14ac:dyDescent="0.25">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row>
    <row r="504" spans="1:31" ht="19.5" customHeight="1" x14ac:dyDescent="0.25">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row>
    <row r="505" spans="1:31" ht="19.5" customHeight="1" x14ac:dyDescent="0.25">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row>
    <row r="506" spans="1:31" ht="19.5" customHeight="1" x14ac:dyDescent="0.25">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row>
    <row r="507" spans="1:31" ht="19.5" customHeight="1" x14ac:dyDescent="0.25">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row>
    <row r="508" spans="1:31" ht="19.5" customHeight="1" x14ac:dyDescent="0.25">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row>
    <row r="509" spans="1:31" ht="19.5" customHeight="1" x14ac:dyDescent="0.25">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row>
    <row r="510" spans="1:31" ht="19.5" customHeight="1" x14ac:dyDescent="0.25">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row>
    <row r="511" spans="1:31" ht="19.5" customHeight="1" x14ac:dyDescent="0.25">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row>
    <row r="512" spans="1:31" ht="19.5" customHeight="1" x14ac:dyDescent="0.25">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row>
    <row r="513" spans="1:31" ht="19.5" customHeight="1" x14ac:dyDescent="0.25">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row>
    <row r="514" spans="1:31" ht="19.5" customHeight="1" x14ac:dyDescent="0.25">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row>
    <row r="515" spans="1:31" ht="19.5" customHeight="1" x14ac:dyDescent="0.25">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row>
    <row r="516" spans="1:31" ht="19.5" customHeight="1" x14ac:dyDescent="0.25">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row>
    <row r="517" spans="1:31" ht="19.5" customHeight="1" x14ac:dyDescent="0.25">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row>
    <row r="518" spans="1:31" ht="19.5" customHeight="1" x14ac:dyDescent="0.25">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row>
    <row r="519" spans="1:31" ht="19.5" customHeight="1" x14ac:dyDescent="0.25">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row>
    <row r="520" spans="1:31" ht="19.5" customHeight="1" x14ac:dyDescent="0.25">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row>
    <row r="521" spans="1:31" ht="19.5" customHeight="1" x14ac:dyDescent="0.25">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row>
    <row r="522" spans="1:31" ht="19.5" customHeight="1" x14ac:dyDescent="0.25">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row>
    <row r="523" spans="1:31" ht="19.5" customHeight="1" x14ac:dyDescent="0.25">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row>
    <row r="524" spans="1:31" ht="19.5" customHeight="1" x14ac:dyDescent="0.25">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row>
    <row r="525" spans="1:31" ht="19.5" customHeight="1" x14ac:dyDescent="0.25">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row>
    <row r="526" spans="1:31" ht="19.5" customHeight="1" x14ac:dyDescent="0.25">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row>
    <row r="527" spans="1:31" ht="19.5" customHeight="1" x14ac:dyDescent="0.25">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row>
    <row r="528" spans="1:31" ht="19.5" customHeight="1" x14ac:dyDescent="0.25">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row>
    <row r="529" spans="1:31" ht="19.5" customHeight="1" x14ac:dyDescent="0.25">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row>
    <row r="530" spans="1:31" ht="19.5" customHeight="1" x14ac:dyDescent="0.25">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row>
    <row r="531" spans="1:31" ht="19.5" customHeight="1" x14ac:dyDescent="0.25">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row>
    <row r="532" spans="1:31" ht="19.5" customHeight="1" x14ac:dyDescent="0.25">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row>
    <row r="533" spans="1:31" ht="19.5" customHeight="1" x14ac:dyDescent="0.25">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row>
    <row r="534" spans="1:31" ht="19.5" customHeight="1" x14ac:dyDescent="0.25">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row>
    <row r="535" spans="1:31" ht="19.5" customHeight="1" x14ac:dyDescent="0.25">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row>
    <row r="536" spans="1:31" ht="19.5" customHeight="1" x14ac:dyDescent="0.25">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row>
    <row r="537" spans="1:31" ht="19.5" customHeight="1" x14ac:dyDescent="0.25">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row>
    <row r="538" spans="1:31" ht="19.5" customHeight="1" x14ac:dyDescent="0.25">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row>
    <row r="539" spans="1:31" ht="19.5" customHeight="1" x14ac:dyDescent="0.25">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row>
    <row r="540" spans="1:31" ht="19.5" customHeight="1" x14ac:dyDescent="0.25">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row>
    <row r="541" spans="1:31" ht="19.5" customHeight="1" x14ac:dyDescent="0.25">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row>
    <row r="542" spans="1:31" ht="19.5" customHeight="1" x14ac:dyDescent="0.25">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row>
    <row r="543" spans="1:31" ht="19.5" customHeight="1" x14ac:dyDescent="0.25">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row>
    <row r="544" spans="1:31" ht="19.5" customHeight="1" x14ac:dyDescent="0.25">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row>
    <row r="545" spans="1:31" ht="19.5" customHeight="1" x14ac:dyDescent="0.25">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row>
    <row r="546" spans="1:31" ht="19.5" customHeight="1" x14ac:dyDescent="0.25">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row>
    <row r="547" spans="1:31" ht="19.5" customHeight="1" x14ac:dyDescent="0.25">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row>
    <row r="548" spans="1:31" ht="19.5" customHeight="1" x14ac:dyDescent="0.25">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row>
    <row r="549" spans="1:31" ht="19.5" customHeight="1" x14ac:dyDescent="0.25">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row>
    <row r="550" spans="1:31" ht="19.5" customHeight="1" x14ac:dyDescent="0.25">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row>
    <row r="551" spans="1:31" ht="19.5" customHeight="1" x14ac:dyDescent="0.25">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row>
    <row r="552" spans="1:31" ht="19.5" customHeight="1" x14ac:dyDescent="0.25">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row>
    <row r="553" spans="1:31" ht="19.5" customHeight="1" x14ac:dyDescent="0.25">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row>
    <row r="554" spans="1:31" ht="19.5" customHeight="1" x14ac:dyDescent="0.25">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row>
    <row r="555" spans="1:31" ht="19.5" customHeight="1" x14ac:dyDescent="0.25">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row>
    <row r="556" spans="1:31" ht="19.5" customHeight="1" x14ac:dyDescent="0.25">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row>
    <row r="557" spans="1:31" ht="19.5" customHeight="1" x14ac:dyDescent="0.25">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row>
    <row r="558" spans="1:31" ht="19.5" customHeight="1" x14ac:dyDescent="0.25">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row>
    <row r="559" spans="1:31" ht="19.5" customHeight="1" x14ac:dyDescent="0.25">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row>
    <row r="560" spans="1:31" ht="19.5" customHeight="1" x14ac:dyDescent="0.25">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row>
    <row r="561" spans="1:31" ht="19.5" customHeight="1" x14ac:dyDescent="0.25">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row>
    <row r="562" spans="1:31" ht="19.5" customHeight="1" x14ac:dyDescent="0.25">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row>
    <row r="563" spans="1:31" ht="19.5" customHeight="1" x14ac:dyDescent="0.25">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row>
    <row r="564" spans="1:31" ht="19.5" customHeight="1" x14ac:dyDescent="0.25">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row>
    <row r="565" spans="1:31" ht="19.5" customHeight="1" x14ac:dyDescent="0.25">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row>
    <row r="566" spans="1:31" ht="19.5" customHeight="1" x14ac:dyDescent="0.25">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row>
    <row r="567" spans="1:31" ht="19.5" customHeight="1" x14ac:dyDescent="0.25">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row>
    <row r="568" spans="1:31" ht="19.5" customHeight="1" x14ac:dyDescent="0.25">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row>
    <row r="569" spans="1:31" ht="19.5" customHeight="1" x14ac:dyDescent="0.25">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row>
    <row r="570" spans="1:31" ht="19.5" customHeight="1" x14ac:dyDescent="0.25">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row>
    <row r="571" spans="1:31" ht="19.5" customHeight="1" x14ac:dyDescent="0.25">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row>
    <row r="572" spans="1:31" ht="19.5" customHeight="1" x14ac:dyDescent="0.25">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row>
    <row r="573" spans="1:31" ht="19.5" customHeight="1" x14ac:dyDescent="0.25">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row>
    <row r="574" spans="1:31" ht="19.5" customHeight="1" x14ac:dyDescent="0.25">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row>
    <row r="575" spans="1:31" ht="19.5" customHeight="1" x14ac:dyDescent="0.25">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row>
    <row r="576" spans="1:31" ht="19.5" customHeight="1" x14ac:dyDescent="0.25">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row>
    <row r="577" spans="1:31" ht="19.5" customHeight="1" x14ac:dyDescent="0.25">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row>
    <row r="578" spans="1:31" ht="19.5" customHeight="1" x14ac:dyDescent="0.25">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row>
    <row r="579" spans="1:31" ht="19.5" customHeight="1" x14ac:dyDescent="0.25">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row>
    <row r="580" spans="1:31" ht="19.5" customHeight="1" x14ac:dyDescent="0.25">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row>
    <row r="581" spans="1:31" ht="19.5" customHeight="1" x14ac:dyDescent="0.25">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row>
    <row r="582" spans="1:31" ht="19.5" customHeight="1" x14ac:dyDescent="0.25">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row>
    <row r="583" spans="1:31" ht="19.5" customHeight="1" x14ac:dyDescent="0.25">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row>
    <row r="584" spans="1:31" ht="19.5" customHeight="1" x14ac:dyDescent="0.25">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row>
    <row r="585" spans="1:31" ht="19.5" customHeight="1" x14ac:dyDescent="0.25">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row>
    <row r="586" spans="1:31" ht="19.5" customHeight="1" x14ac:dyDescent="0.25">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row>
    <row r="587" spans="1:31" ht="19.5" customHeight="1" x14ac:dyDescent="0.25">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row>
    <row r="588" spans="1:31" ht="19.5" customHeight="1" x14ac:dyDescent="0.25">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row>
    <row r="589" spans="1:31" ht="19.5" customHeight="1" x14ac:dyDescent="0.25">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row>
    <row r="590" spans="1:31" ht="19.5" customHeight="1" x14ac:dyDescent="0.25">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row>
    <row r="591" spans="1:31" ht="19.5" customHeight="1" x14ac:dyDescent="0.25">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row>
    <row r="592" spans="1:31" ht="19.5" customHeight="1" x14ac:dyDescent="0.25">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row>
    <row r="593" spans="1:31" ht="19.5" customHeight="1" x14ac:dyDescent="0.25">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row>
    <row r="594" spans="1:31" ht="19.5" customHeight="1" x14ac:dyDescent="0.25">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row>
    <row r="595" spans="1:31" ht="19.5" customHeight="1" x14ac:dyDescent="0.25">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row>
    <row r="596" spans="1:31" ht="19.5" customHeight="1" x14ac:dyDescent="0.25">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row>
    <row r="597" spans="1:31" ht="19.5" customHeight="1" x14ac:dyDescent="0.25">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row>
    <row r="598" spans="1:31" ht="19.5" customHeight="1" x14ac:dyDescent="0.25">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row>
    <row r="599" spans="1:31" ht="19.5" customHeight="1" x14ac:dyDescent="0.25">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row>
    <row r="600" spans="1:31" ht="19.5" customHeight="1" x14ac:dyDescent="0.25">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row>
    <row r="601" spans="1:31" ht="19.5" customHeight="1" x14ac:dyDescent="0.25">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row>
    <row r="602" spans="1:31" ht="19.5" customHeight="1" x14ac:dyDescent="0.25">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row>
    <row r="603" spans="1:31" ht="19.5" customHeight="1" x14ac:dyDescent="0.25">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row>
    <row r="604" spans="1:31" ht="19.5" customHeight="1" x14ac:dyDescent="0.25">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row>
    <row r="605" spans="1:31" ht="19.5" customHeight="1" x14ac:dyDescent="0.25">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row>
    <row r="606" spans="1:31" ht="19.5" customHeight="1" x14ac:dyDescent="0.25">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row>
    <row r="607" spans="1:31" ht="19.5" customHeight="1" x14ac:dyDescent="0.25">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row>
    <row r="608" spans="1:31" ht="19.5" customHeight="1" x14ac:dyDescent="0.25">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row>
    <row r="609" spans="1:31" ht="19.5" customHeight="1" x14ac:dyDescent="0.25">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row>
    <row r="610" spans="1:31" ht="19.5" customHeight="1" x14ac:dyDescent="0.25">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row>
    <row r="611" spans="1:31" ht="19.5" customHeight="1" x14ac:dyDescent="0.25">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row>
    <row r="612" spans="1:31" ht="19.5" customHeight="1" x14ac:dyDescent="0.25">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row>
    <row r="613" spans="1:31" ht="19.5" customHeight="1" x14ac:dyDescent="0.25">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row>
    <row r="614" spans="1:31" ht="19.5" customHeight="1" x14ac:dyDescent="0.25">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row>
    <row r="615" spans="1:31" ht="19.5" customHeight="1" x14ac:dyDescent="0.25">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row>
    <row r="616" spans="1:31" ht="19.5" customHeight="1" x14ac:dyDescent="0.25">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row>
    <row r="617" spans="1:31" ht="19.5" customHeight="1" x14ac:dyDescent="0.25">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row>
    <row r="618" spans="1:31" ht="19.5" customHeight="1" x14ac:dyDescent="0.25">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row>
    <row r="619" spans="1:31" ht="19.5" customHeight="1" x14ac:dyDescent="0.25">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row>
    <row r="620" spans="1:31" ht="19.5" customHeight="1" x14ac:dyDescent="0.25">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row>
    <row r="621" spans="1:31" ht="19.5" customHeight="1" x14ac:dyDescent="0.25">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row>
    <row r="622" spans="1:31" ht="19.5" customHeight="1" x14ac:dyDescent="0.25">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row>
    <row r="623" spans="1:31" ht="19.5" customHeight="1" x14ac:dyDescent="0.25">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row>
    <row r="624" spans="1:31" ht="19.5" customHeight="1" x14ac:dyDescent="0.25">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row>
    <row r="625" spans="1:31" ht="19.5" customHeight="1" x14ac:dyDescent="0.25">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row>
    <row r="626" spans="1:31" ht="19.5" customHeight="1" x14ac:dyDescent="0.25">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row>
    <row r="627" spans="1:31" ht="19.5" customHeight="1" x14ac:dyDescent="0.25">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row>
    <row r="628" spans="1:31" ht="19.5" customHeight="1" x14ac:dyDescent="0.25">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row>
    <row r="629" spans="1:31" ht="19.5" customHeight="1" x14ac:dyDescent="0.25">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row>
    <row r="630" spans="1:31" ht="19.5" customHeight="1" x14ac:dyDescent="0.25">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row>
    <row r="631" spans="1:31" ht="19.5" customHeight="1" x14ac:dyDescent="0.25">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row>
    <row r="632" spans="1:31" ht="19.5" customHeight="1" x14ac:dyDescent="0.25">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row>
    <row r="633" spans="1:31" ht="19.5" customHeight="1" x14ac:dyDescent="0.25">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row>
    <row r="634" spans="1:31" ht="19.5" customHeight="1" x14ac:dyDescent="0.25">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row>
    <row r="635" spans="1:31" ht="19.5" customHeight="1" x14ac:dyDescent="0.25">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row>
    <row r="636" spans="1:31" ht="19.5" customHeight="1" x14ac:dyDescent="0.25">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row>
    <row r="637" spans="1:31" ht="19.5" customHeight="1" x14ac:dyDescent="0.25">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row>
    <row r="638" spans="1:31" ht="19.5" customHeight="1" x14ac:dyDescent="0.25">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row>
    <row r="639" spans="1:31" ht="19.5" customHeight="1" x14ac:dyDescent="0.25">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row>
    <row r="640" spans="1:31" ht="19.5" customHeight="1" x14ac:dyDescent="0.25">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row>
    <row r="641" spans="1:31" ht="19.5" customHeight="1" x14ac:dyDescent="0.25">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row>
    <row r="642" spans="1:31" ht="19.5" customHeight="1" x14ac:dyDescent="0.25">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row>
    <row r="643" spans="1:31" ht="19.5" customHeight="1" x14ac:dyDescent="0.25">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row>
    <row r="644" spans="1:31" ht="19.5" customHeight="1" x14ac:dyDescent="0.25">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row>
    <row r="645" spans="1:31" ht="19.5" customHeight="1" x14ac:dyDescent="0.25">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row>
    <row r="646" spans="1:31" ht="19.5" customHeight="1" x14ac:dyDescent="0.25">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row>
    <row r="647" spans="1:31" ht="19.5" customHeight="1" x14ac:dyDescent="0.25">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row>
    <row r="648" spans="1:31" ht="19.5" customHeight="1" x14ac:dyDescent="0.25">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row>
    <row r="649" spans="1:31" ht="19.5" customHeight="1" x14ac:dyDescent="0.25">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row>
    <row r="650" spans="1:31" ht="19.5" customHeight="1" x14ac:dyDescent="0.25">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row>
    <row r="651" spans="1:31" ht="19.5" customHeight="1" x14ac:dyDescent="0.25">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row>
    <row r="652" spans="1:31" ht="19.5" customHeight="1" x14ac:dyDescent="0.25">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row>
    <row r="653" spans="1:31" ht="19.5" customHeight="1" x14ac:dyDescent="0.25">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row>
    <row r="654" spans="1:31" ht="19.5" customHeight="1" x14ac:dyDescent="0.25">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row>
    <row r="655" spans="1:31" ht="19.5" customHeight="1" x14ac:dyDescent="0.2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row>
    <row r="656" spans="1:31" ht="19.5" customHeight="1" x14ac:dyDescent="0.25">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row>
    <row r="657" spans="1:31" ht="19.5" customHeight="1" x14ac:dyDescent="0.25">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row>
    <row r="658" spans="1:31" ht="19.5" customHeight="1" x14ac:dyDescent="0.25">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row>
    <row r="659" spans="1:31" ht="19.5" customHeight="1" x14ac:dyDescent="0.25">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row>
    <row r="660" spans="1:31" ht="19.5" customHeight="1" x14ac:dyDescent="0.25">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row>
    <row r="661" spans="1:31" ht="19.5" customHeight="1" x14ac:dyDescent="0.25">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row>
    <row r="662" spans="1:31" ht="19.5" customHeight="1" x14ac:dyDescent="0.25">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row>
    <row r="663" spans="1:31" ht="19.5" customHeight="1" x14ac:dyDescent="0.25">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row>
    <row r="664" spans="1:31" ht="19.5" customHeight="1" x14ac:dyDescent="0.25">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row>
    <row r="665" spans="1:31" ht="19.5" customHeight="1" x14ac:dyDescent="0.25">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row>
    <row r="666" spans="1:31" ht="19.5" customHeight="1" x14ac:dyDescent="0.25">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row>
    <row r="667" spans="1:31" ht="19.5" customHeight="1" x14ac:dyDescent="0.25">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row>
    <row r="668" spans="1:31" ht="19.5" customHeight="1" x14ac:dyDescent="0.25">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row>
    <row r="669" spans="1:31" ht="19.5" customHeight="1" x14ac:dyDescent="0.25">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row>
    <row r="670" spans="1:31" ht="19.5" customHeight="1" x14ac:dyDescent="0.25">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row>
    <row r="671" spans="1:31" ht="19.5" customHeight="1" x14ac:dyDescent="0.25">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row>
    <row r="672" spans="1:31" ht="19.5" customHeight="1" x14ac:dyDescent="0.25">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row>
    <row r="673" spans="1:31" ht="19.5" customHeight="1" x14ac:dyDescent="0.25">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row>
    <row r="674" spans="1:31" ht="19.5" customHeight="1" x14ac:dyDescent="0.25">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row>
    <row r="675" spans="1:31" ht="19.5" customHeight="1" x14ac:dyDescent="0.25">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row>
    <row r="676" spans="1:31" ht="19.5" customHeight="1" x14ac:dyDescent="0.25">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row>
    <row r="677" spans="1:31" ht="19.5" customHeight="1" x14ac:dyDescent="0.25">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row>
    <row r="678" spans="1:31" ht="19.5" customHeight="1" x14ac:dyDescent="0.25">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row>
    <row r="679" spans="1:31" ht="19.5" customHeight="1" x14ac:dyDescent="0.25">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row>
    <row r="680" spans="1:31" ht="19.5" customHeight="1" x14ac:dyDescent="0.25">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row>
    <row r="681" spans="1:31" ht="19.5" customHeight="1" x14ac:dyDescent="0.25">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row>
    <row r="682" spans="1:31" ht="19.5" customHeight="1" x14ac:dyDescent="0.25">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row>
    <row r="683" spans="1:31" ht="19.5" customHeight="1" x14ac:dyDescent="0.25">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row>
    <row r="684" spans="1:31" ht="19.5" customHeight="1" x14ac:dyDescent="0.25">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row>
    <row r="685" spans="1:31" ht="19.5" customHeight="1" x14ac:dyDescent="0.25">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row>
    <row r="686" spans="1:31" ht="19.5" customHeight="1" x14ac:dyDescent="0.25">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row>
    <row r="687" spans="1:31" ht="19.5" customHeight="1" x14ac:dyDescent="0.25">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row>
    <row r="688" spans="1:31" ht="19.5" customHeight="1" x14ac:dyDescent="0.25">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row>
    <row r="689" spans="1:31" ht="19.5" customHeight="1" x14ac:dyDescent="0.25">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row>
    <row r="690" spans="1:31" ht="19.5" customHeight="1" x14ac:dyDescent="0.25">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row>
    <row r="691" spans="1:31" ht="19.5" customHeight="1" x14ac:dyDescent="0.25">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row>
    <row r="692" spans="1:31" ht="19.5" customHeight="1" x14ac:dyDescent="0.25">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row>
    <row r="693" spans="1:31" ht="19.5" customHeight="1" x14ac:dyDescent="0.25">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row>
    <row r="694" spans="1:31" ht="19.5" customHeight="1" x14ac:dyDescent="0.25">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row>
    <row r="695" spans="1:31" ht="19.5" customHeight="1" x14ac:dyDescent="0.25">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row>
    <row r="696" spans="1:31" ht="19.5" customHeight="1" x14ac:dyDescent="0.25">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row>
    <row r="697" spans="1:31" ht="19.5" customHeight="1" x14ac:dyDescent="0.25">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row>
    <row r="698" spans="1:31" ht="19.5" customHeight="1" x14ac:dyDescent="0.25">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row>
    <row r="699" spans="1:31" ht="19.5" customHeight="1" x14ac:dyDescent="0.25">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row>
    <row r="700" spans="1:31" ht="19.5" customHeight="1" x14ac:dyDescent="0.25">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row>
    <row r="701" spans="1:31" ht="19.5" customHeight="1" x14ac:dyDescent="0.25">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row>
    <row r="702" spans="1:31" ht="19.5" customHeight="1" x14ac:dyDescent="0.25">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row>
    <row r="703" spans="1:31" ht="19.5" customHeight="1" x14ac:dyDescent="0.25">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row>
    <row r="704" spans="1:31" ht="19.5" customHeight="1" x14ac:dyDescent="0.25">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row>
    <row r="705" spans="1:31" ht="19.5" customHeight="1" x14ac:dyDescent="0.25">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row>
    <row r="706" spans="1:31" ht="19.5" customHeight="1" x14ac:dyDescent="0.25">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row>
    <row r="707" spans="1:31" ht="19.5" customHeight="1" x14ac:dyDescent="0.25">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row>
    <row r="708" spans="1:31" ht="19.5" customHeight="1" x14ac:dyDescent="0.25">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row>
    <row r="709" spans="1:31" ht="19.5" customHeight="1" x14ac:dyDescent="0.25">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row>
    <row r="710" spans="1:31" ht="19.5" customHeight="1" x14ac:dyDescent="0.25">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row>
    <row r="711" spans="1:31" ht="19.5" customHeight="1" x14ac:dyDescent="0.25">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row>
    <row r="712" spans="1:31" ht="19.5" customHeight="1" x14ac:dyDescent="0.25">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row>
    <row r="713" spans="1:31" ht="19.5" customHeight="1" x14ac:dyDescent="0.25">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row>
    <row r="714" spans="1:31" ht="19.5" customHeight="1" x14ac:dyDescent="0.25">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row>
    <row r="715" spans="1:31" ht="19.5" customHeight="1" x14ac:dyDescent="0.25">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row>
    <row r="716" spans="1:31" ht="19.5" customHeight="1" x14ac:dyDescent="0.25">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row>
    <row r="717" spans="1:31" ht="19.5" customHeight="1" x14ac:dyDescent="0.25">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row>
    <row r="718" spans="1:31" ht="19.5" customHeight="1" x14ac:dyDescent="0.25">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row>
    <row r="719" spans="1:31" ht="19.5" customHeight="1" x14ac:dyDescent="0.25">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row>
    <row r="720" spans="1:31" ht="19.5" customHeight="1" x14ac:dyDescent="0.25">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row>
    <row r="721" spans="1:31" ht="19.5" customHeight="1" x14ac:dyDescent="0.25">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row>
    <row r="722" spans="1:31" ht="19.5" customHeight="1" x14ac:dyDescent="0.25">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row>
    <row r="723" spans="1:31" ht="19.5" customHeight="1" x14ac:dyDescent="0.25">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row>
    <row r="724" spans="1:31" ht="19.5" customHeight="1" x14ac:dyDescent="0.25">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row>
    <row r="725" spans="1:31" ht="19.5" customHeight="1" x14ac:dyDescent="0.25">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row>
    <row r="726" spans="1:31" ht="19.5" customHeight="1" x14ac:dyDescent="0.25">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row>
    <row r="727" spans="1:31" ht="19.5" customHeight="1" x14ac:dyDescent="0.25">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row>
    <row r="728" spans="1:31" ht="19.5" customHeight="1" x14ac:dyDescent="0.25">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row>
    <row r="729" spans="1:31" ht="19.5" customHeight="1" x14ac:dyDescent="0.25">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row>
    <row r="730" spans="1:31" ht="19.5" customHeight="1" x14ac:dyDescent="0.25">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row>
    <row r="731" spans="1:31" ht="19.5" customHeight="1" x14ac:dyDescent="0.25">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row>
    <row r="732" spans="1:31" ht="19.5" customHeight="1" x14ac:dyDescent="0.25">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row>
    <row r="733" spans="1:31" ht="19.5" customHeight="1" x14ac:dyDescent="0.25">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row>
    <row r="734" spans="1:31" ht="19.5" customHeight="1" x14ac:dyDescent="0.25">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row>
    <row r="735" spans="1:31" ht="19.5" customHeight="1" x14ac:dyDescent="0.25">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row>
    <row r="736" spans="1:31" ht="19.5" customHeight="1" x14ac:dyDescent="0.25">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row>
    <row r="737" spans="1:31" ht="19.5" customHeight="1" x14ac:dyDescent="0.25">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row>
    <row r="738" spans="1:31" ht="19.5" customHeight="1" x14ac:dyDescent="0.25">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row>
    <row r="739" spans="1:31" ht="19.5" customHeight="1" x14ac:dyDescent="0.25">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row>
    <row r="740" spans="1:31" ht="19.5" customHeight="1" x14ac:dyDescent="0.25">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row>
    <row r="741" spans="1:31" ht="19.5" customHeight="1" x14ac:dyDescent="0.25">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row>
    <row r="742" spans="1:31" ht="19.5" customHeight="1" x14ac:dyDescent="0.25">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row>
    <row r="743" spans="1:31" ht="19.5" customHeight="1" x14ac:dyDescent="0.25">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row>
    <row r="744" spans="1:31" ht="19.5" customHeight="1" x14ac:dyDescent="0.25">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row>
    <row r="745" spans="1:31" ht="19.5" customHeight="1" x14ac:dyDescent="0.25">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row>
    <row r="746" spans="1:31" ht="19.5" customHeight="1" x14ac:dyDescent="0.25">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row>
    <row r="747" spans="1:31" ht="19.5" customHeight="1" x14ac:dyDescent="0.25">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row>
    <row r="748" spans="1:31" ht="19.5" customHeight="1" x14ac:dyDescent="0.25">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row>
    <row r="749" spans="1:31" ht="19.5" customHeight="1" x14ac:dyDescent="0.25">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row>
    <row r="750" spans="1:31" ht="19.5" customHeight="1" x14ac:dyDescent="0.25">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row>
    <row r="751" spans="1:31" ht="19.5" customHeight="1" x14ac:dyDescent="0.25">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row>
    <row r="752" spans="1:31" ht="19.5" customHeight="1" x14ac:dyDescent="0.25">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row>
    <row r="753" spans="1:31" ht="19.5" customHeight="1" x14ac:dyDescent="0.25">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row>
    <row r="754" spans="1:31" ht="19.5" customHeight="1" x14ac:dyDescent="0.25">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row>
    <row r="755" spans="1:31" ht="19.5" customHeight="1" x14ac:dyDescent="0.25">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row>
    <row r="756" spans="1:31" ht="19.5" customHeight="1" x14ac:dyDescent="0.25">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row>
    <row r="757" spans="1:31" ht="19.5" customHeight="1" x14ac:dyDescent="0.25">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row>
    <row r="758" spans="1:31" ht="19.5" customHeight="1" x14ac:dyDescent="0.25">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row>
    <row r="759" spans="1:31" ht="19.5" customHeight="1" x14ac:dyDescent="0.25">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row>
    <row r="760" spans="1:31" ht="19.5" customHeight="1" x14ac:dyDescent="0.25">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row>
    <row r="761" spans="1:31" ht="19.5" customHeight="1" x14ac:dyDescent="0.25">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row>
    <row r="762" spans="1:31" ht="19.5" customHeight="1" x14ac:dyDescent="0.25">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row>
    <row r="763" spans="1:31" ht="19.5" customHeight="1" x14ac:dyDescent="0.25">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row>
    <row r="764" spans="1:31" ht="19.5" customHeight="1" x14ac:dyDescent="0.25">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row>
    <row r="765" spans="1:31" ht="19.5" customHeight="1" x14ac:dyDescent="0.25">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row>
    <row r="766" spans="1:31" ht="19.5" customHeight="1" x14ac:dyDescent="0.25">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row>
    <row r="767" spans="1:31" ht="19.5" customHeight="1" x14ac:dyDescent="0.25">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row>
    <row r="768" spans="1:31" ht="19.5" customHeight="1" x14ac:dyDescent="0.25">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row>
    <row r="769" spans="1:31" ht="19.5" customHeight="1" x14ac:dyDescent="0.25">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row>
    <row r="770" spans="1:31" ht="19.5" customHeight="1" x14ac:dyDescent="0.25">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row>
    <row r="771" spans="1:31" ht="19.5" customHeight="1" x14ac:dyDescent="0.25">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row>
    <row r="772" spans="1:31" ht="19.5" customHeight="1" x14ac:dyDescent="0.25">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row>
    <row r="773" spans="1:31" ht="19.5" customHeight="1" x14ac:dyDescent="0.25">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row>
    <row r="774" spans="1:31" ht="19.5" customHeight="1" x14ac:dyDescent="0.25">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row>
    <row r="775" spans="1:31" ht="19.5" customHeight="1" x14ac:dyDescent="0.25">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row>
    <row r="776" spans="1:31" ht="19.5" customHeight="1" x14ac:dyDescent="0.25">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row>
    <row r="777" spans="1:31" ht="19.5" customHeight="1" x14ac:dyDescent="0.25">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row>
    <row r="778" spans="1:31" ht="19.5" customHeight="1" x14ac:dyDescent="0.25">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row>
    <row r="779" spans="1:31" ht="19.5" customHeight="1" x14ac:dyDescent="0.25">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row>
    <row r="780" spans="1:31" ht="19.5" customHeight="1" x14ac:dyDescent="0.25">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row>
    <row r="781" spans="1:31" ht="19.5" customHeight="1" x14ac:dyDescent="0.25">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row>
    <row r="782" spans="1:31" ht="19.5" customHeight="1" x14ac:dyDescent="0.25">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row>
    <row r="783" spans="1:31" ht="19.5" customHeight="1" x14ac:dyDescent="0.25">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row>
    <row r="784" spans="1:31" ht="19.5" customHeight="1" x14ac:dyDescent="0.25">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row>
    <row r="785" spans="1:31" ht="19.5" customHeight="1" x14ac:dyDescent="0.25">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row>
    <row r="786" spans="1:31" ht="19.5" customHeight="1" x14ac:dyDescent="0.25">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row>
    <row r="787" spans="1:31" ht="19.5" customHeight="1" x14ac:dyDescent="0.25">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row>
    <row r="788" spans="1:31" ht="19.5" customHeight="1" x14ac:dyDescent="0.25">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row>
    <row r="789" spans="1:31" ht="19.5" customHeight="1" x14ac:dyDescent="0.25">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row>
    <row r="790" spans="1:31" ht="19.5" customHeight="1" x14ac:dyDescent="0.25">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row>
    <row r="791" spans="1:31" ht="19.5" customHeight="1" x14ac:dyDescent="0.25">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row>
    <row r="792" spans="1:31" ht="19.5" customHeight="1" x14ac:dyDescent="0.25">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row>
    <row r="793" spans="1:31" ht="19.5" customHeight="1" x14ac:dyDescent="0.25">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row>
    <row r="794" spans="1:31" ht="19.5" customHeight="1" x14ac:dyDescent="0.25">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row>
    <row r="795" spans="1:31" ht="19.5" customHeight="1" x14ac:dyDescent="0.25">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row>
    <row r="796" spans="1:31" ht="19.5" customHeight="1" x14ac:dyDescent="0.25">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row>
    <row r="797" spans="1:31" ht="19.5" customHeight="1" x14ac:dyDescent="0.25">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row>
    <row r="798" spans="1:31" ht="19.5" customHeight="1" x14ac:dyDescent="0.25">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row>
    <row r="799" spans="1:31" ht="19.5" customHeight="1" x14ac:dyDescent="0.25">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row>
    <row r="800" spans="1:31" ht="19.5" customHeight="1" x14ac:dyDescent="0.25">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row>
    <row r="801" spans="1:31" ht="19.5" customHeight="1" x14ac:dyDescent="0.25">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row>
    <row r="802" spans="1:31" ht="19.5" customHeight="1" x14ac:dyDescent="0.25">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row>
    <row r="803" spans="1:31" ht="19.5" customHeight="1" x14ac:dyDescent="0.25">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row>
    <row r="804" spans="1:31" ht="19.5" customHeight="1" x14ac:dyDescent="0.25">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row>
    <row r="805" spans="1:31" ht="19.5" customHeight="1" x14ac:dyDescent="0.25">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row>
    <row r="806" spans="1:31" ht="19.5" customHeight="1" x14ac:dyDescent="0.25">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row>
    <row r="807" spans="1:31" ht="19.5" customHeight="1" x14ac:dyDescent="0.25">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row>
    <row r="808" spans="1:31" ht="19.5" customHeight="1" x14ac:dyDescent="0.25">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row>
    <row r="809" spans="1:31" ht="19.5" customHeight="1" x14ac:dyDescent="0.25">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row>
    <row r="810" spans="1:31" ht="19.5" customHeight="1" x14ac:dyDescent="0.25">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row>
    <row r="811" spans="1:31" ht="19.5" customHeight="1" x14ac:dyDescent="0.25">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row>
    <row r="812" spans="1:31" ht="19.5" customHeight="1" x14ac:dyDescent="0.25">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row>
    <row r="813" spans="1:31" ht="19.5" customHeight="1" x14ac:dyDescent="0.25">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row>
    <row r="814" spans="1:31" ht="19.5" customHeight="1" x14ac:dyDescent="0.25">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row>
    <row r="815" spans="1:31" ht="19.5" customHeight="1" x14ac:dyDescent="0.25">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row>
    <row r="816" spans="1:31" ht="19.5" customHeight="1" x14ac:dyDescent="0.25">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row>
    <row r="817" spans="1:31" ht="19.5" customHeight="1" x14ac:dyDescent="0.25">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row>
    <row r="818" spans="1:31" ht="19.5" customHeight="1" x14ac:dyDescent="0.25">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row>
    <row r="819" spans="1:31" ht="19.5" customHeight="1" x14ac:dyDescent="0.25">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row>
    <row r="820" spans="1:31" ht="19.5" customHeight="1" x14ac:dyDescent="0.25">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row>
    <row r="821" spans="1:31" ht="19.5" customHeight="1" x14ac:dyDescent="0.25">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row>
    <row r="822" spans="1:31" ht="19.5" customHeight="1" x14ac:dyDescent="0.25">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row>
    <row r="823" spans="1:31" ht="19.5" customHeight="1" x14ac:dyDescent="0.25">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row>
    <row r="824" spans="1:31" ht="19.5" customHeight="1" x14ac:dyDescent="0.25">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row>
    <row r="825" spans="1:31" ht="19.5" customHeight="1" x14ac:dyDescent="0.25">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row>
    <row r="826" spans="1:31" ht="19.5" customHeight="1" x14ac:dyDescent="0.25">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row>
    <row r="827" spans="1:31" ht="19.5" customHeight="1" x14ac:dyDescent="0.25">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row>
    <row r="828" spans="1:31" ht="19.5" customHeight="1" x14ac:dyDescent="0.25">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row>
    <row r="829" spans="1:31" ht="19.5" customHeight="1" x14ac:dyDescent="0.25">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row>
    <row r="830" spans="1:31" ht="19.5" customHeight="1" x14ac:dyDescent="0.25">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row>
    <row r="831" spans="1:31" ht="19.5" customHeight="1" x14ac:dyDescent="0.25">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row>
    <row r="832" spans="1:31" ht="19.5" customHeight="1" x14ac:dyDescent="0.25">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row>
    <row r="833" spans="1:31" ht="19.5" customHeight="1" x14ac:dyDescent="0.25">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row>
    <row r="834" spans="1:31" ht="19.5" customHeight="1" x14ac:dyDescent="0.25">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row>
    <row r="835" spans="1:31" ht="19.5" customHeight="1" x14ac:dyDescent="0.25">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row>
    <row r="836" spans="1:31" ht="19.5" customHeight="1" x14ac:dyDescent="0.25">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row>
    <row r="837" spans="1:31" ht="19.5" customHeight="1" x14ac:dyDescent="0.25">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row>
    <row r="838" spans="1:31" ht="19.5" customHeight="1" x14ac:dyDescent="0.25">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row>
    <row r="839" spans="1:31" ht="19.5" customHeight="1" x14ac:dyDescent="0.25">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row>
    <row r="840" spans="1:31" ht="19.5" customHeight="1" x14ac:dyDescent="0.25">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row>
    <row r="841" spans="1:31" ht="19.5" customHeight="1" x14ac:dyDescent="0.25">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row>
    <row r="842" spans="1:31" ht="19.5" customHeight="1" x14ac:dyDescent="0.25">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row>
    <row r="843" spans="1:31" ht="19.5" customHeight="1" x14ac:dyDescent="0.25">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row>
    <row r="844" spans="1:31" ht="19.5" customHeight="1" x14ac:dyDescent="0.25">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row>
    <row r="845" spans="1:31" ht="19.5" customHeight="1" x14ac:dyDescent="0.25">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row>
    <row r="846" spans="1:31" ht="19.5" customHeight="1" x14ac:dyDescent="0.25">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row>
    <row r="847" spans="1:31" ht="19.5" customHeight="1" x14ac:dyDescent="0.25">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row>
    <row r="848" spans="1:31" ht="19.5" customHeight="1" x14ac:dyDescent="0.25">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row>
    <row r="849" spans="1:31" ht="19.5" customHeight="1" x14ac:dyDescent="0.25">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row>
    <row r="850" spans="1:31" ht="19.5" customHeight="1" x14ac:dyDescent="0.25">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row>
    <row r="851" spans="1:31" ht="19.5" customHeight="1" x14ac:dyDescent="0.25">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row>
    <row r="852" spans="1:31" ht="19.5" customHeight="1" x14ac:dyDescent="0.25">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row>
    <row r="853" spans="1:31" ht="19.5" customHeight="1" x14ac:dyDescent="0.25">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row>
    <row r="854" spans="1:31" ht="19.5" customHeight="1" x14ac:dyDescent="0.25">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row>
    <row r="855" spans="1:31" ht="19.5" customHeight="1" x14ac:dyDescent="0.25">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row>
    <row r="856" spans="1:31" ht="19.5" customHeight="1" x14ac:dyDescent="0.25">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row>
    <row r="857" spans="1:31" ht="19.5" customHeight="1" x14ac:dyDescent="0.25">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row>
    <row r="858" spans="1:31" ht="19.5" customHeight="1" x14ac:dyDescent="0.25">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row>
    <row r="859" spans="1:31" ht="19.5" customHeight="1" x14ac:dyDescent="0.25">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row>
    <row r="860" spans="1:31" ht="19.5" customHeight="1" x14ac:dyDescent="0.25">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row>
    <row r="861" spans="1:31" ht="19.5" customHeight="1" x14ac:dyDescent="0.25">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row>
    <row r="862" spans="1:31" ht="19.5" customHeight="1" x14ac:dyDescent="0.25">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row>
    <row r="863" spans="1:31" ht="19.5" customHeight="1" x14ac:dyDescent="0.25">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row>
    <row r="864" spans="1:31" ht="19.5" customHeight="1" x14ac:dyDescent="0.25">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row>
    <row r="865" spans="1:31" ht="19.5" customHeight="1" x14ac:dyDescent="0.25">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row>
    <row r="866" spans="1:31" ht="19.5" customHeight="1" x14ac:dyDescent="0.25">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row>
    <row r="867" spans="1:31" ht="19.5" customHeight="1" x14ac:dyDescent="0.25">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row>
    <row r="868" spans="1:31" ht="19.5" customHeight="1" x14ac:dyDescent="0.25">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row>
    <row r="869" spans="1:31" ht="19.5" customHeight="1" x14ac:dyDescent="0.25">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row>
    <row r="870" spans="1:31" ht="19.5" customHeight="1" x14ac:dyDescent="0.25">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row>
    <row r="871" spans="1:31" ht="19.5" customHeight="1" x14ac:dyDescent="0.25">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row>
    <row r="872" spans="1:31" ht="19.5" customHeight="1" x14ac:dyDescent="0.25">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row>
    <row r="873" spans="1:31" ht="19.5" customHeight="1" x14ac:dyDescent="0.25">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row>
    <row r="874" spans="1:31" ht="19.5" customHeight="1" x14ac:dyDescent="0.25">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row>
    <row r="875" spans="1:31" ht="19.5" customHeight="1" x14ac:dyDescent="0.25">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row>
    <row r="876" spans="1:31" ht="19.5" customHeight="1" x14ac:dyDescent="0.25">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row>
    <row r="877" spans="1:31" ht="19.5" customHeight="1" x14ac:dyDescent="0.25">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row>
    <row r="878" spans="1:31" ht="19.5" customHeight="1" x14ac:dyDescent="0.25">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row>
    <row r="879" spans="1:31" ht="19.5" customHeight="1" x14ac:dyDescent="0.25">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row>
    <row r="880" spans="1:31" ht="19.5" customHeight="1" x14ac:dyDescent="0.25">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row>
    <row r="881" spans="1:31" ht="19.5" customHeight="1" x14ac:dyDescent="0.25">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row>
    <row r="882" spans="1:31" ht="19.5" customHeight="1" x14ac:dyDescent="0.25">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row>
    <row r="883" spans="1:31" ht="19.5" customHeight="1" x14ac:dyDescent="0.25">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row>
    <row r="884" spans="1:31" ht="19.5" customHeight="1" x14ac:dyDescent="0.25">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row>
    <row r="885" spans="1:31" ht="19.5" customHeight="1" x14ac:dyDescent="0.25">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row>
    <row r="886" spans="1:31" ht="19.5" customHeight="1" x14ac:dyDescent="0.25">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row>
    <row r="887" spans="1:31" ht="19.5" customHeight="1" x14ac:dyDescent="0.25">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row>
    <row r="888" spans="1:31" ht="19.5" customHeight="1" x14ac:dyDescent="0.25">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row>
    <row r="889" spans="1:31" ht="19.5" customHeight="1" x14ac:dyDescent="0.25">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row>
    <row r="890" spans="1:31" ht="19.5" customHeight="1" x14ac:dyDescent="0.25">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row>
    <row r="891" spans="1:31" ht="19.5" customHeight="1" x14ac:dyDescent="0.25">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row>
    <row r="892" spans="1:31" ht="19.5" customHeight="1" x14ac:dyDescent="0.25">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row>
    <row r="893" spans="1:31" ht="19.5" customHeight="1" x14ac:dyDescent="0.25">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row>
    <row r="894" spans="1:31" ht="19.5" customHeight="1" x14ac:dyDescent="0.25">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row>
    <row r="895" spans="1:31" ht="19.5" customHeight="1" x14ac:dyDescent="0.25">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row>
    <row r="896" spans="1:31" ht="19.5" customHeight="1" x14ac:dyDescent="0.25">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row>
    <row r="897" spans="1:31" ht="19.5" customHeight="1" x14ac:dyDescent="0.25">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row>
    <row r="898" spans="1:31" ht="19.5" customHeight="1" x14ac:dyDescent="0.25">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row>
    <row r="899" spans="1:31" ht="19.5" customHeight="1" x14ac:dyDescent="0.25">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row>
    <row r="900" spans="1:31" ht="19.5" customHeight="1" x14ac:dyDescent="0.25">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row>
    <row r="901" spans="1:31" ht="19.5" customHeight="1" x14ac:dyDescent="0.25">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row>
    <row r="902" spans="1:31" ht="19.5" customHeight="1" x14ac:dyDescent="0.25">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row>
    <row r="903" spans="1:31" ht="19.5" customHeight="1" x14ac:dyDescent="0.25">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row>
    <row r="904" spans="1:31" ht="19.5" customHeight="1" x14ac:dyDescent="0.25">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row>
    <row r="905" spans="1:31" ht="19.5" customHeight="1" x14ac:dyDescent="0.25">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row>
    <row r="906" spans="1:31" ht="19.5" customHeight="1" x14ac:dyDescent="0.25">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row>
    <row r="907" spans="1:31" ht="19.5" customHeight="1" x14ac:dyDescent="0.25">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row>
    <row r="908" spans="1:31" ht="19.5" customHeight="1" x14ac:dyDescent="0.25">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row>
    <row r="909" spans="1:31" ht="19.5" customHeight="1" x14ac:dyDescent="0.25">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row>
    <row r="910" spans="1:31" ht="19.5" customHeight="1" x14ac:dyDescent="0.25">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row>
    <row r="911" spans="1:31" ht="19.5" customHeight="1" x14ac:dyDescent="0.25">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row>
    <row r="912" spans="1:31" ht="19.5" customHeight="1" x14ac:dyDescent="0.25">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row>
    <row r="913" spans="1:31" ht="19.5" customHeight="1" x14ac:dyDescent="0.25">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row>
    <row r="914" spans="1:31" ht="19.5" customHeight="1" x14ac:dyDescent="0.25">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row>
    <row r="915" spans="1:31" ht="19.5" customHeight="1" x14ac:dyDescent="0.25">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row>
    <row r="916" spans="1:31" ht="19.5" customHeight="1" x14ac:dyDescent="0.25">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row>
    <row r="917" spans="1:31" ht="19.5" customHeight="1" x14ac:dyDescent="0.25">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row>
    <row r="918" spans="1:31" ht="19.5" customHeight="1" x14ac:dyDescent="0.25">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row>
    <row r="919" spans="1:31" ht="19.5" customHeight="1" x14ac:dyDescent="0.25">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row>
    <row r="920" spans="1:31" ht="19.5" customHeight="1" x14ac:dyDescent="0.25">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row>
    <row r="921" spans="1:31" ht="19.5" customHeight="1" x14ac:dyDescent="0.25">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row>
    <row r="922" spans="1:31" ht="19.5" customHeight="1" x14ac:dyDescent="0.25">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row>
    <row r="923" spans="1:31" ht="19.5" customHeight="1" x14ac:dyDescent="0.25">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row>
    <row r="924" spans="1:31" ht="19.5" customHeight="1" x14ac:dyDescent="0.25">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row>
    <row r="925" spans="1:31" ht="19.5" customHeight="1" x14ac:dyDescent="0.25">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row>
    <row r="926" spans="1:31" ht="19.5" customHeight="1" x14ac:dyDescent="0.25">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row>
    <row r="927" spans="1:31" ht="19.5" customHeight="1" x14ac:dyDescent="0.25">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row>
    <row r="928" spans="1:31" ht="19.5" customHeight="1" x14ac:dyDescent="0.25">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row>
    <row r="929" spans="1:31" ht="19.5" customHeight="1" x14ac:dyDescent="0.25">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row>
    <row r="930" spans="1:31" ht="19.5" customHeight="1" x14ac:dyDescent="0.25">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row>
    <row r="931" spans="1:31" ht="19.5" customHeight="1" x14ac:dyDescent="0.25">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row>
    <row r="932" spans="1:31" ht="19.5" customHeight="1" x14ac:dyDescent="0.25">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row>
    <row r="933" spans="1:31" ht="19.5" customHeight="1" x14ac:dyDescent="0.25">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row>
    <row r="934" spans="1:31" ht="19.5" customHeight="1" x14ac:dyDescent="0.25">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row>
    <row r="935" spans="1:31" ht="19.5" customHeight="1" x14ac:dyDescent="0.25">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row>
    <row r="936" spans="1:31" ht="19.5" customHeight="1" x14ac:dyDescent="0.25">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row>
    <row r="937" spans="1:31" ht="19.5" customHeight="1" x14ac:dyDescent="0.25">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row>
    <row r="938" spans="1:31" ht="19.5" customHeight="1" x14ac:dyDescent="0.25">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row>
    <row r="939" spans="1:31" ht="19.5" customHeight="1" x14ac:dyDescent="0.25">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row>
    <row r="940" spans="1:31" ht="19.5" customHeight="1" x14ac:dyDescent="0.25">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row>
    <row r="941" spans="1:31" ht="19.5" customHeight="1" x14ac:dyDescent="0.25">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row>
    <row r="942" spans="1:31" ht="19.5" customHeight="1" x14ac:dyDescent="0.25">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row>
    <row r="943" spans="1:31" ht="19.5" customHeight="1" x14ac:dyDescent="0.25">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row>
    <row r="944" spans="1:31" ht="19.5" customHeight="1" x14ac:dyDescent="0.25">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row>
    <row r="945" spans="1:31" ht="19.5" customHeight="1" x14ac:dyDescent="0.25">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row>
    <row r="946" spans="1:31" ht="19.5" customHeight="1" x14ac:dyDescent="0.25">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row>
    <row r="947" spans="1:31" ht="19.5" customHeight="1" x14ac:dyDescent="0.25">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row>
    <row r="948" spans="1:31" ht="19.5" customHeight="1" x14ac:dyDescent="0.25">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row>
    <row r="949" spans="1:31" ht="19.5" customHeight="1" x14ac:dyDescent="0.25">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row>
    <row r="950" spans="1:31" ht="19.5" customHeight="1" x14ac:dyDescent="0.25">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row>
    <row r="951" spans="1:31" ht="19.5" customHeight="1" x14ac:dyDescent="0.25">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row>
    <row r="952" spans="1:31" ht="19.5" customHeight="1" x14ac:dyDescent="0.25">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row>
    <row r="953" spans="1:31" ht="19.5" customHeight="1" x14ac:dyDescent="0.25">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row>
    <row r="954" spans="1:31" ht="19.5" customHeight="1" x14ac:dyDescent="0.25">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row>
    <row r="955" spans="1:31" ht="19.5" customHeight="1" x14ac:dyDescent="0.25">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row>
    <row r="956" spans="1:31" ht="19.5" customHeight="1" x14ac:dyDescent="0.25">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row>
    <row r="957" spans="1:31" ht="19.5" customHeight="1" x14ac:dyDescent="0.25">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row>
    <row r="958" spans="1:31" ht="19.5" customHeight="1" x14ac:dyDescent="0.25">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row>
    <row r="959" spans="1:31" ht="19.5" customHeight="1" x14ac:dyDescent="0.25">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row>
    <row r="960" spans="1:31" ht="19.5" customHeight="1" x14ac:dyDescent="0.25">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row>
    <row r="961" spans="1:31" ht="19.5" customHeight="1" x14ac:dyDescent="0.25">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row>
    <row r="962" spans="1:31" ht="19.5" customHeight="1" x14ac:dyDescent="0.25">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row>
    <row r="963" spans="1:31" ht="19.5" customHeight="1" x14ac:dyDescent="0.25">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row>
    <row r="964" spans="1:31" ht="19.5" customHeight="1" x14ac:dyDescent="0.25">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row>
    <row r="965" spans="1:31" ht="19.5" customHeight="1" x14ac:dyDescent="0.25">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row>
    <row r="966" spans="1:31" ht="19.5" customHeight="1" x14ac:dyDescent="0.25">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row>
    <row r="967" spans="1:31" ht="19.5" customHeight="1" x14ac:dyDescent="0.25">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row>
    <row r="968" spans="1:31" ht="19.5" customHeight="1" x14ac:dyDescent="0.25">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row>
    <row r="969" spans="1:31" ht="19.5" customHeight="1" x14ac:dyDescent="0.25">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row>
    <row r="970" spans="1:31" ht="19.5" customHeight="1" x14ac:dyDescent="0.25">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row>
    <row r="971" spans="1:31" ht="19.5" customHeight="1" x14ac:dyDescent="0.25">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row>
    <row r="972" spans="1:31" ht="19.5" customHeight="1" x14ac:dyDescent="0.25">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row>
    <row r="973" spans="1:31" ht="19.5" customHeight="1" x14ac:dyDescent="0.25">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row>
    <row r="974" spans="1:31" ht="19.5" customHeight="1" x14ac:dyDescent="0.25">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row>
    <row r="975" spans="1:31" ht="19.5" customHeight="1" x14ac:dyDescent="0.25">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row>
    <row r="976" spans="1:31" ht="19.5" customHeight="1" x14ac:dyDescent="0.25">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row>
    <row r="977" spans="1:31" ht="19.5" customHeight="1" x14ac:dyDescent="0.25">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row>
    <row r="978" spans="1:31" ht="19.5" customHeight="1" x14ac:dyDescent="0.25">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row>
    <row r="979" spans="1:31" ht="19.5" customHeight="1" x14ac:dyDescent="0.25">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row>
    <row r="980" spans="1:31" ht="19.5" customHeight="1" x14ac:dyDescent="0.25">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row>
    <row r="981" spans="1:31" ht="19.5" customHeight="1" x14ac:dyDescent="0.25">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row>
    <row r="982" spans="1:31" ht="19.5" customHeight="1" x14ac:dyDescent="0.25">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row>
    <row r="983" spans="1:31" ht="19.5" customHeight="1" x14ac:dyDescent="0.25">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row>
    <row r="984" spans="1:31" ht="19.5" customHeight="1" x14ac:dyDescent="0.25">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row>
    <row r="985" spans="1:31" ht="19.5" customHeight="1" x14ac:dyDescent="0.25">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row>
    <row r="986" spans="1:31" ht="19.5" customHeight="1" x14ac:dyDescent="0.25">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row>
    <row r="987" spans="1:31" ht="19.5" customHeight="1" x14ac:dyDescent="0.25">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row>
    <row r="988" spans="1:31" ht="19.5" customHeight="1" x14ac:dyDescent="0.25">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row>
    <row r="989" spans="1:31" ht="19.5" customHeight="1" x14ac:dyDescent="0.25">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row>
    <row r="990" spans="1:31" ht="19.5" customHeight="1" x14ac:dyDescent="0.25">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row>
    <row r="991" spans="1:31" ht="19.5" customHeight="1" x14ac:dyDescent="0.25">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row>
    <row r="992" spans="1:31" ht="19.5" customHeight="1" x14ac:dyDescent="0.25">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row>
    <row r="993" spans="1:31" ht="19.5" customHeight="1" x14ac:dyDescent="0.25">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row>
    <row r="994" spans="1:31" ht="19.5" customHeight="1" x14ac:dyDescent="0.25">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row>
    <row r="995" spans="1:31" ht="19.5" customHeight="1" x14ac:dyDescent="0.25">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row>
    <row r="996" spans="1:31" ht="19.5" customHeight="1" x14ac:dyDescent="0.25">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row>
    <row r="997" spans="1:31" ht="19.5" customHeight="1" x14ac:dyDescent="0.25">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row>
    <row r="998" spans="1:31" ht="19.5" customHeight="1" x14ac:dyDescent="0.25">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row>
    <row r="999" spans="1:31" ht="19.5" customHeight="1" x14ac:dyDescent="0.25">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row>
    <row r="1000" spans="1:31" ht="19.5" customHeight="1" x14ac:dyDescent="0.25">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row>
  </sheetData>
  <mergeCells count="11">
    <mergeCell ref="H2:H4"/>
    <mergeCell ref="I2:I4"/>
    <mergeCell ref="J2:J4"/>
    <mergeCell ref="K2:K4"/>
    <mergeCell ref="A2:A4"/>
    <mergeCell ref="B2:B4"/>
    <mergeCell ref="C2:C4"/>
    <mergeCell ref="D2:D4"/>
    <mergeCell ref="E2:E4"/>
    <mergeCell ref="F2:F4"/>
    <mergeCell ref="G2:G4"/>
  </mergeCells>
  <dataValidations count="1">
    <dataValidation type="list" allowBlank="1" showErrorMessage="1" sqref="B1:K1" xr:uid="{00000000-0002-0000-0400-000000000000}">
      <formula1>Meses</formula1>
    </dataValidation>
  </dataValidation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pageSetUpPr fitToPage="1"/>
  </sheetPr>
  <dimension ref="A1:AE999"/>
  <sheetViews>
    <sheetView showGridLines="0" topLeftCell="M1" zoomScaleNormal="100" workbookViewId="0">
      <pane ySplit="4" topLeftCell="A47" activePane="bottomLeft" state="frozen"/>
      <selection pane="bottomLeft" activeCell="T58" sqref="T58"/>
    </sheetView>
  </sheetViews>
  <sheetFormatPr baseColWidth="10" defaultColWidth="14.42578125" defaultRowHeight="15" customHeight="1" x14ac:dyDescent="0.25"/>
  <cols>
    <col min="1" max="1" width="36.140625" customWidth="1"/>
    <col min="2" max="2" width="5.140625" customWidth="1"/>
    <col min="3" max="3" width="38.85546875" customWidth="1"/>
    <col min="4" max="4" width="11.85546875" customWidth="1"/>
    <col min="5" max="5" width="10.28515625" customWidth="1"/>
    <col min="6" max="6" width="11.5703125" customWidth="1"/>
    <col min="7" max="7" width="9.85546875" customWidth="1"/>
    <col min="8" max="8" width="12.140625" customWidth="1"/>
    <col min="9" max="9" width="17.140625" customWidth="1"/>
    <col min="10" max="10" width="16.85546875" customWidth="1"/>
    <col min="11" max="13" width="16.7109375" customWidth="1"/>
    <col min="14" max="14" width="17.28515625" customWidth="1"/>
    <col min="15" max="15" width="14.140625" customWidth="1"/>
    <col min="16" max="19" width="16.140625" customWidth="1"/>
    <col min="20" max="20" width="19" customWidth="1"/>
    <col min="21" max="21" width="19.85546875" customWidth="1"/>
    <col min="22" max="22" width="17.140625" customWidth="1"/>
    <col min="23" max="23" width="17" customWidth="1"/>
    <col min="24" max="25" width="17.28515625" customWidth="1"/>
    <col min="26" max="27" width="15.140625" customWidth="1"/>
    <col min="28" max="28" width="17" customWidth="1"/>
    <col min="29" max="29" width="18.42578125" customWidth="1"/>
    <col min="30" max="30" width="15.140625" customWidth="1"/>
    <col min="31" max="31" width="11.42578125" customWidth="1"/>
  </cols>
  <sheetData>
    <row r="1" spans="1:31" ht="15.75" customHeight="1" x14ac:dyDescent="0.25">
      <c r="A1" s="170"/>
      <c r="B1" s="170"/>
      <c r="C1" s="170"/>
      <c r="D1" s="170"/>
      <c r="E1" s="170"/>
      <c r="F1" s="170"/>
      <c r="G1" s="170"/>
      <c r="H1" s="170"/>
      <c r="I1" s="170"/>
      <c r="J1" s="65"/>
      <c r="K1" s="65"/>
      <c r="L1" s="65"/>
      <c r="M1" s="65"/>
      <c r="N1" s="65"/>
      <c r="O1" s="65"/>
      <c r="P1" s="65"/>
      <c r="Q1" s="65"/>
      <c r="R1" s="65"/>
      <c r="S1" s="65"/>
      <c r="T1" s="65"/>
      <c r="U1" s="65"/>
      <c r="V1" s="65"/>
      <c r="W1" s="65"/>
      <c r="X1" s="65"/>
      <c r="Y1" s="65"/>
      <c r="Z1" s="65"/>
      <c r="AA1" s="65"/>
      <c r="AB1" s="65"/>
      <c r="AC1" s="65"/>
      <c r="AD1" s="65"/>
      <c r="AE1" s="65"/>
    </row>
    <row r="2" spans="1:31" ht="12.75" customHeight="1" x14ac:dyDescent="0.25">
      <c r="A2" s="170"/>
      <c r="B2" s="171"/>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65"/>
    </row>
    <row r="3" spans="1:31" ht="24.75" customHeight="1" x14ac:dyDescent="0.25">
      <c r="A3" s="76"/>
      <c r="B3" s="76"/>
      <c r="C3" s="76"/>
      <c r="D3" s="76"/>
      <c r="E3" s="76"/>
      <c r="F3" s="511" t="s">
        <v>398</v>
      </c>
      <c r="G3" s="404"/>
      <c r="H3" s="405"/>
      <c r="I3" s="512" t="s">
        <v>399</v>
      </c>
      <c r="J3" s="404"/>
      <c r="K3" s="404"/>
      <c r="L3" s="404"/>
      <c r="M3" s="404"/>
      <c r="N3" s="404"/>
      <c r="O3" s="405"/>
      <c r="P3" s="513" t="s">
        <v>400</v>
      </c>
      <c r="Q3" s="404"/>
      <c r="R3" s="404"/>
      <c r="S3" s="404"/>
      <c r="T3" s="404"/>
      <c r="U3" s="405"/>
      <c r="V3" s="514" t="s">
        <v>401</v>
      </c>
      <c r="W3" s="443"/>
      <c r="X3" s="443"/>
      <c r="Y3" s="443"/>
      <c r="Z3" s="443"/>
      <c r="AA3" s="443"/>
      <c r="AB3" s="443"/>
      <c r="AC3" s="443"/>
      <c r="AD3" s="444"/>
      <c r="AE3" s="76"/>
    </row>
    <row r="4" spans="1:31" ht="45" customHeight="1" x14ac:dyDescent="0.25">
      <c r="A4" s="172" t="s">
        <v>402</v>
      </c>
      <c r="B4" s="173" t="s">
        <v>403</v>
      </c>
      <c r="C4" s="173" t="s">
        <v>404</v>
      </c>
      <c r="D4" s="173" t="s">
        <v>405</v>
      </c>
      <c r="E4" s="174" t="s">
        <v>406</v>
      </c>
      <c r="F4" s="173" t="s">
        <v>407</v>
      </c>
      <c r="G4" s="173" t="s">
        <v>408</v>
      </c>
      <c r="H4" s="173" t="s">
        <v>409</v>
      </c>
      <c r="I4" s="175" t="s">
        <v>410</v>
      </c>
      <c r="J4" s="176" t="s">
        <v>219</v>
      </c>
      <c r="K4" s="176" t="s">
        <v>220</v>
      </c>
      <c r="L4" s="176" t="s">
        <v>221</v>
      </c>
      <c r="M4" s="176" t="s">
        <v>222</v>
      </c>
      <c r="N4" s="176" t="s">
        <v>411</v>
      </c>
      <c r="O4" s="176" t="s">
        <v>412</v>
      </c>
      <c r="P4" s="45" t="s">
        <v>219</v>
      </c>
      <c r="Q4" s="45" t="s">
        <v>220</v>
      </c>
      <c r="R4" s="45" t="s">
        <v>221</v>
      </c>
      <c r="S4" s="45" t="s">
        <v>222</v>
      </c>
      <c r="T4" s="45" t="s">
        <v>413</v>
      </c>
      <c r="U4" s="45" t="s">
        <v>414</v>
      </c>
      <c r="V4" s="75" t="s">
        <v>415</v>
      </c>
      <c r="W4" s="75" t="s">
        <v>416</v>
      </c>
      <c r="X4" s="75" t="s">
        <v>417</v>
      </c>
      <c r="Y4" s="75" t="s">
        <v>418</v>
      </c>
      <c r="Z4" s="75" t="s">
        <v>419</v>
      </c>
      <c r="AA4" s="75" t="s">
        <v>420</v>
      </c>
      <c r="AB4" s="75" t="s">
        <v>421</v>
      </c>
      <c r="AC4" s="75" t="s">
        <v>422</v>
      </c>
      <c r="AD4" s="75" t="s">
        <v>423</v>
      </c>
      <c r="AE4" s="70"/>
    </row>
    <row r="5" spans="1:31" ht="15" customHeight="1" x14ac:dyDescent="0.25">
      <c r="A5" s="509" t="s">
        <v>424</v>
      </c>
      <c r="B5" s="510">
        <v>1</v>
      </c>
      <c r="C5" s="509" t="s">
        <v>240</v>
      </c>
      <c r="D5" s="510" t="s">
        <v>76</v>
      </c>
      <c r="E5" s="178">
        <v>2020</v>
      </c>
      <c r="F5" s="84">
        <v>0.05</v>
      </c>
      <c r="G5" s="84">
        <v>0.05</v>
      </c>
      <c r="H5" s="84">
        <f t="shared" ref="H5:H31" si="0">IFERROR(G5/F5,"")</f>
        <v>1</v>
      </c>
      <c r="I5" s="179">
        <v>1730262543</v>
      </c>
      <c r="J5" s="180"/>
      <c r="K5" s="180">
        <v>0</v>
      </c>
      <c r="L5" s="180">
        <v>463277891</v>
      </c>
      <c r="M5" s="180">
        <v>1229534264</v>
      </c>
      <c r="N5" s="181">
        <f t="shared" ref="N5:N52" si="1">SUM(J5+K5+L5+M5)</f>
        <v>1692812155</v>
      </c>
      <c r="O5" s="84">
        <f t="shared" ref="O5:O53" si="2">IFERROR(N5/I5,"")</f>
        <v>0.97835566160088805</v>
      </c>
      <c r="P5" s="180">
        <v>0</v>
      </c>
      <c r="Q5" s="180">
        <v>0</v>
      </c>
      <c r="R5" s="180">
        <v>0</v>
      </c>
      <c r="S5" s="180">
        <v>708457890</v>
      </c>
      <c r="T5" s="181">
        <f t="shared" ref="T5:T52" si="3">SUM(P5+Q5+R5+S5)</f>
        <v>708457890</v>
      </c>
      <c r="U5" s="84">
        <f t="shared" ref="U5:U53" si="4">IFERROR(T5/I5,"")</f>
        <v>0.40945109334196572</v>
      </c>
      <c r="V5" s="182">
        <v>0</v>
      </c>
      <c r="W5" s="182">
        <v>0</v>
      </c>
      <c r="X5" s="182">
        <v>0</v>
      </c>
      <c r="Y5" s="183">
        <v>0</v>
      </c>
      <c r="Z5" s="182">
        <v>0</v>
      </c>
      <c r="AA5" s="182">
        <v>0</v>
      </c>
      <c r="AB5" s="182">
        <f t="shared" ref="AB5:AB9" si="5">V5-AA5</f>
        <v>0</v>
      </c>
      <c r="AC5" s="182">
        <f t="shared" ref="AC5:AC52" si="6">W5+X5+Y5+Z5</f>
        <v>0</v>
      </c>
      <c r="AD5" s="84" t="str">
        <f t="shared" ref="AD5:AD53" si="7">IFERROR(AC5/AB5,"")</f>
        <v/>
      </c>
      <c r="AE5" s="184"/>
    </row>
    <row r="6" spans="1:31" ht="15" customHeight="1" x14ac:dyDescent="0.25">
      <c r="A6" s="469"/>
      <c r="B6" s="469"/>
      <c r="C6" s="469"/>
      <c r="D6" s="469"/>
      <c r="E6" s="185">
        <v>2021</v>
      </c>
      <c r="F6" s="84">
        <v>0.3</v>
      </c>
      <c r="G6" s="84">
        <v>0.3</v>
      </c>
      <c r="H6" s="84">
        <f t="shared" si="0"/>
        <v>1</v>
      </c>
      <c r="I6" s="186">
        <v>531357065</v>
      </c>
      <c r="J6" s="180">
        <v>239173575</v>
      </c>
      <c r="K6" s="186">
        <v>50995200</v>
      </c>
      <c r="L6" s="180">
        <v>57989832</v>
      </c>
      <c r="M6" s="180">
        <v>175503779</v>
      </c>
      <c r="N6" s="187">
        <f t="shared" si="1"/>
        <v>523662386</v>
      </c>
      <c r="O6" s="188">
        <f t="shared" si="2"/>
        <v>0.98551881680541875</v>
      </c>
      <c r="P6" s="180">
        <v>11623640</v>
      </c>
      <c r="Q6" s="180">
        <v>168149802</v>
      </c>
      <c r="R6" s="180">
        <v>90598325</v>
      </c>
      <c r="S6" s="180">
        <v>16998400</v>
      </c>
      <c r="T6" s="189">
        <f t="shared" si="3"/>
        <v>287370167</v>
      </c>
      <c r="U6" s="84">
        <f t="shared" si="4"/>
        <v>0.54082308475563412</v>
      </c>
      <c r="V6" s="183">
        <v>984354265</v>
      </c>
      <c r="W6" s="187">
        <v>865750070</v>
      </c>
      <c r="X6" s="190">
        <v>118601000</v>
      </c>
      <c r="Y6" s="187">
        <v>3000</v>
      </c>
      <c r="Z6" s="187"/>
      <c r="AA6" s="183">
        <v>0</v>
      </c>
      <c r="AB6" s="183">
        <f t="shared" si="5"/>
        <v>984354265</v>
      </c>
      <c r="AC6" s="183">
        <f t="shared" si="6"/>
        <v>984354070</v>
      </c>
      <c r="AD6" s="84">
        <f t="shared" si="7"/>
        <v>0.99999980190058912</v>
      </c>
      <c r="AE6" s="191"/>
    </row>
    <row r="7" spans="1:31" ht="15" customHeight="1" x14ac:dyDescent="0.25">
      <c r="A7" s="469"/>
      <c r="B7" s="469"/>
      <c r="C7" s="469"/>
      <c r="D7" s="469"/>
      <c r="E7" s="185">
        <v>2022</v>
      </c>
      <c r="F7" s="84">
        <v>0.2</v>
      </c>
      <c r="G7" s="84">
        <v>0.2</v>
      </c>
      <c r="H7" s="84">
        <f t="shared" si="0"/>
        <v>1</v>
      </c>
      <c r="I7" s="180">
        <v>789244525</v>
      </c>
      <c r="J7" s="180">
        <v>123585710</v>
      </c>
      <c r="K7" s="180">
        <v>157127000</v>
      </c>
      <c r="L7" s="180">
        <v>445795581</v>
      </c>
      <c r="M7" s="180">
        <v>61800000</v>
      </c>
      <c r="N7" s="187">
        <f t="shared" si="1"/>
        <v>788308291</v>
      </c>
      <c r="O7" s="84">
        <f t="shared" si="2"/>
        <v>0.99881375927188087</v>
      </c>
      <c r="P7" s="180">
        <v>19568933</v>
      </c>
      <c r="Q7" s="180">
        <v>58172537</v>
      </c>
      <c r="R7" s="180">
        <v>99724005</v>
      </c>
      <c r="S7" s="180">
        <v>459783857</v>
      </c>
      <c r="T7" s="192">
        <f t="shared" si="3"/>
        <v>637249332</v>
      </c>
      <c r="U7" s="84">
        <f t="shared" si="4"/>
        <v>0.80741685474473202</v>
      </c>
      <c r="V7" s="183">
        <v>236292219</v>
      </c>
      <c r="W7" s="183">
        <v>231050497</v>
      </c>
      <c r="X7" s="183">
        <v>5241173</v>
      </c>
      <c r="Y7" s="183">
        <v>0</v>
      </c>
      <c r="Z7" s="183">
        <v>0</v>
      </c>
      <c r="AA7" s="183">
        <v>0</v>
      </c>
      <c r="AB7" s="183">
        <f t="shared" si="5"/>
        <v>236292219</v>
      </c>
      <c r="AC7" s="183">
        <f t="shared" si="6"/>
        <v>236291670</v>
      </c>
      <c r="AD7" s="84">
        <f t="shared" si="7"/>
        <v>0.99999767660567784</v>
      </c>
      <c r="AE7" s="184"/>
    </row>
    <row r="8" spans="1:31" ht="15" customHeight="1" x14ac:dyDescent="0.25">
      <c r="A8" s="469"/>
      <c r="B8" s="469"/>
      <c r="C8" s="469"/>
      <c r="D8" s="469"/>
      <c r="E8" s="185">
        <v>2023</v>
      </c>
      <c r="F8" s="84">
        <v>0.2</v>
      </c>
      <c r="G8" s="84">
        <v>0.2</v>
      </c>
      <c r="H8" s="84">
        <f t="shared" si="0"/>
        <v>1</v>
      </c>
      <c r="I8" s="180">
        <v>2143540316</v>
      </c>
      <c r="J8" s="180">
        <v>233862940</v>
      </c>
      <c r="K8" s="180">
        <v>241479617</v>
      </c>
      <c r="L8" s="180">
        <v>1641921759</v>
      </c>
      <c r="M8" s="180">
        <v>26275700</v>
      </c>
      <c r="N8" s="187">
        <f t="shared" si="1"/>
        <v>2143540016</v>
      </c>
      <c r="O8" s="84">
        <f t="shared" si="2"/>
        <v>0.99999986004461972</v>
      </c>
      <c r="P8" s="180">
        <v>7146700</v>
      </c>
      <c r="Q8" s="180">
        <v>73954440</v>
      </c>
      <c r="R8" s="180">
        <f>[2]INDICADOR_PRESUPUESTO_PRODUCTO!$Z$11+[2]INDICADOR_PRESUPUESTO_PRODUCTO!$AA$11+[2]INDICADOR_PRESUPUESTO_PRODUCTO!$AB$11</f>
        <v>533736450</v>
      </c>
      <c r="S8" s="180">
        <v>1339597926</v>
      </c>
      <c r="T8" s="189">
        <f t="shared" si="3"/>
        <v>1954435516</v>
      </c>
      <c r="U8" s="84">
        <f t="shared" si="4"/>
        <v>0.91177921936505346</v>
      </c>
      <c r="V8" s="183">
        <v>152382159</v>
      </c>
      <c r="W8" s="183">
        <v>134702159</v>
      </c>
      <c r="X8" s="183">
        <v>17680000</v>
      </c>
      <c r="Y8" s="180">
        <v>0</v>
      </c>
      <c r="Z8" s="183">
        <v>0</v>
      </c>
      <c r="AA8" s="183">
        <v>0</v>
      </c>
      <c r="AB8" s="183">
        <f t="shared" si="5"/>
        <v>152382159</v>
      </c>
      <c r="AC8" s="183">
        <f t="shared" si="6"/>
        <v>152382159</v>
      </c>
      <c r="AD8" s="84">
        <f t="shared" si="7"/>
        <v>1</v>
      </c>
      <c r="AE8" s="184"/>
    </row>
    <row r="9" spans="1:31" ht="15" customHeight="1" x14ac:dyDescent="0.25">
      <c r="A9" s="469"/>
      <c r="B9" s="469"/>
      <c r="C9" s="469"/>
      <c r="D9" s="469"/>
      <c r="E9" s="193">
        <v>2024</v>
      </c>
      <c r="F9" s="194">
        <v>0.05</v>
      </c>
      <c r="G9" s="194">
        <v>0.05</v>
      </c>
      <c r="H9" s="194">
        <f t="shared" si="0"/>
        <v>1</v>
      </c>
      <c r="I9" s="195">
        <v>264012318</v>
      </c>
      <c r="J9" s="195">
        <v>0</v>
      </c>
      <c r="K9" s="195">
        <v>264012318</v>
      </c>
      <c r="L9" s="195">
        <v>0</v>
      </c>
      <c r="M9" s="195">
        <v>0</v>
      </c>
      <c r="N9" s="196">
        <v>264012318</v>
      </c>
      <c r="O9" s="194">
        <f t="shared" si="2"/>
        <v>1</v>
      </c>
      <c r="P9" s="376">
        <v>0</v>
      </c>
      <c r="Q9" s="376">
        <v>29910164</v>
      </c>
      <c r="R9" s="195">
        <v>145077609</v>
      </c>
      <c r="S9" s="195">
        <v>89024545</v>
      </c>
      <c r="T9" s="197">
        <v>264012318</v>
      </c>
      <c r="U9" s="194">
        <f t="shared" si="4"/>
        <v>1</v>
      </c>
      <c r="V9" s="198">
        <v>189104500</v>
      </c>
      <c r="W9" s="198">
        <v>72274200</v>
      </c>
      <c r="X9" s="198">
        <v>55037000</v>
      </c>
      <c r="Y9" s="195">
        <v>61793300</v>
      </c>
      <c r="Z9" s="198">
        <v>0</v>
      </c>
      <c r="AA9" s="198">
        <v>0</v>
      </c>
      <c r="AB9" s="198">
        <f t="shared" si="5"/>
        <v>189104500</v>
      </c>
      <c r="AC9" s="198">
        <f t="shared" si="6"/>
        <v>189104500</v>
      </c>
      <c r="AD9" s="194">
        <f t="shared" si="7"/>
        <v>1</v>
      </c>
      <c r="AE9" s="184"/>
    </row>
    <row r="10" spans="1:31" ht="15" customHeight="1" x14ac:dyDescent="0.25">
      <c r="A10" s="439"/>
      <c r="B10" s="439"/>
      <c r="C10" s="439"/>
      <c r="D10" s="439"/>
      <c r="E10" s="199" t="s">
        <v>425</v>
      </c>
      <c r="F10" s="200">
        <f t="shared" ref="F10:G10" si="8">SUM(F5+F6+F7+F8+F9)</f>
        <v>0.8</v>
      </c>
      <c r="G10" s="200">
        <f t="shared" si="8"/>
        <v>0.8</v>
      </c>
      <c r="H10" s="200">
        <f t="shared" si="0"/>
        <v>1</v>
      </c>
      <c r="I10" s="201">
        <f t="shared" ref="I10:M10" si="9">SUM(I5:I9)</f>
        <v>5458416767</v>
      </c>
      <c r="J10" s="201">
        <f t="shared" si="9"/>
        <v>596622225</v>
      </c>
      <c r="K10" s="201">
        <f t="shared" si="9"/>
        <v>713614135</v>
      </c>
      <c r="L10" s="201">
        <f t="shared" si="9"/>
        <v>2608985063</v>
      </c>
      <c r="M10" s="201">
        <f t="shared" si="9"/>
        <v>1493113743</v>
      </c>
      <c r="N10" s="202">
        <f t="shared" si="1"/>
        <v>5412335166</v>
      </c>
      <c r="O10" s="200">
        <f t="shared" si="2"/>
        <v>0.99155769832772833</v>
      </c>
      <c r="P10" s="201">
        <f t="shared" ref="P10:S10" si="10">SUM(P5:P9)</f>
        <v>38339273</v>
      </c>
      <c r="Q10" s="201">
        <f t="shared" si="10"/>
        <v>330186943</v>
      </c>
      <c r="R10" s="201">
        <f t="shared" si="10"/>
        <v>869136389</v>
      </c>
      <c r="S10" s="201">
        <f t="shared" si="10"/>
        <v>2613862618</v>
      </c>
      <c r="T10" s="202">
        <f t="shared" si="3"/>
        <v>3851525223</v>
      </c>
      <c r="U10" s="200">
        <f t="shared" si="4"/>
        <v>0.70561215594331328</v>
      </c>
      <c r="V10" s="202">
        <f t="shared" ref="V10:AA10" si="11">SUM(V5+V6+V7+V8+V9)</f>
        <v>1562133143</v>
      </c>
      <c r="W10" s="202">
        <f t="shared" si="11"/>
        <v>1303776926</v>
      </c>
      <c r="X10" s="202">
        <f t="shared" si="11"/>
        <v>196559173</v>
      </c>
      <c r="Y10" s="202">
        <f t="shared" si="11"/>
        <v>61796300</v>
      </c>
      <c r="Z10" s="202">
        <f t="shared" si="11"/>
        <v>0</v>
      </c>
      <c r="AA10" s="202">
        <f t="shared" si="11"/>
        <v>0</v>
      </c>
      <c r="AB10" s="202">
        <f>SUM(AB5:AB9)</f>
        <v>1562133143</v>
      </c>
      <c r="AC10" s="203">
        <f t="shared" si="6"/>
        <v>1562132399</v>
      </c>
      <c r="AD10" s="200">
        <f t="shared" si="7"/>
        <v>0.99999952372817691</v>
      </c>
      <c r="AE10" s="184"/>
    </row>
    <row r="11" spans="1:31" ht="15" customHeight="1" x14ac:dyDescent="0.25">
      <c r="A11" s="509" t="s">
        <v>426</v>
      </c>
      <c r="B11" s="510">
        <v>2</v>
      </c>
      <c r="C11" s="509" t="s">
        <v>427</v>
      </c>
      <c r="D11" s="510" t="s">
        <v>76</v>
      </c>
      <c r="E11" s="178">
        <v>2020</v>
      </c>
      <c r="F11" s="84">
        <v>1E-3</v>
      </c>
      <c r="G11" s="84">
        <v>1E-3</v>
      </c>
      <c r="H11" s="84">
        <f t="shared" si="0"/>
        <v>1</v>
      </c>
      <c r="I11" s="179">
        <v>26623440</v>
      </c>
      <c r="J11" s="180"/>
      <c r="K11" s="180">
        <v>0</v>
      </c>
      <c r="L11" s="180">
        <v>26623440</v>
      </c>
      <c r="M11" s="180">
        <v>0</v>
      </c>
      <c r="N11" s="181">
        <f t="shared" si="1"/>
        <v>26623440</v>
      </c>
      <c r="O11" s="84">
        <f t="shared" si="2"/>
        <v>1</v>
      </c>
      <c r="P11" s="180">
        <v>0</v>
      </c>
      <c r="Q11" s="180">
        <v>0</v>
      </c>
      <c r="R11" s="180"/>
      <c r="S11" s="180">
        <v>23665280</v>
      </c>
      <c r="T11" s="181">
        <f t="shared" si="3"/>
        <v>23665280</v>
      </c>
      <c r="U11" s="84">
        <f t="shared" si="4"/>
        <v>0.88888888888888884</v>
      </c>
      <c r="V11" s="182">
        <v>0</v>
      </c>
      <c r="W11" s="182">
        <v>0</v>
      </c>
      <c r="X11" s="182">
        <v>0</v>
      </c>
      <c r="Y11" s="183">
        <v>0</v>
      </c>
      <c r="Z11" s="182">
        <v>0</v>
      </c>
      <c r="AA11" s="182">
        <v>0</v>
      </c>
      <c r="AB11" s="182">
        <f t="shared" ref="AB11:AB15" si="12">V11-AA11</f>
        <v>0</v>
      </c>
      <c r="AC11" s="182">
        <f t="shared" si="6"/>
        <v>0</v>
      </c>
      <c r="AD11" s="84" t="str">
        <f t="shared" si="7"/>
        <v/>
      </c>
      <c r="AE11" s="184"/>
    </row>
    <row r="12" spans="1:31" ht="15" customHeight="1" x14ac:dyDescent="0.25">
      <c r="A12" s="469"/>
      <c r="B12" s="469"/>
      <c r="C12" s="469"/>
      <c r="D12" s="469"/>
      <c r="E12" s="185">
        <v>2021</v>
      </c>
      <c r="F12" s="84">
        <v>3.0000000000000001E-3</v>
      </c>
      <c r="G12" s="84">
        <v>3.0000000000000001E-3</v>
      </c>
      <c r="H12" s="84">
        <f t="shared" si="0"/>
        <v>1</v>
      </c>
      <c r="I12" s="186">
        <v>54524808</v>
      </c>
      <c r="J12" s="180">
        <v>54524808</v>
      </c>
      <c r="K12" s="186">
        <v>0</v>
      </c>
      <c r="L12" s="180">
        <v>0</v>
      </c>
      <c r="M12" s="180">
        <v>0</v>
      </c>
      <c r="N12" s="187">
        <f t="shared" si="1"/>
        <v>54524808</v>
      </c>
      <c r="O12" s="188">
        <f t="shared" si="2"/>
        <v>1</v>
      </c>
      <c r="P12" s="180">
        <v>5906854</v>
      </c>
      <c r="Q12" s="180">
        <v>13631202</v>
      </c>
      <c r="R12" s="180">
        <v>13631202</v>
      </c>
      <c r="S12" s="180">
        <v>18174936</v>
      </c>
      <c r="T12" s="189">
        <f t="shared" si="3"/>
        <v>51344194</v>
      </c>
      <c r="U12" s="84">
        <f t="shared" si="4"/>
        <v>0.94166666299861157</v>
      </c>
      <c r="V12" s="183">
        <v>2958160</v>
      </c>
      <c r="W12" s="187">
        <v>2958160</v>
      </c>
      <c r="X12" s="190">
        <v>0</v>
      </c>
      <c r="Y12" s="187"/>
      <c r="Z12" s="187"/>
      <c r="AA12" s="183">
        <v>0</v>
      </c>
      <c r="AB12" s="183">
        <f t="shared" si="12"/>
        <v>2958160</v>
      </c>
      <c r="AC12" s="183">
        <f t="shared" si="6"/>
        <v>2958160</v>
      </c>
      <c r="AD12" s="84">
        <f t="shared" si="7"/>
        <v>1</v>
      </c>
      <c r="AE12" s="191"/>
    </row>
    <row r="13" spans="1:31" ht="15" customHeight="1" x14ac:dyDescent="0.25">
      <c r="A13" s="469"/>
      <c r="B13" s="469"/>
      <c r="C13" s="469"/>
      <c r="D13" s="469"/>
      <c r="E13" s="185">
        <v>2022</v>
      </c>
      <c r="F13" s="84">
        <v>3.0000000000000001E-3</v>
      </c>
      <c r="G13" s="84">
        <v>3.0000000000000001E-3</v>
      </c>
      <c r="H13" s="84">
        <f t="shared" si="0"/>
        <v>1</v>
      </c>
      <c r="I13" s="180">
        <v>196493600</v>
      </c>
      <c r="J13" s="180">
        <v>118725600</v>
      </c>
      <c r="K13" s="180">
        <v>0</v>
      </c>
      <c r="L13" s="180">
        <v>0</v>
      </c>
      <c r="M13" s="180">
        <v>77768000</v>
      </c>
      <c r="N13" s="187">
        <f t="shared" si="1"/>
        <v>196493600</v>
      </c>
      <c r="O13" s="84">
        <f t="shared" si="2"/>
        <v>1</v>
      </c>
      <c r="P13" s="180">
        <v>13568640</v>
      </c>
      <c r="Q13" s="180">
        <v>33921600</v>
      </c>
      <c r="R13" s="180">
        <v>33921600</v>
      </c>
      <c r="S13" s="180">
        <v>72651360</v>
      </c>
      <c r="T13" s="192">
        <f t="shared" si="3"/>
        <v>154063200</v>
      </c>
      <c r="U13" s="84">
        <f t="shared" si="4"/>
        <v>0.78406217810656431</v>
      </c>
      <c r="V13" s="183">
        <v>3180614</v>
      </c>
      <c r="W13" s="183">
        <v>3180614</v>
      </c>
      <c r="X13" s="183">
        <v>0</v>
      </c>
      <c r="Y13" s="183">
        <v>0</v>
      </c>
      <c r="Z13" s="183">
        <v>0</v>
      </c>
      <c r="AA13" s="183">
        <v>0</v>
      </c>
      <c r="AB13" s="183">
        <f t="shared" si="12"/>
        <v>3180614</v>
      </c>
      <c r="AC13" s="183">
        <f t="shared" si="6"/>
        <v>3180614</v>
      </c>
      <c r="AD13" s="84">
        <f t="shared" si="7"/>
        <v>1</v>
      </c>
      <c r="AE13" s="184"/>
    </row>
    <row r="14" spans="1:31" ht="15" customHeight="1" x14ac:dyDescent="0.25">
      <c r="A14" s="469"/>
      <c r="B14" s="469"/>
      <c r="C14" s="469"/>
      <c r="D14" s="469"/>
      <c r="E14" s="185">
        <v>2023</v>
      </c>
      <c r="F14" s="84">
        <v>2.7000000000000001E-3</v>
      </c>
      <c r="G14" s="84">
        <v>2.7000000000000001E-3</v>
      </c>
      <c r="H14" s="84">
        <f t="shared" si="0"/>
        <v>1</v>
      </c>
      <c r="I14" s="180">
        <v>184868000</v>
      </c>
      <c r="J14" s="180">
        <v>178944000</v>
      </c>
      <c r="K14" s="180">
        <v>0</v>
      </c>
      <c r="L14" s="180">
        <v>0</v>
      </c>
      <c r="M14" s="180">
        <v>5924000</v>
      </c>
      <c r="N14" s="187">
        <f t="shared" si="1"/>
        <v>184868000</v>
      </c>
      <c r="O14" s="84">
        <f t="shared" si="2"/>
        <v>1</v>
      </c>
      <c r="P14" s="180">
        <v>10462000</v>
      </c>
      <c r="Q14" s="180">
        <v>44637667</v>
      </c>
      <c r="R14" s="180">
        <f>[2]INDICADOR_PRESUPUESTO_PRODUCTO!$Z$16+[2]INDICADOR_PRESUPUESTO_PRODUCTO!$AA$16+[2]INDICADOR_PRESUPUESTO_PRODUCTO!$AB$16</f>
        <v>40536000</v>
      </c>
      <c r="S14" s="180">
        <v>59648000</v>
      </c>
      <c r="T14" s="189">
        <f t="shared" si="3"/>
        <v>155283667</v>
      </c>
      <c r="U14" s="84">
        <f t="shared" si="4"/>
        <v>0.83997050327801459</v>
      </c>
      <c r="V14" s="183">
        <v>42430400</v>
      </c>
      <c r="W14" s="183">
        <v>42430400</v>
      </c>
      <c r="X14" s="183">
        <v>0</v>
      </c>
      <c r="Y14" s="180">
        <v>0</v>
      </c>
      <c r="Z14" s="183">
        <v>0</v>
      </c>
      <c r="AA14" s="183">
        <v>0</v>
      </c>
      <c r="AB14" s="183">
        <f t="shared" si="12"/>
        <v>42430400</v>
      </c>
      <c r="AC14" s="183">
        <f t="shared" si="6"/>
        <v>42430400</v>
      </c>
      <c r="AD14" s="84">
        <f t="shared" si="7"/>
        <v>1</v>
      </c>
      <c r="AE14" s="184"/>
    </row>
    <row r="15" spans="1:31" ht="15" customHeight="1" x14ac:dyDescent="0.25">
      <c r="A15" s="469"/>
      <c r="B15" s="469"/>
      <c r="C15" s="469"/>
      <c r="D15" s="469"/>
      <c r="E15" s="193">
        <v>2024</v>
      </c>
      <c r="F15" s="194">
        <v>2.9999999999999997E-4</v>
      </c>
      <c r="G15" s="194">
        <v>2.9999999999999997E-4</v>
      </c>
      <c r="H15" s="194">
        <f t="shared" si="0"/>
        <v>1</v>
      </c>
      <c r="I15" s="195">
        <v>97722516</v>
      </c>
      <c r="J15" s="195">
        <v>78311940</v>
      </c>
      <c r="K15" s="195">
        <v>19410576</v>
      </c>
      <c r="L15" s="195">
        <v>0</v>
      </c>
      <c r="M15" s="195">
        <v>0</v>
      </c>
      <c r="N15" s="196">
        <f t="shared" si="1"/>
        <v>97722516</v>
      </c>
      <c r="O15" s="194">
        <f t="shared" si="2"/>
        <v>1</v>
      </c>
      <c r="P15" s="195">
        <v>0</v>
      </c>
      <c r="Q15" s="195">
        <v>45757841</v>
      </c>
      <c r="R15" s="195">
        <v>47222925</v>
      </c>
      <c r="S15" s="195">
        <v>4741750</v>
      </c>
      <c r="T15" s="197">
        <v>97722516</v>
      </c>
      <c r="U15" s="194">
        <f t="shared" si="4"/>
        <v>1</v>
      </c>
      <c r="V15" s="198">
        <v>29584333</v>
      </c>
      <c r="W15" s="198">
        <v>26524000</v>
      </c>
      <c r="X15" s="198">
        <v>3060333</v>
      </c>
      <c r="Y15" s="195">
        <v>0</v>
      </c>
      <c r="Z15" s="198">
        <v>0</v>
      </c>
      <c r="AA15" s="198">
        <v>0</v>
      </c>
      <c r="AB15" s="198">
        <f t="shared" si="12"/>
        <v>29584333</v>
      </c>
      <c r="AC15" s="198">
        <f t="shared" si="6"/>
        <v>29584333</v>
      </c>
      <c r="AD15" s="194">
        <f t="shared" si="7"/>
        <v>1</v>
      </c>
      <c r="AE15" s="184"/>
    </row>
    <row r="16" spans="1:31" ht="15" customHeight="1" x14ac:dyDescent="0.25">
      <c r="A16" s="439"/>
      <c r="B16" s="439"/>
      <c r="C16" s="439"/>
      <c r="D16" s="439"/>
      <c r="E16" s="199" t="s">
        <v>425</v>
      </c>
      <c r="F16" s="368">
        <v>1</v>
      </c>
      <c r="G16" s="204">
        <v>1</v>
      </c>
      <c r="H16" s="200">
        <f t="shared" si="0"/>
        <v>1</v>
      </c>
      <c r="I16" s="201">
        <f t="shared" ref="I16:M16" si="13">SUM(I11:I15)</f>
        <v>560232364</v>
      </c>
      <c r="J16" s="201">
        <f t="shared" si="13"/>
        <v>430506348</v>
      </c>
      <c r="K16" s="201">
        <f t="shared" si="13"/>
        <v>19410576</v>
      </c>
      <c r="L16" s="201">
        <f t="shared" si="13"/>
        <v>26623440</v>
      </c>
      <c r="M16" s="201">
        <f t="shared" si="13"/>
        <v>83692000</v>
      </c>
      <c r="N16" s="202">
        <f t="shared" si="1"/>
        <v>560232364</v>
      </c>
      <c r="O16" s="200">
        <f t="shared" si="2"/>
        <v>1</v>
      </c>
      <c r="P16" s="201">
        <v>0</v>
      </c>
      <c r="Q16" s="201">
        <f t="shared" ref="Q16:S16" si="14">SUM(Q11:Q15)</f>
        <v>137948310</v>
      </c>
      <c r="R16" s="205">
        <f t="shared" si="14"/>
        <v>135311727</v>
      </c>
      <c r="S16" s="201">
        <f t="shared" si="14"/>
        <v>178881326</v>
      </c>
      <c r="T16" s="202">
        <f t="shared" si="3"/>
        <v>452141363</v>
      </c>
      <c r="U16" s="200">
        <f t="shared" si="4"/>
        <v>0.80706041288253738</v>
      </c>
      <c r="V16" s="202">
        <f t="shared" ref="V16:AA16" si="15">SUM(V11+V12+V13+V14+V15)</f>
        <v>78153507</v>
      </c>
      <c r="W16" s="202">
        <f t="shared" si="15"/>
        <v>75093174</v>
      </c>
      <c r="X16" s="202">
        <f t="shared" si="15"/>
        <v>3060333</v>
      </c>
      <c r="Y16" s="202">
        <f t="shared" si="15"/>
        <v>0</v>
      </c>
      <c r="Z16" s="202">
        <f t="shared" si="15"/>
        <v>0</v>
      </c>
      <c r="AA16" s="202">
        <f t="shared" si="15"/>
        <v>0</v>
      </c>
      <c r="AB16" s="202">
        <f>SUM(AB11:AB15)</f>
        <v>78153507</v>
      </c>
      <c r="AC16" s="203">
        <f t="shared" si="6"/>
        <v>78153507</v>
      </c>
      <c r="AD16" s="200">
        <f t="shared" si="7"/>
        <v>1</v>
      </c>
      <c r="AE16" s="184"/>
    </row>
    <row r="17" spans="1:31" ht="15" customHeight="1" x14ac:dyDescent="0.25">
      <c r="A17" s="509" t="s">
        <v>428</v>
      </c>
      <c r="B17" s="510">
        <v>3</v>
      </c>
      <c r="C17" s="509" t="s">
        <v>250</v>
      </c>
      <c r="D17" s="510" t="s">
        <v>76</v>
      </c>
      <c r="E17" s="178">
        <v>2020</v>
      </c>
      <c r="F17" s="84">
        <v>0.1</v>
      </c>
      <c r="G17" s="84">
        <v>9.9999999999999992E-2</v>
      </c>
      <c r="H17" s="84">
        <f t="shared" si="0"/>
        <v>0.99999999999999989</v>
      </c>
      <c r="I17" s="179">
        <v>1315443158</v>
      </c>
      <c r="J17" s="180"/>
      <c r="K17" s="180">
        <v>0</v>
      </c>
      <c r="L17" s="180">
        <v>990078056</v>
      </c>
      <c r="M17" s="180">
        <v>318467721</v>
      </c>
      <c r="N17" s="181">
        <f t="shared" si="1"/>
        <v>1308545777</v>
      </c>
      <c r="O17" s="84">
        <f t="shared" si="2"/>
        <v>0.99475661038027152</v>
      </c>
      <c r="P17" s="180">
        <v>0</v>
      </c>
      <c r="Q17" s="180">
        <v>0</v>
      </c>
      <c r="R17" s="180"/>
      <c r="S17" s="180">
        <v>990078056</v>
      </c>
      <c r="T17" s="181">
        <f t="shared" si="3"/>
        <v>990078056</v>
      </c>
      <c r="U17" s="84">
        <f t="shared" si="4"/>
        <v>0.75265742193324026</v>
      </c>
      <c r="V17" s="182">
        <v>0</v>
      </c>
      <c r="W17" s="182">
        <v>0</v>
      </c>
      <c r="X17" s="182">
        <v>0</v>
      </c>
      <c r="Y17" s="183">
        <v>0</v>
      </c>
      <c r="Z17" s="182">
        <v>0</v>
      </c>
      <c r="AA17" s="182">
        <v>0</v>
      </c>
      <c r="AB17" s="182">
        <f t="shared" ref="AB17:AB21" si="16">V17-AA17</f>
        <v>0</v>
      </c>
      <c r="AC17" s="182">
        <f t="shared" si="6"/>
        <v>0</v>
      </c>
      <c r="AD17" s="84" t="str">
        <f t="shared" si="7"/>
        <v/>
      </c>
      <c r="AE17" s="184"/>
    </row>
    <row r="18" spans="1:31" ht="15" customHeight="1" x14ac:dyDescent="0.25">
      <c r="A18" s="469"/>
      <c r="B18" s="469"/>
      <c r="C18" s="469"/>
      <c r="D18" s="469"/>
      <c r="E18" s="185">
        <v>2021</v>
      </c>
      <c r="F18" s="84">
        <v>0.3</v>
      </c>
      <c r="G18" s="84">
        <v>0.3</v>
      </c>
      <c r="H18" s="84">
        <f t="shared" si="0"/>
        <v>1</v>
      </c>
      <c r="I18" s="186">
        <v>2741323765</v>
      </c>
      <c r="J18" s="180">
        <v>218322170</v>
      </c>
      <c r="K18" s="186">
        <v>1960914994</v>
      </c>
      <c r="L18" s="180">
        <v>499497720</v>
      </c>
      <c r="M18" s="180">
        <v>49912200</v>
      </c>
      <c r="N18" s="187">
        <f t="shared" si="1"/>
        <v>2728647084</v>
      </c>
      <c r="O18" s="188">
        <f t="shared" si="2"/>
        <v>0.99537570820278498</v>
      </c>
      <c r="P18" s="180">
        <v>3800000</v>
      </c>
      <c r="Q18" s="180">
        <v>784792145</v>
      </c>
      <c r="R18" s="180">
        <v>1104796359</v>
      </c>
      <c r="S18" s="180">
        <v>728718616</v>
      </c>
      <c r="T18" s="189">
        <f t="shared" si="3"/>
        <v>2622107120</v>
      </c>
      <c r="U18" s="84">
        <f t="shared" si="4"/>
        <v>0.95651128607204117</v>
      </c>
      <c r="V18" s="183">
        <v>318467721</v>
      </c>
      <c r="W18" s="187">
        <v>0</v>
      </c>
      <c r="X18" s="190">
        <v>318467721</v>
      </c>
      <c r="Y18" s="187"/>
      <c r="Z18" s="187"/>
      <c r="AA18" s="183">
        <v>0</v>
      </c>
      <c r="AB18" s="183">
        <f t="shared" si="16"/>
        <v>318467721</v>
      </c>
      <c r="AC18" s="183">
        <f t="shared" si="6"/>
        <v>318467721</v>
      </c>
      <c r="AD18" s="84">
        <f t="shared" si="7"/>
        <v>1</v>
      </c>
      <c r="AE18" s="191"/>
    </row>
    <row r="19" spans="1:31" ht="15" customHeight="1" x14ac:dyDescent="0.25">
      <c r="A19" s="469"/>
      <c r="B19" s="469"/>
      <c r="C19" s="469"/>
      <c r="D19" s="469"/>
      <c r="E19" s="185">
        <v>2022</v>
      </c>
      <c r="F19" s="84">
        <v>0.3</v>
      </c>
      <c r="G19" s="84">
        <v>0.3</v>
      </c>
      <c r="H19" s="84">
        <f t="shared" si="0"/>
        <v>1</v>
      </c>
      <c r="I19" s="180">
        <v>4744553031</v>
      </c>
      <c r="J19" s="180">
        <v>660429027</v>
      </c>
      <c r="K19" s="180">
        <v>2575176127</v>
      </c>
      <c r="L19" s="180">
        <v>1236099969</v>
      </c>
      <c r="M19" s="180">
        <v>272847908</v>
      </c>
      <c r="N19" s="187">
        <f t="shared" si="1"/>
        <v>4744553031</v>
      </c>
      <c r="O19" s="84">
        <f t="shared" si="2"/>
        <v>1</v>
      </c>
      <c r="P19" s="180">
        <v>52330210</v>
      </c>
      <c r="Q19" s="180">
        <v>2723690580</v>
      </c>
      <c r="R19" s="180">
        <v>1192677271</v>
      </c>
      <c r="S19" s="180">
        <v>722620246</v>
      </c>
      <c r="T19" s="192">
        <f t="shared" si="3"/>
        <v>4691318307</v>
      </c>
      <c r="U19" s="84">
        <f t="shared" si="4"/>
        <v>0.98877982316728796</v>
      </c>
      <c r="V19" s="183">
        <v>110339964</v>
      </c>
      <c r="W19" s="183">
        <v>99959477</v>
      </c>
      <c r="X19" s="183">
        <v>10380487</v>
      </c>
      <c r="Y19" s="183">
        <v>0</v>
      </c>
      <c r="Z19" s="183">
        <v>0</v>
      </c>
      <c r="AA19" s="183">
        <v>0</v>
      </c>
      <c r="AB19" s="183">
        <f t="shared" si="16"/>
        <v>110339964</v>
      </c>
      <c r="AC19" s="183">
        <f t="shared" si="6"/>
        <v>110339964</v>
      </c>
      <c r="AD19" s="84">
        <f t="shared" si="7"/>
        <v>1</v>
      </c>
      <c r="AE19" s="377" t="s">
        <v>159</v>
      </c>
    </row>
    <row r="20" spans="1:31" ht="12.75" customHeight="1" x14ac:dyDescent="0.25">
      <c r="A20" s="469"/>
      <c r="B20" s="469"/>
      <c r="C20" s="469"/>
      <c r="D20" s="469"/>
      <c r="E20" s="185">
        <v>2023</v>
      </c>
      <c r="F20" s="84">
        <v>0.28000000000000003</v>
      </c>
      <c r="G20" s="84">
        <v>0.28000000000000003</v>
      </c>
      <c r="H20" s="84">
        <f t="shared" si="0"/>
        <v>1</v>
      </c>
      <c r="I20" s="180">
        <v>4218642067</v>
      </c>
      <c r="J20" s="180">
        <v>0</v>
      </c>
      <c r="K20" s="180">
        <v>1469072862</v>
      </c>
      <c r="L20" s="180">
        <v>234007853</v>
      </c>
      <c r="M20" s="180">
        <v>2515519826</v>
      </c>
      <c r="N20" s="187">
        <f t="shared" si="1"/>
        <v>4218600541</v>
      </c>
      <c r="O20" s="84">
        <f t="shared" si="2"/>
        <v>0.99999015654816392</v>
      </c>
      <c r="P20" s="180">
        <v>0</v>
      </c>
      <c r="Q20" s="180">
        <v>548490536</v>
      </c>
      <c r="R20" s="180">
        <f>[2]INDICADOR_PRESUPUESTO_PRODUCTO!$Z$21+[2]INDICADOR_PRESUPUESTO_PRODUCTO!$AA$21+[2]INDICADOR_PRESUPUESTO_PRODUCTO!$AB$21</f>
        <v>1112727566</v>
      </c>
      <c r="S20" s="180">
        <v>2250573225</v>
      </c>
      <c r="T20" s="189">
        <f t="shared" si="3"/>
        <v>3911791327</v>
      </c>
      <c r="U20" s="84">
        <f t="shared" si="4"/>
        <v>0.92726314886955774</v>
      </c>
      <c r="V20" s="183">
        <v>53234724</v>
      </c>
      <c r="W20" s="183">
        <v>39506016</v>
      </c>
      <c r="X20" s="183">
        <v>6767787</v>
      </c>
      <c r="Y20" s="180">
        <v>0</v>
      </c>
      <c r="Z20" s="183">
        <v>0</v>
      </c>
      <c r="AA20" s="183">
        <v>6960921</v>
      </c>
      <c r="AB20" s="183">
        <f t="shared" si="16"/>
        <v>46273803</v>
      </c>
      <c r="AC20" s="183">
        <f t="shared" si="6"/>
        <v>46273803</v>
      </c>
      <c r="AD20" s="84">
        <f t="shared" si="7"/>
        <v>1</v>
      </c>
      <c r="AE20" s="184"/>
    </row>
    <row r="21" spans="1:31" ht="15" customHeight="1" x14ac:dyDescent="0.25">
      <c r="A21" s="469"/>
      <c r="B21" s="469"/>
      <c r="C21" s="469"/>
      <c r="D21" s="469"/>
      <c r="E21" s="193">
        <v>2024</v>
      </c>
      <c r="F21" s="194">
        <v>0.02</v>
      </c>
      <c r="G21" s="194">
        <v>0.02</v>
      </c>
      <c r="H21" s="194">
        <f t="shared" si="0"/>
        <v>1</v>
      </c>
      <c r="I21" s="195">
        <v>1313827708</v>
      </c>
      <c r="J21" s="195">
        <v>1265415808</v>
      </c>
      <c r="K21" s="195">
        <v>48411900</v>
      </c>
      <c r="L21" s="195">
        <v>0</v>
      </c>
      <c r="M21" s="195">
        <v>0</v>
      </c>
      <c r="N21" s="196">
        <f t="shared" si="1"/>
        <v>1313827708</v>
      </c>
      <c r="O21" s="194">
        <f t="shared" si="2"/>
        <v>1</v>
      </c>
      <c r="P21" s="195">
        <v>0</v>
      </c>
      <c r="Q21" s="195">
        <v>200361131</v>
      </c>
      <c r="R21" s="195">
        <v>1104591062</v>
      </c>
      <c r="S21" s="195">
        <v>8068650</v>
      </c>
      <c r="T21" s="197">
        <f t="shared" si="3"/>
        <v>1313020843</v>
      </c>
      <c r="U21" s="194">
        <f t="shared" si="4"/>
        <v>0.99938586696331111</v>
      </c>
      <c r="V21" s="198">
        <v>306809214</v>
      </c>
      <c r="W21" s="198">
        <v>298734487</v>
      </c>
      <c r="X21" s="198">
        <v>7387520</v>
      </c>
      <c r="Y21" s="195">
        <v>0</v>
      </c>
      <c r="Z21" s="198">
        <v>687207</v>
      </c>
      <c r="AA21" s="198">
        <v>0</v>
      </c>
      <c r="AB21" s="198">
        <f t="shared" si="16"/>
        <v>306809214</v>
      </c>
      <c r="AC21" s="198">
        <f t="shared" si="6"/>
        <v>306809214</v>
      </c>
      <c r="AD21" s="194">
        <f t="shared" si="7"/>
        <v>1</v>
      </c>
      <c r="AE21" s="184"/>
    </row>
    <row r="22" spans="1:31" ht="15" customHeight="1" x14ac:dyDescent="0.25">
      <c r="A22" s="439"/>
      <c r="B22" s="439"/>
      <c r="C22" s="439"/>
      <c r="D22" s="439"/>
      <c r="E22" s="199" t="s">
        <v>425</v>
      </c>
      <c r="F22" s="200">
        <f t="shared" ref="F22:G22" si="17">SUM(F17+F18+F19+F20+F21)</f>
        <v>1</v>
      </c>
      <c r="G22" s="200">
        <f t="shared" si="17"/>
        <v>1</v>
      </c>
      <c r="H22" s="200">
        <f t="shared" si="0"/>
        <v>1</v>
      </c>
      <c r="I22" s="201">
        <f t="shared" ref="I22:M22" si="18">SUM(I17:I21)</f>
        <v>14333789729</v>
      </c>
      <c r="J22" s="201">
        <f t="shared" si="18"/>
        <v>2144167005</v>
      </c>
      <c r="K22" s="201">
        <f t="shared" si="18"/>
        <v>6053575883</v>
      </c>
      <c r="L22" s="201">
        <f t="shared" si="18"/>
        <v>2959683598</v>
      </c>
      <c r="M22" s="201">
        <f t="shared" si="18"/>
        <v>3156747655</v>
      </c>
      <c r="N22" s="202">
        <f t="shared" si="1"/>
        <v>14314174141</v>
      </c>
      <c r="O22" s="200">
        <f t="shared" si="2"/>
        <v>0.99863151417937202</v>
      </c>
      <c r="P22" s="201">
        <f t="shared" ref="P22:S22" si="19">SUM(P17:P21)</f>
        <v>56130210</v>
      </c>
      <c r="Q22" s="201">
        <f t="shared" si="19"/>
        <v>4257334392</v>
      </c>
      <c r="R22" s="205">
        <f t="shared" si="19"/>
        <v>4514792258</v>
      </c>
      <c r="S22" s="201">
        <f t="shared" si="19"/>
        <v>4700058793</v>
      </c>
      <c r="T22" s="202">
        <f t="shared" si="3"/>
        <v>13528315653</v>
      </c>
      <c r="U22" s="200">
        <f t="shared" si="4"/>
        <v>0.94380592353951087</v>
      </c>
      <c r="V22" s="202">
        <f t="shared" ref="V22:AA22" si="20">SUM(V17+V18+V19+V20+V21)</f>
        <v>788851623</v>
      </c>
      <c r="W22" s="202">
        <f t="shared" si="20"/>
        <v>438199980</v>
      </c>
      <c r="X22" s="202">
        <f t="shared" si="20"/>
        <v>343003515</v>
      </c>
      <c r="Y22" s="202">
        <f t="shared" si="20"/>
        <v>0</v>
      </c>
      <c r="Z22" s="202">
        <f t="shared" si="20"/>
        <v>687207</v>
      </c>
      <c r="AA22" s="202">
        <f t="shared" si="20"/>
        <v>6960921</v>
      </c>
      <c r="AB22" s="202">
        <f>SUM(AB17:AB21)</f>
        <v>781890702</v>
      </c>
      <c r="AC22" s="203">
        <f t="shared" si="6"/>
        <v>781890702</v>
      </c>
      <c r="AD22" s="200">
        <f t="shared" si="7"/>
        <v>1</v>
      </c>
      <c r="AE22" s="184"/>
    </row>
    <row r="23" spans="1:31" ht="15" customHeight="1" x14ac:dyDescent="0.25">
      <c r="A23" s="509" t="s">
        <v>428</v>
      </c>
      <c r="B23" s="510">
        <v>4</v>
      </c>
      <c r="C23" s="509" t="s">
        <v>253</v>
      </c>
      <c r="D23" s="510" t="s">
        <v>154</v>
      </c>
      <c r="E23" s="178">
        <v>2020</v>
      </c>
      <c r="F23" s="84">
        <v>0.97</v>
      </c>
      <c r="G23" s="84">
        <v>0.97</v>
      </c>
      <c r="H23" s="84">
        <f t="shared" si="0"/>
        <v>1</v>
      </c>
      <c r="I23" s="179">
        <v>2736466775</v>
      </c>
      <c r="J23" s="180"/>
      <c r="K23" s="180">
        <v>0</v>
      </c>
      <c r="L23" s="180">
        <v>2736466775</v>
      </c>
      <c r="M23" s="180">
        <v>0</v>
      </c>
      <c r="N23" s="181">
        <f t="shared" si="1"/>
        <v>2736466775</v>
      </c>
      <c r="O23" s="84">
        <f t="shared" si="2"/>
        <v>1</v>
      </c>
      <c r="P23" s="180">
        <v>0</v>
      </c>
      <c r="Q23" s="180">
        <v>0</v>
      </c>
      <c r="R23" s="180"/>
      <c r="S23" s="180">
        <v>514787037</v>
      </c>
      <c r="T23" s="181">
        <f t="shared" si="3"/>
        <v>514787037</v>
      </c>
      <c r="U23" s="84">
        <f t="shared" si="4"/>
        <v>0.18812106242364299</v>
      </c>
      <c r="V23" s="182">
        <v>0</v>
      </c>
      <c r="W23" s="182">
        <v>0</v>
      </c>
      <c r="X23" s="182">
        <v>0</v>
      </c>
      <c r="Y23" s="183">
        <v>0</v>
      </c>
      <c r="Z23" s="182">
        <v>0</v>
      </c>
      <c r="AA23" s="182">
        <v>0</v>
      </c>
      <c r="AB23" s="182">
        <f t="shared" ref="AB23:AB27" si="21">V23-AA23</f>
        <v>0</v>
      </c>
      <c r="AC23" s="182">
        <f t="shared" si="6"/>
        <v>0</v>
      </c>
      <c r="AD23" s="84" t="str">
        <f t="shared" si="7"/>
        <v/>
      </c>
      <c r="AE23" s="184"/>
    </row>
    <row r="24" spans="1:31" ht="15" customHeight="1" x14ac:dyDescent="0.25">
      <c r="A24" s="469"/>
      <c r="B24" s="469"/>
      <c r="C24" s="469"/>
      <c r="D24" s="469"/>
      <c r="E24" s="185">
        <v>2021</v>
      </c>
      <c r="F24" s="84">
        <v>0.97</v>
      </c>
      <c r="G24" s="84">
        <v>0.97</v>
      </c>
      <c r="H24" s="84">
        <f t="shared" si="0"/>
        <v>1</v>
      </c>
      <c r="I24" s="186">
        <v>6957427282</v>
      </c>
      <c r="J24" s="180">
        <v>78293040</v>
      </c>
      <c r="K24" s="186">
        <v>6570362742</v>
      </c>
      <c r="L24" s="180">
        <v>62300766</v>
      </c>
      <c r="M24" s="180">
        <v>217112969</v>
      </c>
      <c r="N24" s="187">
        <f t="shared" si="1"/>
        <v>6928069517</v>
      </c>
      <c r="O24" s="188">
        <f t="shared" si="2"/>
        <v>0.9957803705579571</v>
      </c>
      <c r="P24" s="180">
        <v>0</v>
      </c>
      <c r="Q24" s="180">
        <v>203558300</v>
      </c>
      <c r="R24" s="180">
        <v>1182989582</v>
      </c>
      <c r="S24" s="180">
        <v>1317612040</v>
      </c>
      <c r="T24" s="189">
        <f t="shared" si="3"/>
        <v>2704159922</v>
      </c>
      <c r="U24" s="84">
        <f t="shared" si="4"/>
        <v>0.38867239460714209</v>
      </c>
      <c r="V24" s="183">
        <v>2221679788</v>
      </c>
      <c r="W24" s="187">
        <v>1616985079</v>
      </c>
      <c r="X24" s="190">
        <v>598257497</v>
      </c>
      <c r="Y24" s="187"/>
      <c r="Z24" s="187"/>
      <c r="AA24" s="183">
        <v>6437212</v>
      </c>
      <c r="AB24" s="183">
        <f t="shared" si="21"/>
        <v>2215242576</v>
      </c>
      <c r="AC24" s="183">
        <f t="shared" si="6"/>
        <v>2215242576</v>
      </c>
      <c r="AD24" s="84">
        <f t="shared" si="7"/>
        <v>1</v>
      </c>
      <c r="AE24" s="191"/>
    </row>
    <row r="25" spans="1:31" ht="15" customHeight="1" x14ac:dyDescent="0.25">
      <c r="A25" s="469"/>
      <c r="B25" s="469"/>
      <c r="C25" s="469"/>
      <c r="D25" s="469"/>
      <c r="E25" s="185">
        <v>2022</v>
      </c>
      <c r="F25" s="84">
        <v>0.97</v>
      </c>
      <c r="G25" s="84">
        <v>0.97</v>
      </c>
      <c r="H25" s="84">
        <f t="shared" si="0"/>
        <v>1</v>
      </c>
      <c r="I25" s="180">
        <v>4104640435</v>
      </c>
      <c r="J25" s="180">
        <v>77981680</v>
      </c>
      <c r="K25" s="180">
        <v>42929250</v>
      </c>
      <c r="L25" s="180">
        <v>2647267290</v>
      </c>
      <c r="M25" s="180">
        <v>1288903017</v>
      </c>
      <c r="N25" s="187">
        <f t="shared" si="1"/>
        <v>4057081237</v>
      </c>
      <c r="O25" s="84">
        <f t="shared" si="2"/>
        <v>0.98841330958140305</v>
      </c>
      <c r="P25" s="180">
        <v>0</v>
      </c>
      <c r="Q25" s="180">
        <v>71022299</v>
      </c>
      <c r="R25" s="180">
        <v>620572424</v>
      </c>
      <c r="S25" s="180">
        <v>1344329546</v>
      </c>
      <c r="T25" s="192">
        <f t="shared" si="3"/>
        <v>2035924269</v>
      </c>
      <c r="U25" s="84">
        <f t="shared" si="4"/>
        <v>0.4960055091890162</v>
      </c>
      <c r="V25" s="183">
        <v>4223909595</v>
      </c>
      <c r="W25" s="183">
        <v>1256904181</v>
      </c>
      <c r="X25" s="183">
        <v>989946652</v>
      </c>
      <c r="Y25" s="183">
        <v>1505194748</v>
      </c>
      <c r="Z25" s="183">
        <v>468424012</v>
      </c>
      <c r="AA25" s="183">
        <v>2413334</v>
      </c>
      <c r="AB25" s="183">
        <f t="shared" si="21"/>
        <v>4221496261</v>
      </c>
      <c r="AC25" s="183">
        <f t="shared" si="6"/>
        <v>4220469593</v>
      </c>
      <c r="AD25" s="84">
        <f t="shared" si="7"/>
        <v>0.99975679997410283</v>
      </c>
      <c r="AE25" s="184"/>
    </row>
    <row r="26" spans="1:31" ht="15" customHeight="1" x14ac:dyDescent="0.25">
      <c r="A26" s="469"/>
      <c r="B26" s="469"/>
      <c r="C26" s="469"/>
      <c r="D26" s="469"/>
      <c r="E26" s="185">
        <v>2023</v>
      </c>
      <c r="F26" s="84">
        <v>0.97</v>
      </c>
      <c r="G26" s="84">
        <v>0.97</v>
      </c>
      <c r="H26" s="84">
        <f t="shared" si="0"/>
        <v>1</v>
      </c>
      <c r="I26" s="180">
        <v>8507344881</v>
      </c>
      <c r="J26" s="180">
        <v>6711859642</v>
      </c>
      <c r="K26" s="180">
        <v>292904850</v>
      </c>
      <c r="L26" s="180">
        <v>499997789</v>
      </c>
      <c r="M26" s="180">
        <v>812563323</v>
      </c>
      <c r="N26" s="187">
        <f t="shared" si="1"/>
        <v>8317325604</v>
      </c>
      <c r="O26" s="84">
        <f t="shared" si="2"/>
        <v>0.97766409148118794</v>
      </c>
      <c r="P26" s="180">
        <v>0</v>
      </c>
      <c r="Q26" s="180">
        <v>2033227679</v>
      </c>
      <c r="R26" s="180">
        <f>[2]INDICADOR_PRESUPUESTO_PRODUCTO!$Z$26+[2]INDICADOR_PRESUPUESTO_PRODUCTO!$AA$26+[2]INDICADOR_PRESUPUESTO_PRODUCTO!$AB$26</f>
        <v>1742233609</v>
      </c>
      <c r="S26" s="180">
        <v>2041598352</v>
      </c>
      <c r="T26" s="189">
        <f t="shared" si="3"/>
        <v>5817059640</v>
      </c>
      <c r="U26" s="84">
        <f t="shared" si="4"/>
        <v>0.68376911026513254</v>
      </c>
      <c r="V26" s="183">
        <v>2021156968</v>
      </c>
      <c r="W26" s="183">
        <v>1126321262</v>
      </c>
      <c r="X26" s="183">
        <v>845542352</v>
      </c>
      <c r="Y26" s="180">
        <v>1196114</v>
      </c>
      <c r="Z26" s="183">
        <v>0</v>
      </c>
      <c r="AA26" s="183">
        <v>48097240</v>
      </c>
      <c r="AB26" s="183">
        <f t="shared" si="21"/>
        <v>1973059728</v>
      </c>
      <c r="AC26" s="183">
        <f t="shared" si="6"/>
        <v>1973059728</v>
      </c>
      <c r="AD26" s="84">
        <f t="shared" si="7"/>
        <v>1</v>
      </c>
      <c r="AE26" s="377" t="s">
        <v>159</v>
      </c>
    </row>
    <row r="27" spans="1:31" ht="15" customHeight="1" x14ac:dyDescent="0.25">
      <c r="A27" s="469"/>
      <c r="B27" s="469"/>
      <c r="C27" s="469"/>
      <c r="D27" s="469"/>
      <c r="E27" s="193">
        <v>2024</v>
      </c>
      <c r="F27" s="194">
        <v>0.97</v>
      </c>
      <c r="G27" s="194">
        <v>0.97</v>
      </c>
      <c r="H27" s="194">
        <f t="shared" si="0"/>
        <v>1</v>
      </c>
      <c r="I27" s="195">
        <v>3725740713</v>
      </c>
      <c r="J27" s="195">
        <v>3044459798</v>
      </c>
      <c r="K27" s="195">
        <v>681280915</v>
      </c>
      <c r="L27" s="195">
        <v>0</v>
      </c>
      <c r="M27" s="195">
        <v>0</v>
      </c>
      <c r="N27" s="196">
        <f t="shared" si="1"/>
        <v>3725740713</v>
      </c>
      <c r="O27" s="194">
        <f t="shared" si="2"/>
        <v>1</v>
      </c>
      <c r="P27" s="195">
        <v>0</v>
      </c>
      <c r="Q27" s="195">
        <v>895462804</v>
      </c>
      <c r="R27" s="195">
        <v>2187602992</v>
      </c>
      <c r="S27" s="195">
        <v>312668219</v>
      </c>
      <c r="T27" s="197">
        <f t="shared" si="3"/>
        <v>3395734015</v>
      </c>
      <c r="U27" s="194">
        <f t="shared" si="4"/>
        <v>0.9114252108718871</v>
      </c>
      <c r="V27" s="198">
        <v>2500265964</v>
      </c>
      <c r="W27" s="198">
        <v>917501665</v>
      </c>
      <c r="X27" s="198">
        <v>1249823274</v>
      </c>
      <c r="Y27" s="195">
        <v>3733333</v>
      </c>
      <c r="Z27" s="198">
        <v>0</v>
      </c>
      <c r="AA27" s="198">
        <v>329207692</v>
      </c>
      <c r="AB27" s="198">
        <f t="shared" si="21"/>
        <v>2171058272</v>
      </c>
      <c r="AC27" s="198">
        <f>W27+X27+Y27+Z27</f>
        <v>2171058272</v>
      </c>
      <c r="AD27" s="194">
        <f t="shared" si="7"/>
        <v>1</v>
      </c>
      <c r="AE27" s="184"/>
    </row>
    <row r="28" spans="1:31" ht="15" customHeight="1" x14ac:dyDescent="0.25">
      <c r="A28" s="439"/>
      <c r="B28" s="439"/>
      <c r="C28" s="439"/>
      <c r="D28" s="439"/>
      <c r="E28" s="199" t="s">
        <v>425</v>
      </c>
      <c r="F28" s="200">
        <f>AVERAGE(F23:F27)</f>
        <v>0.97</v>
      </c>
      <c r="G28" s="200">
        <f>SUMIFS($G$23:$G$27,$E$23:$E$27,2023)</f>
        <v>0.97</v>
      </c>
      <c r="H28" s="200">
        <f t="shared" si="0"/>
        <v>1</v>
      </c>
      <c r="I28" s="201">
        <f t="shared" ref="I28:M28" si="22">SUM(I23:I27)</f>
        <v>26031620086</v>
      </c>
      <c r="J28" s="201">
        <f t="shared" si="22"/>
        <v>9912594160</v>
      </c>
      <c r="K28" s="201">
        <f t="shared" si="22"/>
        <v>7587477757</v>
      </c>
      <c r="L28" s="201">
        <f t="shared" si="22"/>
        <v>5946032620</v>
      </c>
      <c r="M28" s="201">
        <f t="shared" si="22"/>
        <v>2318579309</v>
      </c>
      <c r="N28" s="202">
        <f t="shared" si="1"/>
        <v>25764683846</v>
      </c>
      <c r="O28" s="200">
        <f t="shared" si="2"/>
        <v>0.98974569238802157</v>
      </c>
      <c r="P28" s="201">
        <f t="shared" ref="P28:S28" si="23">SUM(P23:P27)</f>
        <v>0</v>
      </c>
      <c r="Q28" s="201">
        <f t="shared" si="23"/>
        <v>3203271082</v>
      </c>
      <c r="R28" s="205">
        <f t="shared" si="23"/>
        <v>5733398607</v>
      </c>
      <c r="S28" s="201">
        <f t="shared" si="23"/>
        <v>5530995194</v>
      </c>
      <c r="T28" s="202">
        <f t="shared" si="3"/>
        <v>14467664883</v>
      </c>
      <c r="U28" s="200">
        <f t="shared" si="4"/>
        <v>0.5557727423496327</v>
      </c>
      <c r="V28" s="202">
        <f t="shared" ref="V28:AA28" si="24">SUM(V23+V24+V25+V26+V27)</f>
        <v>10967012315</v>
      </c>
      <c r="W28" s="202">
        <f t="shared" si="24"/>
        <v>4917712187</v>
      </c>
      <c r="X28" s="202">
        <f>SUM(X23+X24+X25+X26+X27)</f>
        <v>3683569775</v>
      </c>
      <c r="Y28" s="202">
        <f>SUM(Y23+Y24+Y25+Y26+Y27)</f>
        <v>1510124195</v>
      </c>
      <c r="Z28" s="202">
        <f t="shared" si="24"/>
        <v>468424012</v>
      </c>
      <c r="AA28" s="202">
        <f t="shared" si="24"/>
        <v>386155478</v>
      </c>
      <c r="AB28" s="202">
        <f>SUM(AB23:AB27)</f>
        <v>10580856837</v>
      </c>
      <c r="AC28" s="203">
        <f t="shared" si="6"/>
        <v>10579830169</v>
      </c>
      <c r="AD28" s="200">
        <f t="shared" si="7"/>
        <v>0.99990296929484856</v>
      </c>
      <c r="AE28" s="184"/>
    </row>
    <row r="29" spans="1:31" ht="15" customHeight="1" x14ac:dyDescent="0.25">
      <c r="A29" s="509" t="s">
        <v>428</v>
      </c>
      <c r="B29" s="510">
        <v>5</v>
      </c>
      <c r="C29" s="509" t="s">
        <v>429</v>
      </c>
      <c r="D29" s="510" t="s">
        <v>76</v>
      </c>
      <c r="E29" s="178">
        <v>2020</v>
      </c>
      <c r="F29" s="84">
        <v>0.05</v>
      </c>
      <c r="G29" s="84">
        <v>0.05</v>
      </c>
      <c r="H29" s="84">
        <f t="shared" si="0"/>
        <v>1</v>
      </c>
      <c r="I29" s="179">
        <v>208554908</v>
      </c>
      <c r="J29" s="180"/>
      <c r="K29" s="180">
        <v>0</v>
      </c>
      <c r="L29" s="180">
        <v>151177240</v>
      </c>
      <c r="M29" s="180">
        <v>57377668</v>
      </c>
      <c r="N29" s="181">
        <f t="shared" si="1"/>
        <v>208554908</v>
      </c>
      <c r="O29" s="84">
        <f t="shared" si="2"/>
        <v>1</v>
      </c>
      <c r="P29" s="180">
        <v>0</v>
      </c>
      <c r="Q29" s="180">
        <v>0</v>
      </c>
      <c r="R29" s="180"/>
      <c r="S29" s="180">
        <v>101099106</v>
      </c>
      <c r="T29" s="181">
        <f t="shared" si="3"/>
        <v>101099106</v>
      </c>
      <c r="U29" s="84">
        <f t="shared" si="4"/>
        <v>0.48476013808315649</v>
      </c>
      <c r="V29" s="182">
        <v>0</v>
      </c>
      <c r="W29" s="182">
        <v>0</v>
      </c>
      <c r="X29" s="182">
        <v>0</v>
      </c>
      <c r="Y29" s="183">
        <v>0</v>
      </c>
      <c r="Z29" s="182">
        <v>0</v>
      </c>
      <c r="AA29" s="182">
        <v>0</v>
      </c>
      <c r="AB29" s="182">
        <f t="shared" ref="AB29:AB33" si="25">V29-AA29</f>
        <v>0</v>
      </c>
      <c r="AC29" s="182">
        <f t="shared" si="6"/>
        <v>0</v>
      </c>
      <c r="AD29" s="84" t="str">
        <f t="shared" si="7"/>
        <v/>
      </c>
      <c r="AE29" s="184"/>
    </row>
    <row r="30" spans="1:31" ht="15" customHeight="1" x14ac:dyDescent="0.25">
      <c r="A30" s="469"/>
      <c r="B30" s="469"/>
      <c r="C30" s="469"/>
      <c r="D30" s="469"/>
      <c r="E30" s="185">
        <v>2021</v>
      </c>
      <c r="F30" s="84">
        <v>0.3</v>
      </c>
      <c r="G30" s="84">
        <v>0.3</v>
      </c>
      <c r="H30" s="84">
        <f t="shared" si="0"/>
        <v>1</v>
      </c>
      <c r="I30" s="186">
        <v>1117407249</v>
      </c>
      <c r="J30" s="180">
        <v>282133180</v>
      </c>
      <c r="K30" s="186">
        <v>519516507</v>
      </c>
      <c r="L30" s="180">
        <v>197819991</v>
      </c>
      <c r="M30" s="180">
        <v>115514008</v>
      </c>
      <c r="N30" s="187">
        <f t="shared" si="1"/>
        <v>1114983686</v>
      </c>
      <c r="O30" s="188">
        <f t="shared" si="2"/>
        <v>0.99783108351751881</v>
      </c>
      <c r="P30" s="180">
        <v>12246887</v>
      </c>
      <c r="Q30" s="180">
        <v>70658621</v>
      </c>
      <c r="R30" s="180">
        <v>534747646</v>
      </c>
      <c r="S30" s="180">
        <v>365170616</v>
      </c>
      <c r="T30" s="189">
        <f t="shared" si="3"/>
        <v>982823770</v>
      </c>
      <c r="U30" s="84">
        <f t="shared" si="4"/>
        <v>0.87955736002210239</v>
      </c>
      <c r="V30" s="183">
        <v>107455802</v>
      </c>
      <c r="W30" s="187">
        <v>53625940</v>
      </c>
      <c r="X30" s="190">
        <v>53829858</v>
      </c>
      <c r="Y30" s="187"/>
      <c r="Z30" s="187"/>
      <c r="AA30" s="183">
        <v>0</v>
      </c>
      <c r="AB30" s="183">
        <f t="shared" si="25"/>
        <v>107455802</v>
      </c>
      <c r="AC30" s="183">
        <f t="shared" si="6"/>
        <v>107455798</v>
      </c>
      <c r="AD30" s="84">
        <f t="shared" si="7"/>
        <v>0.99999996277539305</v>
      </c>
      <c r="AE30" s="191"/>
    </row>
    <row r="31" spans="1:31" ht="15" customHeight="1" x14ac:dyDescent="0.25">
      <c r="A31" s="469"/>
      <c r="B31" s="469"/>
      <c r="C31" s="469"/>
      <c r="D31" s="469"/>
      <c r="E31" s="185">
        <v>2022</v>
      </c>
      <c r="F31" s="84">
        <v>0.3</v>
      </c>
      <c r="G31" s="84">
        <v>0.3</v>
      </c>
      <c r="H31" s="84">
        <f t="shared" si="0"/>
        <v>1</v>
      </c>
      <c r="I31" s="180">
        <v>2400119018</v>
      </c>
      <c r="J31" s="180">
        <v>297137478</v>
      </c>
      <c r="K31" s="180">
        <v>1493604768</v>
      </c>
      <c r="L31" s="180">
        <v>226967815</v>
      </c>
      <c r="M31" s="180">
        <v>284437708</v>
      </c>
      <c r="N31" s="187">
        <f t="shared" si="1"/>
        <v>2302147769</v>
      </c>
      <c r="O31" s="84">
        <f t="shared" si="2"/>
        <v>0.95918067051456524</v>
      </c>
      <c r="P31" s="180">
        <v>76717966</v>
      </c>
      <c r="Q31" s="180">
        <v>191114477</v>
      </c>
      <c r="R31" s="180">
        <v>997870492</v>
      </c>
      <c r="S31" s="180">
        <v>342700929</v>
      </c>
      <c r="T31" s="192">
        <f t="shared" si="3"/>
        <v>1608403864</v>
      </c>
      <c r="U31" s="84">
        <f t="shared" si="4"/>
        <v>0.67013504411138336</v>
      </c>
      <c r="V31" s="183">
        <v>137015532</v>
      </c>
      <c r="W31" s="183">
        <v>58486774</v>
      </c>
      <c r="X31" s="183">
        <v>78056990</v>
      </c>
      <c r="Y31" s="183">
        <v>0</v>
      </c>
      <c r="Z31" s="183">
        <v>0</v>
      </c>
      <c r="AA31" s="183">
        <v>0</v>
      </c>
      <c r="AB31" s="183">
        <f t="shared" si="25"/>
        <v>137015532</v>
      </c>
      <c r="AC31" s="183">
        <f t="shared" si="6"/>
        <v>136543764</v>
      </c>
      <c r="AD31" s="84">
        <f t="shared" si="7"/>
        <v>0.99655682831636927</v>
      </c>
      <c r="AE31" s="377" t="s">
        <v>159</v>
      </c>
    </row>
    <row r="32" spans="1:31" ht="15" customHeight="1" x14ac:dyDescent="0.25">
      <c r="A32" s="469"/>
      <c r="B32" s="469"/>
      <c r="C32" s="469"/>
      <c r="D32" s="469"/>
      <c r="E32" s="185">
        <v>2023</v>
      </c>
      <c r="F32" s="84">
        <v>0.25</v>
      </c>
      <c r="G32" s="84">
        <v>0.25</v>
      </c>
      <c r="H32" s="84">
        <v>1</v>
      </c>
      <c r="I32" s="180">
        <v>2738953840</v>
      </c>
      <c r="J32" s="180">
        <v>210360709</v>
      </c>
      <c r="K32" s="180">
        <v>2237573070</v>
      </c>
      <c r="L32" s="180">
        <v>159523092</v>
      </c>
      <c r="M32" s="180">
        <v>112444533</v>
      </c>
      <c r="N32" s="187">
        <f t="shared" si="1"/>
        <v>2719901404</v>
      </c>
      <c r="O32" s="84">
        <f t="shared" si="2"/>
        <v>0.99304390029442779</v>
      </c>
      <c r="P32" s="180">
        <v>45557241</v>
      </c>
      <c r="Q32" s="180">
        <v>63878180</v>
      </c>
      <c r="R32" s="180">
        <f>[2]INDICADOR_PRESUPUESTO_PRODUCTO!$Z$31+[2]INDICADOR_PRESUPUESTO_PRODUCTO!$AA$31+[2]INDICADOR_PRESUPUESTO_PRODUCTO!$AB$31</f>
        <v>1494437255</v>
      </c>
      <c r="S32" s="180">
        <v>381292282</v>
      </c>
      <c r="T32" s="189">
        <f t="shared" si="3"/>
        <v>1985164958</v>
      </c>
      <c r="U32" s="84">
        <f t="shared" si="4"/>
        <v>0.72478949042821406</v>
      </c>
      <c r="V32" s="183">
        <v>693743905</v>
      </c>
      <c r="W32" s="183">
        <v>305780958</v>
      </c>
      <c r="X32" s="183">
        <v>270014450</v>
      </c>
      <c r="Y32" s="180">
        <v>0</v>
      </c>
      <c r="Z32" s="183">
        <v>0</v>
      </c>
      <c r="AA32" s="183">
        <v>117948497</v>
      </c>
      <c r="AB32" s="183">
        <f t="shared" si="25"/>
        <v>575795408</v>
      </c>
      <c r="AC32" s="183">
        <f t="shared" si="6"/>
        <v>575795408</v>
      </c>
      <c r="AD32" s="84">
        <f t="shared" si="7"/>
        <v>1</v>
      </c>
      <c r="AE32" s="184"/>
    </row>
    <row r="33" spans="1:31" ht="15" customHeight="1" x14ac:dyDescent="0.25">
      <c r="A33" s="469"/>
      <c r="B33" s="469"/>
      <c r="C33" s="469"/>
      <c r="D33" s="469"/>
      <c r="E33" s="193">
        <v>2024</v>
      </c>
      <c r="F33" s="194">
        <v>0.1</v>
      </c>
      <c r="G33" s="194">
        <v>0.1</v>
      </c>
      <c r="H33" s="194">
        <f t="shared" ref="H33:H37" si="26">IFERROR(G33/F33,"")</f>
        <v>1</v>
      </c>
      <c r="I33" s="195">
        <v>1316232951</v>
      </c>
      <c r="J33" s="195">
        <v>1181263245</v>
      </c>
      <c r="K33" s="195">
        <v>134969706</v>
      </c>
      <c r="L33" s="195">
        <v>0</v>
      </c>
      <c r="M33" s="195">
        <v>0</v>
      </c>
      <c r="N33" s="196">
        <f t="shared" si="1"/>
        <v>1316232951</v>
      </c>
      <c r="O33" s="194">
        <f t="shared" si="2"/>
        <v>1</v>
      </c>
      <c r="P33" s="195">
        <v>0</v>
      </c>
      <c r="Q33" s="195">
        <v>44088013</v>
      </c>
      <c r="R33" s="195">
        <v>1221999903</v>
      </c>
      <c r="S33" s="195">
        <v>39011148</v>
      </c>
      <c r="T33" s="197">
        <f t="shared" si="3"/>
        <v>1305099064</v>
      </c>
      <c r="U33" s="194">
        <f t="shared" si="4"/>
        <v>0.99154109689205006</v>
      </c>
      <c r="V33" s="198">
        <v>734736446</v>
      </c>
      <c r="W33" s="198">
        <v>306113923</v>
      </c>
      <c r="X33" s="198">
        <v>225102514</v>
      </c>
      <c r="Y33" s="195">
        <v>157946070</v>
      </c>
      <c r="Z33" s="198">
        <v>0</v>
      </c>
      <c r="AA33" s="198">
        <v>1</v>
      </c>
      <c r="AB33" s="198">
        <f t="shared" si="25"/>
        <v>734736445</v>
      </c>
      <c r="AC33" s="198">
        <f t="shared" si="6"/>
        <v>689162507</v>
      </c>
      <c r="AD33" s="194">
        <f t="shared" si="7"/>
        <v>0.93797240042992558</v>
      </c>
      <c r="AE33" s="184"/>
    </row>
    <row r="34" spans="1:31" ht="15" customHeight="1" x14ac:dyDescent="0.25">
      <c r="A34" s="439"/>
      <c r="B34" s="439"/>
      <c r="C34" s="439"/>
      <c r="D34" s="439"/>
      <c r="E34" s="199" t="s">
        <v>425</v>
      </c>
      <c r="F34" s="200">
        <f t="shared" ref="F34:G34" si="27">SUM(F29+F30+F31+F32+F33)</f>
        <v>0.99999999999999989</v>
      </c>
      <c r="G34" s="200">
        <f t="shared" si="27"/>
        <v>0.99999999999999989</v>
      </c>
      <c r="H34" s="200">
        <f t="shared" si="26"/>
        <v>1</v>
      </c>
      <c r="I34" s="201">
        <f t="shared" ref="I34:M34" si="28">SUM(I29:I33)</f>
        <v>7781267966</v>
      </c>
      <c r="J34" s="201">
        <f t="shared" si="28"/>
        <v>1970894612</v>
      </c>
      <c r="K34" s="201">
        <f t="shared" si="28"/>
        <v>4385664051</v>
      </c>
      <c r="L34" s="201">
        <f t="shared" si="28"/>
        <v>735488138</v>
      </c>
      <c r="M34" s="201">
        <f t="shared" si="28"/>
        <v>569773917</v>
      </c>
      <c r="N34" s="202">
        <f t="shared" si="1"/>
        <v>7661820718</v>
      </c>
      <c r="O34" s="200">
        <f t="shared" si="2"/>
        <v>0.98464938509740041</v>
      </c>
      <c r="P34" s="201">
        <f t="shared" ref="P34:S34" si="29">SUM(P29:P33)</f>
        <v>134522094</v>
      </c>
      <c r="Q34" s="201">
        <f t="shared" si="29"/>
        <v>369739291</v>
      </c>
      <c r="R34" s="205">
        <f t="shared" si="29"/>
        <v>4249055296</v>
      </c>
      <c r="S34" s="201">
        <f t="shared" si="29"/>
        <v>1229274081</v>
      </c>
      <c r="T34" s="202">
        <f t="shared" si="3"/>
        <v>5982590762</v>
      </c>
      <c r="U34" s="200">
        <f t="shared" si="4"/>
        <v>0.76884523038414021</v>
      </c>
      <c r="V34" s="202">
        <f t="shared" ref="V34:AA34" si="30">SUM(V29+V30+V31+V32+V33)</f>
        <v>1672951685</v>
      </c>
      <c r="W34" s="202">
        <f t="shared" si="30"/>
        <v>724007595</v>
      </c>
      <c r="X34" s="202">
        <f t="shared" si="30"/>
        <v>627003812</v>
      </c>
      <c r="Y34" s="202">
        <f t="shared" si="30"/>
        <v>157946070</v>
      </c>
      <c r="Z34" s="202">
        <f t="shared" si="30"/>
        <v>0</v>
      </c>
      <c r="AA34" s="202">
        <f t="shared" si="30"/>
        <v>117948498</v>
      </c>
      <c r="AB34" s="202">
        <f>SUM(AB29:AB33)</f>
        <v>1555003187</v>
      </c>
      <c r="AC34" s="203">
        <f t="shared" si="6"/>
        <v>1508957477</v>
      </c>
      <c r="AD34" s="200">
        <f t="shared" si="7"/>
        <v>0.97038867162141706</v>
      </c>
      <c r="AE34" s="184"/>
    </row>
    <row r="35" spans="1:31" ht="15" customHeight="1" x14ac:dyDescent="0.25">
      <c r="A35" s="509" t="s">
        <v>428</v>
      </c>
      <c r="B35" s="510">
        <v>6</v>
      </c>
      <c r="C35" s="509" t="s">
        <v>265</v>
      </c>
      <c r="D35" s="510" t="s">
        <v>76</v>
      </c>
      <c r="E35" s="178">
        <v>2020</v>
      </c>
      <c r="F35" s="84">
        <v>0.05</v>
      </c>
      <c r="G35" s="84">
        <v>0.05</v>
      </c>
      <c r="H35" s="84">
        <f t="shared" si="26"/>
        <v>1</v>
      </c>
      <c r="I35" s="179">
        <v>1377021173</v>
      </c>
      <c r="J35" s="180"/>
      <c r="K35" s="180">
        <v>0</v>
      </c>
      <c r="L35" s="180">
        <v>1377021173</v>
      </c>
      <c r="M35" s="180">
        <v>0</v>
      </c>
      <c r="N35" s="181">
        <f t="shared" si="1"/>
        <v>1377021173</v>
      </c>
      <c r="O35" s="84">
        <f t="shared" si="2"/>
        <v>1</v>
      </c>
      <c r="P35" s="180">
        <v>0</v>
      </c>
      <c r="Q35" s="180">
        <v>0</v>
      </c>
      <c r="R35" s="180">
        <v>0</v>
      </c>
      <c r="S35" s="180">
        <v>1360205402</v>
      </c>
      <c r="T35" s="181">
        <f t="shared" si="3"/>
        <v>1360205402</v>
      </c>
      <c r="U35" s="84">
        <f t="shared" si="4"/>
        <v>0.98778829888042685</v>
      </c>
      <c r="V35" s="182">
        <v>0</v>
      </c>
      <c r="W35" s="182">
        <v>0</v>
      </c>
      <c r="X35" s="182">
        <v>0</v>
      </c>
      <c r="Y35" s="183">
        <v>0</v>
      </c>
      <c r="Z35" s="182">
        <v>0</v>
      </c>
      <c r="AA35" s="182">
        <v>0</v>
      </c>
      <c r="AB35" s="182">
        <f t="shared" ref="AB35:AB39" si="31">V35-AA35</f>
        <v>0</v>
      </c>
      <c r="AC35" s="182">
        <f t="shared" si="6"/>
        <v>0</v>
      </c>
      <c r="AD35" s="84" t="str">
        <f t="shared" si="7"/>
        <v/>
      </c>
      <c r="AE35" s="184"/>
    </row>
    <row r="36" spans="1:31" ht="15" customHeight="1" x14ac:dyDescent="0.25">
      <c r="A36" s="469"/>
      <c r="B36" s="469"/>
      <c r="C36" s="469"/>
      <c r="D36" s="469"/>
      <c r="E36" s="185">
        <v>2021</v>
      </c>
      <c r="F36" s="84">
        <v>0.3</v>
      </c>
      <c r="G36" s="84">
        <v>0.3</v>
      </c>
      <c r="H36" s="84">
        <f t="shared" si="26"/>
        <v>1</v>
      </c>
      <c r="I36" s="186">
        <v>1788326640</v>
      </c>
      <c r="J36" s="180">
        <v>174516120</v>
      </c>
      <c r="K36" s="186">
        <v>74686920</v>
      </c>
      <c r="L36" s="180">
        <v>1456000000</v>
      </c>
      <c r="M36" s="180">
        <v>83123600</v>
      </c>
      <c r="N36" s="187">
        <f t="shared" si="1"/>
        <v>1788326640</v>
      </c>
      <c r="O36" s="188">
        <f t="shared" si="2"/>
        <v>1</v>
      </c>
      <c r="P36" s="180"/>
      <c r="Q36" s="180">
        <v>51657886</v>
      </c>
      <c r="R36" s="180">
        <v>62300760</v>
      </c>
      <c r="S36" s="180">
        <v>1622191280</v>
      </c>
      <c r="T36" s="189">
        <f t="shared" si="3"/>
        <v>1736149926</v>
      </c>
      <c r="U36" s="84">
        <f t="shared" si="4"/>
        <v>0.97082372267294526</v>
      </c>
      <c r="V36" s="183">
        <v>16815721</v>
      </c>
      <c r="W36" s="187">
        <v>12156080</v>
      </c>
      <c r="X36" s="190">
        <v>4659641</v>
      </c>
      <c r="Y36" s="187"/>
      <c r="Z36" s="187"/>
      <c r="AA36" s="183">
        <v>0</v>
      </c>
      <c r="AB36" s="183">
        <f t="shared" si="31"/>
        <v>16815721</v>
      </c>
      <c r="AC36" s="183">
        <f t="shared" si="6"/>
        <v>16815721</v>
      </c>
      <c r="AD36" s="84">
        <f t="shared" si="7"/>
        <v>1</v>
      </c>
      <c r="AE36" s="191"/>
    </row>
    <row r="37" spans="1:31" ht="15" customHeight="1" x14ac:dyDescent="0.25">
      <c r="A37" s="469"/>
      <c r="B37" s="469"/>
      <c r="C37" s="469"/>
      <c r="D37" s="469"/>
      <c r="E37" s="185">
        <v>2022</v>
      </c>
      <c r="F37" s="84">
        <v>0.3</v>
      </c>
      <c r="G37" s="84">
        <v>0.3</v>
      </c>
      <c r="H37" s="84">
        <f t="shared" si="26"/>
        <v>1</v>
      </c>
      <c r="I37" s="180">
        <v>2713415816</v>
      </c>
      <c r="J37" s="180">
        <v>105539680</v>
      </c>
      <c r="K37" s="180">
        <v>212180000</v>
      </c>
      <c r="L37" s="180">
        <v>2332184363</v>
      </c>
      <c r="M37" s="180">
        <v>63511773</v>
      </c>
      <c r="N37" s="187">
        <f t="shared" si="1"/>
        <v>2713415816</v>
      </c>
      <c r="O37" s="84">
        <f t="shared" si="2"/>
        <v>1</v>
      </c>
      <c r="P37" s="180">
        <v>0</v>
      </c>
      <c r="Q37" s="180">
        <v>51657886</v>
      </c>
      <c r="R37" s="180">
        <v>2389660879</v>
      </c>
      <c r="S37" s="180">
        <v>205475936</v>
      </c>
      <c r="T37" s="192">
        <f t="shared" si="3"/>
        <v>2646794701</v>
      </c>
      <c r="U37" s="84">
        <f t="shared" si="4"/>
        <v>0.97544750988508278</v>
      </c>
      <c r="V37" s="183">
        <v>52176714</v>
      </c>
      <c r="W37" s="183">
        <v>41533840</v>
      </c>
      <c r="X37" s="183">
        <v>10642874</v>
      </c>
      <c r="Y37" s="183">
        <v>0</v>
      </c>
      <c r="Z37" s="183">
        <v>0</v>
      </c>
      <c r="AA37" s="183">
        <v>0</v>
      </c>
      <c r="AB37" s="183">
        <f t="shared" si="31"/>
        <v>52176714</v>
      </c>
      <c r="AC37" s="183">
        <f t="shared" si="6"/>
        <v>52176714</v>
      </c>
      <c r="AD37" s="84">
        <f t="shared" si="7"/>
        <v>1</v>
      </c>
      <c r="AE37" s="377" t="s">
        <v>159</v>
      </c>
    </row>
    <row r="38" spans="1:31" ht="15" customHeight="1" x14ac:dyDescent="0.25">
      <c r="A38" s="469"/>
      <c r="B38" s="469"/>
      <c r="C38" s="469"/>
      <c r="D38" s="469"/>
      <c r="E38" s="185">
        <v>2023</v>
      </c>
      <c r="F38" s="84">
        <v>0.25</v>
      </c>
      <c r="G38" s="84">
        <v>0.24999999999999997</v>
      </c>
      <c r="H38" s="84">
        <v>0.99999999999999989</v>
      </c>
      <c r="I38" s="180">
        <v>2795619529</v>
      </c>
      <c r="J38" s="180">
        <v>171220000</v>
      </c>
      <c r="K38" s="180">
        <v>2411189590</v>
      </c>
      <c r="L38" s="180">
        <v>16500000</v>
      </c>
      <c r="M38" s="180">
        <v>169794772</v>
      </c>
      <c r="N38" s="187">
        <f t="shared" si="1"/>
        <v>2768704362</v>
      </c>
      <c r="O38" s="84">
        <f t="shared" si="2"/>
        <v>0.99037237838668712</v>
      </c>
      <c r="P38" s="180">
        <v>668000</v>
      </c>
      <c r="Q38" s="180">
        <v>77021734</v>
      </c>
      <c r="R38" s="180">
        <f>[2]INDICADOR_PRESUPUESTO_PRODUCTO!$Z$36+[2]INDICADOR_PRESUPUESTO_PRODUCTO!$AA$36+[2]INDICADOR_PRESUPUESTO_PRODUCTO!$AB$36</f>
        <v>2249696000</v>
      </c>
      <c r="S38" s="180">
        <v>299475568</v>
      </c>
      <c r="T38" s="189">
        <f t="shared" si="3"/>
        <v>2626861302</v>
      </c>
      <c r="U38" s="84">
        <f t="shared" si="4"/>
        <v>0.93963476601540086</v>
      </c>
      <c r="V38" s="183">
        <v>65297915</v>
      </c>
      <c r="W38" s="183">
        <v>36453048</v>
      </c>
      <c r="X38" s="183">
        <v>27521667</v>
      </c>
      <c r="Y38" s="180">
        <v>1323200</v>
      </c>
      <c r="Z38" s="183">
        <v>0</v>
      </c>
      <c r="AA38" s="183">
        <v>0</v>
      </c>
      <c r="AB38" s="183">
        <f t="shared" si="31"/>
        <v>65297915</v>
      </c>
      <c r="AC38" s="183">
        <f t="shared" si="6"/>
        <v>65297915</v>
      </c>
      <c r="AD38" s="84">
        <f t="shared" si="7"/>
        <v>1</v>
      </c>
      <c r="AE38" s="184"/>
    </row>
    <row r="39" spans="1:31" ht="15" customHeight="1" x14ac:dyDescent="0.25">
      <c r="A39" s="469"/>
      <c r="B39" s="469"/>
      <c r="C39" s="469"/>
      <c r="D39" s="469"/>
      <c r="E39" s="193">
        <v>2024</v>
      </c>
      <c r="F39" s="194">
        <v>0.1</v>
      </c>
      <c r="G39" s="194">
        <v>0.1</v>
      </c>
      <c r="H39" s="194">
        <f t="shared" ref="H39:H52" si="32">IFERROR(G39/F39,"")</f>
        <v>1</v>
      </c>
      <c r="I39" s="195">
        <v>231020502</v>
      </c>
      <c r="J39" s="195">
        <v>0</v>
      </c>
      <c r="K39" s="195">
        <v>231020502</v>
      </c>
      <c r="L39" s="195">
        <v>0</v>
      </c>
      <c r="M39" s="195">
        <v>0</v>
      </c>
      <c r="N39" s="196">
        <f t="shared" si="1"/>
        <v>231020502</v>
      </c>
      <c r="O39" s="194">
        <f t="shared" si="2"/>
        <v>1</v>
      </c>
      <c r="P39" s="195">
        <v>0</v>
      </c>
      <c r="Q39" s="195">
        <v>53223030</v>
      </c>
      <c r="R39" s="195">
        <v>114310433</v>
      </c>
      <c r="S39" s="195">
        <v>63487039</v>
      </c>
      <c r="T39" s="197">
        <f t="shared" si="3"/>
        <v>231020502</v>
      </c>
      <c r="U39" s="194">
        <f t="shared" si="4"/>
        <v>1</v>
      </c>
      <c r="V39" s="198">
        <v>141843060</v>
      </c>
      <c r="W39" s="198">
        <v>106281294</v>
      </c>
      <c r="X39" s="198">
        <v>35561766</v>
      </c>
      <c r="Y39" s="195">
        <v>0</v>
      </c>
      <c r="Z39" s="198">
        <v>0</v>
      </c>
      <c r="AA39" s="198">
        <v>0</v>
      </c>
      <c r="AB39" s="198">
        <f t="shared" si="31"/>
        <v>141843060</v>
      </c>
      <c r="AC39" s="198">
        <f t="shared" si="6"/>
        <v>141843060</v>
      </c>
      <c r="AD39" s="194">
        <f t="shared" si="7"/>
        <v>1</v>
      </c>
      <c r="AE39" s="184"/>
    </row>
    <row r="40" spans="1:31" ht="15" customHeight="1" x14ac:dyDescent="0.25">
      <c r="A40" s="439"/>
      <c r="B40" s="439"/>
      <c r="C40" s="439"/>
      <c r="D40" s="439"/>
      <c r="E40" s="199" t="s">
        <v>425</v>
      </c>
      <c r="F40" s="200">
        <f>SUM(F35:F39)</f>
        <v>0.99999999999999989</v>
      </c>
      <c r="G40" s="200">
        <f>SUM(G35+G36+G37+G38+G39)</f>
        <v>0.99999999999999989</v>
      </c>
      <c r="H40" s="200">
        <f t="shared" si="32"/>
        <v>1</v>
      </c>
      <c r="I40" s="201">
        <f t="shared" ref="I40:M40" si="33">SUM(I35:I39)</f>
        <v>8905403660</v>
      </c>
      <c r="J40" s="201">
        <f t="shared" si="33"/>
        <v>451275800</v>
      </c>
      <c r="K40" s="201">
        <f t="shared" si="33"/>
        <v>2929077012</v>
      </c>
      <c r="L40" s="201">
        <f t="shared" si="33"/>
        <v>5181705536</v>
      </c>
      <c r="M40" s="201">
        <f t="shared" si="33"/>
        <v>316430145</v>
      </c>
      <c r="N40" s="202">
        <f t="shared" si="1"/>
        <v>8878488493</v>
      </c>
      <c r="O40" s="200">
        <f t="shared" si="2"/>
        <v>0.99697765895543922</v>
      </c>
      <c r="P40" s="201">
        <f t="shared" ref="P40:S40" si="34">SUM(P35:P39)</f>
        <v>668000</v>
      </c>
      <c r="Q40" s="201">
        <f t="shared" si="34"/>
        <v>233560536</v>
      </c>
      <c r="R40" s="205">
        <f t="shared" si="34"/>
        <v>4815968072</v>
      </c>
      <c r="S40" s="201">
        <f t="shared" si="34"/>
        <v>3550835225</v>
      </c>
      <c r="T40" s="202">
        <f t="shared" si="3"/>
        <v>8601031833</v>
      </c>
      <c r="U40" s="200">
        <f t="shared" si="4"/>
        <v>0.96582166978380402</v>
      </c>
      <c r="V40" s="202">
        <f t="shared" ref="V40:AA40" si="35">SUM(V35+V36+V37+V38+V39)</f>
        <v>276133410</v>
      </c>
      <c r="W40" s="202">
        <f t="shared" si="35"/>
        <v>196424262</v>
      </c>
      <c r="X40" s="202">
        <f t="shared" si="35"/>
        <v>78385948</v>
      </c>
      <c r="Y40" s="202">
        <f t="shared" si="35"/>
        <v>1323200</v>
      </c>
      <c r="Z40" s="202">
        <f t="shared" si="35"/>
        <v>0</v>
      </c>
      <c r="AA40" s="202">
        <f t="shared" si="35"/>
        <v>0</v>
      </c>
      <c r="AB40" s="202">
        <f>SUM(AB35:AB39)</f>
        <v>276133410</v>
      </c>
      <c r="AC40" s="203">
        <f t="shared" si="6"/>
        <v>276133410</v>
      </c>
      <c r="AD40" s="200">
        <f t="shared" si="7"/>
        <v>1</v>
      </c>
      <c r="AE40" s="184"/>
    </row>
    <row r="41" spans="1:31" ht="15" customHeight="1" x14ac:dyDescent="0.25">
      <c r="A41" s="509" t="s">
        <v>428</v>
      </c>
      <c r="B41" s="510">
        <v>7</v>
      </c>
      <c r="C41" s="509" t="s">
        <v>430</v>
      </c>
      <c r="D41" s="510" t="s">
        <v>76</v>
      </c>
      <c r="E41" s="178">
        <v>2020</v>
      </c>
      <c r="F41" s="84">
        <v>0.05</v>
      </c>
      <c r="G41" s="84">
        <v>5.000000000000001E-2</v>
      </c>
      <c r="H41" s="84">
        <f t="shared" si="32"/>
        <v>1.0000000000000002</v>
      </c>
      <c r="I41" s="179">
        <v>578275880</v>
      </c>
      <c r="J41" s="180"/>
      <c r="K41" s="180">
        <v>0</v>
      </c>
      <c r="L41" s="180">
        <v>428275880</v>
      </c>
      <c r="M41" s="180">
        <v>149510386</v>
      </c>
      <c r="N41" s="181">
        <f t="shared" si="1"/>
        <v>577786266</v>
      </c>
      <c r="O41" s="84">
        <f t="shared" si="2"/>
        <v>0.99915332107574673</v>
      </c>
      <c r="P41" s="180">
        <v>0</v>
      </c>
      <c r="Q41" s="180">
        <v>0</v>
      </c>
      <c r="R41" s="180">
        <v>0</v>
      </c>
      <c r="S41" s="180">
        <v>242412217</v>
      </c>
      <c r="T41" s="181">
        <f t="shared" si="3"/>
        <v>242412217</v>
      </c>
      <c r="U41" s="84">
        <f t="shared" si="4"/>
        <v>0.4191982155645157</v>
      </c>
      <c r="V41" s="182">
        <v>0</v>
      </c>
      <c r="W41" s="182">
        <v>0</v>
      </c>
      <c r="X41" s="182">
        <v>0</v>
      </c>
      <c r="Y41" s="183">
        <v>0</v>
      </c>
      <c r="Z41" s="182">
        <v>0</v>
      </c>
      <c r="AA41" s="182">
        <v>0</v>
      </c>
      <c r="AB41" s="182">
        <f t="shared" ref="AB41:AB45" si="36">V41-AA41</f>
        <v>0</v>
      </c>
      <c r="AC41" s="182">
        <f t="shared" si="6"/>
        <v>0</v>
      </c>
      <c r="AD41" s="84" t="str">
        <f t="shared" si="7"/>
        <v/>
      </c>
      <c r="AE41" s="184"/>
    </row>
    <row r="42" spans="1:31" ht="15" customHeight="1" x14ac:dyDescent="0.25">
      <c r="A42" s="469"/>
      <c r="B42" s="469"/>
      <c r="C42" s="469"/>
      <c r="D42" s="469"/>
      <c r="E42" s="185">
        <v>2021</v>
      </c>
      <c r="F42" s="84">
        <v>0.3</v>
      </c>
      <c r="G42" s="84">
        <v>0.3</v>
      </c>
      <c r="H42" s="84">
        <f t="shared" si="32"/>
        <v>1</v>
      </c>
      <c r="I42" s="186">
        <v>1054942968</v>
      </c>
      <c r="J42" s="180">
        <v>180388440</v>
      </c>
      <c r="K42" s="186">
        <v>882000000</v>
      </c>
      <c r="L42" s="180">
        <v>206000000</v>
      </c>
      <c r="M42" s="180">
        <f>232454528-445900000</f>
        <v>-213445472</v>
      </c>
      <c r="N42" s="187">
        <f t="shared" si="1"/>
        <v>1054942968</v>
      </c>
      <c r="O42" s="188">
        <f t="shared" si="2"/>
        <v>1</v>
      </c>
      <c r="P42" s="180">
        <v>5115433</v>
      </c>
      <c r="Q42" s="180">
        <v>170836720</v>
      </c>
      <c r="R42" s="180">
        <v>178597110</v>
      </c>
      <c r="S42" s="180">
        <v>417936006</v>
      </c>
      <c r="T42" s="189">
        <f t="shared" si="3"/>
        <v>772485269</v>
      </c>
      <c r="U42" s="84">
        <f t="shared" si="4"/>
        <v>0.73225310981929781</v>
      </c>
      <c r="V42" s="183">
        <v>335374049</v>
      </c>
      <c r="W42" s="187">
        <v>335374049</v>
      </c>
      <c r="X42" s="190">
        <v>0</v>
      </c>
      <c r="Y42" s="187"/>
      <c r="Z42" s="187"/>
      <c r="AA42" s="183">
        <v>0</v>
      </c>
      <c r="AB42" s="183">
        <f t="shared" si="36"/>
        <v>335374049</v>
      </c>
      <c r="AC42" s="183">
        <f t="shared" si="6"/>
        <v>335374049</v>
      </c>
      <c r="AD42" s="84">
        <f t="shared" si="7"/>
        <v>1</v>
      </c>
      <c r="AE42" s="191"/>
    </row>
    <row r="43" spans="1:31" ht="15" customHeight="1" x14ac:dyDescent="0.25">
      <c r="A43" s="469"/>
      <c r="B43" s="469"/>
      <c r="C43" s="469"/>
      <c r="D43" s="469"/>
      <c r="E43" s="185">
        <v>2022</v>
      </c>
      <c r="F43" s="84">
        <v>0.3</v>
      </c>
      <c r="G43" s="84">
        <v>0.3</v>
      </c>
      <c r="H43" s="84">
        <f t="shared" si="32"/>
        <v>1</v>
      </c>
      <c r="I43" s="180">
        <v>391594934</v>
      </c>
      <c r="J43" s="180">
        <v>66580680</v>
      </c>
      <c r="K43" s="180">
        <v>212180000</v>
      </c>
      <c r="L43" s="180">
        <v>92900046</v>
      </c>
      <c r="M43" s="180">
        <v>19934208</v>
      </c>
      <c r="N43" s="187">
        <f t="shared" si="1"/>
        <v>391594934</v>
      </c>
      <c r="O43" s="84">
        <f t="shared" si="2"/>
        <v>1</v>
      </c>
      <c r="P43" s="180">
        <v>6451200</v>
      </c>
      <c r="Q43" s="180">
        <v>41376560</v>
      </c>
      <c r="R43" s="180">
        <v>45784488</v>
      </c>
      <c r="S43" s="180">
        <v>273700200</v>
      </c>
      <c r="T43" s="192">
        <f t="shared" si="3"/>
        <v>367312448</v>
      </c>
      <c r="U43" s="84">
        <f t="shared" si="4"/>
        <v>0.93799080659199741</v>
      </c>
      <c r="V43" s="183">
        <v>273802083</v>
      </c>
      <c r="W43" s="183">
        <v>266065879</v>
      </c>
      <c r="X43" s="183">
        <v>7736204</v>
      </c>
      <c r="Y43" s="183">
        <v>0</v>
      </c>
      <c r="Z43" s="183">
        <v>0</v>
      </c>
      <c r="AA43" s="183">
        <v>0</v>
      </c>
      <c r="AB43" s="183">
        <f t="shared" si="36"/>
        <v>273802083</v>
      </c>
      <c r="AC43" s="183">
        <f t="shared" si="6"/>
        <v>273802083</v>
      </c>
      <c r="AD43" s="84">
        <f t="shared" si="7"/>
        <v>1</v>
      </c>
      <c r="AE43" s="377" t="s">
        <v>159</v>
      </c>
    </row>
    <row r="44" spans="1:31" ht="15" customHeight="1" x14ac:dyDescent="0.25">
      <c r="A44" s="469"/>
      <c r="B44" s="469"/>
      <c r="C44" s="469"/>
      <c r="D44" s="469"/>
      <c r="E44" s="185">
        <v>2023</v>
      </c>
      <c r="F44" s="84">
        <v>0.25</v>
      </c>
      <c r="G44" s="84">
        <v>0.25</v>
      </c>
      <c r="H44" s="84">
        <f t="shared" si="32"/>
        <v>1</v>
      </c>
      <c r="I44" s="180">
        <v>949958966</v>
      </c>
      <c r="J44" s="180">
        <v>167000000</v>
      </c>
      <c r="K44" s="180">
        <v>312352987</v>
      </c>
      <c r="L44" s="180">
        <v>187659716</v>
      </c>
      <c r="M44" s="180">
        <v>236211566</v>
      </c>
      <c r="N44" s="187">
        <f t="shared" si="1"/>
        <v>903224269</v>
      </c>
      <c r="O44" s="84">
        <f t="shared" si="2"/>
        <v>0.95080345712532599</v>
      </c>
      <c r="P44" s="180">
        <v>5250000</v>
      </c>
      <c r="Q44" s="180">
        <v>51087666</v>
      </c>
      <c r="R44" s="180">
        <f>21609999*3</f>
        <v>64829997</v>
      </c>
      <c r="S44" s="180">
        <v>267020996</v>
      </c>
      <c r="T44" s="189">
        <f t="shared" si="3"/>
        <v>388188659</v>
      </c>
      <c r="U44" s="84">
        <f t="shared" si="4"/>
        <v>0.40863729160276169</v>
      </c>
      <c r="V44" s="183">
        <v>24282486</v>
      </c>
      <c r="W44" s="183">
        <v>16530294</v>
      </c>
      <c r="X44" s="183">
        <v>7752192</v>
      </c>
      <c r="Y44" s="180">
        <v>0</v>
      </c>
      <c r="Z44" s="183">
        <v>0</v>
      </c>
      <c r="AA44" s="183">
        <v>0</v>
      </c>
      <c r="AB44" s="183">
        <f t="shared" si="36"/>
        <v>24282486</v>
      </c>
      <c r="AC44" s="183">
        <f t="shared" si="6"/>
        <v>24282486</v>
      </c>
      <c r="AD44" s="84">
        <f t="shared" si="7"/>
        <v>1</v>
      </c>
      <c r="AE44" s="184"/>
    </row>
    <row r="45" spans="1:31" ht="15" customHeight="1" x14ac:dyDescent="0.25">
      <c r="A45" s="469"/>
      <c r="B45" s="469"/>
      <c r="C45" s="469"/>
      <c r="D45" s="469"/>
      <c r="E45" s="193">
        <v>2024</v>
      </c>
      <c r="F45" s="194">
        <v>0.1</v>
      </c>
      <c r="G45" s="194">
        <v>0.1</v>
      </c>
      <c r="H45" s="194">
        <f t="shared" si="32"/>
        <v>1</v>
      </c>
      <c r="I45" s="195">
        <v>516537882</v>
      </c>
      <c r="J45" s="195">
        <v>44958000</v>
      </c>
      <c r="K45" s="195">
        <v>471579882</v>
      </c>
      <c r="L45" s="195">
        <v>0</v>
      </c>
      <c r="M45" s="195">
        <v>0</v>
      </c>
      <c r="N45" s="196">
        <f t="shared" si="1"/>
        <v>516537882</v>
      </c>
      <c r="O45" s="194">
        <f t="shared" si="2"/>
        <v>1</v>
      </c>
      <c r="P45" s="195">
        <v>0</v>
      </c>
      <c r="Q45" s="195">
        <v>38121183</v>
      </c>
      <c r="R45" s="195">
        <v>70350123</v>
      </c>
      <c r="S45" s="195">
        <v>408066576</v>
      </c>
      <c r="T45" s="197">
        <f t="shared" si="3"/>
        <v>516537882</v>
      </c>
      <c r="U45" s="194">
        <f t="shared" si="4"/>
        <v>1</v>
      </c>
      <c r="V45" s="198">
        <v>515035610</v>
      </c>
      <c r="W45" s="198">
        <v>166397841</v>
      </c>
      <c r="X45" s="198">
        <v>118097487</v>
      </c>
      <c r="Y45" s="195">
        <v>0</v>
      </c>
      <c r="Z45" s="198">
        <v>0</v>
      </c>
      <c r="AA45" s="198">
        <v>0</v>
      </c>
      <c r="AB45" s="198">
        <f t="shared" si="36"/>
        <v>515035610</v>
      </c>
      <c r="AC45" s="198">
        <f t="shared" si="6"/>
        <v>284495328</v>
      </c>
      <c r="AD45" s="194">
        <f t="shared" si="7"/>
        <v>0.5523799179633424</v>
      </c>
      <c r="AE45" s="184"/>
    </row>
    <row r="46" spans="1:31" ht="15" customHeight="1" x14ac:dyDescent="0.25">
      <c r="A46" s="439"/>
      <c r="B46" s="439"/>
      <c r="C46" s="439"/>
      <c r="D46" s="439"/>
      <c r="E46" s="199" t="s">
        <v>425</v>
      </c>
      <c r="F46" s="200">
        <f>SUM(F41:F45)</f>
        <v>0.99999999999999989</v>
      </c>
      <c r="G46" s="200">
        <f>SUM(G41+G42+G43+G44+G45)</f>
        <v>0.99999999999999989</v>
      </c>
      <c r="H46" s="200">
        <f t="shared" si="32"/>
        <v>1</v>
      </c>
      <c r="I46" s="201">
        <f t="shared" ref="I46:M46" si="37">SUM(I41:I45)</f>
        <v>3491310630</v>
      </c>
      <c r="J46" s="201">
        <f t="shared" si="37"/>
        <v>458927120</v>
      </c>
      <c r="K46" s="201">
        <f t="shared" si="37"/>
        <v>1878112869</v>
      </c>
      <c r="L46" s="201">
        <f t="shared" si="37"/>
        <v>914835642</v>
      </c>
      <c r="M46" s="201">
        <f t="shared" si="37"/>
        <v>192210688</v>
      </c>
      <c r="N46" s="202">
        <f t="shared" si="1"/>
        <v>3444086319</v>
      </c>
      <c r="O46" s="200">
        <f t="shared" si="2"/>
        <v>0.98647375842349494</v>
      </c>
      <c r="P46" s="201">
        <f t="shared" ref="P46:S46" si="38">SUM(P41:P45)</f>
        <v>16816633</v>
      </c>
      <c r="Q46" s="201">
        <f t="shared" si="38"/>
        <v>301422129</v>
      </c>
      <c r="R46" s="201">
        <f t="shared" si="38"/>
        <v>359561718</v>
      </c>
      <c r="S46" s="201">
        <f t="shared" si="38"/>
        <v>1609135995</v>
      </c>
      <c r="T46" s="202">
        <f t="shared" si="3"/>
        <v>2286936475</v>
      </c>
      <c r="U46" s="200">
        <f t="shared" si="4"/>
        <v>0.65503666598695054</v>
      </c>
      <c r="V46" s="202">
        <f t="shared" ref="V46:AA46" si="39">SUM(V41+V42+V43+V44+V45)</f>
        <v>1148494228</v>
      </c>
      <c r="W46" s="202">
        <f t="shared" si="39"/>
        <v>784368063</v>
      </c>
      <c r="X46" s="202">
        <f t="shared" si="39"/>
        <v>133585883</v>
      </c>
      <c r="Y46" s="202">
        <f t="shared" si="39"/>
        <v>0</v>
      </c>
      <c r="Z46" s="202">
        <f t="shared" si="39"/>
        <v>0</v>
      </c>
      <c r="AA46" s="202">
        <f t="shared" si="39"/>
        <v>0</v>
      </c>
      <c r="AB46" s="202">
        <f>SUM(AB41:AB45)</f>
        <v>1148494228</v>
      </c>
      <c r="AC46" s="203">
        <f t="shared" si="6"/>
        <v>917953946</v>
      </c>
      <c r="AD46" s="200">
        <f t="shared" si="7"/>
        <v>0.79926735687521455</v>
      </c>
      <c r="AE46" s="184"/>
    </row>
    <row r="47" spans="1:31" ht="15" customHeight="1" x14ac:dyDescent="0.25">
      <c r="A47" s="509" t="s">
        <v>428</v>
      </c>
      <c r="B47" s="510">
        <v>8</v>
      </c>
      <c r="C47" s="509" t="s">
        <v>271</v>
      </c>
      <c r="D47" s="510" t="s">
        <v>76</v>
      </c>
      <c r="E47" s="178">
        <v>2020</v>
      </c>
      <c r="F47" s="84">
        <v>0.05</v>
      </c>
      <c r="G47" s="84">
        <v>0.05</v>
      </c>
      <c r="H47" s="84">
        <f t="shared" si="32"/>
        <v>1</v>
      </c>
      <c r="I47" s="179">
        <v>173460763</v>
      </c>
      <c r="J47" s="180"/>
      <c r="K47" s="180">
        <v>0</v>
      </c>
      <c r="L47" s="180">
        <v>173460763</v>
      </c>
      <c r="M47" s="180">
        <v>0</v>
      </c>
      <c r="N47" s="181">
        <f t="shared" si="1"/>
        <v>173460763</v>
      </c>
      <c r="O47" s="84">
        <f t="shared" si="2"/>
        <v>1</v>
      </c>
      <c r="P47" s="180">
        <v>0</v>
      </c>
      <c r="Q47" s="180">
        <v>0</v>
      </c>
      <c r="R47" s="180">
        <v>0</v>
      </c>
      <c r="S47" s="180">
        <v>173460763</v>
      </c>
      <c r="T47" s="181">
        <f t="shared" si="3"/>
        <v>173460763</v>
      </c>
      <c r="U47" s="84">
        <f t="shared" si="4"/>
        <v>1</v>
      </c>
      <c r="V47" s="182">
        <v>0</v>
      </c>
      <c r="W47" s="182">
        <v>0</v>
      </c>
      <c r="X47" s="182">
        <v>0</v>
      </c>
      <c r="Y47" s="183">
        <v>0</v>
      </c>
      <c r="Z47" s="182">
        <v>0</v>
      </c>
      <c r="AA47" s="182">
        <v>0</v>
      </c>
      <c r="AB47" s="182">
        <f t="shared" ref="AB47:AB51" si="40">V47-AA47</f>
        <v>0</v>
      </c>
      <c r="AC47" s="182">
        <f t="shared" si="6"/>
        <v>0</v>
      </c>
      <c r="AD47" s="84" t="str">
        <f t="shared" si="7"/>
        <v/>
      </c>
      <c r="AE47" s="206"/>
    </row>
    <row r="48" spans="1:31" ht="15" customHeight="1" x14ac:dyDescent="0.25">
      <c r="A48" s="469"/>
      <c r="B48" s="469"/>
      <c r="C48" s="469"/>
      <c r="D48" s="469"/>
      <c r="E48" s="185">
        <v>2021</v>
      </c>
      <c r="F48" s="84">
        <v>0.3</v>
      </c>
      <c r="G48" s="84">
        <v>0.3</v>
      </c>
      <c r="H48" s="84">
        <f t="shared" si="32"/>
        <v>1</v>
      </c>
      <c r="I48" s="186">
        <v>1696077223</v>
      </c>
      <c r="J48" s="180">
        <v>225842915</v>
      </c>
      <c r="K48" s="186">
        <v>791826000</v>
      </c>
      <c r="L48" s="180">
        <v>678407423</v>
      </c>
      <c r="M48" s="180">
        <v>0</v>
      </c>
      <c r="N48" s="187">
        <f t="shared" si="1"/>
        <v>1696076338</v>
      </c>
      <c r="O48" s="188">
        <f t="shared" si="2"/>
        <v>0.99999947820772073</v>
      </c>
      <c r="P48" s="180">
        <v>0</v>
      </c>
      <c r="Q48" s="180">
        <v>140592799</v>
      </c>
      <c r="R48" s="180">
        <v>189618260</v>
      </c>
      <c r="S48" s="180">
        <v>685850650</v>
      </c>
      <c r="T48" s="189">
        <f t="shared" si="3"/>
        <v>1016061709</v>
      </c>
      <c r="U48" s="84">
        <f t="shared" si="4"/>
        <v>0.59906571188003033</v>
      </c>
      <c r="V48" s="183">
        <v>0</v>
      </c>
      <c r="W48" s="187">
        <v>0</v>
      </c>
      <c r="X48" s="190">
        <v>0</v>
      </c>
      <c r="Y48" s="187"/>
      <c r="Z48" s="187"/>
      <c r="AA48" s="183">
        <v>0</v>
      </c>
      <c r="AB48" s="183">
        <f t="shared" si="40"/>
        <v>0</v>
      </c>
      <c r="AC48" s="183">
        <f t="shared" si="6"/>
        <v>0</v>
      </c>
      <c r="AD48" s="84" t="str">
        <f t="shared" si="7"/>
        <v/>
      </c>
      <c r="AE48" s="65"/>
    </row>
    <row r="49" spans="1:31" ht="15" customHeight="1" x14ac:dyDescent="0.25">
      <c r="A49" s="469"/>
      <c r="B49" s="469"/>
      <c r="C49" s="469"/>
      <c r="D49" s="469"/>
      <c r="E49" s="185">
        <v>2022</v>
      </c>
      <c r="F49" s="84">
        <v>0.3</v>
      </c>
      <c r="G49" s="84">
        <v>0.3</v>
      </c>
      <c r="H49" s="84">
        <f t="shared" si="32"/>
        <v>1</v>
      </c>
      <c r="I49" s="180">
        <v>746351530</v>
      </c>
      <c r="J49" s="180">
        <v>36999600</v>
      </c>
      <c r="K49" s="180">
        <v>395913000</v>
      </c>
      <c r="L49" s="180">
        <v>299819428</v>
      </c>
      <c r="M49" s="180">
        <v>13619502</v>
      </c>
      <c r="N49" s="187">
        <f t="shared" si="1"/>
        <v>746351530</v>
      </c>
      <c r="O49" s="84">
        <f t="shared" si="2"/>
        <v>1</v>
      </c>
      <c r="P49" s="180">
        <v>0</v>
      </c>
      <c r="Q49" s="180">
        <v>25748684</v>
      </c>
      <c r="R49" s="180">
        <v>266258062</v>
      </c>
      <c r="S49" s="180">
        <v>250279894</v>
      </c>
      <c r="T49" s="192">
        <f t="shared" si="3"/>
        <v>542286640</v>
      </c>
      <c r="U49" s="84">
        <f t="shared" si="4"/>
        <v>0.72658341036696206</v>
      </c>
      <c r="V49" s="183">
        <v>680014629</v>
      </c>
      <c r="W49" s="183">
        <v>239409853</v>
      </c>
      <c r="X49" s="183">
        <v>253090526</v>
      </c>
      <c r="Y49" s="183">
        <v>187514250</v>
      </c>
      <c r="Z49" s="183">
        <v>0</v>
      </c>
      <c r="AA49" s="183">
        <v>0</v>
      </c>
      <c r="AB49" s="183">
        <f t="shared" si="40"/>
        <v>680014629</v>
      </c>
      <c r="AC49" s="183">
        <f t="shared" si="6"/>
        <v>680014629</v>
      </c>
      <c r="AD49" s="84">
        <f t="shared" si="7"/>
        <v>1</v>
      </c>
      <c r="AE49" s="378" t="s">
        <v>159</v>
      </c>
    </row>
    <row r="50" spans="1:31" ht="15" customHeight="1" x14ac:dyDescent="0.25">
      <c r="A50" s="469"/>
      <c r="B50" s="469"/>
      <c r="C50" s="469"/>
      <c r="D50" s="469"/>
      <c r="E50" s="185">
        <v>2023</v>
      </c>
      <c r="F50" s="84">
        <v>0.25</v>
      </c>
      <c r="G50" s="84">
        <v>0.25</v>
      </c>
      <c r="H50" s="84">
        <f t="shared" si="32"/>
        <v>1</v>
      </c>
      <c r="I50" s="180">
        <v>2513222401</v>
      </c>
      <c r="J50" s="371">
        <v>300000000</v>
      </c>
      <c r="K50" s="370">
        <v>95295999</v>
      </c>
      <c r="L50" s="370">
        <v>1138010503</v>
      </c>
      <c r="M50" s="370">
        <v>652216002</v>
      </c>
      <c r="N50" s="187">
        <f t="shared" si="1"/>
        <v>2185522504</v>
      </c>
      <c r="O50" s="84">
        <f t="shared" si="2"/>
        <v>0.86960967048932492</v>
      </c>
      <c r="P50" s="180">
        <v>15966667</v>
      </c>
      <c r="Q50" s="180">
        <v>82934733</v>
      </c>
      <c r="R50" s="180">
        <f>[2]INDICADOR_PRESUPUESTO_PRODUCTO!$Z$46+[2]INDICADOR_PRESUPUESTO_PRODUCTO!$AA$46+[2]INDICADOR_PRESUPUESTO_PRODUCTO!$AB$46</f>
        <v>337102206</v>
      </c>
      <c r="S50" s="180">
        <v>843506495</v>
      </c>
      <c r="T50" s="189">
        <f t="shared" si="3"/>
        <v>1279510101</v>
      </c>
      <c r="U50" s="84">
        <f t="shared" si="4"/>
        <v>0.50911137052211874</v>
      </c>
      <c r="V50" s="183">
        <v>204064890</v>
      </c>
      <c r="W50" s="183">
        <v>198768417</v>
      </c>
      <c r="X50" s="183">
        <v>5296473</v>
      </c>
      <c r="Y50" s="180">
        <v>0</v>
      </c>
      <c r="Z50" s="183">
        <v>0</v>
      </c>
      <c r="AA50" s="183">
        <v>0</v>
      </c>
      <c r="AB50" s="183">
        <f t="shared" si="40"/>
        <v>204064890</v>
      </c>
      <c r="AC50" s="183">
        <f t="shared" si="6"/>
        <v>204064890</v>
      </c>
      <c r="AD50" s="84">
        <f t="shared" si="7"/>
        <v>1</v>
      </c>
      <c r="AE50" s="65"/>
    </row>
    <row r="51" spans="1:31" ht="15" customHeight="1" x14ac:dyDescent="0.25">
      <c r="A51" s="469"/>
      <c r="B51" s="469"/>
      <c r="C51" s="469"/>
      <c r="D51" s="469"/>
      <c r="E51" s="193">
        <v>2024</v>
      </c>
      <c r="F51" s="194">
        <v>0.1</v>
      </c>
      <c r="G51" s="194">
        <v>0.1</v>
      </c>
      <c r="H51" s="194">
        <f t="shared" si="32"/>
        <v>1</v>
      </c>
      <c r="I51" s="195">
        <v>289118652</v>
      </c>
      <c r="J51" s="195">
        <v>48000000</v>
      </c>
      <c r="K51" s="376">
        <v>241118652</v>
      </c>
      <c r="L51" s="195">
        <v>0</v>
      </c>
      <c r="M51" s="195">
        <v>0</v>
      </c>
      <c r="N51" s="196">
        <f t="shared" si="1"/>
        <v>289118652</v>
      </c>
      <c r="O51" s="194">
        <f t="shared" si="2"/>
        <v>1</v>
      </c>
      <c r="P51" s="195">
        <v>0</v>
      </c>
      <c r="Q51" s="195">
        <v>57686956</v>
      </c>
      <c r="R51" s="195">
        <v>165305717</v>
      </c>
      <c r="S51" s="195">
        <v>55487691</v>
      </c>
      <c r="T51" s="197">
        <f t="shared" si="3"/>
        <v>278480364</v>
      </c>
      <c r="U51" s="194">
        <f t="shared" si="4"/>
        <v>0.96320442169189413</v>
      </c>
      <c r="V51" s="198">
        <v>906012403</v>
      </c>
      <c r="W51" s="198">
        <f>[3]INDICADOR_PRESUPUESTO_PRODUCTO!$AK$47+[3]INDICADOR_PRESUPUESTO_PRODUCTO!$AL$47</f>
        <v>545885653</v>
      </c>
      <c r="X51" s="198">
        <v>215936794</v>
      </c>
      <c r="Y51" s="195">
        <v>139789956</v>
      </c>
      <c r="Z51" s="198">
        <v>4400000</v>
      </c>
      <c r="AA51" s="198">
        <v>0</v>
      </c>
      <c r="AB51" s="198">
        <f t="shared" si="40"/>
        <v>906012403</v>
      </c>
      <c r="AC51" s="198">
        <f t="shared" si="6"/>
        <v>906012403</v>
      </c>
      <c r="AD51" s="194">
        <f t="shared" si="7"/>
        <v>1</v>
      </c>
      <c r="AE51" s="65"/>
    </row>
    <row r="52" spans="1:31" ht="15" customHeight="1" x14ac:dyDescent="0.25">
      <c r="A52" s="439"/>
      <c r="B52" s="439"/>
      <c r="C52" s="439"/>
      <c r="D52" s="439"/>
      <c r="E52" s="199" t="s">
        <v>425</v>
      </c>
      <c r="F52" s="200">
        <v>0.99999999999999989</v>
      </c>
      <c r="G52" s="200">
        <f>SUM(G47+G48+G49+G50+G51)</f>
        <v>0.99999999999999989</v>
      </c>
      <c r="H52" s="200">
        <f t="shared" si="32"/>
        <v>1</v>
      </c>
      <c r="I52" s="201">
        <f t="shared" ref="I52:M52" si="41">SUM(I47:I51)</f>
        <v>5418230569</v>
      </c>
      <c r="J52" s="201">
        <f t="shared" si="41"/>
        <v>610842515</v>
      </c>
      <c r="K52" s="201">
        <f t="shared" si="41"/>
        <v>1524153651</v>
      </c>
      <c r="L52" s="201">
        <f t="shared" si="41"/>
        <v>2289698117</v>
      </c>
      <c r="M52" s="201">
        <f t="shared" si="41"/>
        <v>665835504</v>
      </c>
      <c r="N52" s="202">
        <f t="shared" si="1"/>
        <v>5090529787</v>
      </c>
      <c r="O52" s="200">
        <f t="shared" si="2"/>
        <v>0.93951885623418918</v>
      </c>
      <c r="P52" s="201">
        <f t="shared" ref="P52:S52" si="42">SUM(P47:P51)</f>
        <v>15966667</v>
      </c>
      <c r="Q52" s="201">
        <f t="shared" si="42"/>
        <v>306963172</v>
      </c>
      <c r="R52" s="205">
        <f t="shared" si="42"/>
        <v>958284245</v>
      </c>
      <c r="S52" s="201">
        <f t="shared" si="42"/>
        <v>2008585493</v>
      </c>
      <c r="T52" s="202">
        <f t="shared" si="3"/>
        <v>3289799577</v>
      </c>
      <c r="U52" s="200">
        <f t="shared" si="4"/>
        <v>0.60717231116415415</v>
      </c>
      <c r="V52" s="202">
        <f t="shared" ref="V52:AA52" si="43">SUM(V47+V48+V49+V50+V51)</f>
        <v>1790091922</v>
      </c>
      <c r="W52" s="202">
        <f t="shared" si="43"/>
        <v>984063923</v>
      </c>
      <c r="X52" s="202">
        <f t="shared" si="43"/>
        <v>474323793</v>
      </c>
      <c r="Y52" s="202">
        <f t="shared" si="43"/>
        <v>327304206</v>
      </c>
      <c r="Z52" s="202">
        <f t="shared" si="43"/>
        <v>4400000</v>
      </c>
      <c r="AA52" s="202">
        <f t="shared" si="43"/>
        <v>0</v>
      </c>
      <c r="AB52" s="202">
        <f>SUM(AB47:AB51)</f>
        <v>1790091922</v>
      </c>
      <c r="AC52" s="203">
        <f t="shared" si="6"/>
        <v>1790091922</v>
      </c>
      <c r="AD52" s="200">
        <f t="shared" si="7"/>
        <v>1</v>
      </c>
      <c r="AE52" s="65"/>
    </row>
    <row r="53" spans="1:31" ht="21.75" customHeight="1" x14ac:dyDescent="0.25">
      <c r="A53" s="206"/>
      <c r="B53" s="206"/>
      <c r="C53" s="206"/>
      <c r="D53" s="206"/>
      <c r="E53" s="508" t="s">
        <v>431</v>
      </c>
      <c r="F53" s="404"/>
      <c r="G53" s="404"/>
      <c r="H53" s="405"/>
      <c r="I53" s="207">
        <f t="shared" ref="I53:N53" si="44">SUMIFS(I$5:I$51,$E$5:$E$51,2024)</f>
        <v>7754213242</v>
      </c>
      <c r="J53" s="207">
        <f t="shared" si="44"/>
        <v>5662408791</v>
      </c>
      <c r="K53" s="207">
        <f t="shared" si="44"/>
        <v>2091804451</v>
      </c>
      <c r="L53" s="207">
        <f t="shared" si="44"/>
        <v>0</v>
      </c>
      <c r="M53" s="207">
        <f t="shared" si="44"/>
        <v>0</v>
      </c>
      <c r="N53" s="207">
        <f t="shared" si="44"/>
        <v>7754213242</v>
      </c>
      <c r="O53" s="200">
        <f t="shared" si="2"/>
        <v>1</v>
      </c>
      <c r="P53" s="207">
        <f t="shared" ref="P53:T53" si="45">SUMIFS(P$5:P$51,$E$5:$E$51,2024)</f>
        <v>0</v>
      </c>
      <c r="Q53" s="207">
        <f t="shared" si="45"/>
        <v>1364611122</v>
      </c>
      <c r="R53" s="208">
        <f t="shared" si="45"/>
        <v>5056460764</v>
      </c>
      <c r="S53" s="207">
        <f t="shared" si="45"/>
        <v>980555618</v>
      </c>
      <c r="T53" s="207">
        <f t="shared" si="45"/>
        <v>7401627504</v>
      </c>
      <c r="U53" s="200">
        <f t="shared" si="4"/>
        <v>0.95452978567957725</v>
      </c>
      <c r="V53" s="207">
        <f t="shared" ref="V53:AC53" si="46">SUMIFS(V$5:V$51,$E$5:$E$51,2024)</f>
        <v>5323391530</v>
      </c>
      <c r="W53" s="207">
        <f t="shared" si="46"/>
        <v>2439713063</v>
      </c>
      <c r="X53" s="207">
        <f t="shared" si="46"/>
        <v>1910006688</v>
      </c>
      <c r="Y53" s="207">
        <f t="shared" si="46"/>
        <v>363262659</v>
      </c>
      <c r="Z53" s="207">
        <f t="shared" si="46"/>
        <v>5087207</v>
      </c>
      <c r="AA53" s="207">
        <f t="shared" si="46"/>
        <v>329207693</v>
      </c>
      <c r="AB53" s="207">
        <f t="shared" si="46"/>
        <v>4994183837</v>
      </c>
      <c r="AC53" s="207">
        <f t="shared" si="46"/>
        <v>4718069617</v>
      </c>
      <c r="AD53" s="200">
        <f t="shared" si="7"/>
        <v>0.94471284417798651</v>
      </c>
      <c r="AE53" s="65"/>
    </row>
    <row r="54" spans="1:31" ht="12.75" customHeight="1" x14ac:dyDescent="0.25">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row>
    <row r="55" spans="1:31" ht="12.75" customHeight="1" x14ac:dyDescent="0.25">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row>
    <row r="56" spans="1:31" ht="12.75" customHeight="1" x14ac:dyDescent="0.25">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386"/>
      <c r="AC56" s="386"/>
      <c r="AD56" s="386"/>
      <c r="AE56" s="65"/>
    </row>
    <row r="57" spans="1:31" ht="12.75" customHeight="1" x14ac:dyDescent="0.25">
      <c r="A57" s="65"/>
      <c r="B57" s="65"/>
      <c r="C57" s="65"/>
      <c r="D57" s="65"/>
      <c r="E57" s="65"/>
      <c r="F57" s="65"/>
      <c r="G57" s="65"/>
      <c r="H57" s="65"/>
      <c r="I57" s="369"/>
      <c r="J57" s="65"/>
      <c r="K57" s="65"/>
      <c r="L57" s="65"/>
      <c r="M57" s="65"/>
      <c r="N57" s="369"/>
      <c r="O57" s="65"/>
      <c r="P57" s="65"/>
      <c r="Q57" s="65"/>
      <c r="R57" s="65"/>
      <c r="S57" s="65"/>
      <c r="T57" s="65"/>
      <c r="U57" s="65"/>
      <c r="V57" s="65"/>
      <c r="W57" s="65"/>
      <c r="X57" s="65"/>
      <c r="Y57" s="65"/>
      <c r="Z57" s="65"/>
      <c r="AA57" s="65"/>
      <c r="AB57" s="387"/>
      <c r="AC57" s="387"/>
      <c r="AD57" s="387"/>
      <c r="AE57" s="65"/>
    </row>
    <row r="58" spans="1:31" ht="12.75" customHeight="1" x14ac:dyDescent="0.25">
      <c r="A58" s="65"/>
      <c r="B58" s="65"/>
      <c r="C58" s="65"/>
      <c r="D58" s="65"/>
      <c r="E58" s="65"/>
      <c r="F58" s="65"/>
      <c r="G58" s="65"/>
      <c r="H58" s="65"/>
      <c r="I58" s="369"/>
      <c r="J58" s="65"/>
      <c r="K58" s="65"/>
      <c r="L58" s="65"/>
      <c r="M58" s="65"/>
      <c r="N58" s="369"/>
      <c r="O58" s="65"/>
      <c r="P58" s="65"/>
      <c r="Q58" s="65"/>
      <c r="R58" s="65"/>
      <c r="S58" s="65"/>
      <c r="T58" s="65"/>
      <c r="U58" s="65"/>
      <c r="V58" s="65"/>
      <c r="W58" s="65"/>
      <c r="X58" s="65"/>
      <c r="Y58" s="65"/>
      <c r="Z58" s="65"/>
      <c r="AA58" s="65"/>
      <c r="AB58" s="386"/>
      <c r="AC58" s="386"/>
      <c r="AD58" s="386"/>
      <c r="AE58" s="65"/>
    </row>
    <row r="59" spans="1:31" ht="12.75" customHeight="1" x14ac:dyDescent="0.25">
      <c r="A59" s="65"/>
      <c r="B59" s="65"/>
      <c r="C59" s="65"/>
      <c r="D59" s="65"/>
      <c r="E59" s="65"/>
      <c r="F59" s="65"/>
      <c r="G59" s="65"/>
      <c r="H59" s="65"/>
      <c r="I59" s="369"/>
      <c r="J59" s="65"/>
      <c r="K59" s="65"/>
      <c r="L59" s="65"/>
      <c r="M59" s="65"/>
      <c r="N59" s="369"/>
      <c r="O59" s="65"/>
      <c r="P59" s="65"/>
      <c r="Q59" s="65"/>
      <c r="R59" s="65"/>
      <c r="S59" s="65"/>
      <c r="T59" s="65"/>
      <c r="U59" s="65"/>
      <c r="V59" s="65"/>
      <c r="W59" s="65"/>
      <c r="X59" s="65"/>
      <c r="Y59" s="65"/>
      <c r="Z59" s="65"/>
      <c r="AA59" s="65"/>
      <c r="AB59" s="65"/>
      <c r="AC59" s="65"/>
      <c r="AD59" s="65"/>
      <c r="AE59" s="65"/>
    </row>
    <row r="60" spans="1:31" ht="12.75" customHeight="1" x14ac:dyDescent="0.25">
      <c r="A60" s="65"/>
      <c r="B60" s="65"/>
      <c r="C60" s="65"/>
      <c r="D60" s="65"/>
      <c r="E60" s="65"/>
      <c r="F60" s="65"/>
      <c r="G60" s="65"/>
      <c r="H60" s="65"/>
      <c r="I60" s="369"/>
      <c r="J60" s="65"/>
      <c r="K60" s="65"/>
      <c r="L60" s="65"/>
      <c r="M60" s="65"/>
      <c r="N60" s="369"/>
      <c r="O60" s="65"/>
      <c r="P60" s="65"/>
      <c r="Q60" s="65"/>
      <c r="R60" s="65"/>
      <c r="S60" s="65"/>
      <c r="T60" s="65"/>
      <c r="U60" s="65"/>
      <c r="V60" s="65"/>
      <c r="W60" s="65"/>
      <c r="X60" s="65"/>
      <c r="Y60" s="65"/>
      <c r="Z60" s="65"/>
      <c r="AA60" s="65"/>
      <c r="AB60" s="65"/>
      <c r="AC60" s="65"/>
      <c r="AD60" s="65"/>
      <c r="AE60" s="65"/>
    </row>
    <row r="61" spans="1:31" ht="12.75" customHeight="1" x14ac:dyDescent="0.25">
      <c r="A61" s="65"/>
      <c r="B61" s="65"/>
      <c r="C61" s="65"/>
      <c r="D61" s="65"/>
      <c r="E61" s="65"/>
      <c r="F61" s="65"/>
      <c r="G61" s="65"/>
      <c r="H61" s="65"/>
      <c r="I61" s="369"/>
      <c r="J61" s="65"/>
      <c r="K61" s="65"/>
      <c r="L61" s="65"/>
      <c r="M61" s="65"/>
      <c r="N61" s="369"/>
      <c r="O61" s="65"/>
      <c r="P61" s="65"/>
      <c r="Q61" s="65"/>
      <c r="R61" s="65"/>
      <c r="S61" s="65"/>
      <c r="T61" s="65"/>
      <c r="U61" s="65"/>
      <c r="V61" s="65"/>
      <c r="W61" s="65"/>
      <c r="X61" s="65"/>
      <c r="Y61" s="65"/>
      <c r="Z61" s="65"/>
      <c r="AA61" s="65"/>
      <c r="AB61" s="65"/>
      <c r="AC61" s="65"/>
      <c r="AD61" s="65"/>
      <c r="AE61" s="65"/>
    </row>
    <row r="62" spans="1:31" ht="12.75" customHeight="1" x14ac:dyDescent="0.25">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row>
    <row r="63" spans="1:31" ht="12.75" customHeight="1" x14ac:dyDescent="0.25">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row>
    <row r="64" spans="1:31" ht="12.75" customHeight="1" x14ac:dyDescent="0.25">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row>
    <row r="65" spans="1:31" ht="12.75" customHeight="1" x14ac:dyDescent="0.25">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row>
    <row r="66" spans="1:31" ht="12.75" customHeight="1" x14ac:dyDescent="0.25">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row>
    <row r="67" spans="1:31" ht="12.75" customHeight="1" x14ac:dyDescent="0.25">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row>
    <row r="68" spans="1:31" ht="12.75" customHeight="1" x14ac:dyDescent="0.25">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row>
    <row r="69" spans="1:31" ht="12.75" customHeight="1" x14ac:dyDescent="0.25">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row>
    <row r="70" spans="1:31" ht="12.75" customHeight="1" x14ac:dyDescent="0.25">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row>
    <row r="71" spans="1:31" ht="12.75" customHeight="1" x14ac:dyDescent="0.25">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row>
    <row r="72" spans="1:31" ht="12.75" customHeight="1" x14ac:dyDescent="0.25">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row>
    <row r="73" spans="1:31" ht="12.75" customHeight="1" x14ac:dyDescent="0.25">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row>
    <row r="74" spans="1:31" ht="12.75" customHeight="1" x14ac:dyDescent="0.25">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row>
    <row r="75" spans="1:31" ht="12.75" customHeight="1" x14ac:dyDescent="0.25">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row>
    <row r="76" spans="1:31" ht="12.75" customHeight="1" x14ac:dyDescent="0.25">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row>
    <row r="77" spans="1:31" ht="12.75" customHeight="1" x14ac:dyDescent="0.25">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row>
    <row r="78" spans="1:31" ht="12.75" customHeight="1" x14ac:dyDescent="0.25">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row>
    <row r="79" spans="1:31" ht="12.75" customHeight="1" x14ac:dyDescent="0.25">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row>
    <row r="80" spans="1:31" ht="12.75" customHeight="1" x14ac:dyDescent="0.25">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row>
    <row r="81" spans="1:31" ht="12.75" customHeight="1" x14ac:dyDescent="0.25">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row>
    <row r="82" spans="1:31" ht="12.75" customHeight="1" x14ac:dyDescent="0.25">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row>
    <row r="83" spans="1:31" ht="12.75" customHeight="1" x14ac:dyDescent="0.25">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row>
    <row r="84" spans="1:31" ht="12.75" customHeight="1" x14ac:dyDescent="0.25">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row>
    <row r="85" spans="1:31" ht="12.75" customHeight="1" x14ac:dyDescent="0.25">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row>
    <row r="86" spans="1:31" ht="12.75" customHeight="1" x14ac:dyDescent="0.25">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row>
    <row r="87" spans="1:31" ht="12.75" customHeight="1" x14ac:dyDescent="0.25">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row>
    <row r="88" spans="1:31" ht="12.75" customHeight="1" x14ac:dyDescent="0.25">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row>
    <row r="89" spans="1:31" ht="12.75" customHeight="1" x14ac:dyDescent="0.25">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row>
    <row r="90" spans="1:31" ht="12.75" customHeight="1" x14ac:dyDescent="0.25">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row>
    <row r="91" spans="1:31" ht="12.75" customHeight="1" x14ac:dyDescent="0.25">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row>
    <row r="92" spans="1:31" ht="12.75" customHeight="1" x14ac:dyDescent="0.25">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row>
    <row r="93" spans="1:31" ht="12.75" customHeight="1" x14ac:dyDescent="0.25">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row>
    <row r="94" spans="1:31" ht="12.75" customHeight="1" x14ac:dyDescent="0.25">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row>
    <row r="95" spans="1:31" ht="12.75" customHeight="1" x14ac:dyDescent="0.25">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row>
    <row r="96" spans="1:31" ht="12.75" customHeight="1" x14ac:dyDescent="0.25">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row>
    <row r="97" spans="1:31" ht="12.75" customHeight="1" x14ac:dyDescent="0.25">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row>
    <row r="98" spans="1:31" ht="12.75" customHeight="1" x14ac:dyDescent="0.25">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row>
    <row r="99" spans="1:31" ht="12.75" customHeight="1" x14ac:dyDescent="0.25">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row>
    <row r="100" spans="1:31" ht="12.75" customHeight="1" x14ac:dyDescent="0.25">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row>
    <row r="101" spans="1:31" ht="12.75" customHeight="1" x14ac:dyDescent="0.25">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row>
    <row r="102" spans="1:31" ht="12.75" customHeight="1" x14ac:dyDescent="0.25">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row>
    <row r="103" spans="1:31" ht="12.75" customHeight="1" x14ac:dyDescent="0.25">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row>
    <row r="104" spans="1:31" ht="12.75" customHeight="1" x14ac:dyDescent="0.25">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row>
    <row r="105" spans="1:31" ht="12.75" customHeight="1" x14ac:dyDescent="0.25">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row>
    <row r="106" spans="1:31" ht="12.75" customHeight="1" x14ac:dyDescent="0.25">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row>
    <row r="107" spans="1:31" ht="12.75" customHeight="1" x14ac:dyDescent="0.25">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row>
    <row r="108" spans="1:31" ht="12.75" customHeight="1" x14ac:dyDescent="0.25">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row>
    <row r="109" spans="1:31" ht="12.75" customHeight="1" x14ac:dyDescent="0.25">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row>
    <row r="110" spans="1:31" ht="12.75" customHeight="1" x14ac:dyDescent="0.25">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row>
    <row r="111" spans="1:31" ht="12.75" customHeight="1" x14ac:dyDescent="0.25">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row>
    <row r="112" spans="1:31" ht="12.75" customHeight="1" x14ac:dyDescent="0.25">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row>
    <row r="113" spans="1:31" ht="12.75" customHeight="1" x14ac:dyDescent="0.25">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row>
    <row r="114" spans="1:31" ht="12.75" customHeight="1" x14ac:dyDescent="0.25">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row>
    <row r="115" spans="1:31" ht="12.75" customHeight="1" x14ac:dyDescent="0.25">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row>
    <row r="116" spans="1:31" ht="12.75" customHeight="1" x14ac:dyDescent="0.25">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row>
    <row r="117" spans="1:31" ht="12.75" customHeight="1" x14ac:dyDescent="0.25">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row>
    <row r="118" spans="1:31" ht="12.75" customHeight="1" x14ac:dyDescent="0.25">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row>
    <row r="119" spans="1:31" ht="12.75" customHeight="1" x14ac:dyDescent="0.25">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row>
    <row r="120" spans="1:31" ht="12.75" customHeight="1" x14ac:dyDescent="0.25">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row>
    <row r="121" spans="1:31" ht="12.75" customHeight="1" x14ac:dyDescent="0.25">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row>
    <row r="122" spans="1:31" ht="12.75" customHeight="1" x14ac:dyDescent="0.25">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row>
    <row r="123" spans="1:31" ht="12.75" customHeight="1" x14ac:dyDescent="0.25">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row>
    <row r="124" spans="1:31" ht="12.75" customHeight="1" x14ac:dyDescent="0.25">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row>
    <row r="125" spans="1:31" ht="12.75" customHeight="1" x14ac:dyDescent="0.25">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row>
    <row r="126" spans="1:31" ht="12.75" customHeight="1" x14ac:dyDescent="0.25">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row>
    <row r="127" spans="1:31" ht="12.75" customHeight="1" x14ac:dyDescent="0.25">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row>
    <row r="128" spans="1:31" ht="12.75" customHeight="1" x14ac:dyDescent="0.25">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row>
    <row r="129" spans="1:31" ht="12.75" customHeight="1" x14ac:dyDescent="0.25">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row>
    <row r="130" spans="1:31" ht="12.75" customHeight="1" x14ac:dyDescent="0.25">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row>
    <row r="131" spans="1:31" ht="12.75" customHeight="1" x14ac:dyDescent="0.25">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row>
    <row r="132" spans="1:31" ht="12.75" customHeight="1" x14ac:dyDescent="0.25">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row>
    <row r="133" spans="1:31" ht="12.75" customHeight="1" x14ac:dyDescent="0.25">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row>
    <row r="134" spans="1:31" ht="12.75" customHeight="1" x14ac:dyDescent="0.25">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row>
    <row r="135" spans="1:31" ht="12.75" customHeight="1" x14ac:dyDescent="0.25">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row>
    <row r="136" spans="1:31" ht="12.75" customHeight="1" x14ac:dyDescent="0.25">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row>
    <row r="137" spans="1:31" ht="12.75" customHeight="1" x14ac:dyDescent="0.25">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row>
    <row r="138" spans="1:31" ht="12.75" customHeight="1" x14ac:dyDescent="0.25">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row>
    <row r="139" spans="1:31" ht="12.75" customHeight="1" x14ac:dyDescent="0.25">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row>
    <row r="140" spans="1:31" ht="12.75" customHeight="1" x14ac:dyDescent="0.25">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row>
    <row r="141" spans="1:31" ht="12.75" customHeight="1" x14ac:dyDescent="0.25">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row>
    <row r="142" spans="1:31" ht="12.75" customHeight="1" x14ac:dyDescent="0.25">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row>
    <row r="143" spans="1:31" ht="12.75" customHeight="1" x14ac:dyDescent="0.25">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row>
    <row r="144" spans="1:31" ht="12.75" customHeight="1" x14ac:dyDescent="0.25">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row>
    <row r="145" spans="1:31" ht="12.75" customHeight="1" x14ac:dyDescent="0.25">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row>
    <row r="146" spans="1:31" ht="12.75" customHeight="1" x14ac:dyDescent="0.25">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row>
    <row r="147" spans="1:31" ht="12.75" customHeight="1" x14ac:dyDescent="0.25">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row>
    <row r="148" spans="1:31" ht="12.75" customHeight="1" x14ac:dyDescent="0.25">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row>
    <row r="149" spans="1:31" ht="12.75" customHeight="1" x14ac:dyDescent="0.25">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row>
    <row r="150" spans="1:31" ht="12.75" customHeight="1" x14ac:dyDescent="0.25">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row>
    <row r="151" spans="1:31" ht="12.75" customHeight="1" x14ac:dyDescent="0.25">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row>
    <row r="152" spans="1:31" ht="12.75" customHeight="1" x14ac:dyDescent="0.25">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row>
    <row r="153" spans="1:31" ht="12.75" customHeight="1" x14ac:dyDescent="0.25">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row>
    <row r="154" spans="1:31" ht="12.75" customHeight="1" x14ac:dyDescent="0.25">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row>
    <row r="155" spans="1:31" ht="12.75" customHeight="1" x14ac:dyDescent="0.25">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row>
    <row r="156" spans="1:31" ht="12.75" customHeight="1" x14ac:dyDescent="0.25">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row>
    <row r="157" spans="1:31" ht="12.75" customHeight="1" x14ac:dyDescent="0.25">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row>
    <row r="158" spans="1:31" ht="12.75" customHeight="1" x14ac:dyDescent="0.25">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row>
    <row r="159" spans="1:31" ht="12.75" customHeight="1" x14ac:dyDescent="0.25">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row>
    <row r="160" spans="1:31" ht="12.75" customHeight="1" x14ac:dyDescent="0.25">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row>
    <row r="161" spans="1:31" ht="12.75" customHeight="1" x14ac:dyDescent="0.25">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row>
    <row r="162" spans="1:31" ht="12.75" customHeight="1" x14ac:dyDescent="0.25">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row>
    <row r="163" spans="1:31" ht="12.75" customHeight="1" x14ac:dyDescent="0.25">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row>
    <row r="164" spans="1:31" ht="12.75" customHeight="1" x14ac:dyDescent="0.25">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row>
    <row r="165" spans="1:31" ht="12.75" customHeight="1" x14ac:dyDescent="0.25">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row>
    <row r="166" spans="1:31" ht="12.75" customHeight="1" x14ac:dyDescent="0.25">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row>
    <row r="167" spans="1:31" ht="12.75" customHeight="1" x14ac:dyDescent="0.25">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row>
    <row r="168" spans="1:31" ht="12.75" customHeight="1" x14ac:dyDescent="0.25">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row>
    <row r="169" spans="1:31" ht="12.75" customHeight="1" x14ac:dyDescent="0.25">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row>
    <row r="170" spans="1:31" ht="12.75" customHeight="1" x14ac:dyDescent="0.25">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row>
    <row r="171" spans="1:31" ht="12.75" customHeight="1" x14ac:dyDescent="0.25">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row>
    <row r="172" spans="1:31" ht="12.75" customHeight="1" x14ac:dyDescent="0.25">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row>
    <row r="173" spans="1:31" ht="12.75" customHeight="1" x14ac:dyDescent="0.25">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row>
    <row r="174" spans="1:31" ht="12.75" customHeight="1" x14ac:dyDescent="0.25">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row>
    <row r="175" spans="1:31" ht="12.75" customHeight="1" x14ac:dyDescent="0.25">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row>
    <row r="176" spans="1:31" ht="12.75" customHeight="1" x14ac:dyDescent="0.25">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row>
    <row r="177" spans="1:31" ht="12.75" customHeight="1" x14ac:dyDescent="0.25">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row>
    <row r="178" spans="1:31" ht="12.75" customHeight="1" x14ac:dyDescent="0.25">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row>
    <row r="179" spans="1:31" ht="12.75" customHeight="1" x14ac:dyDescent="0.25">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row>
    <row r="180" spans="1:31" ht="12.75" customHeight="1" x14ac:dyDescent="0.25">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row>
    <row r="181" spans="1:31" ht="12.75" customHeight="1" x14ac:dyDescent="0.25">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row>
    <row r="182" spans="1:31" ht="12.75" customHeight="1" x14ac:dyDescent="0.25">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row>
    <row r="183" spans="1:31" ht="12.75" customHeight="1" x14ac:dyDescent="0.25">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row>
    <row r="184" spans="1:31" ht="12.75" customHeight="1" x14ac:dyDescent="0.25">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row>
    <row r="185" spans="1:31" ht="12.75" customHeight="1" x14ac:dyDescent="0.25">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row>
    <row r="186" spans="1:31" ht="12.75" customHeight="1" x14ac:dyDescent="0.25">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row>
    <row r="187" spans="1:31" ht="12.75" customHeight="1" x14ac:dyDescent="0.25">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row>
    <row r="188" spans="1:31" ht="12.75" customHeight="1" x14ac:dyDescent="0.25">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row>
    <row r="189" spans="1:31" ht="12.75" customHeight="1" x14ac:dyDescent="0.25">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row>
    <row r="190" spans="1:31" ht="12.75" customHeight="1" x14ac:dyDescent="0.25">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row>
    <row r="191" spans="1:31" ht="12.75" customHeight="1" x14ac:dyDescent="0.25">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row>
    <row r="192" spans="1:31" ht="12.75" customHeight="1" x14ac:dyDescent="0.25">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row>
    <row r="193" spans="1:31" ht="12.75" customHeight="1" x14ac:dyDescent="0.25">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row>
    <row r="194" spans="1:31" ht="12.75" customHeight="1" x14ac:dyDescent="0.25">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row>
    <row r="195" spans="1:31" ht="12.75" customHeight="1" x14ac:dyDescent="0.25">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row>
    <row r="196" spans="1:31" ht="12.75" customHeight="1" x14ac:dyDescent="0.25">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row>
    <row r="197" spans="1:31" ht="12.75" customHeight="1" x14ac:dyDescent="0.25">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row>
    <row r="198" spans="1:31" ht="12.75" customHeight="1" x14ac:dyDescent="0.25">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row>
    <row r="199" spans="1:31" ht="12.75" customHeight="1" x14ac:dyDescent="0.25">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row>
    <row r="200" spans="1:31" ht="12.75" customHeight="1" x14ac:dyDescent="0.25">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row>
    <row r="201" spans="1:31" ht="12.75" customHeight="1" x14ac:dyDescent="0.25">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row>
    <row r="202" spans="1:31" ht="12.75" customHeight="1" x14ac:dyDescent="0.25">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row>
    <row r="203" spans="1:31" ht="12.75" customHeight="1" x14ac:dyDescent="0.25">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row>
    <row r="204" spans="1:31" ht="12.75" customHeight="1" x14ac:dyDescent="0.25">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row>
    <row r="205" spans="1:31" ht="12.75" customHeight="1" x14ac:dyDescent="0.25">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row>
    <row r="206" spans="1:31" ht="12.75" customHeight="1" x14ac:dyDescent="0.25">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row>
    <row r="207" spans="1:31" ht="12.75" customHeight="1" x14ac:dyDescent="0.25">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row>
    <row r="208" spans="1:31" ht="12.75" customHeight="1" x14ac:dyDescent="0.25">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row>
    <row r="209" spans="1:31" ht="12.75" customHeight="1" x14ac:dyDescent="0.25">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row>
    <row r="210" spans="1:31" ht="12.75" customHeight="1" x14ac:dyDescent="0.25">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row>
    <row r="211" spans="1:31" ht="12.75" customHeight="1" x14ac:dyDescent="0.25">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row>
    <row r="212" spans="1:31" ht="12.75" customHeight="1" x14ac:dyDescent="0.25">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row>
    <row r="213" spans="1:31" ht="12.75" customHeight="1" x14ac:dyDescent="0.25">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row>
    <row r="214" spans="1:31" ht="12.75" customHeight="1" x14ac:dyDescent="0.25">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row>
    <row r="215" spans="1:31" ht="12.75" customHeight="1" x14ac:dyDescent="0.25">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row>
    <row r="216" spans="1:31" ht="12.75" customHeight="1" x14ac:dyDescent="0.25">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row>
    <row r="217" spans="1:31" ht="12.75" customHeight="1" x14ac:dyDescent="0.25">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row>
    <row r="218" spans="1:31" ht="12.75" customHeight="1" x14ac:dyDescent="0.25">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row>
    <row r="219" spans="1:31" ht="12.75" customHeight="1" x14ac:dyDescent="0.25">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row>
    <row r="220" spans="1:31" ht="12.75" customHeight="1" x14ac:dyDescent="0.25">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row>
    <row r="221" spans="1:31" ht="12.75" customHeight="1" x14ac:dyDescent="0.25">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row>
    <row r="222" spans="1:31" ht="12.75" customHeight="1" x14ac:dyDescent="0.25">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row>
    <row r="223" spans="1:31" ht="12.75" customHeight="1" x14ac:dyDescent="0.25">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row>
    <row r="224" spans="1:31" ht="12.75" customHeight="1" x14ac:dyDescent="0.25">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row>
    <row r="225" spans="1:31" ht="12.75" customHeight="1" x14ac:dyDescent="0.25">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row>
    <row r="226" spans="1:31" ht="12.75" customHeight="1" x14ac:dyDescent="0.25">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row>
    <row r="227" spans="1:31" ht="12.75" customHeight="1" x14ac:dyDescent="0.25">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row>
    <row r="228" spans="1:31" ht="12.75" customHeight="1" x14ac:dyDescent="0.25">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row>
    <row r="229" spans="1:31" ht="12.75" customHeight="1" x14ac:dyDescent="0.25">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row>
    <row r="230" spans="1:31" ht="12.75" customHeight="1" x14ac:dyDescent="0.25">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row>
    <row r="231" spans="1:31" ht="12.75" customHeight="1" x14ac:dyDescent="0.25">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row>
    <row r="232" spans="1:31" ht="12.75" customHeight="1" x14ac:dyDescent="0.25">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row>
    <row r="233" spans="1:31" ht="12.75" customHeight="1" x14ac:dyDescent="0.25">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row>
    <row r="234" spans="1:31" ht="12.75" customHeight="1" x14ac:dyDescent="0.25">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row>
    <row r="235" spans="1:31" ht="12.75" customHeight="1" x14ac:dyDescent="0.25">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row>
    <row r="236" spans="1:31" ht="12.75" customHeight="1" x14ac:dyDescent="0.25">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row>
    <row r="237" spans="1:31" ht="12.75" customHeight="1" x14ac:dyDescent="0.25">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row>
    <row r="238" spans="1:31" ht="12.75" customHeight="1" x14ac:dyDescent="0.25">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row>
    <row r="239" spans="1:31" ht="12.75" customHeight="1" x14ac:dyDescent="0.25">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row>
    <row r="240" spans="1:31" ht="12.75" customHeight="1" x14ac:dyDescent="0.25">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row>
    <row r="241" spans="1:31" ht="12.75" customHeight="1" x14ac:dyDescent="0.25">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row>
    <row r="242" spans="1:31" ht="12.75" customHeight="1" x14ac:dyDescent="0.25">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row>
    <row r="243" spans="1:31" ht="12.75" customHeight="1" x14ac:dyDescent="0.25">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row>
    <row r="244" spans="1:31" ht="12.75" customHeight="1" x14ac:dyDescent="0.25">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row>
    <row r="245" spans="1:31" ht="12.75" customHeight="1" x14ac:dyDescent="0.25">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row>
    <row r="246" spans="1:31" ht="12.75" customHeight="1" x14ac:dyDescent="0.25">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row>
    <row r="247" spans="1:31" ht="12.75" customHeight="1" x14ac:dyDescent="0.25">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row>
    <row r="248" spans="1:31" ht="12.75" customHeight="1" x14ac:dyDescent="0.25">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row>
    <row r="249" spans="1:31" ht="12.75" customHeight="1" x14ac:dyDescent="0.25">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row>
    <row r="250" spans="1:31" ht="12.75" customHeight="1" x14ac:dyDescent="0.25">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row>
    <row r="251" spans="1:31" ht="12.75" customHeight="1" x14ac:dyDescent="0.25">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row>
    <row r="252" spans="1:31" ht="12.75" customHeight="1" x14ac:dyDescent="0.25">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row>
    <row r="253" spans="1:31" ht="12.75" customHeight="1" x14ac:dyDescent="0.25">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row>
    <row r="254" spans="1:31" ht="12.75" customHeight="1" x14ac:dyDescent="0.25">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row>
    <row r="255" spans="1:31" ht="12.75" customHeight="1" x14ac:dyDescent="0.25">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row>
    <row r="256" spans="1:31" ht="12.75" customHeight="1" x14ac:dyDescent="0.25">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row>
    <row r="257" spans="1:31" ht="12.75" customHeight="1" x14ac:dyDescent="0.25">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row>
    <row r="258" spans="1:31" ht="12.75" customHeight="1" x14ac:dyDescent="0.25">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row>
    <row r="259" spans="1:31" ht="12.75" customHeight="1" x14ac:dyDescent="0.25">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row>
    <row r="260" spans="1:31" ht="12.75" customHeight="1" x14ac:dyDescent="0.25">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row>
    <row r="261" spans="1:31" ht="12.75" customHeight="1" x14ac:dyDescent="0.25">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row>
    <row r="262" spans="1:31" ht="12.75" customHeight="1" x14ac:dyDescent="0.25">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row>
    <row r="263" spans="1:31" ht="12.75" customHeight="1" x14ac:dyDescent="0.25">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row>
    <row r="264" spans="1:31" ht="12.75" customHeight="1" x14ac:dyDescent="0.25">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row>
    <row r="265" spans="1:31" ht="12.75" customHeight="1" x14ac:dyDescent="0.25">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row>
    <row r="266" spans="1:31" ht="12.75" customHeight="1" x14ac:dyDescent="0.25">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row>
    <row r="267" spans="1:31" ht="12.75" customHeight="1" x14ac:dyDescent="0.25">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row>
    <row r="268" spans="1:31" ht="12.75" customHeight="1" x14ac:dyDescent="0.25">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row>
    <row r="269" spans="1:31" ht="12.75" customHeight="1" x14ac:dyDescent="0.25">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row>
    <row r="270" spans="1:31" ht="12.75" customHeight="1" x14ac:dyDescent="0.25">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row>
    <row r="271" spans="1:31" ht="12.75" customHeight="1" x14ac:dyDescent="0.25">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row>
    <row r="272" spans="1:31" ht="12.75" customHeight="1" x14ac:dyDescent="0.25">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row>
    <row r="273" spans="1:31" ht="12.75" customHeight="1" x14ac:dyDescent="0.25">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row>
    <row r="274" spans="1:31" ht="12.75" customHeight="1" x14ac:dyDescent="0.25">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row>
    <row r="275" spans="1:31" ht="12.75" customHeight="1" x14ac:dyDescent="0.25">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row>
    <row r="276" spans="1:31" ht="12.75" customHeight="1" x14ac:dyDescent="0.25">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row>
    <row r="277" spans="1:31" ht="12.75" customHeight="1" x14ac:dyDescent="0.25">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row>
    <row r="278" spans="1:31" ht="12.75" customHeight="1" x14ac:dyDescent="0.25">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row>
    <row r="279" spans="1:31" ht="12.75" customHeight="1" x14ac:dyDescent="0.25">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row>
    <row r="280" spans="1:31" ht="12.75" customHeight="1" x14ac:dyDescent="0.25">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row>
    <row r="281" spans="1:31" ht="12.75" customHeight="1" x14ac:dyDescent="0.25">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row>
    <row r="282" spans="1:31" ht="12.75" customHeight="1" x14ac:dyDescent="0.25">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row>
    <row r="283" spans="1:31" ht="12.75" customHeight="1" x14ac:dyDescent="0.25">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row>
    <row r="284" spans="1:31" ht="12.75" customHeight="1" x14ac:dyDescent="0.25">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row>
    <row r="285" spans="1:31" ht="12.75" customHeight="1" x14ac:dyDescent="0.25">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row>
    <row r="286" spans="1:31" ht="12.75" customHeight="1" x14ac:dyDescent="0.25">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row>
    <row r="287" spans="1:31" ht="12.75" customHeight="1" x14ac:dyDescent="0.25">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row>
    <row r="288" spans="1:31" ht="12.75" customHeight="1" x14ac:dyDescent="0.25">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row>
    <row r="289" spans="1:31" ht="12.75" customHeight="1" x14ac:dyDescent="0.25">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row>
    <row r="290" spans="1:31" ht="12.75" customHeight="1" x14ac:dyDescent="0.25">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row>
    <row r="291" spans="1:31" ht="12.75" customHeight="1" x14ac:dyDescent="0.25">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row>
    <row r="292" spans="1:31" ht="12.75" customHeight="1" x14ac:dyDescent="0.25">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row>
    <row r="293" spans="1:31" ht="12.75" customHeight="1" x14ac:dyDescent="0.25">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row>
    <row r="294" spans="1:31" ht="12.75" customHeight="1" x14ac:dyDescent="0.25">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row>
    <row r="295" spans="1:31" ht="12.75" customHeight="1" x14ac:dyDescent="0.25">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row>
    <row r="296" spans="1:31" ht="12.75" customHeight="1" x14ac:dyDescent="0.25">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row>
    <row r="297" spans="1:31" ht="12.75" customHeight="1" x14ac:dyDescent="0.25">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row>
    <row r="298" spans="1:31" ht="12.75" customHeight="1" x14ac:dyDescent="0.25">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row>
    <row r="299" spans="1:31" ht="12.75" customHeight="1" x14ac:dyDescent="0.25">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row>
    <row r="300" spans="1:31" ht="12.75" customHeight="1" x14ac:dyDescent="0.25">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row>
    <row r="301" spans="1:31" ht="12.75" customHeight="1" x14ac:dyDescent="0.25">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row>
    <row r="302" spans="1:31" ht="12.75" customHeight="1" x14ac:dyDescent="0.25">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row>
    <row r="303" spans="1:31" ht="12.75" customHeight="1" x14ac:dyDescent="0.25">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row>
    <row r="304" spans="1:31" ht="12.75" customHeight="1" x14ac:dyDescent="0.25">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row>
    <row r="305" spans="1:31" ht="12.75" customHeight="1" x14ac:dyDescent="0.25">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row>
    <row r="306" spans="1:31" ht="12.75" customHeight="1" x14ac:dyDescent="0.25">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row>
    <row r="307" spans="1:31" ht="12.75" customHeight="1" x14ac:dyDescent="0.25">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row>
    <row r="308" spans="1:31" ht="12.75" customHeight="1" x14ac:dyDescent="0.25">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row>
    <row r="309" spans="1:31" ht="12.75" customHeight="1" x14ac:dyDescent="0.25">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row>
    <row r="310" spans="1:31" ht="12.75" customHeight="1" x14ac:dyDescent="0.25">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row>
    <row r="311" spans="1:31" ht="12.75" customHeight="1" x14ac:dyDescent="0.25">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row>
    <row r="312" spans="1:31" ht="12.75" customHeight="1" x14ac:dyDescent="0.25">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row>
    <row r="313" spans="1:31" ht="12.75" customHeight="1" x14ac:dyDescent="0.25">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row>
    <row r="314" spans="1:31" ht="12.75" customHeight="1" x14ac:dyDescent="0.25">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row>
    <row r="315" spans="1:31" ht="12.75" customHeight="1" x14ac:dyDescent="0.25">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row>
    <row r="316" spans="1:31" ht="12.75" customHeight="1" x14ac:dyDescent="0.25">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row>
    <row r="317" spans="1:31" ht="12.75" customHeight="1" x14ac:dyDescent="0.25">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row>
    <row r="318" spans="1:31" ht="12.75" customHeight="1" x14ac:dyDescent="0.25">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row>
    <row r="319" spans="1:31" ht="12.75" customHeight="1" x14ac:dyDescent="0.25">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row>
    <row r="320" spans="1:31" ht="12.75" customHeight="1" x14ac:dyDescent="0.25">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row>
    <row r="321" spans="1:31" ht="12.75" customHeight="1" x14ac:dyDescent="0.25">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row>
    <row r="322" spans="1:31" ht="12.75" customHeight="1" x14ac:dyDescent="0.25">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row>
    <row r="323" spans="1:31" ht="12.75" customHeight="1" x14ac:dyDescent="0.25">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row>
    <row r="324" spans="1:31" ht="12.75" customHeight="1" x14ac:dyDescent="0.25">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row>
    <row r="325" spans="1:31" ht="12.75" customHeight="1" x14ac:dyDescent="0.25">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row>
    <row r="326" spans="1:31" ht="12.75" customHeight="1" x14ac:dyDescent="0.25">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row>
    <row r="327" spans="1:31" ht="12.75" customHeight="1" x14ac:dyDescent="0.25">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row>
    <row r="328" spans="1:31" ht="12.75" customHeight="1" x14ac:dyDescent="0.25">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row>
    <row r="329" spans="1:31" ht="12.75" customHeight="1" x14ac:dyDescent="0.25">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row>
    <row r="330" spans="1:31" ht="12.75" customHeight="1" x14ac:dyDescent="0.25">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row>
    <row r="331" spans="1:31" ht="12.75" customHeight="1" x14ac:dyDescent="0.25">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row>
    <row r="332" spans="1:31" ht="12.75" customHeight="1" x14ac:dyDescent="0.25">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row>
    <row r="333" spans="1:31" ht="12.75" customHeight="1" x14ac:dyDescent="0.25">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row>
    <row r="334" spans="1:31" ht="12.75" customHeight="1" x14ac:dyDescent="0.25">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row>
    <row r="335" spans="1:31" ht="12.75" customHeight="1" x14ac:dyDescent="0.25">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row>
    <row r="336" spans="1:31" ht="12.75" customHeight="1" x14ac:dyDescent="0.25">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row>
    <row r="337" spans="1:31" ht="12.75" customHeight="1" x14ac:dyDescent="0.25">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row>
    <row r="338" spans="1:31" ht="12.75" customHeight="1" x14ac:dyDescent="0.25">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row>
    <row r="339" spans="1:31" ht="12.75" customHeight="1" x14ac:dyDescent="0.25">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row>
    <row r="340" spans="1:31" ht="12.75" customHeight="1" x14ac:dyDescent="0.25">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row>
    <row r="341" spans="1:31" ht="12.75" customHeight="1" x14ac:dyDescent="0.25">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row>
    <row r="342" spans="1:31" ht="12.75" customHeight="1" x14ac:dyDescent="0.25">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row>
    <row r="343" spans="1:31" ht="12.75" customHeight="1" x14ac:dyDescent="0.25">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row>
    <row r="344" spans="1:31" ht="12.75" customHeight="1" x14ac:dyDescent="0.25">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row>
    <row r="345" spans="1:31" ht="12.75" customHeight="1" x14ac:dyDescent="0.25">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row>
    <row r="346" spans="1:31" ht="12.75" customHeight="1" x14ac:dyDescent="0.25">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row>
    <row r="347" spans="1:31" ht="12.75" customHeight="1" x14ac:dyDescent="0.25">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row>
    <row r="348" spans="1:31" ht="12.75" customHeight="1" x14ac:dyDescent="0.25">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row>
    <row r="349" spans="1:31" ht="12.75" customHeight="1" x14ac:dyDescent="0.25">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row>
    <row r="350" spans="1:31" ht="12.75" customHeight="1" x14ac:dyDescent="0.25">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row>
    <row r="351" spans="1:31" ht="12.75" customHeight="1" x14ac:dyDescent="0.25">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row>
    <row r="352" spans="1:31" ht="12.75" customHeight="1" x14ac:dyDescent="0.25">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row>
    <row r="353" spans="1:31" ht="12.75" customHeight="1" x14ac:dyDescent="0.25">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row>
    <row r="354" spans="1:31" ht="12.75" customHeight="1" x14ac:dyDescent="0.25">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row>
    <row r="355" spans="1:31" ht="12.75" customHeight="1" x14ac:dyDescent="0.25">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row>
    <row r="356" spans="1:31" ht="12.75" customHeight="1" x14ac:dyDescent="0.25">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row>
    <row r="357" spans="1:31" ht="12.75" customHeight="1" x14ac:dyDescent="0.25">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row>
    <row r="358" spans="1:31" ht="12.75" customHeight="1" x14ac:dyDescent="0.25">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row>
    <row r="359" spans="1:31" ht="12.75" customHeight="1" x14ac:dyDescent="0.25">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row>
    <row r="360" spans="1:31" ht="12.75" customHeight="1" x14ac:dyDescent="0.25">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row>
    <row r="361" spans="1:31" ht="12.75" customHeight="1" x14ac:dyDescent="0.25">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row>
    <row r="362" spans="1:31" ht="12.75" customHeight="1" x14ac:dyDescent="0.25">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row>
    <row r="363" spans="1:31" ht="12.75" customHeight="1" x14ac:dyDescent="0.25">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row>
    <row r="364" spans="1:31" ht="12.75" customHeight="1" x14ac:dyDescent="0.25">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row>
    <row r="365" spans="1:31" ht="12.75" customHeight="1" x14ac:dyDescent="0.25">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row>
    <row r="366" spans="1:31" ht="12.75" customHeight="1" x14ac:dyDescent="0.25">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row>
    <row r="367" spans="1:31" ht="12.75" customHeight="1" x14ac:dyDescent="0.25">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row>
    <row r="368" spans="1:31" ht="12.75" customHeight="1" x14ac:dyDescent="0.25">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row>
    <row r="369" spans="1:31" ht="12.75" customHeight="1" x14ac:dyDescent="0.25">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row>
    <row r="370" spans="1:31" ht="12.75" customHeight="1" x14ac:dyDescent="0.25">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row>
    <row r="371" spans="1:31" ht="12.75" customHeight="1" x14ac:dyDescent="0.25">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row>
    <row r="372" spans="1:31" ht="12.75" customHeight="1" x14ac:dyDescent="0.25">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row>
    <row r="373" spans="1:31" ht="12.75" customHeight="1" x14ac:dyDescent="0.25">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row>
    <row r="374" spans="1:31" ht="12.75" customHeight="1" x14ac:dyDescent="0.25">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row>
    <row r="375" spans="1:31" ht="12.75" customHeight="1" x14ac:dyDescent="0.25">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row>
    <row r="376" spans="1:31" ht="12.75" customHeight="1" x14ac:dyDescent="0.25">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row>
    <row r="377" spans="1:31" ht="12.75" customHeight="1" x14ac:dyDescent="0.25">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row>
    <row r="378" spans="1:31" ht="12.75" customHeight="1" x14ac:dyDescent="0.25">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row>
    <row r="379" spans="1:31" ht="12.75" customHeight="1" x14ac:dyDescent="0.25">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row>
    <row r="380" spans="1:31" ht="12.75" customHeight="1" x14ac:dyDescent="0.25">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row>
    <row r="381" spans="1:31" ht="12.75" customHeight="1" x14ac:dyDescent="0.25">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row>
    <row r="382" spans="1:31" ht="12.75" customHeight="1" x14ac:dyDescent="0.25">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row>
    <row r="383" spans="1:31" ht="12.75" customHeight="1" x14ac:dyDescent="0.25">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row>
    <row r="384" spans="1:31" ht="12.75" customHeight="1" x14ac:dyDescent="0.25">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row>
    <row r="385" spans="1:31" ht="12.75" customHeight="1" x14ac:dyDescent="0.25">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row>
    <row r="386" spans="1:31" ht="12.75" customHeight="1" x14ac:dyDescent="0.25">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row>
    <row r="387" spans="1:31" ht="12.75" customHeight="1" x14ac:dyDescent="0.25">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row>
    <row r="388" spans="1:31" ht="12.75" customHeight="1" x14ac:dyDescent="0.25">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row>
    <row r="389" spans="1:31" ht="12.75" customHeight="1" x14ac:dyDescent="0.25">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row>
    <row r="390" spans="1:31" ht="12.75" customHeight="1" x14ac:dyDescent="0.25">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row>
    <row r="391" spans="1:31" ht="12.75" customHeight="1" x14ac:dyDescent="0.25">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row>
    <row r="392" spans="1:31" ht="12.75" customHeight="1" x14ac:dyDescent="0.25">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row>
    <row r="393" spans="1:31" ht="12.75" customHeight="1" x14ac:dyDescent="0.25">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row>
    <row r="394" spans="1:31" ht="12.75" customHeight="1" x14ac:dyDescent="0.25">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row>
    <row r="395" spans="1:31" ht="12.75" customHeight="1" x14ac:dyDescent="0.25">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row>
    <row r="396" spans="1:31" ht="12.75" customHeight="1" x14ac:dyDescent="0.25">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row>
    <row r="397" spans="1:31" ht="12.75" customHeight="1" x14ac:dyDescent="0.25">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row>
    <row r="398" spans="1:31" ht="12.75" customHeight="1" x14ac:dyDescent="0.25">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row>
    <row r="399" spans="1:31" ht="12.75" customHeight="1" x14ac:dyDescent="0.25">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row>
    <row r="400" spans="1:31" ht="12.75" customHeight="1" x14ac:dyDescent="0.25">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row>
    <row r="401" spans="1:31" ht="12.75" customHeight="1" x14ac:dyDescent="0.25">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row>
    <row r="402" spans="1:31" ht="12.75" customHeight="1" x14ac:dyDescent="0.25">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row>
    <row r="403" spans="1:31" ht="12.75" customHeight="1" x14ac:dyDescent="0.25">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row>
    <row r="404" spans="1:31" ht="12.75" customHeight="1" x14ac:dyDescent="0.25">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row>
    <row r="405" spans="1:31" ht="12.75" customHeight="1" x14ac:dyDescent="0.25">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row>
    <row r="406" spans="1:31" ht="12.75" customHeight="1" x14ac:dyDescent="0.25">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row>
    <row r="407" spans="1:31" ht="12.75" customHeight="1" x14ac:dyDescent="0.25">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row>
    <row r="408" spans="1:31" ht="12.75" customHeight="1" x14ac:dyDescent="0.25">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row>
    <row r="409" spans="1:31" ht="12.75" customHeight="1" x14ac:dyDescent="0.25">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row>
    <row r="410" spans="1:31" ht="12.75" customHeight="1" x14ac:dyDescent="0.25">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row>
    <row r="411" spans="1:31" ht="12.75" customHeight="1" x14ac:dyDescent="0.25">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row>
    <row r="412" spans="1:31" ht="12.75" customHeight="1" x14ac:dyDescent="0.25">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row>
    <row r="413" spans="1:31" ht="12.75" customHeight="1" x14ac:dyDescent="0.25">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row>
    <row r="414" spans="1:31" ht="12.75" customHeight="1" x14ac:dyDescent="0.25">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row>
    <row r="415" spans="1:31" ht="12.75" customHeight="1" x14ac:dyDescent="0.25">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row>
    <row r="416" spans="1:31" ht="12.75" customHeight="1" x14ac:dyDescent="0.25">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row>
    <row r="417" spans="1:31" ht="12.75" customHeight="1" x14ac:dyDescent="0.25">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row>
    <row r="418" spans="1:31" ht="12.75" customHeight="1" x14ac:dyDescent="0.25">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row>
    <row r="419" spans="1:31" ht="12.75" customHeight="1" x14ac:dyDescent="0.25">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row>
    <row r="420" spans="1:31" ht="12.75" customHeight="1" x14ac:dyDescent="0.25">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row>
    <row r="421" spans="1:31" ht="12.75" customHeight="1" x14ac:dyDescent="0.25">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row>
    <row r="422" spans="1:31" ht="12.75" customHeight="1" x14ac:dyDescent="0.25">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row>
    <row r="423" spans="1:31" ht="12.75" customHeight="1" x14ac:dyDescent="0.25">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row>
    <row r="424" spans="1:31" ht="12.75" customHeight="1" x14ac:dyDescent="0.25">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row>
    <row r="425" spans="1:31" ht="12.75" customHeight="1" x14ac:dyDescent="0.25">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row>
    <row r="426" spans="1:31" ht="12.75" customHeight="1" x14ac:dyDescent="0.25">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row>
    <row r="427" spans="1:31" ht="12.75" customHeight="1" x14ac:dyDescent="0.25">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row>
    <row r="428" spans="1:31" ht="12.75" customHeight="1" x14ac:dyDescent="0.25">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row>
    <row r="429" spans="1:31" ht="12.75" customHeight="1" x14ac:dyDescent="0.25">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row>
    <row r="430" spans="1:31" ht="12.75" customHeight="1" x14ac:dyDescent="0.25">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row>
    <row r="431" spans="1:31" ht="12.75" customHeight="1" x14ac:dyDescent="0.25">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row>
    <row r="432" spans="1:31" ht="12.75" customHeight="1" x14ac:dyDescent="0.25">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row>
    <row r="433" spans="1:31" ht="12.75" customHeight="1" x14ac:dyDescent="0.25">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row>
    <row r="434" spans="1:31" ht="12.75" customHeight="1" x14ac:dyDescent="0.25">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row>
    <row r="435" spans="1:31" ht="12.75" customHeight="1" x14ac:dyDescent="0.25">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row>
    <row r="436" spans="1:31" ht="12.75" customHeight="1" x14ac:dyDescent="0.25">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row>
    <row r="437" spans="1:31" ht="12.75" customHeight="1" x14ac:dyDescent="0.25">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row>
    <row r="438" spans="1:31" ht="12.75" customHeight="1" x14ac:dyDescent="0.25">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row>
    <row r="439" spans="1:31" ht="12.75" customHeight="1" x14ac:dyDescent="0.25">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row>
    <row r="440" spans="1:31" ht="12.75" customHeight="1" x14ac:dyDescent="0.25">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row>
    <row r="441" spans="1:31" ht="12.75" customHeight="1" x14ac:dyDescent="0.25">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row>
    <row r="442" spans="1:31" ht="12.75" customHeight="1" x14ac:dyDescent="0.25">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row>
    <row r="443" spans="1:31" ht="12.75" customHeight="1" x14ac:dyDescent="0.25">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row>
    <row r="444" spans="1:31" ht="12.75" customHeight="1" x14ac:dyDescent="0.25">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row>
    <row r="445" spans="1:31" ht="12.75" customHeight="1" x14ac:dyDescent="0.25">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row>
    <row r="446" spans="1:31" ht="12.75" customHeight="1" x14ac:dyDescent="0.25">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row>
    <row r="447" spans="1:31" ht="12.75" customHeight="1" x14ac:dyDescent="0.25">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row>
    <row r="448" spans="1:31" ht="12.75" customHeight="1" x14ac:dyDescent="0.25">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row>
    <row r="449" spans="1:31" ht="12.75" customHeight="1" x14ac:dyDescent="0.25">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row>
    <row r="450" spans="1:31" ht="12.75" customHeight="1" x14ac:dyDescent="0.25">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row>
    <row r="451" spans="1:31" ht="12.75" customHeight="1" x14ac:dyDescent="0.25">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row>
    <row r="452" spans="1:31" ht="12.75" customHeight="1" x14ac:dyDescent="0.25">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row>
    <row r="453" spans="1:31" ht="12.75" customHeight="1" x14ac:dyDescent="0.25">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row>
    <row r="454" spans="1:31" ht="12.75" customHeight="1" x14ac:dyDescent="0.25">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row>
    <row r="455" spans="1:31" ht="12.75" customHeight="1" x14ac:dyDescent="0.25">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row>
    <row r="456" spans="1:31" ht="12.75" customHeight="1" x14ac:dyDescent="0.25">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row>
    <row r="457" spans="1:31" ht="12.75" customHeight="1" x14ac:dyDescent="0.25">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row>
    <row r="458" spans="1:31" ht="12.75" customHeight="1" x14ac:dyDescent="0.25">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row>
    <row r="459" spans="1:31" ht="12.75" customHeight="1" x14ac:dyDescent="0.25">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row>
    <row r="460" spans="1:31" ht="12.75" customHeight="1" x14ac:dyDescent="0.25">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row>
    <row r="461" spans="1:31" ht="12.75" customHeight="1" x14ac:dyDescent="0.25">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row>
    <row r="462" spans="1:31" ht="12.75" customHeight="1" x14ac:dyDescent="0.25">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row>
    <row r="463" spans="1:31" ht="12.75" customHeight="1" x14ac:dyDescent="0.25">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row>
    <row r="464" spans="1:31" ht="12.75" customHeight="1" x14ac:dyDescent="0.25">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row>
    <row r="465" spans="1:31" ht="12.75" customHeight="1" x14ac:dyDescent="0.25">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row>
    <row r="466" spans="1:31" ht="12.75" customHeight="1" x14ac:dyDescent="0.25">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row>
    <row r="467" spans="1:31" ht="12.75" customHeight="1" x14ac:dyDescent="0.25">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row>
    <row r="468" spans="1:31" ht="12.75" customHeight="1" x14ac:dyDescent="0.25">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row>
    <row r="469" spans="1:31" ht="12.75" customHeight="1" x14ac:dyDescent="0.25">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row>
    <row r="470" spans="1:31" ht="12.75" customHeight="1" x14ac:dyDescent="0.25">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row>
    <row r="471" spans="1:31" ht="12.75" customHeight="1" x14ac:dyDescent="0.25">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row>
    <row r="472" spans="1:31" ht="12.75" customHeight="1" x14ac:dyDescent="0.25">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row>
    <row r="473" spans="1:31" ht="12.75" customHeight="1" x14ac:dyDescent="0.25">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row>
    <row r="474" spans="1:31" ht="12.75" customHeight="1" x14ac:dyDescent="0.25">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row>
    <row r="475" spans="1:31" ht="12.75" customHeight="1" x14ac:dyDescent="0.25">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row>
    <row r="476" spans="1:31" ht="12.75" customHeight="1" x14ac:dyDescent="0.25">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row>
    <row r="477" spans="1:31" ht="12.75" customHeight="1" x14ac:dyDescent="0.25">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row>
    <row r="478" spans="1:31" ht="12.75" customHeight="1" x14ac:dyDescent="0.25">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row>
    <row r="479" spans="1:31" ht="12.75" customHeight="1" x14ac:dyDescent="0.25">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row>
    <row r="480" spans="1:31" ht="12.75" customHeight="1" x14ac:dyDescent="0.25">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row>
    <row r="481" spans="1:31" ht="12.75" customHeight="1" x14ac:dyDescent="0.25">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row>
    <row r="482" spans="1:31" ht="12.75" customHeight="1" x14ac:dyDescent="0.25">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row>
    <row r="483" spans="1:31" ht="12.75" customHeight="1" x14ac:dyDescent="0.25">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row>
    <row r="484" spans="1:31" ht="12.75" customHeight="1" x14ac:dyDescent="0.25">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row>
    <row r="485" spans="1:31" ht="12.75" customHeight="1" x14ac:dyDescent="0.25">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row>
    <row r="486" spans="1:31" ht="12.75" customHeight="1" x14ac:dyDescent="0.25">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row>
    <row r="487" spans="1:31" ht="12.75" customHeight="1" x14ac:dyDescent="0.25">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row>
    <row r="488" spans="1:31" ht="12.75" customHeight="1" x14ac:dyDescent="0.25">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row>
    <row r="489" spans="1:31" ht="12.75" customHeight="1" x14ac:dyDescent="0.25">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row>
    <row r="490" spans="1:31" ht="12.75" customHeight="1" x14ac:dyDescent="0.25">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row>
    <row r="491" spans="1:31" ht="12.75" customHeight="1" x14ac:dyDescent="0.25">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row>
    <row r="492" spans="1:31" ht="12.75" customHeight="1" x14ac:dyDescent="0.25">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row>
    <row r="493" spans="1:31" ht="12.75" customHeight="1" x14ac:dyDescent="0.25">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row>
    <row r="494" spans="1:31" ht="12.75" customHeight="1" x14ac:dyDescent="0.25">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row>
    <row r="495" spans="1:31" ht="12.75" customHeight="1" x14ac:dyDescent="0.25">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row>
    <row r="496" spans="1:31" ht="12.75" customHeight="1" x14ac:dyDescent="0.25">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row>
    <row r="497" spans="1:31" ht="12.75" customHeight="1" x14ac:dyDescent="0.25">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row>
    <row r="498" spans="1:31" ht="12.75" customHeight="1" x14ac:dyDescent="0.25">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row>
    <row r="499" spans="1:31" ht="12.75" customHeight="1" x14ac:dyDescent="0.25">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row>
    <row r="500" spans="1:31" ht="12.75" customHeight="1" x14ac:dyDescent="0.25">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row>
    <row r="501" spans="1:31" ht="12.75" customHeight="1" x14ac:dyDescent="0.25">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row>
    <row r="502" spans="1:31" ht="12.75" customHeight="1" x14ac:dyDescent="0.25">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row>
    <row r="503" spans="1:31" ht="12.75" customHeight="1" x14ac:dyDescent="0.25">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row>
    <row r="504" spans="1:31" ht="12.75" customHeight="1" x14ac:dyDescent="0.25">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row>
    <row r="505" spans="1:31" ht="12.75" customHeight="1" x14ac:dyDescent="0.25">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row>
    <row r="506" spans="1:31" ht="12.75" customHeight="1" x14ac:dyDescent="0.25">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row>
    <row r="507" spans="1:31" ht="12.75" customHeight="1" x14ac:dyDescent="0.25">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row>
    <row r="508" spans="1:31" ht="12.75" customHeight="1" x14ac:dyDescent="0.25">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row>
    <row r="509" spans="1:31" ht="12.75" customHeight="1" x14ac:dyDescent="0.25">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row>
    <row r="510" spans="1:31" ht="12.75" customHeight="1" x14ac:dyDescent="0.25">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row>
    <row r="511" spans="1:31" ht="12.75" customHeight="1" x14ac:dyDescent="0.25">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row>
    <row r="512" spans="1:31" ht="12.75" customHeight="1" x14ac:dyDescent="0.25">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row>
    <row r="513" spans="1:31" ht="12.75" customHeight="1" x14ac:dyDescent="0.25">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row>
    <row r="514" spans="1:31" ht="12.75" customHeight="1" x14ac:dyDescent="0.25">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row>
    <row r="515" spans="1:31" ht="12.75" customHeight="1" x14ac:dyDescent="0.25">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row>
    <row r="516" spans="1:31" ht="12.75" customHeight="1" x14ac:dyDescent="0.25">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row>
    <row r="517" spans="1:31" ht="12.75" customHeight="1" x14ac:dyDescent="0.25">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row>
    <row r="518" spans="1:31" ht="12.75" customHeight="1" x14ac:dyDescent="0.25">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row>
    <row r="519" spans="1:31" ht="12.75" customHeight="1" x14ac:dyDescent="0.25">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row>
    <row r="520" spans="1:31" ht="12.75" customHeight="1" x14ac:dyDescent="0.25">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row>
    <row r="521" spans="1:31" ht="12.75" customHeight="1" x14ac:dyDescent="0.25">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row>
    <row r="522" spans="1:31" ht="12.75" customHeight="1" x14ac:dyDescent="0.25">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row>
    <row r="523" spans="1:31" ht="12.75" customHeight="1" x14ac:dyDescent="0.25">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row>
    <row r="524" spans="1:31" ht="12.75" customHeight="1" x14ac:dyDescent="0.25">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row>
    <row r="525" spans="1:31" ht="12.75" customHeight="1" x14ac:dyDescent="0.25">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row>
    <row r="526" spans="1:31" ht="12.75" customHeight="1" x14ac:dyDescent="0.25">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row>
    <row r="527" spans="1:31" ht="12.75" customHeight="1" x14ac:dyDescent="0.25">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row>
    <row r="528" spans="1:31" ht="12.75" customHeight="1" x14ac:dyDescent="0.25">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row>
    <row r="529" spans="1:31" ht="12.75" customHeight="1" x14ac:dyDescent="0.25">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row>
    <row r="530" spans="1:31" ht="12.75" customHeight="1" x14ac:dyDescent="0.25">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row>
    <row r="531" spans="1:31" ht="12.75" customHeight="1" x14ac:dyDescent="0.25">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row>
    <row r="532" spans="1:31" ht="12.75" customHeight="1" x14ac:dyDescent="0.25">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row>
    <row r="533" spans="1:31" ht="12.75" customHeight="1" x14ac:dyDescent="0.25">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row>
    <row r="534" spans="1:31" ht="12.75" customHeight="1" x14ac:dyDescent="0.25">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row>
    <row r="535" spans="1:31" ht="12.75" customHeight="1" x14ac:dyDescent="0.25">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row>
    <row r="536" spans="1:31" ht="12.75" customHeight="1" x14ac:dyDescent="0.25">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row>
    <row r="537" spans="1:31" ht="12.75" customHeight="1" x14ac:dyDescent="0.25">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row>
    <row r="538" spans="1:31" ht="12.75" customHeight="1" x14ac:dyDescent="0.25">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row>
    <row r="539" spans="1:31" ht="12.75" customHeight="1" x14ac:dyDescent="0.25">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row>
    <row r="540" spans="1:31" ht="12.75" customHeight="1" x14ac:dyDescent="0.25">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row>
    <row r="541" spans="1:31" ht="12.75" customHeight="1" x14ac:dyDescent="0.25">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row>
    <row r="542" spans="1:31" ht="12.75" customHeight="1" x14ac:dyDescent="0.25">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row>
    <row r="543" spans="1:31" ht="12.75" customHeight="1" x14ac:dyDescent="0.25">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row>
    <row r="544" spans="1:31" ht="12.75" customHeight="1" x14ac:dyDescent="0.25">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row>
    <row r="545" spans="1:31" ht="12.75" customHeight="1" x14ac:dyDescent="0.25">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row>
    <row r="546" spans="1:31" ht="12.75" customHeight="1" x14ac:dyDescent="0.25">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row>
    <row r="547" spans="1:31" ht="12.75" customHeight="1" x14ac:dyDescent="0.25">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row>
    <row r="548" spans="1:31" ht="12.75" customHeight="1" x14ac:dyDescent="0.25">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row>
    <row r="549" spans="1:31" ht="12.75" customHeight="1" x14ac:dyDescent="0.25">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row>
    <row r="550" spans="1:31" ht="12.75" customHeight="1" x14ac:dyDescent="0.25">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row>
    <row r="551" spans="1:31" ht="12.75" customHeight="1" x14ac:dyDescent="0.25">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row>
    <row r="552" spans="1:31" ht="12.75" customHeight="1" x14ac:dyDescent="0.25">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row>
    <row r="553" spans="1:31" ht="12.75" customHeight="1" x14ac:dyDescent="0.25">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row>
    <row r="554" spans="1:31" ht="12.75" customHeight="1" x14ac:dyDescent="0.25">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row>
    <row r="555" spans="1:31" ht="12.75" customHeight="1" x14ac:dyDescent="0.25">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row>
    <row r="556" spans="1:31" ht="12.75" customHeight="1" x14ac:dyDescent="0.25">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row>
    <row r="557" spans="1:31" ht="12.75" customHeight="1" x14ac:dyDescent="0.25">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row>
    <row r="558" spans="1:31" ht="12.75" customHeight="1" x14ac:dyDescent="0.25">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row>
    <row r="559" spans="1:31" ht="12.75" customHeight="1" x14ac:dyDescent="0.25">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row>
    <row r="560" spans="1:31" ht="12.75" customHeight="1" x14ac:dyDescent="0.25">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row>
    <row r="561" spans="1:31" ht="12.75" customHeight="1" x14ac:dyDescent="0.25">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row>
    <row r="562" spans="1:31" ht="12.75" customHeight="1" x14ac:dyDescent="0.25">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row>
    <row r="563" spans="1:31" ht="12.75" customHeight="1" x14ac:dyDescent="0.25">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row>
    <row r="564" spans="1:31" ht="12.75" customHeight="1" x14ac:dyDescent="0.25">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row>
    <row r="565" spans="1:31" ht="12.75" customHeight="1" x14ac:dyDescent="0.25">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row>
    <row r="566" spans="1:31" ht="12.75" customHeight="1" x14ac:dyDescent="0.25">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row>
    <row r="567" spans="1:31" ht="12.75" customHeight="1" x14ac:dyDescent="0.25">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row>
    <row r="568" spans="1:31" ht="12.75" customHeight="1" x14ac:dyDescent="0.25">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row>
    <row r="569" spans="1:31" ht="12.75" customHeight="1" x14ac:dyDescent="0.25">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row>
    <row r="570" spans="1:31" ht="12.75" customHeight="1" x14ac:dyDescent="0.25">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row>
    <row r="571" spans="1:31" ht="12.75" customHeight="1" x14ac:dyDescent="0.25">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row>
    <row r="572" spans="1:31" ht="12.75" customHeight="1" x14ac:dyDescent="0.25">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row>
    <row r="573" spans="1:31" ht="12.75" customHeight="1" x14ac:dyDescent="0.25">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row>
    <row r="574" spans="1:31" ht="12.75" customHeight="1" x14ac:dyDescent="0.25">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row>
    <row r="575" spans="1:31" ht="12.75" customHeight="1" x14ac:dyDescent="0.25">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row>
    <row r="576" spans="1:31" ht="12.75" customHeight="1" x14ac:dyDescent="0.25">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row>
    <row r="577" spans="1:31" ht="12.75" customHeight="1" x14ac:dyDescent="0.25">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row>
    <row r="578" spans="1:31" ht="12.75" customHeight="1" x14ac:dyDescent="0.25">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row>
    <row r="579" spans="1:31" ht="12.75" customHeight="1" x14ac:dyDescent="0.25">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row>
    <row r="580" spans="1:31" ht="12.75" customHeight="1" x14ac:dyDescent="0.25">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row>
    <row r="581" spans="1:31" ht="12.75" customHeight="1" x14ac:dyDescent="0.25">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row>
    <row r="582" spans="1:31" ht="12.75" customHeight="1" x14ac:dyDescent="0.25">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row>
    <row r="583" spans="1:31" ht="12.75" customHeight="1" x14ac:dyDescent="0.25">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row>
    <row r="584" spans="1:31" ht="12.75" customHeight="1" x14ac:dyDescent="0.25">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row>
    <row r="585" spans="1:31" ht="12.75" customHeight="1" x14ac:dyDescent="0.25">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row>
    <row r="586" spans="1:31" ht="12.75" customHeight="1" x14ac:dyDescent="0.25">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row>
    <row r="587" spans="1:31" ht="12.75" customHeight="1" x14ac:dyDescent="0.25">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row>
    <row r="588" spans="1:31" ht="12.75" customHeight="1" x14ac:dyDescent="0.25">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row>
    <row r="589" spans="1:31" ht="12.75" customHeight="1" x14ac:dyDescent="0.25">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row>
    <row r="590" spans="1:31" ht="12.75" customHeight="1" x14ac:dyDescent="0.25">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row>
    <row r="591" spans="1:31" ht="12.75" customHeight="1" x14ac:dyDescent="0.25">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row>
    <row r="592" spans="1:31" ht="12.75" customHeight="1" x14ac:dyDescent="0.25">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row>
    <row r="593" spans="1:31" ht="12.75" customHeight="1" x14ac:dyDescent="0.25">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row>
    <row r="594" spans="1:31" ht="12.75" customHeight="1" x14ac:dyDescent="0.25">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row>
    <row r="595" spans="1:31" ht="12.75" customHeight="1" x14ac:dyDescent="0.25">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row>
    <row r="596" spans="1:31" ht="12.75" customHeight="1" x14ac:dyDescent="0.25">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row>
    <row r="597" spans="1:31" ht="12.75" customHeight="1" x14ac:dyDescent="0.25">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row>
    <row r="598" spans="1:31" ht="12.75" customHeight="1" x14ac:dyDescent="0.25">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row>
    <row r="599" spans="1:31" ht="12.75" customHeight="1" x14ac:dyDescent="0.25">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row>
    <row r="600" spans="1:31" ht="12.75" customHeight="1" x14ac:dyDescent="0.25">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row>
    <row r="601" spans="1:31" ht="12.75" customHeight="1" x14ac:dyDescent="0.25">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row>
    <row r="602" spans="1:31" ht="12.75" customHeight="1" x14ac:dyDescent="0.25">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row>
    <row r="603" spans="1:31" ht="12.75" customHeight="1" x14ac:dyDescent="0.25">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row>
    <row r="604" spans="1:31" ht="12.75" customHeight="1" x14ac:dyDescent="0.25">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row>
    <row r="605" spans="1:31" ht="12.75" customHeight="1" x14ac:dyDescent="0.25">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row>
    <row r="606" spans="1:31" ht="12.75" customHeight="1" x14ac:dyDescent="0.25">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row>
    <row r="607" spans="1:31" ht="12.75" customHeight="1" x14ac:dyDescent="0.25">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row>
    <row r="608" spans="1:31" ht="12.75" customHeight="1" x14ac:dyDescent="0.25">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row>
    <row r="609" spans="1:31" ht="12.75" customHeight="1" x14ac:dyDescent="0.25">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row>
    <row r="610" spans="1:31" ht="12.75" customHeight="1" x14ac:dyDescent="0.25">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row>
    <row r="611" spans="1:31" ht="12.75" customHeight="1" x14ac:dyDescent="0.25">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row>
    <row r="612" spans="1:31" ht="12.75" customHeight="1" x14ac:dyDescent="0.25">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row>
    <row r="613" spans="1:31" ht="12.75" customHeight="1" x14ac:dyDescent="0.25">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row>
    <row r="614" spans="1:31" ht="12.75" customHeight="1" x14ac:dyDescent="0.25">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row>
    <row r="615" spans="1:31" ht="12.75" customHeight="1" x14ac:dyDescent="0.25">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row>
    <row r="616" spans="1:31" ht="12.75" customHeight="1" x14ac:dyDescent="0.25">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row>
    <row r="617" spans="1:31" ht="12.75" customHeight="1" x14ac:dyDescent="0.25">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row>
    <row r="618" spans="1:31" ht="12.75" customHeight="1" x14ac:dyDescent="0.25">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row>
    <row r="619" spans="1:31" ht="12.75" customHeight="1" x14ac:dyDescent="0.25">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row>
    <row r="620" spans="1:31" ht="12.75" customHeight="1" x14ac:dyDescent="0.25">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row>
    <row r="621" spans="1:31" ht="12.75" customHeight="1" x14ac:dyDescent="0.25">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row>
    <row r="622" spans="1:31" ht="12.75" customHeight="1" x14ac:dyDescent="0.25">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row>
    <row r="623" spans="1:31" ht="12.75" customHeight="1" x14ac:dyDescent="0.25">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row>
    <row r="624" spans="1:31" ht="12.75" customHeight="1" x14ac:dyDescent="0.25">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row>
    <row r="625" spans="1:31" ht="12.75" customHeight="1" x14ac:dyDescent="0.25">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row>
    <row r="626" spans="1:31" ht="12.75" customHeight="1" x14ac:dyDescent="0.25">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row>
    <row r="627" spans="1:31" ht="12.75" customHeight="1" x14ac:dyDescent="0.25">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row>
    <row r="628" spans="1:31" ht="12.75" customHeight="1" x14ac:dyDescent="0.25">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row>
    <row r="629" spans="1:31" ht="12.75" customHeight="1" x14ac:dyDescent="0.25">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row>
    <row r="630" spans="1:31" ht="12.75" customHeight="1" x14ac:dyDescent="0.25">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row>
    <row r="631" spans="1:31" ht="12.75" customHeight="1" x14ac:dyDescent="0.25">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row>
    <row r="632" spans="1:31" ht="12.75" customHeight="1" x14ac:dyDescent="0.25">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row>
    <row r="633" spans="1:31" ht="12.75" customHeight="1" x14ac:dyDescent="0.25">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row>
    <row r="634" spans="1:31" ht="12.75" customHeight="1" x14ac:dyDescent="0.25">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row>
    <row r="635" spans="1:31" ht="12.75" customHeight="1" x14ac:dyDescent="0.25">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row>
    <row r="636" spans="1:31" ht="12.75" customHeight="1" x14ac:dyDescent="0.25">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row>
    <row r="637" spans="1:31" ht="12.75" customHeight="1" x14ac:dyDescent="0.25">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row>
    <row r="638" spans="1:31" ht="12.75" customHeight="1" x14ac:dyDescent="0.25">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row>
    <row r="639" spans="1:31" ht="12.75" customHeight="1" x14ac:dyDescent="0.25">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row>
    <row r="640" spans="1:31" ht="12.75" customHeight="1" x14ac:dyDescent="0.25">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row>
    <row r="641" spans="1:31" ht="12.75" customHeight="1" x14ac:dyDescent="0.25">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row>
    <row r="642" spans="1:31" ht="12.75" customHeight="1" x14ac:dyDescent="0.25">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row>
    <row r="643" spans="1:31" ht="12.75" customHeight="1" x14ac:dyDescent="0.25">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row>
    <row r="644" spans="1:31" ht="12.75" customHeight="1" x14ac:dyDescent="0.25">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row>
    <row r="645" spans="1:31" ht="12.75" customHeight="1" x14ac:dyDescent="0.25">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row>
    <row r="646" spans="1:31" ht="12.75" customHeight="1" x14ac:dyDescent="0.25">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row>
    <row r="647" spans="1:31" ht="12.75" customHeight="1" x14ac:dyDescent="0.25">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row>
    <row r="648" spans="1:31" ht="12.75" customHeight="1" x14ac:dyDescent="0.25">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row>
    <row r="649" spans="1:31" ht="12.75" customHeight="1" x14ac:dyDescent="0.25">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row>
    <row r="650" spans="1:31" ht="12.75" customHeight="1" x14ac:dyDescent="0.25">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row>
    <row r="651" spans="1:31" ht="12.75" customHeight="1" x14ac:dyDescent="0.25">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row>
    <row r="652" spans="1:31" ht="12.75" customHeight="1" x14ac:dyDescent="0.25">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row>
    <row r="653" spans="1:31" ht="12.75" customHeight="1" x14ac:dyDescent="0.25">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row>
    <row r="654" spans="1:31" ht="12.75" customHeight="1" x14ac:dyDescent="0.25">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row>
    <row r="655" spans="1:31" ht="12.75" customHeight="1" x14ac:dyDescent="0.2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row>
    <row r="656" spans="1:31" ht="12.75" customHeight="1" x14ac:dyDescent="0.25">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row>
    <row r="657" spans="1:31" ht="12.75" customHeight="1" x14ac:dyDescent="0.25">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row>
    <row r="658" spans="1:31" ht="12.75" customHeight="1" x14ac:dyDescent="0.25">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row>
    <row r="659" spans="1:31" ht="12.75" customHeight="1" x14ac:dyDescent="0.25">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row>
    <row r="660" spans="1:31" ht="12.75" customHeight="1" x14ac:dyDescent="0.25">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row>
    <row r="661" spans="1:31" ht="12.75" customHeight="1" x14ac:dyDescent="0.25">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row>
    <row r="662" spans="1:31" ht="12.75" customHeight="1" x14ac:dyDescent="0.25">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row>
    <row r="663" spans="1:31" ht="12.75" customHeight="1" x14ac:dyDescent="0.25">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row>
    <row r="664" spans="1:31" ht="12.75" customHeight="1" x14ac:dyDescent="0.25">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row>
    <row r="665" spans="1:31" ht="12.75" customHeight="1" x14ac:dyDescent="0.25">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row>
    <row r="666" spans="1:31" ht="12.75" customHeight="1" x14ac:dyDescent="0.25">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row>
    <row r="667" spans="1:31" ht="12.75" customHeight="1" x14ac:dyDescent="0.25">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row>
    <row r="668" spans="1:31" ht="12.75" customHeight="1" x14ac:dyDescent="0.25">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row>
    <row r="669" spans="1:31" ht="12.75" customHeight="1" x14ac:dyDescent="0.25">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row>
    <row r="670" spans="1:31" ht="12.75" customHeight="1" x14ac:dyDescent="0.25">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row>
    <row r="671" spans="1:31" ht="12.75" customHeight="1" x14ac:dyDescent="0.25">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row>
    <row r="672" spans="1:31" ht="12.75" customHeight="1" x14ac:dyDescent="0.25">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row>
    <row r="673" spans="1:31" ht="12.75" customHeight="1" x14ac:dyDescent="0.25">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row>
    <row r="674" spans="1:31" ht="12.75" customHeight="1" x14ac:dyDescent="0.25">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row>
    <row r="675" spans="1:31" ht="12.75" customHeight="1" x14ac:dyDescent="0.25">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row>
    <row r="676" spans="1:31" ht="12.75" customHeight="1" x14ac:dyDescent="0.25">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row>
    <row r="677" spans="1:31" ht="12.75" customHeight="1" x14ac:dyDescent="0.25">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row>
    <row r="678" spans="1:31" ht="12.75" customHeight="1" x14ac:dyDescent="0.25">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row>
    <row r="679" spans="1:31" ht="12.75" customHeight="1" x14ac:dyDescent="0.25">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row>
    <row r="680" spans="1:31" ht="12.75" customHeight="1" x14ac:dyDescent="0.25">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row>
    <row r="681" spans="1:31" ht="12.75" customHeight="1" x14ac:dyDescent="0.25">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row>
    <row r="682" spans="1:31" ht="12.75" customHeight="1" x14ac:dyDescent="0.25">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row>
    <row r="683" spans="1:31" ht="12.75" customHeight="1" x14ac:dyDescent="0.25">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row>
    <row r="684" spans="1:31" ht="12.75" customHeight="1" x14ac:dyDescent="0.25">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row>
    <row r="685" spans="1:31" ht="12.75" customHeight="1" x14ac:dyDescent="0.25">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row>
    <row r="686" spans="1:31" ht="12.75" customHeight="1" x14ac:dyDescent="0.25">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row>
    <row r="687" spans="1:31" ht="12.75" customHeight="1" x14ac:dyDescent="0.25">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row>
    <row r="688" spans="1:31" ht="12.75" customHeight="1" x14ac:dyDescent="0.25">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row>
    <row r="689" spans="1:31" ht="12.75" customHeight="1" x14ac:dyDescent="0.25">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row>
    <row r="690" spans="1:31" ht="12.75" customHeight="1" x14ac:dyDescent="0.25">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row>
    <row r="691" spans="1:31" ht="12.75" customHeight="1" x14ac:dyDescent="0.25">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row>
    <row r="692" spans="1:31" ht="12.75" customHeight="1" x14ac:dyDescent="0.25">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row>
    <row r="693" spans="1:31" ht="12.75" customHeight="1" x14ac:dyDescent="0.25">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row>
    <row r="694" spans="1:31" ht="12.75" customHeight="1" x14ac:dyDescent="0.25">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row>
    <row r="695" spans="1:31" ht="12.75" customHeight="1" x14ac:dyDescent="0.25">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row>
    <row r="696" spans="1:31" ht="12.75" customHeight="1" x14ac:dyDescent="0.25">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row>
    <row r="697" spans="1:31" ht="12.75" customHeight="1" x14ac:dyDescent="0.25">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row>
    <row r="698" spans="1:31" ht="12.75" customHeight="1" x14ac:dyDescent="0.25">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row>
    <row r="699" spans="1:31" ht="12.75" customHeight="1" x14ac:dyDescent="0.25">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row>
    <row r="700" spans="1:31" ht="12.75" customHeight="1" x14ac:dyDescent="0.25">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row>
    <row r="701" spans="1:31" ht="12.75" customHeight="1" x14ac:dyDescent="0.25">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row>
    <row r="702" spans="1:31" ht="12.75" customHeight="1" x14ac:dyDescent="0.25">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row>
    <row r="703" spans="1:31" ht="12.75" customHeight="1" x14ac:dyDescent="0.25">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row>
    <row r="704" spans="1:31" ht="12.75" customHeight="1" x14ac:dyDescent="0.25">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row>
    <row r="705" spans="1:31" ht="12.75" customHeight="1" x14ac:dyDescent="0.25">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row>
    <row r="706" spans="1:31" ht="12.75" customHeight="1" x14ac:dyDescent="0.25">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row>
    <row r="707" spans="1:31" ht="12.75" customHeight="1" x14ac:dyDescent="0.25">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row>
    <row r="708" spans="1:31" ht="12.75" customHeight="1" x14ac:dyDescent="0.25">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row>
    <row r="709" spans="1:31" ht="12.75" customHeight="1" x14ac:dyDescent="0.25">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row>
    <row r="710" spans="1:31" ht="12.75" customHeight="1" x14ac:dyDescent="0.25">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row>
    <row r="711" spans="1:31" ht="12.75" customHeight="1" x14ac:dyDescent="0.25">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row>
    <row r="712" spans="1:31" ht="12.75" customHeight="1" x14ac:dyDescent="0.25">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row>
    <row r="713" spans="1:31" ht="12.75" customHeight="1" x14ac:dyDescent="0.25">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row>
    <row r="714" spans="1:31" ht="12.75" customHeight="1" x14ac:dyDescent="0.25">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row>
    <row r="715" spans="1:31" ht="12.75" customHeight="1" x14ac:dyDescent="0.25">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row>
    <row r="716" spans="1:31" ht="12.75" customHeight="1" x14ac:dyDescent="0.25">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row>
    <row r="717" spans="1:31" ht="12.75" customHeight="1" x14ac:dyDescent="0.25">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row>
    <row r="718" spans="1:31" ht="12.75" customHeight="1" x14ac:dyDescent="0.25">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row>
    <row r="719" spans="1:31" ht="12.75" customHeight="1" x14ac:dyDescent="0.25">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row>
    <row r="720" spans="1:31" ht="12.75" customHeight="1" x14ac:dyDescent="0.25">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row>
    <row r="721" spans="1:31" ht="12.75" customHeight="1" x14ac:dyDescent="0.25">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row>
    <row r="722" spans="1:31" ht="12.75" customHeight="1" x14ac:dyDescent="0.25">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row>
    <row r="723" spans="1:31" ht="12.75" customHeight="1" x14ac:dyDescent="0.25">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row>
    <row r="724" spans="1:31" ht="12.75" customHeight="1" x14ac:dyDescent="0.25">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row>
    <row r="725" spans="1:31" ht="12.75" customHeight="1" x14ac:dyDescent="0.25">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row>
    <row r="726" spans="1:31" ht="12.75" customHeight="1" x14ac:dyDescent="0.25">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row>
    <row r="727" spans="1:31" ht="12.75" customHeight="1" x14ac:dyDescent="0.25">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row>
    <row r="728" spans="1:31" ht="12.75" customHeight="1" x14ac:dyDescent="0.25">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row>
    <row r="729" spans="1:31" ht="12.75" customHeight="1" x14ac:dyDescent="0.25">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row>
    <row r="730" spans="1:31" ht="12.75" customHeight="1" x14ac:dyDescent="0.25">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row>
    <row r="731" spans="1:31" ht="12.75" customHeight="1" x14ac:dyDescent="0.25">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row>
    <row r="732" spans="1:31" ht="12.75" customHeight="1" x14ac:dyDescent="0.25">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row>
    <row r="733" spans="1:31" ht="12.75" customHeight="1" x14ac:dyDescent="0.25">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row>
    <row r="734" spans="1:31" ht="12.75" customHeight="1" x14ac:dyDescent="0.25">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row>
    <row r="735" spans="1:31" ht="12.75" customHeight="1" x14ac:dyDescent="0.25">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row>
    <row r="736" spans="1:31" ht="12.75" customHeight="1" x14ac:dyDescent="0.25">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row>
    <row r="737" spans="1:31" ht="12.75" customHeight="1" x14ac:dyDescent="0.25">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row>
    <row r="738" spans="1:31" ht="12.75" customHeight="1" x14ac:dyDescent="0.25">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row>
    <row r="739" spans="1:31" ht="12.75" customHeight="1" x14ac:dyDescent="0.25">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row>
    <row r="740" spans="1:31" ht="12.75" customHeight="1" x14ac:dyDescent="0.25">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row>
    <row r="741" spans="1:31" ht="12.75" customHeight="1" x14ac:dyDescent="0.25">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row>
    <row r="742" spans="1:31" ht="12.75" customHeight="1" x14ac:dyDescent="0.25">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row>
    <row r="743" spans="1:31" ht="12.75" customHeight="1" x14ac:dyDescent="0.25">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row>
    <row r="744" spans="1:31" ht="12.75" customHeight="1" x14ac:dyDescent="0.25">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row>
    <row r="745" spans="1:31" ht="12.75" customHeight="1" x14ac:dyDescent="0.25">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row>
    <row r="746" spans="1:31" ht="12.75" customHeight="1" x14ac:dyDescent="0.25">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row>
    <row r="747" spans="1:31" ht="12.75" customHeight="1" x14ac:dyDescent="0.25">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row>
    <row r="748" spans="1:31" ht="12.75" customHeight="1" x14ac:dyDescent="0.25">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row>
    <row r="749" spans="1:31" ht="12.75" customHeight="1" x14ac:dyDescent="0.25">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row>
    <row r="750" spans="1:31" ht="12.75" customHeight="1" x14ac:dyDescent="0.25">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row>
    <row r="751" spans="1:31" ht="12.75" customHeight="1" x14ac:dyDescent="0.25">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row>
    <row r="752" spans="1:31" ht="12.75" customHeight="1" x14ac:dyDescent="0.25">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row>
    <row r="753" spans="1:31" ht="12.75" customHeight="1" x14ac:dyDescent="0.25">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row>
    <row r="754" spans="1:31" ht="12.75" customHeight="1" x14ac:dyDescent="0.25">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row>
    <row r="755" spans="1:31" ht="12.75" customHeight="1" x14ac:dyDescent="0.25">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row>
    <row r="756" spans="1:31" ht="12.75" customHeight="1" x14ac:dyDescent="0.25">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row>
    <row r="757" spans="1:31" ht="12.75" customHeight="1" x14ac:dyDescent="0.25">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row>
    <row r="758" spans="1:31" ht="12.75" customHeight="1" x14ac:dyDescent="0.25">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row>
    <row r="759" spans="1:31" ht="12.75" customHeight="1" x14ac:dyDescent="0.25">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row>
    <row r="760" spans="1:31" ht="12.75" customHeight="1" x14ac:dyDescent="0.25">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row>
    <row r="761" spans="1:31" ht="12.75" customHeight="1" x14ac:dyDescent="0.25">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row>
    <row r="762" spans="1:31" ht="12.75" customHeight="1" x14ac:dyDescent="0.25">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row>
    <row r="763" spans="1:31" ht="12.75" customHeight="1" x14ac:dyDescent="0.25">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row>
    <row r="764" spans="1:31" ht="12.75" customHeight="1" x14ac:dyDescent="0.25">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row>
    <row r="765" spans="1:31" ht="12.75" customHeight="1" x14ac:dyDescent="0.25">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row>
    <row r="766" spans="1:31" ht="12.75" customHeight="1" x14ac:dyDescent="0.25">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row>
    <row r="767" spans="1:31" ht="12.75" customHeight="1" x14ac:dyDescent="0.25">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row>
    <row r="768" spans="1:31" ht="12.75" customHeight="1" x14ac:dyDescent="0.25">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row>
    <row r="769" spans="1:31" ht="12.75" customHeight="1" x14ac:dyDescent="0.25">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row>
    <row r="770" spans="1:31" ht="12.75" customHeight="1" x14ac:dyDescent="0.25">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row>
    <row r="771" spans="1:31" ht="12.75" customHeight="1" x14ac:dyDescent="0.25">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row>
    <row r="772" spans="1:31" ht="12.75" customHeight="1" x14ac:dyDescent="0.25">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row>
    <row r="773" spans="1:31" ht="12.75" customHeight="1" x14ac:dyDescent="0.25">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row>
    <row r="774" spans="1:31" ht="12.75" customHeight="1" x14ac:dyDescent="0.25">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row>
    <row r="775" spans="1:31" ht="12.75" customHeight="1" x14ac:dyDescent="0.25">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row>
    <row r="776" spans="1:31" ht="12.75" customHeight="1" x14ac:dyDescent="0.25">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row>
    <row r="777" spans="1:31" ht="12.75" customHeight="1" x14ac:dyDescent="0.25">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row>
    <row r="778" spans="1:31" ht="12.75" customHeight="1" x14ac:dyDescent="0.25">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row>
    <row r="779" spans="1:31" ht="12.75" customHeight="1" x14ac:dyDescent="0.25">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row>
    <row r="780" spans="1:31" ht="12.75" customHeight="1" x14ac:dyDescent="0.25">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row>
    <row r="781" spans="1:31" ht="12.75" customHeight="1" x14ac:dyDescent="0.25">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row>
    <row r="782" spans="1:31" ht="12.75" customHeight="1" x14ac:dyDescent="0.25">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row>
    <row r="783" spans="1:31" ht="12.75" customHeight="1" x14ac:dyDescent="0.25">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row>
    <row r="784" spans="1:31" ht="12.75" customHeight="1" x14ac:dyDescent="0.25">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row>
    <row r="785" spans="1:31" ht="12.75" customHeight="1" x14ac:dyDescent="0.25">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row>
    <row r="786" spans="1:31" ht="12.75" customHeight="1" x14ac:dyDescent="0.25">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row>
    <row r="787" spans="1:31" ht="12.75" customHeight="1" x14ac:dyDescent="0.25">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row>
    <row r="788" spans="1:31" ht="12.75" customHeight="1" x14ac:dyDescent="0.25">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row>
    <row r="789" spans="1:31" ht="12.75" customHeight="1" x14ac:dyDescent="0.25">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row>
    <row r="790" spans="1:31" ht="12.75" customHeight="1" x14ac:dyDescent="0.25">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row>
    <row r="791" spans="1:31" ht="12.75" customHeight="1" x14ac:dyDescent="0.25">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row>
    <row r="792" spans="1:31" ht="12.75" customHeight="1" x14ac:dyDescent="0.25">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row>
    <row r="793" spans="1:31" ht="12.75" customHeight="1" x14ac:dyDescent="0.25">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row>
    <row r="794" spans="1:31" ht="12.75" customHeight="1" x14ac:dyDescent="0.25">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row>
    <row r="795" spans="1:31" ht="12.75" customHeight="1" x14ac:dyDescent="0.25">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row>
    <row r="796" spans="1:31" ht="12.75" customHeight="1" x14ac:dyDescent="0.25">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row>
    <row r="797" spans="1:31" ht="12.75" customHeight="1" x14ac:dyDescent="0.25">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row>
    <row r="798" spans="1:31" ht="12.75" customHeight="1" x14ac:dyDescent="0.25">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row>
    <row r="799" spans="1:31" ht="12.75" customHeight="1" x14ac:dyDescent="0.25">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row>
    <row r="800" spans="1:31" ht="12.75" customHeight="1" x14ac:dyDescent="0.25">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row>
    <row r="801" spans="1:31" ht="12.75" customHeight="1" x14ac:dyDescent="0.25">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row>
    <row r="802" spans="1:31" ht="12.75" customHeight="1" x14ac:dyDescent="0.25">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row>
    <row r="803" spans="1:31" ht="12.75" customHeight="1" x14ac:dyDescent="0.25">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row>
    <row r="804" spans="1:31" ht="12.75" customHeight="1" x14ac:dyDescent="0.25">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row>
    <row r="805" spans="1:31" ht="12.75" customHeight="1" x14ac:dyDescent="0.25">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row>
    <row r="806" spans="1:31" ht="12.75" customHeight="1" x14ac:dyDescent="0.25">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row>
    <row r="807" spans="1:31" ht="12.75" customHeight="1" x14ac:dyDescent="0.25">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row>
    <row r="808" spans="1:31" ht="12.75" customHeight="1" x14ac:dyDescent="0.25">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row>
    <row r="809" spans="1:31" ht="12.75" customHeight="1" x14ac:dyDescent="0.25">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row>
    <row r="810" spans="1:31" ht="12.75" customHeight="1" x14ac:dyDescent="0.25">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row>
    <row r="811" spans="1:31" ht="12.75" customHeight="1" x14ac:dyDescent="0.25">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row>
    <row r="812" spans="1:31" ht="12.75" customHeight="1" x14ac:dyDescent="0.25">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row>
    <row r="813" spans="1:31" ht="12.75" customHeight="1" x14ac:dyDescent="0.25">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row>
    <row r="814" spans="1:31" ht="12.75" customHeight="1" x14ac:dyDescent="0.25">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row>
    <row r="815" spans="1:31" ht="12.75" customHeight="1" x14ac:dyDescent="0.25">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row>
    <row r="816" spans="1:31" ht="12.75" customHeight="1" x14ac:dyDescent="0.25">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row>
    <row r="817" spans="1:31" ht="12.75" customHeight="1" x14ac:dyDescent="0.25">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row>
    <row r="818" spans="1:31" ht="12.75" customHeight="1" x14ac:dyDescent="0.25">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row>
    <row r="819" spans="1:31" ht="12.75" customHeight="1" x14ac:dyDescent="0.25">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row>
    <row r="820" spans="1:31" ht="12.75" customHeight="1" x14ac:dyDescent="0.25">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row>
    <row r="821" spans="1:31" ht="12.75" customHeight="1" x14ac:dyDescent="0.25">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row>
    <row r="822" spans="1:31" ht="12.75" customHeight="1" x14ac:dyDescent="0.25">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row>
    <row r="823" spans="1:31" ht="12.75" customHeight="1" x14ac:dyDescent="0.25">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row>
    <row r="824" spans="1:31" ht="12.75" customHeight="1" x14ac:dyDescent="0.25">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row>
    <row r="825" spans="1:31" ht="12.75" customHeight="1" x14ac:dyDescent="0.25">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row>
    <row r="826" spans="1:31" ht="12.75" customHeight="1" x14ac:dyDescent="0.25">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row>
    <row r="827" spans="1:31" ht="12.75" customHeight="1" x14ac:dyDescent="0.25">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row>
    <row r="828" spans="1:31" ht="12.75" customHeight="1" x14ac:dyDescent="0.25">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row>
    <row r="829" spans="1:31" ht="12.75" customHeight="1" x14ac:dyDescent="0.25">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row>
    <row r="830" spans="1:31" ht="12.75" customHeight="1" x14ac:dyDescent="0.25">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row>
    <row r="831" spans="1:31" ht="12.75" customHeight="1" x14ac:dyDescent="0.25">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row>
    <row r="832" spans="1:31" ht="12.75" customHeight="1" x14ac:dyDescent="0.25">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row>
    <row r="833" spans="1:31" ht="12.75" customHeight="1" x14ac:dyDescent="0.25">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row>
    <row r="834" spans="1:31" ht="12.75" customHeight="1" x14ac:dyDescent="0.25">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row>
    <row r="835" spans="1:31" ht="12.75" customHeight="1" x14ac:dyDescent="0.25">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row>
    <row r="836" spans="1:31" ht="12.75" customHeight="1" x14ac:dyDescent="0.25">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row>
    <row r="837" spans="1:31" ht="12.75" customHeight="1" x14ac:dyDescent="0.25">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row>
    <row r="838" spans="1:31" ht="12.75" customHeight="1" x14ac:dyDescent="0.25">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row>
    <row r="839" spans="1:31" ht="12.75" customHeight="1" x14ac:dyDescent="0.25">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row>
    <row r="840" spans="1:31" ht="12.75" customHeight="1" x14ac:dyDescent="0.25">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row>
    <row r="841" spans="1:31" ht="12.75" customHeight="1" x14ac:dyDescent="0.25">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row>
    <row r="842" spans="1:31" ht="12.75" customHeight="1" x14ac:dyDescent="0.25">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row>
    <row r="843" spans="1:31" ht="12.75" customHeight="1" x14ac:dyDescent="0.25">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row>
    <row r="844" spans="1:31" ht="12.75" customHeight="1" x14ac:dyDescent="0.25">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row>
    <row r="845" spans="1:31" ht="12.75" customHeight="1" x14ac:dyDescent="0.25">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row>
    <row r="846" spans="1:31" ht="12.75" customHeight="1" x14ac:dyDescent="0.25">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row>
    <row r="847" spans="1:31" ht="12.75" customHeight="1" x14ac:dyDescent="0.25">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row>
    <row r="848" spans="1:31" ht="12.75" customHeight="1" x14ac:dyDescent="0.25">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row>
    <row r="849" spans="1:31" ht="12.75" customHeight="1" x14ac:dyDescent="0.25">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row>
    <row r="850" spans="1:31" ht="12.75" customHeight="1" x14ac:dyDescent="0.25">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row>
    <row r="851" spans="1:31" ht="12.75" customHeight="1" x14ac:dyDescent="0.25">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row>
    <row r="852" spans="1:31" ht="12.75" customHeight="1" x14ac:dyDescent="0.25">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row>
    <row r="853" spans="1:31" ht="12.75" customHeight="1" x14ac:dyDescent="0.25">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row>
    <row r="854" spans="1:31" ht="12.75" customHeight="1" x14ac:dyDescent="0.25">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row>
    <row r="855" spans="1:31" ht="12.75" customHeight="1" x14ac:dyDescent="0.25">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row>
    <row r="856" spans="1:31" ht="12.75" customHeight="1" x14ac:dyDescent="0.25">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row>
    <row r="857" spans="1:31" ht="12.75" customHeight="1" x14ac:dyDescent="0.25">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row>
    <row r="858" spans="1:31" ht="12.75" customHeight="1" x14ac:dyDescent="0.25">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row>
    <row r="859" spans="1:31" ht="12.75" customHeight="1" x14ac:dyDescent="0.25">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row>
    <row r="860" spans="1:31" ht="12.75" customHeight="1" x14ac:dyDescent="0.25">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row>
    <row r="861" spans="1:31" ht="12.75" customHeight="1" x14ac:dyDescent="0.25">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row>
    <row r="862" spans="1:31" ht="12.75" customHeight="1" x14ac:dyDescent="0.25">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row>
    <row r="863" spans="1:31" ht="12.75" customHeight="1" x14ac:dyDescent="0.25">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row>
    <row r="864" spans="1:31" ht="12.75" customHeight="1" x14ac:dyDescent="0.25">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row>
    <row r="865" spans="1:31" ht="12.75" customHeight="1" x14ac:dyDescent="0.25">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row>
    <row r="866" spans="1:31" ht="12.75" customHeight="1" x14ac:dyDescent="0.25">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row>
    <row r="867" spans="1:31" ht="12.75" customHeight="1" x14ac:dyDescent="0.25">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row>
    <row r="868" spans="1:31" ht="12.75" customHeight="1" x14ac:dyDescent="0.25">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row>
    <row r="869" spans="1:31" ht="12.75" customHeight="1" x14ac:dyDescent="0.25">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row>
    <row r="870" spans="1:31" ht="12.75" customHeight="1" x14ac:dyDescent="0.25">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row>
    <row r="871" spans="1:31" ht="12.75" customHeight="1" x14ac:dyDescent="0.25">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row>
    <row r="872" spans="1:31" ht="12.75" customHeight="1" x14ac:dyDescent="0.25">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row>
    <row r="873" spans="1:31" ht="12.75" customHeight="1" x14ac:dyDescent="0.25">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row>
    <row r="874" spans="1:31" ht="12.75" customHeight="1" x14ac:dyDescent="0.25">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row>
    <row r="875" spans="1:31" ht="12.75" customHeight="1" x14ac:dyDescent="0.25">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row>
    <row r="876" spans="1:31" ht="12.75" customHeight="1" x14ac:dyDescent="0.25">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row>
    <row r="877" spans="1:31" ht="12.75" customHeight="1" x14ac:dyDescent="0.25">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row>
    <row r="878" spans="1:31" ht="12.75" customHeight="1" x14ac:dyDescent="0.25">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row>
    <row r="879" spans="1:31" ht="12.75" customHeight="1" x14ac:dyDescent="0.25">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row>
    <row r="880" spans="1:31" ht="12.75" customHeight="1" x14ac:dyDescent="0.25">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row>
    <row r="881" spans="1:31" ht="12.75" customHeight="1" x14ac:dyDescent="0.25">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row>
    <row r="882" spans="1:31" ht="12.75" customHeight="1" x14ac:dyDescent="0.25">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row>
    <row r="883" spans="1:31" ht="12.75" customHeight="1" x14ac:dyDescent="0.25">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row>
    <row r="884" spans="1:31" ht="12.75" customHeight="1" x14ac:dyDescent="0.25">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row>
    <row r="885" spans="1:31" ht="12.75" customHeight="1" x14ac:dyDescent="0.25">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row>
    <row r="886" spans="1:31" ht="12.75" customHeight="1" x14ac:dyDescent="0.25">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row>
    <row r="887" spans="1:31" ht="12.75" customHeight="1" x14ac:dyDescent="0.25">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row>
    <row r="888" spans="1:31" ht="12.75" customHeight="1" x14ac:dyDescent="0.25">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row>
    <row r="889" spans="1:31" ht="12.75" customHeight="1" x14ac:dyDescent="0.25">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row>
    <row r="890" spans="1:31" ht="12.75" customHeight="1" x14ac:dyDescent="0.25">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row>
    <row r="891" spans="1:31" ht="12.75" customHeight="1" x14ac:dyDescent="0.25">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row>
    <row r="892" spans="1:31" ht="12.75" customHeight="1" x14ac:dyDescent="0.25">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row>
    <row r="893" spans="1:31" ht="12.75" customHeight="1" x14ac:dyDescent="0.25">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row>
    <row r="894" spans="1:31" ht="12.75" customHeight="1" x14ac:dyDescent="0.25">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row>
    <row r="895" spans="1:31" ht="12.75" customHeight="1" x14ac:dyDescent="0.25">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row>
    <row r="896" spans="1:31" ht="12.75" customHeight="1" x14ac:dyDescent="0.25">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row>
    <row r="897" spans="1:31" ht="12.75" customHeight="1" x14ac:dyDescent="0.25">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row>
    <row r="898" spans="1:31" ht="12.75" customHeight="1" x14ac:dyDescent="0.25">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row>
    <row r="899" spans="1:31" ht="12.75" customHeight="1" x14ac:dyDescent="0.25">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row>
    <row r="900" spans="1:31" ht="12.75" customHeight="1" x14ac:dyDescent="0.25">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row>
    <row r="901" spans="1:31" ht="12.75" customHeight="1" x14ac:dyDescent="0.25">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row>
    <row r="902" spans="1:31" ht="12.75" customHeight="1" x14ac:dyDescent="0.25">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row>
    <row r="903" spans="1:31" ht="12.75" customHeight="1" x14ac:dyDescent="0.25">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row>
    <row r="904" spans="1:31" ht="12.75" customHeight="1" x14ac:dyDescent="0.25">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row>
    <row r="905" spans="1:31" ht="12.75" customHeight="1" x14ac:dyDescent="0.25">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row>
    <row r="906" spans="1:31" ht="12.75" customHeight="1" x14ac:dyDescent="0.25">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row>
    <row r="907" spans="1:31" ht="12.75" customHeight="1" x14ac:dyDescent="0.25">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row>
    <row r="908" spans="1:31" ht="12.75" customHeight="1" x14ac:dyDescent="0.25">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row>
    <row r="909" spans="1:31" ht="12.75" customHeight="1" x14ac:dyDescent="0.25">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row>
    <row r="910" spans="1:31" ht="12.75" customHeight="1" x14ac:dyDescent="0.25">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row>
    <row r="911" spans="1:31" ht="12.75" customHeight="1" x14ac:dyDescent="0.25">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row>
    <row r="912" spans="1:31" ht="12.75" customHeight="1" x14ac:dyDescent="0.25">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row>
    <row r="913" spans="1:31" ht="12.75" customHeight="1" x14ac:dyDescent="0.25">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row>
    <row r="914" spans="1:31" ht="12.75" customHeight="1" x14ac:dyDescent="0.25">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row>
    <row r="915" spans="1:31" ht="12.75" customHeight="1" x14ac:dyDescent="0.25">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row>
    <row r="916" spans="1:31" ht="12.75" customHeight="1" x14ac:dyDescent="0.25">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row>
    <row r="917" spans="1:31" ht="12.75" customHeight="1" x14ac:dyDescent="0.25">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row>
    <row r="918" spans="1:31" ht="12.75" customHeight="1" x14ac:dyDescent="0.25">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row>
    <row r="919" spans="1:31" ht="12.75" customHeight="1" x14ac:dyDescent="0.25">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row>
    <row r="920" spans="1:31" ht="12.75" customHeight="1" x14ac:dyDescent="0.25">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row>
    <row r="921" spans="1:31" ht="12.75" customHeight="1" x14ac:dyDescent="0.25">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row>
    <row r="922" spans="1:31" ht="12.75" customHeight="1" x14ac:dyDescent="0.25">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row>
    <row r="923" spans="1:31" ht="12.75" customHeight="1" x14ac:dyDescent="0.25">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row>
    <row r="924" spans="1:31" ht="12.75" customHeight="1" x14ac:dyDescent="0.25">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row>
    <row r="925" spans="1:31" ht="12.75" customHeight="1" x14ac:dyDescent="0.25">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row>
    <row r="926" spans="1:31" ht="12.75" customHeight="1" x14ac:dyDescent="0.25">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row>
    <row r="927" spans="1:31" ht="12.75" customHeight="1" x14ac:dyDescent="0.25">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row>
    <row r="928" spans="1:31" ht="12.75" customHeight="1" x14ac:dyDescent="0.25">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row>
    <row r="929" spans="1:31" ht="12.75" customHeight="1" x14ac:dyDescent="0.25">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row>
    <row r="930" spans="1:31" ht="12.75" customHeight="1" x14ac:dyDescent="0.25">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row>
    <row r="931" spans="1:31" ht="12.75" customHeight="1" x14ac:dyDescent="0.25">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row>
    <row r="932" spans="1:31" ht="12.75" customHeight="1" x14ac:dyDescent="0.25">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row>
    <row r="933" spans="1:31" ht="12.75" customHeight="1" x14ac:dyDescent="0.25">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row>
    <row r="934" spans="1:31" ht="12.75" customHeight="1" x14ac:dyDescent="0.25">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row>
    <row r="935" spans="1:31" ht="12.75" customHeight="1" x14ac:dyDescent="0.25">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row>
    <row r="936" spans="1:31" ht="12.75" customHeight="1" x14ac:dyDescent="0.25">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row>
    <row r="937" spans="1:31" ht="12.75" customHeight="1" x14ac:dyDescent="0.25">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row>
    <row r="938" spans="1:31" ht="12.75" customHeight="1" x14ac:dyDescent="0.25">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row>
    <row r="939" spans="1:31" ht="12.75" customHeight="1" x14ac:dyDescent="0.25">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row>
    <row r="940" spans="1:31" ht="12.75" customHeight="1" x14ac:dyDescent="0.25">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row>
    <row r="941" spans="1:31" ht="12.75" customHeight="1" x14ac:dyDescent="0.25">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row>
    <row r="942" spans="1:31" ht="12.75" customHeight="1" x14ac:dyDescent="0.25">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row>
    <row r="943" spans="1:31" ht="12.75" customHeight="1" x14ac:dyDescent="0.25">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row>
    <row r="944" spans="1:31" ht="12.75" customHeight="1" x14ac:dyDescent="0.25">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row>
    <row r="945" spans="1:31" ht="12.75" customHeight="1" x14ac:dyDescent="0.25">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row>
    <row r="946" spans="1:31" ht="12.75" customHeight="1" x14ac:dyDescent="0.25">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row>
    <row r="947" spans="1:31" ht="12.75" customHeight="1" x14ac:dyDescent="0.25">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row>
    <row r="948" spans="1:31" ht="12.75" customHeight="1" x14ac:dyDescent="0.25">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row>
    <row r="949" spans="1:31" ht="12.75" customHeight="1" x14ac:dyDescent="0.25">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row>
    <row r="950" spans="1:31" ht="12.75" customHeight="1" x14ac:dyDescent="0.25">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row>
    <row r="951" spans="1:31" ht="12.75" customHeight="1" x14ac:dyDescent="0.25">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row>
    <row r="952" spans="1:31" ht="12.75" customHeight="1" x14ac:dyDescent="0.25">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row>
    <row r="953" spans="1:31" ht="12.75" customHeight="1" x14ac:dyDescent="0.25">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row>
    <row r="954" spans="1:31" ht="12.75" customHeight="1" x14ac:dyDescent="0.25">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row>
    <row r="955" spans="1:31" ht="12.75" customHeight="1" x14ac:dyDescent="0.25">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row>
    <row r="956" spans="1:31" ht="12.75" customHeight="1" x14ac:dyDescent="0.25">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row>
    <row r="957" spans="1:31" ht="12.75" customHeight="1" x14ac:dyDescent="0.25">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row>
    <row r="958" spans="1:31" ht="12.75" customHeight="1" x14ac:dyDescent="0.25">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row>
    <row r="959" spans="1:31" ht="12.75" customHeight="1" x14ac:dyDescent="0.25">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row>
    <row r="960" spans="1:31" ht="12.75" customHeight="1" x14ac:dyDescent="0.25">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row>
    <row r="961" spans="1:31" ht="12.75" customHeight="1" x14ac:dyDescent="0.25">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row>
    <row r="962" spans="1:31" ht="12.75" customHeight="1" x14ac:dyDescent="0.25">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row>
    <row r="963" spans="1:31" ht="12.75" customHeight="1" x14ac:dyDescent="0.25">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row>
    <row r="964" spans="1:31" ht="12.75" customHeight="1" x14ac:dyDescent="0.25">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row>
    <row r="965" spans="1:31" ht="12.75" customHeight="1" x14ac:dyDescent="0.25">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row>
    <row r="966" spans="1:31" ht="12.75" customHeight="1" x14ac:dyDescent="0.25">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row>
    <row r="967" spans="1:31" ht="12.75" customHeight="1" x14ac:dyDescent="0.25">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row>
    <row r="968" spans="1:31" ht="12.75" customHeight="1" x14ac:dyDescent="0.25">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row>
    <row r="969" spans="1:31" ht="12.75" customHeight="1" x14ac:dyDescent="0.25">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row>
    <row r="970" spans="1:31" ht="12.75" customHeight="1" x14ac:dyDescent="0.25">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row>
    <row r="971" spans="1:31" ht="12.75" customHeight="1" x14ac:dyDescent="0.25">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row>
    <row r="972" spans="1:31" ht="12.75" customHeight="1" x14ac:dyDescent="0.25">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row>
    <row r="973" spans="1:31" ht="12.75" customHeight="1" x14ac:dyDescent="0.25">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row>
    <row r="974" spans="1:31" ht="12.75" customHeight="1" x14ac:dyDescent="0.25">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row>
    <row r="975" spans="1:31" ht="12.75" customHeight="1" x14ac:dyDescent="0.25">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row>
    <row r="976" spans="1:31" ht="12.75" customHeight="1" x14ac:dyDescent="0.25">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row>
    <row r="977" spans="1:31" ht="12.75" customHeight="1" x14ac:dyDescent="0.25">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row>
    <row r="978" spans="1:31" ht="12.75" customHeight="1" x14ac:dyDescent="0.25">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row>
    <row r="979" spans="1:31" ht="12.75" customHeight="1" x14ac:dyDescent="0.25">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row>
    <row r="980" spans="1:31" ht="12.75" customHeight="1" x14ac:dyDescent="0.25">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row>
    <row r="981" spans="1:31" ht="12.75" customHeight="1" x14ac:dyDescent="0.25">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row>
    <row r="982" spans="1:31" ht="12.75" customHeight="1" x14ac:dyDescent="0.25">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row>
    <row r="983" spans="1:31" ht="12.75" customHeight="1" x14ac:dyDescent="0.25">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row>
    <row r="984" spans="1:31" ht="12.75" customHeight="1" x14ac:dyDescent="0.25">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row>
    <row r="985" spans="1:31" ht="12.75" customHeight="1" x14ac:dyDescent="0.25">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row>
    <row r="986" spans="1:31" ht="12.75" customHeight="1" x14ac:dyDescent="0.25">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row>
    <row r="987" spans="1:31" ht="12.75" customHeight="1" x14ac:dyDescent="0.25">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row>
    <row r="988" spans="1:31" ht="12.75" customHeight="1" x14ac:dyDescent="0.25">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row>
    <row r="989" spans="1:31" ht="12.75" customHeight="1" x14ac:dyDescent="0.25">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row>
    <row r="990" spans="1:31" ht="12.75" customHeight="1" x14ac:dyDescent="0.25">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row>
    <row r="991" spans="1:31" ht="12.75" customHeight="1" x14ac:dyDescent="0.25">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row>
    <row r="992" spans="1:31" ht="12.75" customHeight="1" x14ac:dyDescent="0.25">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row>
    <row r="993" spans="1:31" ht="12.75" customHeight="1" x14ac:dyDescent="0.25">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row>
    <row r="994" spans="1:31" ht="12.75" customHeight="1" x14ac:dyDescent="0.25">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row>
    <row r="995" spans="1:31" ht="12.75" customHeight="1" x14ac:dyDescent="0.25">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row>
    <row r="996" spans="1:31" ht="12.75" customHeight="1" x14ac:dyDescent="0.25">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row>
    <row r="997" spans="1:31" ht="12.75" customHeight="1" x14ac:dyDescent="0.25">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row>
    <row r="998" spans="1:31" ht="12.75" customHeight="1" x14ac:dyDescent="0.25">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row>
    <row r="999" spans="1:31" ht="12.75" customHeight="1" x14ac:dyDescent="0.25">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row>
  </sheetData>
  <mergeCells count="37">
    <mergeCell ref="F3:H3"/>
    <mergeCell ref="I3:O3"/>
    <mergeCell ref="P3:U3"/>
    <mergeCell ref="V3:AD3"/>
    <mergeCell ref="B5:B10"/>
    <mergeCell ref="C5:C10"/>
    <mergeCell ref="D5:D10"/>
    <mergeCell ref="C17:C22"/>
    <mergeCell ref="D17:D22"/>
    <mergeCell ref="A5:A10"/>
    <mergeCell ref="A11:A16"/>
    <mergeCell ref="B11:B16"/>
    <mergeCell ref="C11:C16"/>
    <mergeCell ref="D11:D16"/>
    <mergeCell ref="A17:A22"/>
    <mergeCell ref="B17:B22"/>
    <mergeCell ref="A23:A28"/>
    <mergeCell ref="B23:B28"/>
    <mergeCell ref="C23:C28"/>
    <mergeCell ref="D23:D28"/>
    <mergeCell ref="B29:B34"/>
    <mergeCell ref="C29:C34"/>
    <mergeCell ref="D29:D34"/>
    <mergeCell ref="E53:H53"/>
    <mergeCell ref="A29:A34"/>
    <mergeCell ref="A35:A40"/>
    <mergeCell ref="B35:B40"/>
    <mergeCell ref="C35:C40"/>
    <mergeCell ref="D35:D40"/>
    <mergeCell ref="A41:A46"/>
    <mergeCell ref="B41:B46"/>
    <mergeCell ref="C41:C46"/>
    <mergeCell ref="D41:D46"/>
    <mergeCell ref="A47:A52"/>
    <mergeCell ref="B47:B52"/>
    <mergeCell ref="C47:C52"/>
    <mergeCell ref="D47:D52"/>
  </mergeCells>
  <pageMargins left="0.70866141732283472" right="0.70866141732283472" top="0.74803149606299213" bottom="0.74803149606299213"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showGridLines="0" topLeftCell="A7" workbookViewId="0">
      <selection activeCell="H1" sqref="H1:I1048576"/>
    </sheetView>
  </sheetViews>
  <sheetFormatPr baseColWidth="10" defaultColWidth="14.42578125" defaultRowHeight="15" customHeight="1" x14ac:dyDescent="0.25"/>
  <cols>
    <col min="1" max="1" width="71.140625" customWidth="1"/>
    <col min="2" max="2" width="15.7109375" customWidth="1"/>
    <col min="3" max="3" width="26.140625" customWidth="1"/>
    <col min="4" max="4" width="13.85546875" customWidth="1"/>
    <col min="5" max="5" width="27.28515625" customWidth="1"/>
    <col min="6" max="7" width="11.140625" customWidth="1"/>
    <col min="8" max="9" width="11.140625" hidden="1" customWidth="1"/>
    <col min="10" max="10" width="30.5703125" customWidth="1"/>
    <col min="11" max="11" width="45.85546875" customWidth="1"/>
    <col min="12" max="12" width="36.140625" customWidth="1"/>
    <col min="13" max="13" width="43.7109375" customWidth="1"/>
    <col min="14" max="14" width="7.5703125" customWidth="1"/>
    <col min="15" max="15" width="23.42578125" customWidth="1"/>
    <col min="16" max="18" width="19.28515625" customWidth="1"/>
    <col min="19" max="26" width="11.42578125" customWidth="1"/>
  </cols>
  <sheetData>
    <row r="1" spans="1:26" ht="20.25" customHeight="1" x14ac:dyDescent="0.25">
      <c r="A1" s="209"/>
      <c r="B1" s="209"/>
      <c r="C1" s="209"/>
      <c r="D1" s="209"/>
      <c r="E1" s="209"/>
      <c r="F1" s="210"/>
      <c r="G1" s="210"/>
      <c r="H1" s="210"/>
      <c r="I1" s="210"/>
      <c r="J1" s="65"/>
      <c r="K1" s="65"/>
      <c r="L1" s="65"/>
      <c r="M1" s="65"/>
      <c r="N1" s="65"/>
      <c r="O1" s="65"/>
      <c r="P1" s="65"/>
      <c r="Q1" s="65"/>
      <c r="R1" s="65"/>
      <c r="S1" s="65"/>
      <c r="T1" s="65"/>
      <c r="U1" s="65"/>
      <c r="V1" s="65"/>
      <c r="W1" s="65"/>
      <c r="X1" s="65"/>
      <c r="Y1" s="65"/>
      <c r="Z1" s="65"/>
    </row>
    <row r="2" spans="1:26" ht="20.25" customHeight="1" x14ac:dyDescent="0.25">
      <c r="A2" s="51"/>
      <c r="B2" s="51"/>
      <c r="C2" s="51"/>
      <c r="D2" s="51"/>
      <c r="E2" s="51"/>
      <c r="F2" s="519" t="s">
        <v>432</v>
      </c>
      <c r="G2" s="458"/>
      <c r="H2" s="458"/>
      <c r="I2" s="459"/>
      <c r="J2" s="520" t="s">
        <v>433</v>
      </c>
      <c r="K2" s="458"/>
      <c r="L2" s="458"/>
      <c r="M2" s="461"/>
      <c r="N2" s="91"/>
      <c r="O2" s="515" t="s">
        <v>434</v>
      </c>
      <c r="P2" s="458"/>
      <c r="Q2" s="458"/>
      <c r="R2" s="459"/>
      <c r="S2" s="171"/>
      <c r="T2" s="171"/>
      <c r="U2" s="171"/>
      <c r="V2" s="171"/>
      <c r="W2" s="171"/>
      <c r="X2" s="171"/>
      <c r="Y2" s="171"/>
      <c r="Z2" s="171"/>
    </row>
    <row r="3" spans="1:26" ht="89.25" customHeight="1" x14ac:dyDescent="0.25">
      <c r="A3" s="73" t="s">
        <v>435</v>
      </c>
      <c r="B3" s="73" t="s">
        <v>275</v>
      </c>
      <c r="C3" s="73" t="s">
        <v>276</v>
      </c>
      <c r="D3" s="73" t="s">
        <v>436</v>
      </c>
      <c r="E3" s="73" t="s">
        <v>437</v>
      </c>
      <c r="F3" s="73" t="s">
        <v>438</v>
      </c>
      <c r="G3" s="73" t="s">
        <v>439</v>
      </c>
      <c r="H3" s="73" t="s">
        <v>440</v>
      </c>
      <c r="I3" s="73" t="s">
        <v>441</v>
      </c>
      <c r="J3" s="211" t="s">
        <v>442</v>
      </c>
      <c r="K3" s="212" t="s">
        <v>443</v>
      </c>
      <c r="L3" s="212" t="s">
        <v>444</v>
      </c>
      <c r="M3" s="212" t="s">
        <v>445</v>
      </c>
      <c r="N3" s="213"/>
      <c r="O3" s="214" t="s">
        <v>406</v>
      </c>
      <c r="P3" s="214" t="s">
        <v>446</v>
      </c>
      <c r="Q3" s="214" t="s">
        <v>447</v>
      </c>
      <c r="R3" s="214" t="s">
        <v>448</v>
      </c>
      <c r="S3" s="215"/>
      <c r="T3" s="215"/>
      <c r="U3" s="215"/>
      <c r="V3" s="215"/>
      <c r="W3" s="215"/>
      <c r="X3" s="215"/>
      <c r="Y3" s="215"/>
      <c r="Z3" s="215"/>
    </row>
    <row r="4" spans="1:26" ht="49.5" customHeight="1" x14ac:dyDescent="0.25">
      <c r="A4" s="177" t="s">
        <v>449</v>
      </c>
      <c r="B4" s="516">
        <v>483</v>
      </c>
      <c r="C4" s="516" t="s">
        <v>325</v>
      </c>
      <c r="D4" s="516">
        <v>529</v>
      </c>
      <c r="E4" s="516" t="s">
        <v>450</v>
      </c>
      <c r="F4" s="521">
        <v>93.8</v>
      </c>
      <c r="G4" s="521">
        <v>93.8</v>
      </c>
      <c r="H4" s="521">
        <v>0</v>
      </c>
      <c r="I4" s="521"/>
      <c r="J4" s="522" t="s">
        <v>28</v>
      </c>
      <c r="K4" s="517" t="s">
        <v>1451</v>
      </c>
      <c r="L4" s="518" t="s">
        <v>451</v>
      </c>
      <c r="M4" s="517" t="s">
        <v>1450</v>
      </c>
      <c r="N4" s="216"/>
      <c r="O4" s="217">
        <v>2020</v>
      </c>
      <c r="P4" s="218">
        <v>86.3</v>
      </c>
      <c r="Q4" s="218">
        <v>96.6</v>
      </c>
      <c r="R4" s="219">
        <f t="shared" ref="R4:R9" si="0">Q4/P4</f>
        <v>1.1193511008111239</v>
      </c>
      <c r="S4" s="206"/>
      <c r="T4" s="206"/>
      <c r="U4" s="206"/>
      <c r="V4" s="206"/>
      <c r="W4" s="206"/>
      <c r="X4" s="206"/>
      <c r="Y4" s="206"/>
      <c r="Z4" s="206"/>
    </row>
    <row r="5" spans="1:26" ht="49.5" customHeight="1" x14ac:dyDescent="0.25">
      <c r="A5" s="220" t="s">
        <v>452</v>
      </c>
      <c r="B5" s="469"/>
      <c r="C5" s="469"/>
      <c r="D5" s="469"/>
      <c r="E5" s="469"/>
      <c r="F5" s="469"/>
      <c r="G5" s="469"/>
      <c r="H5" s="469"/>
      <c r="I5" s="469"/>
      <c r="J5" s="469"/>
      <c r="K5" s="469"/>
      <c r="L5" s="469"/>
      <c r="M5" s="469"/>
      <c r="N5" s="206"/>
      <c r="O5" s="221">
        <v>2021</v>
      </c>
      <c r="P5" s="222">
        <v>87.3</v>
      </c>
      <c r="Q5" s="222">
        <v>97.9</v>
      </c>
      <c r="R5" s="223">
        <f t="shared" si="0"/>
        <v>1.1214203894616266</v>
      </c>
      <c r="S5" s="206"/>
      <c r="T5" s="206"/>
      <c r="U5" s="206"/>
      <c r="V5" s="206"/>
      <c r="W5" s="206"/>
      <c r="X5" s="206"/>
      <c r="Y5" s="206"/>
      <c r="Z5" s="206"/>
    </row>
    <row r="6" spans="1:26" ht="49.5" customHeight="1" x14ac:dyDescent="0.25">
      <c r="A6" s="220" t="s">
        <v>453</v>
      </c>
      <c r="B6" s="469"/>
      <c r="C6" s="469"/>
      <c r="D6" s="469"/>
      <c r="E6" s="469"/>
      <c r="F6" s="469"/>
      <c r="G6" s="469"/>
      <c r="H6" s="469"/>
      <c r="I6" s="469"/>
      <c r="J6" s="469"/>
      <c r="K6" s="469"/>
      <c r="L6" s="469"/>
      <c r="M6" s="469"/>
      <c r="N6" s="206"/>
      <c r="O6" s="221">
        <v>2022</v>
      </c>
      <c r="P6" s="222">
        <v>88.3</v>
      </c>
      <c r="Q6" s="222">
        <v>98.5</v>
      </c>
      <c r="R6" s="223">
        <f t="shared" si="0"/>
        <v>1.115515288788222</v>
      </c>
      <c r="S6" s="206"/>
      <c r="T6" s="206"/>
      <c r="U6" s="206"/>
      <c r="V6" s="206"/>
      <c r="W6" s="206"/>
      <c r="X6" s="206"/>
      <c r="Y6" s="206"/>
      <c r="Z6" s="206"/>
    </row>
    <row r="7" spans="1:26" ht="49.5" customHeight="1" x14ac:dyDescent="0.25">
      <c r="A7" s="220" t="s">
        <v>454</v>
      </c>
      <c r="B7" s="469"/>
      <c r="C7" s="469"/>
      <c r="D7" s="469"/>
      <c r="E7" s="469"/>
      <c r="F7" s="469"/>
      <c r="G7" s="469"/>
      <c r="H7" s="469"/>
      <c r="I7" s="469"/>
      <c r="J7" s="469"/>
      <c r="K7" s="469"/>
      <c r="L7" s="469"/>
      <c r="M7" s="469"/>
      <c r="N7" s="206"/>
      <c r="O7" s="391">
        <v>2023</v>
      </c>
      <c r="P7" s="392">
        <v>89.3</v>
      </c>
      <c r="Q7" s="392">
        <v>93.8</v>
      </c>
      <c r="R7" s="393">
        <f t="shared" si="0"/>
        <v>1.0503919372900337</v>
      </c>
      <c r="S7" s="206"/>
      <c r="T7" s="206"/>
      <c r="U7" s="206"/>
      <c r="V7" s="206"/>
      <c r="W7" s="206"/>
      <c r="X7" s="206"/>
      <c r="Y7" s="206"/>
      <c r="Z7" s="206"/>
    </row>
    <row r="8" spans="1:26" ht="49.5" customHeight="1" x14ac:dyDescent="0.25">
      <c r="A8" s="220" t="s">
        <v>455</v>
      </c>
      <c r="B8" s="469"/>
      <c r="C8" s="469"/>
      <c r="D8" s="469"/>
      <c r="E8" s="469"/>
      <c r="F8" s="469"/>
      <c r="G8" s="469"/>
      <c r="H8" s="469"/>
      <c r="I8" s="469"/>
      <c r="J8" s="469"/>
      <c r="K8" s="469"/>
      <c r="L8" s="469"/>
      <c r="M8" s="469"/>
      <c r="N8" s="206"/>
      <c r="O8" s="388">
        <v>2024</v>
      </c>
      <c r="P8" s="389">
        <v>90.3</v>
      </c>
      <c r="Q8" s="389">
        <v>93.8</v>
      </c>
      <c r="R8" s="390">
        <f t="shared" si="0"/>
        <v>1.0387596899224807</v>
      </c>
      <c r="S8" s="206"/>
      <c r="T8" s="206"/>
      <c r="U8" s="206"/>
      <c r="V8" s="206"/>
      <c r="W8" s="206"/>
      <c r="X8" s="206"/>
      <c r="Y8" s="206"/>
      <c r="Z8" s="206"/>
    </row>
    <row r="9" spans="1:26" ht="49.5" customHeight="1" x14ac:dyDescent="0.25">
      <c r="A9" s="220" t="s">
        <v>456</v>
      </c>
      <c r="B9" s="469"/>
      <c r="C9" s="469"/>
      <c r="D9" s="469"/>
      <c r="E9" s="469"/>
      <c r="F9" s="469"/>
      <c r="G9" s="469"/>
      <c r="H9" s="469"/>
      <c r="I9" s="469"/>
      <c r="J9" s="469"/>
      <c r="K9" s="469"/>
      <c r="L9" s="469"/>
      <c r="M9" s="469"/>
      <c r="N9" s="206"/>
      <c r="O9" s="224" t="s">
        <v>457</v>
      </c>
      <c r="P9" s="225">
        <f>P8</f>
        <v>90.3</v>
      </c>
      <c r="Q9" s="225">
        <f>Q7</f>
        <v>93.8</v>
      </c>
      <c r="R9" s="226">
        <f t="shared" si="0"/>
        <v>1.0387596899224807</v>
      </c>
      <c r="S9" s="206"/>
      <c r="T9" s="206"/>
      <c r="U9" s="206"/>
      <c r="V9" s="206"/>
      <c r="W9" s="206"/>
      <c r="X9" s="206"/>
      <c r="Y9" s="206"/>
      <c r="Z9" s="206"/>
    </row>
    <row r="10" spans="1:26" ht="49.5" customHeight="1" x14ac:dyDescent="0.25">
      <c r="A10" s="220" t="s">
        <v>458</v>
      </c>
      <c r="B10" s="469"/>
      <c r="C10" s="469"/>
      <c r="D10" s="469"/>
      <c r="E10" s="469"/>
      <c r="F10" s="469"/>
      <c r="G10" s="469"/>
      <c r="H10" s="469"/>
      <c r="I10" s="469"/>
      <c r="J10" s="469"/>
      <c r="K10" s="469"/>
      <c r="L10" s="469"/>
      <c r="M10" s="469"/>
      <c r="N10" s="206"/>
      <c r="O10" s="51"/>
      <c r="P10" s="65"/>
      <c r="Q10" s="65"/>
      <c r="R10" s="65"/>
      <c r="S10" s="206"/>
      <c r="T10" s="206"/>
      <c r="U10" s="206"/>
      <c r="V10" s="206"/>
      <c r="W10" s="206"/>
      <c r="X10" s="206"/>
      <c r="Y10" s="206"/>
      <c r="Z10" s="206"/>
    </row>
    <row r="11" spans="1:26" ht="49.5" customHeight="1" x14ac:dyDescent="0.25">
      <c r="A11" s="220" t="s">
        <v>459</v>
      </c>
      <c r="B11" s="439"/>
      <c r="C11" s="439"/>
      <c r="D11" s="439"/>
      <c r="E11" s="439"/>
      <c r="F11" s="439"/>
      <c r="G11" s="439"/>
      <c r="H11" s="439"/>
      <c r="I11" s="439"/>
      <c r="J11" s="439"/>
      <c r="K11" s="439"/>
      <c r="L11" s="439"/>
      <c r="M11" s="439"/>
      <c r="N11" s="206"/>
      <c r="O11" s="51"/>
      <c r="P11" s="65"/>
      <c r="Q11" s="65"/>
      <c r="R11" s="65"/>
      <c r="S11" s="206"/>
      <c r="T11" s="206"/>
      <c r="U11" s="206"/>
      <c r="V11" s="206"/>
      <c r="W11" s="206"/>
      <c r="X11" s="206"/>
      <c r="Y11" s="206"/>
      <c r="Z11" s="206"/>
    </row>
    <row r="12" spans="1:26" ht="12.75" customHeight="1" x14ac:dyDescent="0.25">
      <c r="A12" s="65"/>
      <c r="B12" s="65"/>
      <c r="C12" s="65"/>
      <c r="D12" s="65"/>
      <c r="E12" s="65"/>
      <c r="F12" s="210"/>
      <c r="G12" s="210"/>
      <c r="H12" s="210"/>
      <c r="I12" s="210"/>
      <c r="J12" s="65"/>
      <c r="K12" s="227"/>
      <c r="L12" s="227"/>
      <c r="M12" s="227"/>
      <c r="N12" s="65"/>
      <c r="O12" s="65"/>
      <c r="P12" s="65"/>
      <c r="Q12" s="65"/>
      <c r="R12" s="65"/>
      <c r="S12" s="65"/>
      <c r="T12" s="65"/>
      <c r="U12" s="65"/>
      <c r="V12" s="65"/>
      <c r="W12" s="65"/>
      <c r="X12" s="65"/>
      <c r="Y12" s="65"/>
      <c r="Z12" s="65"/>
    </row>
    <row r="13" spans="1:26" ht="12.75" customHeight="1" x14ac:dyDescent="0.25">
      <c r="A13" s="65"/>
      <c r="B13" s="65"/>
      <c r="C13" s="65"/>
      <c r="D13" s="65"/>
      <c r="E13" s="65"/>
      <c r="F13" s="210"/>
      <c r="G13" s="210"/>
      <c r="H13" s="210"/>
      <c r="I13" s="210"/>
      <c r="J13" s="65"/>
      <c r="K13" s="227"/>
      <c r="L13" s="227"/>
      <c r="M13" s="227"/>
      <c r="N13" s="65"/>
      <c r="O13" s="65"/>
      <c r="P13" s="65"/>
      <c r="Q13" s="65"/>
      <c r="R13" s="65"/>
      <c r="S13" s="65"/>
      <c r="T13" s="65"/>
      <c r="U13" s="65"/>
      <c r="V13" s="65"/>
      <c r="W13" s="65"/>
      <c r="X13" s="65"/>
      <c r="Y13" s="65"/>
      <c r="Z13" s="65"/>
    </row>
    <row r="14" spans="1:26" ht="12.75" customHeight="1" x14ac:dyDescent="0.25">
      <c r="A14" s="65"/>
      <c r="B14" s="65"/>
      <c r="C14" s="65"/>
      <c r="D14" s="65"/>
      <c r="E14" s="65"/>
      <c r="F14" s="210"/>
      <c r="G14" s="210"/>
      <c r="H14" s="210"/>
      <c r="I14" s="210"/>
      <c r="J14" s="65"/>
      <c r="K14" s="227"/>
      <c r="L14" s="227"/>
      <c r="M14" s="227"/>
      <c r="N14" s="65"/>
      <c r="O14" s="65"/>
      <c r="P14" s="65"/>
      <c r="Q14" s="65"/>
      <c r="R14" s="65"/>
      <c r="S14" s="65"/>
      <c r="T14" s="65"/>
      <c r="U14" s="65"/>
      <c r="V14" s="65"/>
      <c r="W14" s="65"/>
      <c r="X14" s="65"/>
      <c r="Y14" s="65"/>
      <c r="Z14" s="65"/>
    </row>
    <row r="15" spans="1:26" ht="12.75" customHeight="1" x14ac:dyDescent="0.25">
      <c r="A15" s="65"/>
      <c r="B15" s="65"/>
      <c r="C15" s="65"/>
      <c r="D15" s="65"/>
      <c r="E15" s="65"/>
      <c r="F15" s="210"/>
      <c r="G15" s="210"/>
      <c r="H15" s="210"/>
      <c r="I15" s="210"/>
      <c r="J15" s="65"/>
      <c r="K15" s="227"/>
      <c r="L15" s="227"/>
      <c r="M15" s="227"/>
      <c r="N15" s="65"/>
      <c r="O15" s="65"/>
      <c r="P15" s="65"/>
      <c r="Q15" s="65"/>
      <c r="R15" s="65"/>
      <c r="S15" s="65"/>
      <c r="T15" s="65"/>
      <c r="U15" s="65"/>
      <c r="V15" s="65"/>
      <c r="W15" s="65"/>
      <c r="X15" s="65"/>
      <c r="Y15" s="65"/>
      <c r="Z15" s="65"/>
    </row>
    <row r="16" spans="1:26" ht="12.75" customHeight="1" x14ac:dyDescent="0.25">
      <c r="A16" s="65"/>
      <c r="B16" s="65"/>
      <c r="C16" s="65"/>
      <c r="D16" s="65"/>
      <c r="E16" s="65"/>
      <c r="F16" s="210"/>
      <c r="G16" s="210"/>
      <c r="H16" s="210"/>
      <c r="I16" s="210"/>
      <c r="J16" s="65"/>
      <c r="K16" s="227"/>
      <c r="L16" s="227"/>
      <c r="M16" s="227"/>
      <c r="N16" s="65"/>
      <c r="O16" s="65"/>
      <c r="P16" s="65"/>
      <c r="Q16" s="65"/>
      <c r="R16" s="65"/>
      <c r="S16" s="65"/>
      <c r="T16" s="65"/>
      <c r="U16" s="65"/>
      <c r="V16" s="65"/>
      <c r="W16" s="65"/>
      <c r="X16" s="65"/>
      <c r="Y16" s="65"/>
      <c r="Z16" s="65"/>
    </row>
    <row r="17" spans="1:26" ht="12.75" customHeight="1" x14ac:dyDescent="0.25">
      <c r="A17" s="65"/>
      <c r="B17" s="65"/>
      <c r="C17" s="65"/>
      <c r="D17" s="65"/>
      <c r="E17" s="65"/>
      <c r="F17" s="210"/>
      <c r="G17" s="210"/>
      <c r="H17" s="210"/>
      <c r="I17" s="210"/>
      <c r="J17" s="65"/>
      <c r="K17" s="227"/>
      <c r="L17" s="227"/>
      <c r="M17" s="227"/>
      <c r="N17" s="65"/>
      <c r="O17" s="65"/>
      <c r="P17" s="65"/>
      <c r="Q17" s="65"/>
      <c r="R17" s="65"/>
      <c r="S17" s="65"/>
      <c r="T17" s="65"/>
      <c r="U17" s="65"/>
      <c r="V17" s="65"/>
      <c r="W17" s="65"/>
      <c r="X17" s="65"/>
      <c r="Y17" s="65"/>
      <c r="Z17" s="65"/>
    </row>
    <row r="18" spans="1:26" ht="12.75" customHeight="1" x14ac:dyDescent="0.25">
      <c r="A18" s="65"/>
      <c r="B18" s="65"/>
      <c r="C18" s="65"/>
      <c r="D18" s="65"/>
      <c r="E18" s="65"/>
      <c r="F18" s="210"/>
      <c r="G18" s="210"/>
      <c r="H18" s="210"/>
      <c r="I18" s="210"/>
      <c r="J18" s="65"/>
      <c r="K18" s="227"/>
      <c r="L18" s="227"/>
      <c r="M18" s="227"/>
      <c r="N18" s="65"/>
      <c r="O18" s="65"/>
      <c r="P18" s="65"/>
      <c r="Q18" s="65"/>
      <c r="R18" s="65"/>
      <c r="S18" s="65"/>
      <c r="T18" s="65"/>
      <c r="U18" s="65"/>
      <c r="V18" s="65"/>
      <c r="W18" s="65"/>
      <c r="X18" s="65"/>
      <c r="Y18" s="65"/>
      <c r="Z18" s="65"/>
    </row>
    <row r="19" spans="1:26" ht="12.75" customHeight="1" x14ac:dyDescent="0.25">
      <c r="A19" s="65"/>
      <c r="B19" s="65"/>
      <c r="C19" s="65"/>
      <c r="D19" s="65"/>
      <c r="E19" s="65"/>
      <c r="F19" s="210"/>
      <c r="G19" s="210"/>
      <c r="H19" s="210"/>
      <c r="I19" s="210"/>
      <c r="J19" s="65"/>
      <c r="K19" s="227"/>
      <c r="L19" s="227"/>
      <c r="M19" s="227"/>
      <c r="N19" s="65"/>
      <c r="O19" s="65"/>
      <c r="P19" s="65"/>
      <c r="Q19" s="65"/>
      <c r="R19" s="65"/>
      <c r="S19" s="65"/>
      <c r="T19" s="65"/>
      <c r="U19" s="65"/>
      <c r="V19" s="65"/>
      <c r="W19" s="65"/>
      <c r="X19" s="65"/>
      <c r="Y19" s="65"/>
      <c r="Z19" s="65"/>
    </row>
    <row r="20" spans="1:26" ht="12.75" customHeight="1" x14ac:dyDescent="0.25">
      <c r="A20" s="65"/>
      <c r="B20" s="65"/>
      <c r="C20" s="65"/>
      <c r="D20" s="65"/>
      <c r="E20" s="65"/>
      <c r="F20" s="210"/>
      <c r="G20" s="210"/>
      <c r="H20" s="210"/>
      <c r="I20" s="210"/>
      <c r="J20" s="65"/>
      <c r="K20" s="227"/>
      <c r="L20" s="227"/>
      <c r="M20" s="227"/>
      <c r="N20" s="65"/>
      <c r="O20" s="65"/>
      <c r="P20" s="65"/>
      <c r="Q20" s="65"/>
      <c r="R20" s="65"/>
      <c r="S20" s="65"/>
      <c r="T20" s="65"/>
      <c r="U20" s="65"/>
      <c r="V20" s="65"/>
      <c r="W20" s="65"/>
      <c r="X20" s="65"/>
      <c r="Y20" s="65"/>
      <c r="Z20" s="65"/>
    </row>
    <row r="21" spans="1:26" ht="12.75" customHeight="1" x14ac:dyDescent="0.25">
      <c r="A21" s="65"/>
      <c r="B21" s="65"/>
      <c r="C21" s="65"/>
      <c r="D21" s="65"/>
      <c r="E21" s="65"/>
      <c r="F21" s="210"/>
      <c r="G21" s="210"/>
      <c r="H21" s="210"/>
      <c r="I21" s="210"/>
      <c r="J21" s="65"/>
      <c r="K21" s="227"/>
      <c r="L21" s="227"/>
      <c r="M21" s="227"/>
      <c r="N21" s="65"/>
      <c r="O21" s="65"/>
      <c r="P21" s="65"/>
      <c r="Q21" s="65"/>
      <c r="R21" s="65"/>
      <c r="S21" s="65"/>
      <c r="T21" s="65"/>
      <c r="U21" s="65"/>
      <c r="V21" s="65"/>
      <c r="W21" s="65"/>
      <c r="X21" s="65"/>
      <c r="Y21" s="65"/>
      <c r="Z21" s="65"/>
    </row>
    <row r="22" spans="1:26" ht="12.75" customHeight="1" x14ac:dyDescent="0.25">
      <c r="A22" s="65"/>
      <c r="B22" s="65"/>
      <c r="C22" s="65"/>
      <c r="D22" s="65"/>
      <c r="E22" s="65"/>
      <c r="F22" s="210"/>
      <c r="G22" s="210"/>
      <c r="H22" s="210"/>
      <c r="I22" s="210"/>
      <c r="J22" s="65"/>
      <c r="K22" s="227"/>
      <c r="L22" s="227"/>
      <c r="M22" s="227"/>
      <c r="N22" s="65"/>
      <c r="O22" s="65"/>
      <c r="P22" s="65"/>
      <c r="Q22" s="65"/>
      <c r="R22" s="65"/>
      <c r="S22" s="65"/>
      <c r="T22" s="65"/>
      <c r="U22" s="65"/>
      <c r="V22" s="65"/>
      <c r="W22" s="65"/>
      <c r="X22" s="65"/>
      <c r="Y22" s="65"/>
      <c r="Z22" s="65"/>
    </row>
    <row r="23" spans="1:26" ht="12.75" customHeight="1" x14ac:dyDescent="0.25">
      <c r="A23" s="65"/>
      <c r="B23" s="65"/>
      <c r="C23" s="65"/>
      <c r="D23" s="65"/>
      <c r="E23" s="65"/>
      <c r="F23" s="210"/>
      <c r="G23" s="210"/>
      <c r="H23" s="210"/>
      <c r="I23" s="210"/>
      <c r="J23" s="65"/>
      <c r="K23" s="227"/>
      <c r="L23" s="227"/>
      <c r="M23" s="227"/>
      <c r="N23" s="65"/>
      <c r="O23" s="65"/>
      <c r="P23" s="65"/>
      <c r="Q23" s="65"/>
      <c r="R23" s="65"/>
      <c r="S23" s="65"/>
      <c r="T23" s="65"/>
      <c r="U23" s="65"/>
      <c r="V23" s="65"/>
      <c r="W23" s="65"/>
      <c r="X23" s="65"/>
      <c r="Y23" s="65"/>
      <c r="Z23" s="65"/>
    </row>
    <row r="24" spans="1:26" ht="12.75" customHeight="1" x14ac:dyDescent="0.25">
      <c r="A24" s="65"/>
      <c r="B24" s="65"/>
      <c r="C24" s="65"/>
      <c r="D24" s="65"/>
      <c r="E24" s="65"/>
      <c r="F24" s="210"/>
      <c r="G24" s="210"/>
      <c r="H24" s="210"/>
      <c r="I24" s="210"/>
      <c r="J24" s="65"/>
      <c r="K24" s="227"/>
      <c r="L24" s="227"/>
      <c r="M24" s="227"/>
      <c r="N24" s="65"/>
      <c r="O24" s="65"/>
      <c r="P24" s="65"/>
      <c r="Q24" s="65"/>
      <c r="R24" s="65"/>
      <c r="S24" s="65"/>
      <c r="T24" s="65"/>
      <c r="U24" s="65"/>
      <c r="V24" s="65"/>
      <c r="W24" s="65"/>
      <c r="X24" s="65"/>
      <c r="Y24" s="65"/>
      <c r="Z24" s="65"/>
    </row>
    <row r="25" spans="1:26" ht="12.75" customHeight="1" x14ac:dyDescent="0.25">
      <c r="A25" s="65"/>
      <c r="B25" s="65"/>
      <c r="C25" s="65"/>
      <c r="D25" s="65"/>
      <c r="E25" s="65"/>
      <c r="F25" s="210"/>
      <c r="G25" s="210"/>
      <c r="H25" s="210"/>
      <c r="I25" s="210"/>
      <c r="J25" s="65"/>
      <c r="K25" s="227"/>
      <c r="L25" s="227"/>
      <c r="M25" s="227"/>
      <c r="N25" s="65"/>
      <c r="O25" s="65"/>
      <c r="P25" s="65"/>
      <c r="Q25" s="65"/>
      <c r="R25" s="65"/>
      <c r="S25" s="65"/>
      <c r="T25" s="65"/>
      <c r="U25" s="65"/>
      <c r="V25" s="65"/>
      <c r="W25" s="65"/>
      <c r="X25" s="65"/>
      <c r="Y25" s="65"/>
      <c r="Z25" s="65"/>
    </row>
    <row r="26" spans="1:26" ht="12.75" customHeight="1" x14ac:dyDescent="0.25">
      <c r="A26" s="65"/>
      <c r="B26" s="65"/>
      <c r="C26" s="65"/>
      <c r="D26" s="65"/>
      <c r="E26" s="65"/>
      <c r="F26" s="210"/>
      <c r="G26" s="210"/>
      <c r="H26" s="210"/>
      <c r="I26" s="210"/>
      <c r="J26" s="65"/>
      <c r="K26" s="227"/>
      <c r="L26" s="227"/>
      <c r="M26" s="227"/>
      <c r="N26" s="65"/>
      <c r="O26" s="65"/>
      <c r="P26" s="65"/>
      <c r="Q26" s="65"/>
      <c r="R26" s="65"/>
      <c r="S26" s="65"/>
      <c r="T26" s="65"/>
      <c r="U26" s="65"/>
      <c r="V26" s="65"/>
      <c r="W26" s="65"/>
      <c r="X26" s="65"/>
      <c r="Y26" s="65"/>
      <c r="Z26" s="65"/>
    </row>
    <row r="27" spans="1:26" ht="12.75" customHeight="1" x14ac:dyDescent="0.25">
      <c r="A27" s="65"/>
      <c r="B27" s="65"/>
      <c r="C27" s="65"/>
      <c r="D27" s="65"/>
      <c r="E27" s="65"/>
      <c r="F27" s="210"/>
      <c r="G27" s="210"/>
      <c r="H27" s="210"/>
      <c r="I27" s="210"/>
      <c r="J27" s="65"/>
      <c r="K27" s="227"/>
      <c r="L27" s="227"/>
      <c r="M27" s="227"/>
      <c r="N27" s="65"/>
      <c r="O27" s="65"/>
      <c r="P27" s="65"/>
      <c r="Q27" s="65"/>
      <c r="R27" s="65"/>
      <c r="S27" s="65"/>
      <c r="T27" s="65"/>
      <c r="U27" s="65"/>
      <c r="V27" s="65"/>
      <c r="W27" s="65"/>
      <c r="X27" s="65"/>
      <c r="Y27" s="65"/>
      <c r="Z27" s="65"/>
    </row>
    <row r="28" spans="1:26" ht="12.75" customHeight="1" x14ac:dyDescent="0.25">
      <c r="A28" s="65"/>
      <c r="B28" s="65"/>
      <c r="C28" s="65"/>
      <c r="D28" s="65"/>
      <c r="E28" s="65"/>
      <c r="F28" s="210"/>
      <c r="G28" s="210"/>
      <c r="H28" s="210"/>
      <c r="I28" s="210"/>
      <c r="J28" s="65"/>
      <c r="K28" s="227"/>
      <c r="L28" s="227"/>
      <c r="M28" s="227"/>
      <c r="N28" s="65"/>
      <c r="O28" s="65"/>
      <c r="P28" s="65"/>
      <c r="Q28" s="65"/>
      <c r="R28" s="65"/>
      <c r="S28" s="65"/>
      <c r="T28" s="65"/>
      <c r="U28" s="65"/>
      <c r="V28" s="65"/>
      <c r="W28" s="65"/>
      <c r="X28" s="65"/>
      <c r="Y28" s="65"/>
      <c r="Z28" s="65"/>
    </row>
    <row r="29" spans="1:26" ht="12.75" customHeight="1" x14ac:dyDescent="0.25">
      <c r="A29" s="65"/>
      <c r="B29" s="65"/>
      <c r="C29" s="65"/>
      <c r="D29" s="65"/>
      <c r="E29" s="65"/>
      <c r="F29" s="210"/>
      <c r="G29" s="210"/>
      <c r="H29" s="210"/>
      <c r="I29" s="210"/>
      <c r="J29" s="65"/>
      <c r="K29" s="227"/>
      <c r="L29" s="227"/>
      <c r="M29" s="227"/>
      <c r="N29" s="65"/>
      <c r="O29" s="65"/>
      <c r="P29" s="65"/>
      <c r="Q29" s="65"/>
      <c r="R29" s="65"/>
      <c r="S29" s="65"/>
      <c r="T29" s="65"/>
      <c r="U29" s="65"/>
      <c r="V29" s="65"/>
      <c r="W29" s="65"/>
      <c r="X29" s="65"/>
      <c r="Y29" s="65"/>
      <c r="Z29" s="65"/>
    </row>
    <row r="30" spans="1:26" ht="12.75" customHeight="1" x14ac:dyDescent="0.25">
      <c r="A30" s="65"/>
      <c r="B30" s="65"/>
      <c r="C30" s="65"/>
      <c r="D30" s="65"/>
      <c r="E30" s="65"/>
      <c r="F30" s="210"/>
      <c r="G30" s="210"/>
      <c r="H30" s="210"/>
      <c r="I30" s="210"/>
      <c r="J30" s="65"/>
      <c r="K30" s="227"/>
      <c r="L30" s="227"/>
      <c r="M30" s="227"/>
      <c r="N30" s="65"/>
      <c r="O30" s="65"/>
      <c r="P30" s="65"/>
      <c r="Q30" s="65"/>
      <c r="R30" s="65"/>
      <c r="S30" s="65"/>
      <c r="T30" s="65"/>
      <c r="U30" s="65"/>
      <c r="V30" s="65"/>
      <c r="W30" s="65"/>
      <c r="X30" s="65"/>
      <c r="Y30" s="65"/>
      <c r="Z30" s="65"/>
    </row>
    <row r="31" spans="1:26" ht="12.75" customHeight="1" x14ac:dyDescent="0.25">
      <c r="A31" s="65"/>
      <c r="B31" s="65"/>
      <c r="C31" s="65"/>
      <c r="D31" s="65"/>
      <c r="E31" s="65"/>
      <c r="F31" s="210"/>
      <c r="G31" s="210"/>
      <c r="H31" s="210"/>
      <c r="I31" s="210"/>
      <c r="J31" s="65"/>
      <c r="K31" s="227"/>
      <c r="L31" s="227"/>
      <c r="M31" s="227"/>
      <c r="N31" s="65"/>
      <c r="O31" s="65"/>
      <c r="P31" s="65"/>
      <c r="Q31" s="65"/>
      <c r="R31" s="65"/>
      <c r="S31" s="65"/>
      <c r="T31" s="65"/>
      <c r="U31" s="65"/>
      <c r="V31" s="65"/>
      <c r="W31" s="65"/>
      <c r="X31" s="65"/>
      <c r="Y31" s="65"/>
      <c r="Z31" s="65"/>
    </row>
    <row r="32" spans="1:26" ht="12.75" customHeight="1" x14ac:dyDescent="0.25">
      <c r="A32" s="65"/>
      <c r="B32" s="65"/>
      <c r="C32" s="65"/>
      <c r="D32" s="65"/>
      <c r="E32" s="65"/>
      <c r="F32" s="210"/>
      <c r="G32" s="210"/>
      <c r="H32" s="210"/>
      <c r="I32" s="210"/>
      <c r="J32" s="65"/>
      <c r="K32" s="227"/>
      <c r="L32" s="227"/>
      <c r="M32" s="227"/>
      <c r="N32" s="65"/>
      <c r="O32" s="65"/>
      <c r="P32" s="65"/>
      <c r="Q32" s="65"/>
      <c r="R32" s="65"/>
      <c r="S32" s="65"/>
      <c r="T32" s="65"/>
      <c r="U32" s="65"/>
      <c r="V32" s="65"/>
      <c r="W32" s="65"/>
      <c r="X32" s="65"/>
      <c r="Y32" s="65"/>
      <c r="Z32" s="65"/>
    </row>
    <row r="33" spans="1:26" ht="12.75" customHeight="1" x14ac:dyDescent="0.25">
      <c r="A33" s="65"/>
      <c r="B33" s="65"/>
      <c r="C33" s="65"/>
      <c r="D33" s="65"/>
      <c r="E33" s="65"/>
      <c r="F33" s="210"/>
      <c r="G33" s="210"/>
      <c r="H33" s="210"/>
      <c r="I33" s="210"/>
      <c r="J33" s="65"/>
      <c r="K33" s="227"/>
      <c r="L33" s="227"/>
      <c r="M33" s="227"/>
      <c r="N33" s="65"/>
      <c r="O33" s="65"/>
      <c r="P33" s="65"/>
      <c r="Q33" s="65"/>
      <c r="R33" s="65"/>
      <c r="S33" s="65"/>
      <c r="T33" s="65"/>
      <c r="U33" s="65"/>
      <c r="V33" s="65"/>
      <c r="W33" s="65"/>
      <c r="X33" s="65"/>
      <c r="Y33" s="65"/>
      <c r="Z33" s="65"/>
    </row>
    <row r="34" spans="1:26" ht="12.75" customHeight="1" x14ac:dyDescent="0.25">
      <c r="A34" s="65"/>
      <c r="B34" s="65"/>
      <c r="C34" s="65"/>
      <c r="D34" s="65"/>
      <c r="E34" s="65"/>
      <c r="F34" s="210"/>
      <c r="G34" s="210"/>
      <c r="H34" s="210"/>
      <c r="I34" s="210"/>
      <c r="J34" s="65"/>
      <c r="K34" s="227"/>
      <c r="L34" s="227"/>
      <c r="M34" s="227"/>
      <c r="N34" s="65"/>
      <c r="O34" s="65"/>
      <c r="P34" s="65"/>
      <c r="Q34" s="65"/>
      <c r="R34" s="65"/>
      <c r="S34" s="65"/>
      <c r="T34" s="65"/>
      <c r="U34" s="65"/>
      <c r="V34" s="65"/>
      <c r="W34" s="65"/>
      <c r="X34" s="65"/>
      <c r="Y34" s="65"/>
      <c r="Z34" s="65"/>
    </row>
    <row r="35" spans="1:26" ht="12.75" customHeight="1" x14ac:dyDescent="0.25">
      <c r="A35" s="65"/>
      <c r="B35" s="65"/>
      <c r="C35" s="65"/>
      <c r="D35" s="65"/>
      <c r="E35" s="65"/>
      <c r="F35" s="210"/>
      <c r="G35" s="210"/>
      <c r="H35" s="210"/>
      <c r="I35" s="210"/>
      <c r="J35" s="65"/>
      <c r="K35" s="227"/>
      <c r="L35" s="227"/>
      <c r="M35" s="227"/>
      <c r="N35" s="65"/>
      <c r="O35" s="65"/>
      <c r="P35" s="65"/>
      <c r="Q35" s="65"/>
      <c r="R35" s="65"/>
      <c r="S35" s="65"/>
      <c r="T35" s="65"/>
      <c r="U35" s="65"/>
      <c r="V35" s="65"/>
      <c r="W35" s="65"/>
      <c r="X35" s="65"/>
      <c r="Y35" s="65"/>
      <c r="Z35" s="65"/>
    </row>
    <row r="36" spans="1:26" ht="12.75" customHeight="1" x14ac:dyDescent="0.25">
      <c r="A36" s="65"/>
      <c r="B36" s="65"/>
      <c r="C36" s="65"/>
      <c r="D36" s="65"/>
      <c r="E36" s="65"/>
      <c r="F36" s="210"/>
      <c r="G36" s="210"/>
      <c r="H36" s="210"/>
      <c r="I36" s="210"/>
      <c r="J36" s="65"/>
      <c r="K36" s="227"/>
      <c r="L36" s="227"/>
      <c r="M36" s="227"/>
      <c r="N36" s="65"/>
      <c r="O36" s="65"/>
      <c r="P36" s="65"/>
      <c r="Q36" s="65"/>
      <c r="R36" s="65"/>
      <c r="S36" s="65"/>
      <c r="T36" s="65"/>
      <c r="U36" s="65"/>
      <c r="V36" s="65"/>
      <c r="W36" s="65"/>
      <c r="X36" s="65"/>
      <c r="Y36" s="65"/>
      <c r="Z36" s="65"/>
    </row>
    <row r="37" spans="1:26" ht="12.75" customHeight="1" x14ac:dyDescent="0.25">
      <c r="A37" s="65"/>
      <c r="B37" s="65"/>
      <c r="C37" s="65"/>
      <c r="D37" s="65"/>
      <c r="E37" s="65"/>
      <c r="F37" s="210"/>
      <c r="G37" s="210"/>
      <c r="H37" s="210"/>
      <c r="I37" s="210"/>
      <c r="J37" s="65"/>
      <c r="K37" s="227"/>
      <c r="L37" s="227"/>
      <c r="M37" s="227"/>
      <c r="N37" s="65"/>
      <c r="O37" s="65"/>
      <c r="P37" s="65"/>
      <c r="Q37" s="65"/>
      <c r="R37" s="65"/>
      <c r="S37" s="65"/>
      <c r="T37" s="65"/>
      <c r="U37" s="65"/>
      <c r="V37" s="65"/>
      <c r="W37" s="65"/>
      <c r="X37" s="65"/>
      <c r="Y37" s="65"/>
      <c r="Z37" s="65"/>
    </row>
    <row r="38" spans="1:26" ht="12.75" customHeight="1" x14ac:dyDescent="0.25">
      <c r="A38" s="65"/>
      <c r="B38" s="65"/>
      <c r="C38" s="65"/>
      <c r="D38" s="65"/>
      <c r="E38" s="65"/>
      <c r="F38" s="210"/>
      <c r="G38" s="210"/>
      <c r="H38" s="210"/>
      <c r="I38" s="210"/>
      <c r="J38" s="65"/>
      <c r="K38" s="227"/>
      <c r="L38" s="227"/>
      <c r="M38" s="227"/>
      <c r="N38" s="65"/>
      <c r="O38" s="65"/>
      <c r="P38" s="65"/>
      <c r="Q38" s="65"/>
      <c r="R38" s="65"/>
      <c r="S38" s="65"/>
      <c r="T38" s="65"/>
      <c r="U38" s="65"/>
      <c r="V38" s="65"/>
      <c r="W38" s="65"/>
      <c r="X38" s="65"/>
      <c r="Y38" s="65"/>
      <c r="Z38" s="65"/>
    </row>
    <row r="39" spans="1:26" ht="12.75" customHeight="1" x14ac:dyDescent="0.25">
      <c r="A39" s="65"/>
      <c r="B39" s="65"/>
      <c r="C39" s="65"/>
      <c r="D39" s="65"/>
      <c r="E39" s="65"/>
      <c r="F39" s="210"/>
      <c r="G39" s="210"/>
      <c r="H39" s="210"/>
      <c r="I39" s="210"/>
      <c r="J39" s="65"/>
      <c r="K39" s="227"/>
      <c r="L39" s="227"/>
      <c r="M39" s="227"/>
      <c r="N39" s="65"/>
      <c r="O39" s="65"/>
      <c r="P39" s="65"/>
      <c r="Q39" s="65"/>
      <c r="R39" s="65"/>
      <c r="S39" s="65"/>
      <c r="T39" s="65"/>
      <c r="U39" s="65"/>
      <c r="V39" s="65"/>
      <c r="W39" s="65"/>
      <c r="X39" s="65"/>
      <c r="Y39" s="65"/>
      <c r="Z39" s="65"/>
    </row>
    <row r="40" spans="1:26" ht="12.75" customHeight="1" x14ac:dyDescent="0.25">
      <c r="A40" s="65"/>
      <c r="B40" s="65"/>
      <c r="C40" s="65"/>
      <c r="D40" s="65"/>
      <c r="E40" s="65"/>
      <c r="F40" s="210"/>
      <c r="G40" s="210"/>
      <c r="H40" s="210"/>
      <c r="I40" s="210"/>
      <c r="J40" s="65"/>
      <c r="K40" s="227"/>
      <c r="L40" s="227"/>
      <c r="M40" s="227"/>
      <c r="N40" s="65"/>
      <c r="O40" s="65"/>
      <c r="P40" s="65"/>
      <c r="Q40" s="65"/>
      <c r="R40" s="65"/>
      <c r="S40" s="65"/>
      <c r="T40" s="65"/>
      <c r="U40" s="65"/>
      <c r="V40" s="65"/>
      <c r="W40" s="65"/>
      <c r="X40" s="65"/>
      <c r="Y40" s="65"/>
      <c r="Z40" s="65"/>
    </row>
    <row r="41" spans="1:26" ht="12.75" customHeight="1" x14ac:dyDescent="0.25">
      <c r="A41" s="65"/>
      <c r="B41" s="65"/>
      <c r="C41" s="65"/>
      <c r="D41" s="65"/>
      <c r="E41" s="65"/>
      <c r="F41" s="210"/>
      <c r="G41" s="210"/>
      <c r="H41" s="210"/>
      <c r="I41" s="210"/>
      <c r="J41" s="65"/>
      <c r="K41" s="227"/>
      <c r="L41" s="227"/>
      <c r="M41" s="227"/>
      <c r="N41" s="65"/>
      <c r="O41" s="65"/>
      <c r="P41" s="65"/>
      <c r="Q41" s="65"/>
      <c r="R41" s="65"/>
      <c r="S41" s="65"/>
      <c r="T41" s="65"/>
      <c r="U41" s="65"/>
      <c r="V41" s="65"/>
      <c r="W41" s="65"/>
      <c r="X41" s="65"/>
      <c r="Y41" s="65"/>
      <c r="Z41" s="65"/>
    </row>
    <row r="42" spans="1:26" ht="12.75" customHeight="1" x14ac:dyDescent="0.25">
      <c r="A42" s="65"/>
      <c r="B42" s="65"/>
      <c r="C42" s="65"/>
      <c r="D42" s="65"/>
      <c r="E42" s="65"/>
      <c r="F42" s="210"/>
      <c r="G42" s="210"/>
      <c r="H42" s="210"/>
      <c r="I42" s="210"/>
      <c r="J42" s="65"/>
      <c r="K42" s="227"/>
      <c r="L42" s="227"/>
      <c r="M42" s="227"/>
      <c r="N42" s="65"/>
      <c r="O42" s="65"/>
      <c r="P42" s="65"/>
      <c r="Q42" s="65"/>
      <c r="R42" s="65"/>
      <c r="S42" s="65"/>
      <c r="T42" s="65"/>
      <c r="U42" s="65"/>
      <c r="V42" s="65"/>
      <c r="W42" s="65"/>
      <c r="X42" s="65"/>
      <c r="Y42" s="65"/>
      <c r="Z42" s="65"/>
    </row>
    <row r="43" spans="1:26" ht="12.75" customHeight="1" x14ac:dyDescent="0.25">
      <c r="A43" s="65"/>
      <c r="B43" s="65"/>
      <c r="C43" s="65"/>
      <c r="D43" s="65"/>
      <c r="E43" s="65"/>
      <c r="F43" s="210"/>
      <c r="G43" s="210"/>
      <c r="H43" s="210"/>
      <c r="I43" s="210"/>
      <c r="J43" s="65"/>
      <c r="K43" s="227"/>
      <c r="L43" s="227"/>
      <c r="M43" s="227"/>
      <c r="N43" s="65"/>
      <c r="O43" s="65"/>
      <c r="P43" s="65"/>
      <c r="Q43" s="65"/>
      <c r="R43" s="65"/>
      <c r="S43" s="65"/>
      <c r="T43" s="65"/>
      <c r="U43" s="65"/>
      <c r="V43" s="65"/>
      <c r="W43" s="65"/>
      <c r="X43" s="65"/>
      <c r="Y43" s="65"/>
      <c r="Z43" s="65"/>
    </row>
    <row r="44" spans="1:26" ht="12.75" customHeight="1" x14ac:dyDescent="0.25">
      <c r="A44" s="65"/>
      <c r="B44" s="65"/>
      <c r="C44" s="65"/>
      <c r="D44" s="65"/>
      <c r="E44" s="65"/>
      <c r="F44" s="210"/>
      <c r="G44" s="210"/>
      <c r="H44" s="210"/>
      <c r="I44" s="210"/>
      <c r="J44" s="65"/>
      <c r="K44" s="227"/>
      <c r="L44" s="227"/>
      <c r="M44" s="227"/>
      <c r="N44" s="65"/>
      <c r="O44" s="65"/>
      <c r="P44" s="65"/>
      <c r="Q44" s="65"/>
      <c r="R44" s="65"/>
      <c r="S44" s="65"/>
      <c r="T44" s="65"/>
      <c r="U44" s="65"/>
      <c r="V44" s="65"/>
      <c r="W44" s="65"/>
      <c r="X44" s="65"/>
      <c r="Y44" s="65"/>
      <c r="Z44" s="65"/>
    </row>
    <row r="45" spans="1:26" ht="12.75" customHeight="1" x14ac:dyDescent="0.25">
      <c r="A45" s="65"/>
      <c r="B45" s="65"/>
      <c r="C45" s="65"/>
      <c r="D45" s="65"/>
      <c r="E45" s="65"/>
      <c r="F45" s="210"/>
      <c r="G45" s="210"/>
      <c r="H45" s="210"/>
      <c r="I45" s="210"/>
      <c r="J45" s="65"/>
      <c r="K45" s="227"/>
      <c r="L45" s="227"/>
      <c r="M45" s="227"/>
      <c r="N45" s="65"/>
      <c r="O45" s="65"/>
      <c r="P45" s="65"/>
      <c r="Q45" s="65"/>
      <c r="R45" s="65"/>
      <c r="S45" s="65"/>
      <c r="T45" s="65"/>
      <c r="U45" s="65"/>
      <c r="V45" s="65"/>
      <c r="W45" s="65"/>
      <c r="X45" s="65"/>
      <c r="Y45" s="65"/>
      <c r="Z45" s="65"/>
    </row>
    <row r="46" spans="1:26" ht="12.75" customHeight="1" x14ac:dyDescent="0.25">
      <c r="A46" s="65"/>
      <c r="B46" s="65"/>
      <c r="C46" s="65"/>
      <c r="D46" s="65"/>
      <c r="E46" s="65"/>
      <c r="F46" s="210"/>
      <c r="G46" s="210"/>
      <c r="H46" s="210"/>
      <c r="I46" s="210"/>
      <c r="J46" s="65"/>
      <c r="K46" s="227"/>
      <c r="L46" s="227"/>
      <c r="M46" s="227"/>
      <c r="N46" s="65"/>
      <c r="O46" s="65"/>
      <c r="P46" s="65"/>
      <c r="Q46" s="65"/>
      <c r="R46" s="65"/>
      <c r="S46" s="65"/>
      <c r="T46" s="65"/>
      <c r="U46" s="65"/>
      <c r="V46" s="65"/>
      <c r="W46" s="65"/>
      <c r="X46" s="65"/>
      <c r="Y46" s="65"/>
      <c r="Z46" s="65"/>
    </row>
    <row r="47" spans="1:26" ht="12.75" customHeight="1" x14ac:dyDescent="0.25">
      <c r="A47" s="65"/>
      <c r="B47" s="65"/>
      <c r="C47" s="65"/>
      <c r="D47" s="65"/>
      <c r="E47" s="65"/>
      <c r="F47" s="210"/>
      <c r="G47" s="210"/>
      <c r="H47" s="210"/>
      <c r="I47" s="210"/>
      <c r="J47" s="65"/>
      <c r="K47" s="227"/>
      <c r="L47" s="227"/>
      <c r="M47" s="227"/>
      <c r="N47" s="65"/>
      <c r="O47" s="65"/>
      <c r="P47" s="65"/>
      <c r="Q47" s="65"/>
      <c r="R47" s="65"/>
      <c r="S47" s="65"/>
      <c r="T47" s="65"/>
      <c r="U47" s="65"/>
      <c r="V47" s="65"/>
      <c r="W47" s="65"/>
      <c r="X47" s="65"/>
      <c r="Y47" s="65"/>
      <c r="Z47" s="65"/>
    </row>
    <row r="48" spans="1:26" ht="12.75" customHeight="1" x14ac:dyDescent="0.25">
      <c r="A48" s="65"/>
      <c r="B48" s="65"/>
      <c r="C48" s="65"/>
      <c r="D48" s="65"/>
      <c r="E48" s="65"/>
      <c r="F48" s="210"/>
      <c r="G48" s="210"/>
      <c r="H48" s="210"/>
      <c r="I48" s="210"/>
      <c r="J48" s="65"/>
      <c r="K48" s="227"/>
      <c r="L48" s="227"/>
      <c r="M48" s="227"/>
      <c r="N48" s="65"/>
      <c r="O48" s="65"/>
      <c r="P48" s="65"/>
      <c r="Q48" s="65"/>
      <c r="R48" s="65"/>
      <c r="S48" s="65"/>
      <c r="T48" s="65"/>
      <c r="U48" s="65"/>
      <c r="V48" s="65"/>
      <c r="W48" s="65"/>
      <c r="X48" s="65"/>
      <c r="Y48" s="65"/>
      <c r="Z48" s="65"/>
    </row>
    <row r="49" spans="1:26" ht="12.75" customHeight="1" x14ac:dyDescent="0.25">
      <c r="A49" s="65"/>
      <c r="B49" s="65"/>
      <c r="C49" s="65"/>
      <c r="D49" s="65"/>
      <c r="E49" s="65"/>
      <c r="F49" s="210"/>
      <c r="G49" s="210"/>
      <c r="H49" s="210"/>
      <c r="I49" s="210"/>
      <c r="J49" s="65"/>
      <c r="K49" s="227"/>
      <c r="L49" s="227"/>
      <c r="M49" s="227"/>
      <c r="N49" s="65"/>
      <c r="O49" s="65"/>
      <c r="P49" s="65"/>
      <c r="Q49" s="65"/>
      <c r="R49" s="65"/>
      <c r="S49" s="65"/>
      <c r="T49" s="65"/>
      <c r="U49" s="65"/>
      <c r="V49" s="65"/>
      <c r="W49" s="65"/>
      <c r="X49" s="65"/>
      <c r="Y49" s="65"/>
      <c r="Z49" s="65"/>
    </row>
    <row r="50" spans="1:26" ht="12.75" customHeight="1" x14ac:dyDescent="0.25">
      <c r="A50" s="65"/>
      <c r="B50" s="65"/>
      <c r="C50" s="65"/>
      <c r="D50" s="65"/>
      <c r="E50" s="65"/>
      <c r="F50" s="210"/>
      <c r="G50" s="210"/>
      <c r="H50" s="210"/>
      <c r="I50" s="210"/>
      <c r="J50" s="65"/>
      <c r="K50" s="227"/>
      <c r="L50" s="227"/>
      <c r="M50" s="227"/>
      <c r="N50" s="65"/>
      <c r="O50" s="65"/>
      <c r="P50" s="65"/>
      <c r="Q50" s="65"/>
      <c r="R50" s="65"/>
      <c r="S50" s="65"/>
      <c r="T50" s="65"/>
      <c r="U50" s="65"/>
      <c r="V50" s="65"/>
      <c r="W50" s="65"/>
      <c r="X50" s="65"/>
      <c r="Y50" s="65"/>
      <c r="Z50" s="65"/>
    </row>
    <row r="51" spans="1:26" ht="12.75" customHeight="1" x14ac:dyDescent="0.25">
      <c r="A51" s="65"/>
      <c r="B51" s="65"/>
      <c r="C51" s="65"/>
      <c r="D51" s="65"/>
      <c r="E51" s="65"/>
      <c r="F51" s="210"/>
      <c r="G51" s="210"/>
      <c r="H51" s="210"/>
      <c r="I51" s="210"/>
      <c r="J51" s="65"/>
      <c r="K51" s="227"/>
      <c r="L51" s="227"/>
      <c r="M51" s="227"/>
      <c r="N51" s="65"/>
      <c r="O51" s="65"/>
      <c r="P51" s="65"/>
      <c r="Q51" s="65"/>
      <c r="R51" s="65"/>
      <c r="S51" s="65"/>
      <c r="T51" s="65"/>
      <c r="U51" s="65"/>
      <c r="V51" s="65"/>
      <c r="W51" s="65"/>
      <c r="X51" s="65"/>
      <c r="Y51" s="65"/>
      <c r="Z51" s="65"/>
    </row>
    <row r="52" spans="1:26" ht="12.75" customHeight="1" x14ac:dyDescent="0.25">
      <c r="A52" s="65"/>
      <c r="B52" s="65"/>
      <c r="C52" s="65"/>
      <c r="D52" s="65"/>
      <c r="E52" s="65"/>
      <c r="F52" s="210"/>
      <c r="G52" s="210"/>
      <c r="H52" s="210"/>
      <c r="I52" s="210"/>
      <c r="J52" s="65"/>
      <c r="K52" s="227"/>
      <c r="L52" s="227"/>
      <c r="M52" s="227"/>
      <c r="N52" s="65"/>
      <c r="O52" s="65"/>
      <c r="P52" s="65"/>
      <c r="Q52" s="65"/>
      <c r="R52" s="65"/>
      <c r="S52" s="65"/>
      <c r="T52" s="65"/>
      <c r="U52" s="65"/>
      <c r="V52" s="65"/>
      <c r="W52" s="65"/>
      <c r="X52" s="65"/>
      <c r="Y52" s="65"/>
      <c r="Z52" s="65"/>
    </row>
    <row r="53" spans="1:26" ht="12.75" customHeight="1" x14ac:dyDescent="0.25">
      <c r="A53" s="65"/>
      <c r="B53" s="65"/>
      <c r="C53" s="65"/>
      <c r="D53" s="65"/>
      <c r="E53" s="65"/>
      <c r="F53" s="210"/>
      <c r="G53" s="210"/>
      <c r="H53" s="210"/>
      <c r="I53" s="210"/>
      <c r="J53" s="65"/>
      <c r="K53" s="227"/>
      <c r="L53" s="227"/>
      <c r="M53" s="227"/>
      <c r="N53" s="65"/>
      <c r="O53" s="65"/>
      <c r="P53" s="65"/>
      <c r="Q53" s="65"/>
      <c r="R53" s="65"/>
      <c r="S53" s="65"/>
      <c r="T53" s="65"/>
      <c r="U53" s="65"/>
      <c r="V53" s="65"/>
      <c r="W53" s="65"/>
      <c r="X53" s="65"/>
      <c r="Y53" s="65"/>
      <c r="Z53" s="65"/>
    </row>
    <row r="54" spans="1:26" ht="12.75" customHeight="1" x14ac:dyDescent="0.25">
      <c r="A54" s="65"/>
      <c r="B54" s="65"/>
      <c r="C54" s="65"/>
      <c r="D54" s="65"/>
      <c r="E54" s="65"/>
      <c r="F54" s="210"/>
      <c r="G54" s="210"/>
      <c r="H54" s="210"/>
      <c r="I54" s="210"/>
      <c r="J54" s="65"/>
      <c r="K54" s="227"/>
      <c r="L54" s="227"/>
      <c r="M54" s="227"/>
      <c r="N54" s="65"/>
      <c r="O54" s="65"/>
      <c r="P54" s="65"/>
      <c r="Q54" s="65"/>
      <c r="R54" s="65"/>
      <c r="S54" s="65"/>
      <c r="T54" s="65"/>
      <c r="U54" s="65"/>
      <c r="V54" s="65"/>
      <c r="W54" s="65"/>
      <c r="X54" s="65"/>
      <c r="Y54" s="65"/>
      <c r="Z54" s="65"/>
    </row>
    <row r="55" spans="1:26" ht="12.75" customHeight="1" x14ac:dyDescent="0.25">
      <c r="A55" s="65"/>
      <c r="B55" s="65"/>
      <c r="C55" s="65"/>
      <c r="D55" s="65"/>
      <c r="E55" s="65"/>
      <c r="F55" s="210"/>
      <c r="G55" s="210"/>
      <c r="H55" s="210"/>
      <c r="I55" s="210"/>
      <c r="J55" s="65"/>
      <c r="K55" s="227"/>
      <c r="L55" s="227"/>
      <c r="M55" s="227"/>
      <c r="N55" s="65"/>
      <c r="O55" s="65"/>
      <c r="P55" s="65"/>
      <c r="Q55" s="65"/>
      <c r="R55" s="65"/>
      <c r="S55" s="65"/>
      <c r="T55" s="65"/>
      <c r="U55" s="65"/>
      <c r="V55" s="65"/>
      <c r="W55" s="65"/>
      <c r="X55" s="65"/>
      <c r="Y55" s="65"/>
      <c r="Z55" s="65"/>
    </row>
    <row r="56" spans="1:26" ht="12.75" customHeight="1" x14ac:dyDescent="0.25">
      <c r="A56" s="65"/>
      <c r="B56" s="65"/>
      <c r="C56" s="65"/>
      <c r="D56" s="65"/>
      <c r="E56" s="65"/>
      <c r="F56" s="210"/>
      <c r="G56" s="210"/>
      <c r="H56" s="210"/>
      <c r="I56" s="210"/>
      <c r="J56" s="65"/>
      <c r="K56" s="227"/>
      <c r="L56" s="227"/>
      <c r="M56" s="227"/>
      <c r="N56" s="65"/>
      <c r="O56" s="65"/>
      <c r="P56" s="65"/>
      <c r="Q56" s="65"/>
      <c r="R56" s="65"/>
      <c r="S56" s="65"/>
      <c r="T56" s="65"/>
      <c r="U56" s="65"/>
      <c r="V56" s="65"/>
      <c r="W56" s="65"/>
      <c r="X56" s="65"/>
      <c r="Y56" s="65"/>
      <c r="Z56" s="65"/>
    </row>
    <row r="57" spans="1:26" ht="12.75" customHeight="1" x14ac:dyDescent="0.25">
      <c r="A57" s="65"/>
      <c r="B57" s="65"/>
      <c r="C57" s="65"/>
      <c r="D57" s="65"/>
      <c r="E57" s="65"/>
      <c r="F57" s="210"/>
      <c r="G57" s="210"/>
      <c r="H57" s="210"/>
      <c r="I57" s="210"/>
      <c r="J57" s="65"/>
      <c r="K57" s="227"/>
      <c r="L57" s="227"/>
      <c r="M57" s="227"/>
      <c r="N57" s="65"/>
      <c r="O57" s="65"/>
      <c r="P57" s="65"/>
      <c r="Q57" s="65"/>
      <c r="R57" s="65"/>
      <c r="S57" s="65"/>
      <c r="T57" s="65"/>
      <c r="U57" s="65"/>
      <c r="V57" s="65"/>
      <c r="W57" s="65"/>
      <c r="X57" s="65"/>
      <c r="Y57" s="65"/>
      <c r="Z57" s="65"/>
    </row>
    <row r="58" spans="1:26" ht="12.75" customHeight="1" x14ac:dyDescent="0.25">
      <c r="A58" s="65"/>
      <c r="B58" s="65"/>
      <c r="C58" s="65"/>
      <c r="D58" s="65"/>
      <c r="E58" s="65"/>
      <c r="F58" s="210"/>
      <c r="G58" s="210"/>
      <c r="H58" s="210"/>
      <c r="I58" s="210"/>
      <c r="J58" s="65"/>
      <c r="K58" s="227"/>
      <c r="L58" s="227"/>
      <c r="M58" s="227"/>
      <c r="N58" s="65"/>
      <c r="O58" s="65"/>
      <c r="P58" s="65"/>
      <c r="Q58" s="65"/>
      <c r="R58" s="65"/>
      <c r="S58" s="65"/>
      <c r="T58" s="65"/>
      <c r="U58" s="65"/>
      <c r="V58" s="65"/>
      <c r="W58" s="65"/>
      <c r="X58" s="65"/>
      <c r="Y58" s="65"/>
      <c r="Z58" s="65"/>
    </row>
    <row r="59" spans="1:26" ht="12.75" customHeight="1" x14ac:dyDescent="0.25">
      <c r="A59" s="65"/>
      <c r="B59" s="65"/>
      <c r="C59" s="65"/>
      <c r="D59" s="65"/>
      <c r="E59" s="65"/>
      <c r="F59" s="210"/>
      <c r="G59" s="210"/>
      <c r="H59" s="210"/>
      <c r="I59" s="210"/>
      <c r="J59" s="65"/>
      <c r="K59" s="227"/>
      <c r="L59" s="227"/>
      <c r="M59" s="227"/>
      <c r="N59" s="65"/>
      <c r="O59" s="65"/>
      <c r="P59" s="65"/>
      <c r="Q59" s="65"/>
      <c r="R59" s="65"/>
      <c r="S59" s="65"/>
      <c r="T59" s="65"/>
      <c r="U59" s="65"/>
      <c r="V59" s="65"/>
      <c r="W59" s="65"/>
      <c r="X59" s="65"/>
      <c r="Y59" s="65"/>
      <c r="Z59" s="65"/>
    </row>
    <row r="60" spans="1:26" ht="12.75" customHeight="1" x14ac:dyDescent="0.25">
      <c r="A60" s="65"/>
      <c r="B60" s="65"/>
      <c r="C60" s="65"/>
      <c r="D60" s="65"/>
      <c r="E60" s="65"/>
      <c r="F60" s="210"/>
      <c r="G60" s="210"/>
      <c r="H60" s="210"/>
      <c r="I60" s="210"/>
      <c r="J60" s="65"/>
      <c r="K60" s="227"/>
      <c r="L60" s="227"/>
      <c r="M60" s="227"/>
      <c r="N60" s="65"/>
      <c r="O60" s="65"/>
      <c r="P60" s="65"/>
      <c r="Q60" s="65"/>
      <c r="R60" s="65"/>
      <c r="S60" s="65"/>
      <c r="T60" s="65"/>
      <c r="U60" s="65"/>
      <c r="V60" s="65"/>
      <c r="W60" s="65"/>
      <c r="X60" s="65"/>
      <c r="Y60" s="65"/>
      <c r="Z60" s="65"/>
    </row>
    <row r="61" spans="1:26" ht="12.75" customHeight="1" x14ac:dyDescent="0.25">
      <c r="A61" s="65"/>
      <c r="B61" s="65"/>
      <c r="C61" s="65"/>
      <c r="D61" s="65"/>
      <c r="E61" s="65"/>
      <c r="F61" s="210"/>
      <c r="G61" s="210"/>
      <c r="H61" s="210"/>
      <c r="I61" s="210"/>
      <c r="J61" s="65"/>
      <c r="K61" s="227"/>
      <c r="L61" s="227"/>
      <c r="M61" s="227"/>
      <c r="N61" s="65"/>
      <c r="O61" s="65"/>
      <c r="P61" s="65"/>
      <c r="Q61" s="65"/>
      <c r="R61" s="65"/>
      <c r="S61" s="65"/>
      <c r="T61" s="65"/>
      <c r="U61" s="65"/>
      <c r="V61" s="65"/>
      <c r="W61" s="65"/>
      <c r="X61" s="65"/>
      <c r="Y61" s="65"/>
      <c r="Z61" s="65"/>
    </row>
    <row r="62" spans="1:26" ht="12.75" customHeight="1" x14ac:dyDescent="0.25">
      <c r="A62" s="65"/>
      <c r="B62" s="65"/>
      <c r="C62" s="65"/>
      <c r="D62" s="65"/>
      <c r="E62" s="65"/>
      <c r="F62" s="210"/>
      <c r="G62" s="210"/>
      <c r="H62" s="210"/>
      <c r="I62" s="210"/>
      <c r="J62" s="65"/>
      <c r="K62" s="227"/>
      <c r="L62" s="227"/>
      <c r="M62" s="227"/>
      <c r="N62" s="65"/>
      <c r="O62" s="65"/>
      <c r="P62" s="65"/>
      <c r="Q62" s="65"/>
      <c r="R62" s="65"/>
      <c r="S62" s="65"/>
      <c r="T62" s="65"/>
      <c r="U62" s="65"/>
      <c r="V62" s="65"/>
      <c r="W62" s="65"/>
      <c r="X62" s="65"/>
      <c r="Y62" s="65"/>
      <c r="Z62" s="65"/>
    </row>
    <row r="63" spans="1:26" ht="12.75" customHeight="1" x14ac:dyDescent="0.25">
      <c r="A63" s="65"/>
      <c r="B63" s="65"/>
      <c r="C63" s="65"/>
      <c r="D63" s="65"/>
      <c r="E63" s="65"/>
      <c r="F63" s="210"/>
      <c r="G63" s="210"/>
      <c r="H63" s="210"/>
      <c r="I63" s="210"/>
      <c r="J63" s="65"/>
      <c r="K63" s="227"/>
      <c r="L63" s="227"/>
      <c r="M63" s="227"/>
      <c r="N63" s="65"/>
      <c r="O63" s="65"/>
      <c r="P63" s="65"/>
      <c r="Q63" s="65"/>
      <c r="R63" s="65"/>
      <c r="S63" s="65"/>
      <c r="T63" s="65"/>
      <c r="U63" s="65"/>
      <c r="V63" s="65"/>
      <c r="W63" s="65"/>
      <c r="X63" s="65"/>
      <c r="Y63" s="65"/>
      <c r="Z63" s="65"/>
    </row>
    <row r="64" spans="1:26" ht="12.75" customHeight="1" x14ac:dyDescent="0.25">
      <c r="A64" s="65"/>
      <c r="B64" s="65"/>
      <c r="C64" s="65"/>
      <c r="D64" s="65"/>
      <c r="E64" s="65"/>
      <c r="F64" s="210"/>
      <c r="G64" s="210"/>
      <c r="H64" s="210"/>
      <c r="I64" s="210"/>
      <c r="J64" s="65"/>
      <c r="K64" s="227"/>
      <c r="L64" s="227"/>
      <c r="M64" s="227"/>
      <c r="N64" s="65"/>
      <c r="O64" s="65"/>
      <c r="P64" s="65"/>
      <c r="Q64" s="65"/>
      <c r="R64" s="65"/>
      <c r="S64" s="65"/>
      <c r="T64" s="65"/>
      <c r="U64" s="65"/>
      <c r="V64" s="65"/>
      <c r="W64" s="65"/>
      <c r="X64" s="65"/>
      <c r="Y64" s="65"/>
      <c r="Z64" s="65"/>
    </row>
    <row r="65" spans="1:26" ht="12.75" customHeight="1" x14ac:dyDescent="0.25">
      <c r="A65" s="65"/>
      <c r="B65" s="65"/>
      <c r="C65" s="65"/>
      <c r="D65" s="65"/>
      <c r="E65" s="65"/>
      <c r="F65" s="210"/>
      <c r="G65" s="210"/>
      <c r="H65" s="210"/>
      <c r="I65" s="210"/>
      <c r="J65" s="65"/>
      <c r="K65" s="227"/>
      <c r="L65" s="227"/>
      <c r="M65" s="227"/>
      <c r="N65" s="65"/>
      <c r="O65" s="65"/>
      <c r="P65" s="65"/>
      <c r="Q65" s="65"/>
      <c r="R65" s="65"/>
      <c r="S65" s="65"/>
      <c r="T65" s="65"/>
      <c r="U65" s="65"/>
      <c r="V65" s="65"/>
      <c r="W65" s="65"/>
      <c r="X65" s="65"/>
      <c r="Y65" s="65"/>
      <c r="Z65" s="65"/>
    </row>
    <row r="66" spans="1:26" ht="12.75" customHeight="1" x14ac:dyDescent="0.25">
      <c r="A66" s="65"/>
      <c r="B66" s="65"/>
      <c r="C66" s="65"/>
      <c r="D66" s="65"/>
      <c r="E66" s="65"/>
      <c r="F66" s="210"/>
      <c r="G66" s="210"/>
      <c r="H66" s="210"/>
      <c r="I66" s="210"/>
      <c r="J66" s="65"/>
      <c r="K66" s="227"/>
      <c r="L66" s="227"/>
      <c r="M66" s="227"/>
      <c r="N66" s="65"/>
      <c r="O66" s="65"/>
      <c r="P66" s="65"/>
      <c r="Q66" s="65"/>
      <c r="R66" s="65"/>
      <c r="S66" s="65"/>
      <c r="T66" s="65"/>
      <c r="U66" s="65"/>
      <c r="V66" s="65"/>
      <c r="W66" s="65"/>
      <c r="X66" s="65"/>
      <c r="Y66" s="65"/>
      <c r="Z66" s="65"/>
    </row>
    <row r="67" spans="1:26" ht="12.75" customHeight="1" x14ac:dyDescent="0.25">
      <c r="A67" s="65"/>
      <c r="B67" s="65"/>
      <c r="C67" s="65"/>
      <c r="D67" s="65"/>
      <c r="E67" s="65"/>
      <c r="F67" s="210"/>
      <c r="G67" s="210"/>
      <c r="H67" s="210"/>
      <c r="I67" s="210"/>
      <c r="J67" s="65"/>
      <c r="K67" s="227"/>
      <c r="L67" s="227"/>
      <c r="M67" s="227"/>
      <c r="N67" s="65"/>
      <c r="O67" s="65"/>
      <c r="P67" s="65"/>
      <c r="Q67" s="65"/>
      <c r="R67" s="65"/>
      <c r="S67" s="65"/>
      <c r="T67" s="65"/>
      <c r="U67" s="65"/>
      <c r="V67" s="65"/>
      <c r="W67" s="65"/>
      <c r="X67" s="65"/>
      <c r="Y67" s="65"/>
      <c r="Z67" s="65"/>
    </row>
    <row r="68" spans="1:26" ht="12.75" customHeight="1" x14ac:dyDescent="0.25">
      <c r="A68" s="65"/>
      <c r="B68" s="65"/>
      <c r="C68" s="65"/>
      <c r="D68" s="65"/>
      <c r="E68" s="65"/>
      <c r="F68" s="210"/>
      <c r="G68" s="210"/>
      <c r="H68" s="210"/>
      <c r="I68" s="210"/>
      <c r="J68" s="65"/>
      <c r="K68" s="227"/>
      <c r="L68" s="227"/>
      <c r="M68" s="227"/>
      <c r="N68" s="65"/>
      <c r="O68" s="65"/>
      <c r="P68" s="65"/>
      <c r="Q68" s="65"/>
      <c r="R68" s="65"/>
      <c r="S68" s="65"/>
      <c r="T68" s="65"/>
      <c r="U68" s="65"/>
      <c r="V68" s="65"/>
      <c r="W68" s="65"/>
      <c r="X68" s="65"/>
      <c r="Y68" s="65"/>
      <c r="Z68" s="65"/>
    </row>
    <row r="69" spans="1:26" ht="12.75" customHeight="1" x14ac:dyDescent="0.25">
      <c r="A69" s="65"/>
      <c r="B69" s="65"/>
      <c r="C69" s="65"/>
      <c r="D69" s="65"/>
      <c r="E69" s="65"/>
      <c r="F69" s="210"/>
      <c r="G69" s="210"/>
      <c r="H69" s="210"/>
      <c r="I69" s="210"/>
      <c r="J69" s="65"/>
      <c r="K69" s="227"/>
      <c r="L69" s="227"/>
      <c r="M69" s="227"/>
      <c r="N69" s="65"/>
      <c r="O69" s="65"/>
      <c r="P69" s="65"/>
      <c r="Q69" s="65"/>
      <c r="R69" s="65"/>
      <c r="S69" s="65"/>
      <c r="T69" s="65"/>
      <c r="U69" s="65"/>
      <c r="V69" s="65"/>
      <c r="W69" s="65"/>
      <c r="X69" s="65"/>
      <c r="Y69" s="65"/>
      <c r="Z69" s="65"/>
    </row>
    <row r="70" spans="1:26" ht="12.75" customHeight="1" x14ac:dyDescent="0.25">
      <c r="A70" s="65"/>
      <c r="B70" s="65"/>
      <c r="C70" s="65"/>
      <c r="D70" s="65"/>
      <c r="E70" s="65"/>
      <c r="F70" s="210"/>
      <c r="G70" s="210"/>
      <c r="H70" s="210"/>
      <c r="I70" s="210"/>
      <c r="J70" s="65"/>
      <c r="K70" s="227"/>
      <c r="L70" s="227"/>
      <c r="M70" s="227"/>
      <c r="N70" s="65"/>
      <c r="O70" s="65"/>
      <c r="P70" s="65"/>
      <c r="Q70" s="65"/>
      <c r="R70" s="65"/>
      <c r="S70" s="65"/>
      <c r="T70" s="65"/>
      <c r="U70" s="65"/>
      <c r="V70" s="65"/>
      <c r="W70" s="65"/>
      <c r="X70" s="65"/>
      <c r="Y70" s="65"/>
      <c r="Z70" s="65"/>
    </row>
    <row r="71" spans="1:26" ht="12.75" customHeight="1" x14ac:dyDescent="0.25">
      <c r="A71" s="65"/>
      <c r="B71" s="65"/>
      <c r="C71" s="65"/>
      <c r="D71" s="65"/>
      <c r="E71" s="65"/>
      <c r="F71" s="210"/>
      <c r="G71" s="210"/>
      <c r="H71" s="210"/>
      <c r="I71" s="210"/>
      <c r="J71" s="65"/>
      <c r="K71" s="227"/>
      <c r="L71" s="227"/>
      <c r="M71" s="227"/>
      <c r="N71" s="65"/>
      <c r="O71" s="65"/>
      <c r="P71" s="65"/>
      <c r="Q71" s="65"/>
      <c r="R71" s="65"/>
      <c r="S71" s="65"/>
      <c r="T71" s="65"/>
      <c r="U71" s="65"/>
      <c r="V71" s="65"/>
      <c r="W71" s="65"/>
      <c r="X71" s="65"/>
      <c r="Y71" s="65"/>
      <c r="Z71" s="65"/>
    </row>
    <row r="72" spans="1:26" ht="12.75" customHeight="1" x14ac:dyDescent="0.25">
      <c r="A72" s="65"/>
      <c r="B72" s="65"/>
      <c r="C72" s="65"/>
      <c r="D72" s="65"/>
      <c r="E72" s="65"/>
      <c r="F72" s="210"/>
      <c r="G72" s="210"/>
      <c r="H72" s="210"/>
      <c r="I72" s="210"/>
      <c r="J72" s="65"/>
      <c r="K72" s="227"/>
      <c r="L72" s="227"/>
      <c r="M72" s="227"/>
      <c r="N72" s="65"/>
      <c r="O72" s="65"/>
      <c r="P72" s="65"/>
      <c r="Q72" s="65"/>
      <c r="R72" s="65"/>
      <c r="S72" s="65"/>
      <c r="T72" s="65"/>
      <c r="U72" s="65"/>
      <c r="V72" s="65"/>
      <c r="W72" s="65"/>
      <c r="X72" s="65"/>
      <c r="Y72" s="65"/>
      <c r="Z72" s="65"/>
    </row>
    <row r="73" spans="1:26" ht="12.75" customHeight="1" x14ac:dyDescent="0.25">
      <c r="A73" s="65"/>
      <c r="B73" s="65"/>
      <c r="C73" s="65"/>
      <c r="D73" s="65"/>
      <c r="E73" s="65"/>
      <c r="F73" s="210"/>
      <c r="G73" s="210"/>
      <c r="H73" s="210"/>
      <c r="I73" s="210"/>
      <c r="J73" s="65"/>
      <c r="K73" s="227"/>
      <c r="L73" s="227"/>
      <c r="M73" s="227"/>
      <c r="N73" s="65"/>
      <c r="O73" s="65"/>
      <c r="P73" s="65"/>
      <c r="Q73" s="65"/>
      <c r="R73" s="65"/>
      <c r="S73" s="65"/>
      <c r="T73" s="65"/>
      <c r="U73" s="65"/>
      <c r="V73" s="65"/>
      <c r="W73" s="65"/>
      <c r="X73" s="65"/>
      <c r="Y73" s="65"/>
      <c r="Z73" s="65"/>
    </row>
    <row r="74" spans="1:26" ht="12.75" customHeight="1" x14ac:dyDescent="0.25">
      <c r="A74" s="65"/>
      <c r="B74" s="65"/>
      <c r="C74" s="65"/>
      <c r="D74" s="65"/>
      <c r="E74" s="65"/>
      <c r="F74" s="210"/>
      <c r="G74" s="210"/>
      <c r="H74" s="210"/>
      <c r="I74" s="210"/>
      <c r="J74" s="65"/>
      <c r="K74" s="227"/>
      <c r="L74" s="227"/>
      <c r="M74" s="227"/>
      <c r="N74" s="65"/>
      <c r="O74" s="65"/>
      <c r="P74" s="65"/>
      <c r="Q74" s="65"/>
      <c r="R74" s="65"/>
      <c r="S74" s="65"/>
      <c r="T74" s="65"/>
      <c r="U74" s="65"/>
      <c r="V74" s="65"/>
      <c r="W74" s="65"/>
      <c r="X74" s="65"/>
      <c r="Y74" s="65"/>
      <c r="Z74" s="65"/>
    </row>
    <row r="75" spans="1:26" ht="12.75" customHeight="1" x14ac:dyDescent="0.25">
      <c r="A75" s="65"/>
      <c r="B75" s="65"/>
      <c r="C75" s="65"/>
      <c r="D75" s="65"/>
      <c r="E75" s="65"/>
      <c r="F75" s="210"/>
      <c r="G75" s="210"/>
      <c r="H75" s="210"/>
      <c r="I75" s="210"/>
      <c r="J75" s="65"/>
      <c r="K75" s="227"/>
      <c r="L75" s="227"/>
      <c r="M75" s="227"/>
      <c r="N75" s="65"/>
      <c r="O75" s="65"/>
      <c r="P75" s="65"/>
      <c r="Q75" s="65"/>
      <c r="R75" s="65"/>
      <c r="S75" s="65"/>
      <c r="T75" s="65"/>
      <c r="U75" s="65"/>
      <c r="V75" s="65"/>
      <c r="W75" s="65"/>
      <c r="X75" s="65"/>
      <c r="Y75" s="65"/>
      <c r="Z75" s="65"/>
    </row>
    <row r="76" spans="1:26" ht="12.75" customHeight="1" x14ac:dyDescent="0.25">
      <c r="A76" s="65"/>
      <c r="B76" s="65"/>
      <c r="C76" s="65"/>
      <c r="D76" s="65"/>
      <c r="E76" s="65"/>
      <c r="F76" s="210"/>
      <c r="G76" s="210"/>
      <c r="H76" s="210"/>
      <c r="I76" s="210"/>
      <c r="J76" s="65"/>
      <c r="K76" s="227"/>
      <c r="L76" s="227"/>
      <c r="M76" s="227"/>
      <c r="N76" s="65"/>
      <c r="O76" s="65"/>
      <c r="P76" s="65"/>
      <c r="Q76" s="65"/>
      <c r="R76" s="65"/>
      <c r="S76" s="65"/>
      <c r="T76" s="65"/>
      <c r="U76" s="65"/>
      <c r="V76" s="65"/>
      <c r="W76" s="65"/>
      <c r="X76" s="65"/>
      <c r="Y76" s="65"/>
      <c r="Z76" s="65"/>
    </row>
    <row r="77" spans="1:26" ht="12.75" customHeight="1" x14ac:dyDescent="0.25">
      <c r="A77" s="65"/>
      <c r="B77" s="65"/>
      <c r="C77" s="65"/>
      <c r="D77" s="65"/>
      <c r="E77" s="65"/>
      <c r="F77" s="210"/>
      <c r="G77" s="210"/>
      <c r="H77" s="210"/>
      <c r="I77" s="210"/>
      <c r="J77" s="65"/>
      <c r="K77" s="227"/>
      <c r="L77" s="227"/>
      <c r="M77" s="227"/>
      <c r="N77" s="65"/>
      <c r="O77" s="65"/>
      <c r="P77" s="65"/>
      <c r="Q77" s="65"/>
      <c r="R77" s="65"/>
      <c r="S77" s="65"/>
      <c r="T77" s="65"/>
      <c r="U77" s="65"/>
      <c r="V77" s="65"/>
      <c r="W77" s="65"/>
      <c r="X77" s="65"/>
      <c r="Y77" s="65"/>
      <c r="Z77" s="65"/>
    </row>
    <row r="78" spans="1:26" ht="12.75" customHeight="1" x14ac:dyDescent="0.25">
      <c r="A78" s="65"/>
      <c r="B78" s="65"/>
      <c r="C78" s="65"/>
      <c r="D78" s="65"/>
      <c r="E78" s="65"/>
      <c r="F78" s="210"/>
      <c r="G78" s="210"/>
      <c r="H78" s="210"/>
      <c r="I78" s="210"/>
      <c r="J78" s="65"/>
      <c r="K78" s="227"/>
      <c r="L78" s="227"/>
      <c r="M78" s="227"/>
      <c r="N78" s="65"/>
      <c r="O78" s="65"/>
      <c r="P78" s="65"/>
      <c r="Q78" s="65"/>
      <c r="R78" s="65"/>
      <c r="S78" s="65"/>
      <c r="T78" s="65"/>
      <c r="U78" s="65"/>
      <c r="V78" s="65"/>
      <c r="W78" s="65"/>
      <c r="X78" s="65"/>
      <c r="Y78" s="65"/>
      <c r="Z78" s="65"/>
    </row>
    <row r="79" spans="1:26" ht="12.75" customHeight="1" x14ac:dyDescent="0.25">
      <c r="A79" s="65"/>
      <c r="B79" s="65"/>
      <c r="C79" s="65"/>
      <c r="D79" s="65"/>
      <c r="E79" s="65"/>
      <c r="F79" s="210"/>
      <c r="G79" s="210"/>
      <c r="H79" s="210"/>
      <c r="I79" s="210"/>
      <c r="J79" s="65"/>
      <c r="K79" s="227"/>
      <c r="L79" s="227"/>
      <c r="M79" s="227"/>
      <c r="N79" s="65"/>
      <c r="O79" s="65"/>
      <c r="P79" s="65"/>
      <c r="Q79" s="65"/>
      <c r="R79" s="65"/>
      <c r="S79" s="65"/>
      <c r="T79" s="65"/>
      <c r="U79" s="65"/>
      <c r="V79" s="65"/>
      <c r="W79" s="65"/>
      <c r="X79" s="65"/>
      <c r="Y79" s="65"/>
      <c r="Z79" s="65"/>
    </row>
    <row r="80" spans="1:26" ht="12.75" customHeight="1" x14ac:dyDescent="0.25">
      <c r="A80" s="65"/>
      <c r="B80" s="65"/>
      <c r="C80" s="65"/>
      <c r="D80" s="65"/>
      <c r="E80" s="65"/>
      <c r="F80" s="210"/>
      <c r="G80" s="210"/>
      <c r="H80" s="210"/>
      <c r="I80" s="210"/>
      <c r="J80" s="65"/>
      <c r="K80" s="227"/>
      <c r="L80" s="227"/>
      <c r="M80" s="227"/>
      <c r="N80" s="65"/>
      <c r="O80" s="65"/>
      <c r="P80" s="65"/>
      <c r="Q80" s="65"/>
      <c r="R80" s="65"/>
      <c r="S80" s="65"/>
      <c r="T80" s="65"/>
      <c r="U80" s="65"/>
      <c r="V80" s="65"/>
      <c r="W80" s="65"/>
      <c r="X80" s="65"/>
      <c r="Y80" s="65"/>
      <c r="Z80" s="65"/>
    </row>
    <row r="81" spans="1:26" ht="12.75" customHeight="1" x14ac:dyDescent="0.25">
      <c r="A81" s="65"/>
      <c r="B81" s="65"/>
      <c r="C81" s="65"/>
      <c r="D81" s="65"/>
      <c r="E81" s="65"/>
      <c r="F81" s="210"/>
      <c r="G81" s="210"/>
      <c r="H81" s="210"/>
      <c r="I81" s="210"/>
      <c r="J81" s="65"/>
      <c r="K81" s="227"/>
      <c r="L81" s="227"/>
      <c r="M81" s="227"/>
      <c r="N81" s="65"/>
      <c r="O81" s="65"/>
      <c r="P81" s="65"/>
      <c r="Q81" s="65"/>
      <c r="R81" s="65"/>
      <c r="S81" s="65"/>
      <c r="T81" s="65"/>
      <c r="U81" s="65"/>
      <c r="V81" s="65"/>
      <c r="W81" s="65"/>
      <c r="X81" s="65"/>
      <c r="Y81" s="65"/>
      <c r="Z81" s="65"/>
    </row>
    <row r="82" spans="1:26" ht="12.75" customHeight="1" x14ac:dyDescent="0.25">
      <c r="A82" s="65"/>
      <c r="B82" s="65"/>
      <c r="C82" s="65"/>
      <c r="D82" s="65"/>
      <c r="E82" s="65"/>
      <c r="F82" s="210"/>
      <c r="G82" s="210"/>
      <c r="H82" s="210"/>
      <c r="I82" s="210"/>
      <c r="J82" s="65"/>
      <c r="K82" s="227"/>
      <c r="L82" s="227"/>
      <c r="M82" s="227"/>
      <c r="N82" s="65"/>
      <c r="O82" s="65"/>
      <c r="P82" s="65"/>
      <c r="Q82" s="65"/>
      <c r="R82" s="65"/>
      <c r="S82" s="65"/>
      <c r="T82" s="65"/>
      <c r="U82" s="65"/>
      <c r="V82" s="65"/>
      <c r="W82" s="65"/>
      <c r="X82" s="65"/>
      <c r="Y82" s="65"/>
      <c r="Z82" s="65"/>
    </row>
    <row r="83" spans="1:26" ht="12.75" customHeight="1" x14ac:dyDescent="0.25">
      <c r="A83" s="65"/>
      <c r="B83" s="65"/>
      <c r="C83" s="65"/>
      <c r="D83" s="65"/>
      <c r="E83" s="65"/>
      <c r="F83" s="210"/>
      <c r="G83" s="210"/>
      <c r="H83" s="210"/>
      <c r="I83" s="210"/>
      <c r="J83" s="65"/>
      <c r="K83" s="227"/>
      <c r="L83" s="227"/>
      <c r="M83" s="227"/>
      <c r="N83" s="65"/>
      <c r="O83" s="65"/>
      <c r="P83" s="65"/>
      <c r="Q83" s="65"/>
      <c r="R83" s="65"/>
      <c r="S83" s="65"/>
      <c r="T83" s="65"/>
      <c r="U83" s="65"/>
      <c r="V83" s="65"/>
      <c r="W83" s="65"/>
      <c r="X83" s="65"/>
      <c r="Y83" s="65"/>
      <c r="Z83" s="65"/>
    </row>
    <row r="84" spans="1:26" ht="12.75" customHeight="1" x14ac:dyDescent="0.25">
      <c r="A84" s="65"/>
      <c r="B84" s="65"/>
      <c r="C84" s="65"/>
      <c r="D84" s="65"/>
      <c r="E84" s="65"/>
      <c r="F84" s="210"/>
      <c r="G84" s="210"/>
      <c r="H84" s="210"/>
      <c r="I84" s="210"/>
      <c r="J84" s="65"/>
      <c r="K84" s="227"/>
      <c r="L84" s="227"/>
      <c r="M84" s="227"/>
      <c r="N84" s="65"/>
      <c r="O84" s="65"/>
      <c r="P84" s="65"/>
      <c r="Q84" s="65"/>
      <c r="R84" s="65"/>
      <c r="S84" s="65"/>
      <c r="T84" s="65"/>
      <c r="U84" s="65"/>
      <c r="V84" s="65"/>
      <c r="W84" s="65"/>
      <c r="X84" s="65"/>
      <c r="Y84" s="65"/>
      <c r="Z84" s="65"/>
    </row>
    <row r="85" spans="1:26" ht="12.75" customHeight="1" x14ac:dyDescent="0.25">
      <c r="A85" s="65"/>
      <c r="B85" s="65"/>
      <c r="C85" s="65"/>
      <c r="D85" s="65"/>
      <c r="E85" s="65"/>
      <c r="F85" s="210"/>
      <c r="G85" s="210"/>
      <c r="H85" s="210"/>
      <c r="I85" s="210"/>
      <c r="J85" s="65"/>
      <c r="K85" s="227"/>
      <c r="L85" s="227"/>
      <c r="M85" s="227"/>
      <c r="N85" s="65"/>
      <c r="O85" s="65"/>
      <c r="P85" s="65"/>
      <c r="Q85" s="65"/>
      <c r="R85" s="65"/>
      <c r="S85" s="65"/>
      <c r="T85" s="65"/>
      <c r="U85" s="65"/>
      <c r="V85" s="65"/>
      <c r="W85" s="65"/>
      <c r="X85" s="65"/>
      <c r="Y85" s="65"/>
      <c r="Z85" s="65"/>
    </row>
    <row r="86" spans="1:26" ht="12.75" customHeight="1" x14ac:dyDescent="0.25">
      <c r="A86" s="65"/>
      <c r="B86" s="65"/>
      <c r="C86" s="65"/>
      <c r="D86" s="65"/>
      <c r="E86" s="65"/>
      <c r="F86" s="210"/>
      <c r="G86" s="210"/>
      <c r="H86" s="210"/>
      <c r="I86" s="210"/>
      <c r="J86" s="65"/>
      <c r="K86" s="227"/>
      <c r="L86" s="227"/>
      <c r="M86" s="227"/>
      <c r="N86" s="65"/>
      <c r="O86" s="65"/>
      <c r="P86" s="65"/>
      <c r="Q86" s="65"/>
      <c r="R86" s="65"/>
      <c r="S86" s="65"/>
      <c r="T86" s="65"/>
      <c r="U86" s="65"/>
      <c r="V86" s="65"/>
      <c r="W86" s="65"/>
      <c r="X86" s="65"/>
      <c r="Y86" s="65"/>
      <c r="Z86" s="65"/>
    </row>
    <row r="87" spans="1:26" ht="12.75" customHeight="1" x14ac:dyDescent="0.25">
      <c r="A87" s="65"/>
      <c r="B87" s="65"/>
      <c r="C87" s="65"/>
      <c r="D87" s="65"/>
      <c r="E87" s="65"/>
      <c r="F87" s="210"/>
      <c r="G87" s="210"/>
      <c r="H87" s="210"/>
      <c r="I87" s="210"/>
      <c r="J87" s="65"/>
      <c r="K87" s="227"/>
      <c r="L87" s="227"/>
      <c r="M87" s="227"/>
      <c r="N87" s="65"/>
      <c r="O87" s="65"/>
      <c r="P87" s="65"/>
      <c r="Q87" s="65"/>
      <c r="R87" s="65"/>
      <c r="S87" s="65"/>
      <c r="T87" s="65"/>
      <c r="U87" s="65"/>
      <c r="V87" s="65"/>
      <c r="W87" s="65"/>
      <c r="X87" s="65"/>
      <c r="Y87" s="65"/>
      <c r="Z87" s="65"/>
    </row>
    <row r="88" spans="1:26" ht="12.75" customHeight="1" x14ac:dyDescent="0.25">
      <c r="A88" s="65"/>
      <c r="B88" s="65"/>
      <c r="C88" s="65"/>
      <c r="D88" s="65"/>
      <c r="E88" s="65"/>
      <c r="F88" s="210"/>
      <c r="G88" s="210"/>
      <c r="H88" s="210"/>
      <c r="I88" s="210"/>
      <c r="J88" s="65"/>
      <c r="K88" s="227"/>
      <c r="L88" s="227"/>
      <c r="M88" s="227"/>
      <c r="N88" s="65"/>
      <c r="O88" s="65"/>
      <c r="P88" s="65"/>
      <c r="Q88" s="65"/>
      <c r="R88" s="65"/>
      <c r="S88" s="65"/>
      <c r="T88" s="65"/>
      <c r="U88" s="65"/>
      <c r="V88" s="65"/>
      <c r="W88" s="65"/>
      <c r="X88" s="65"/>
      <c r="Y88" s="65"/>
      <c r="Z88" s="65"/>
    </row>
    <row r="89" spans="1:26" ht="12.75" customHeight="1" x14ac:dyDescent="0.25">
      <c r="A89" s="65"/>
      <c r="B89" s="65"/>
      <c r="C89" s="65"/>
      <c r="D89" s="65"/>
      <c r="E89" s="65"/>
      <c r="F89" s="210"/>
      <c r="G89" s="210"/>
      <c r="H89" s="210"/>
      <c r="I89" s="210"/>
      <c r="J89" s="65"/>
      <c r="K89" s="227"/>
      <c r="L89" s="227"/>
      <c r="M89" s="227"/>
      <c r="N89" s="65"/>
      <c r="O89" s="65"/>
      <c r="P89" s="65"/>
      <c r="Q89" s="65"/>
      <c r="R89" s="65"/>
      <c r="S89" s="65"/>
      <c r="T89" s="65"/>
      <c r="U89" s="65"/>
      <c r="V89" s="65"/>
      <c r="W89" s="65"/>
      <c r="X89" s="65"/>
      <c r="Y89" s="65"/>
      <c r="Z89" s="65"/>
    </row>
    <row r="90" spans="1:26" ht="12.75" customHeight="1" x14ac:dyDescent="0.25">
      <c r="A90" s="65"/>
      <c r="B90" s="65"/>
      <c r="C90" s="65"/>
      <c r="D90" s="65"/>
      <c r="E90" s="65"/>
      <c r="F90" s="210"/>
      <c r="G90" s="210"/>
      <c r="H90" s="210"/>
      <c r="I90" s="210"/>
      <c r="J90" s="65"/>
      <c r="K90" s="227"/>
      <c r="L90" s="227"/>
      <c r="M90" s="227"/>
      <c r="N90" s="65"/>
      <c r="O90" s="65"/>
      <c r="P90" s="65"/>
      <c r="Q90" s="65"/>
      <c r="R90" s="65"/>
      <c r="S90" s="65"/>
      <c r="T90" s="65"/>
      <c r="U90" s="65"/>
      <c r="V90" s="65"/>
      <c r="W90" s="65"/>
      <c r="X90" s="65"/>
      <c r="Y90" s="65"/>
      <c r="Z90" s="65"/>
    </row>
    <row r="91" spans="1:26" ht="12.75" customHeight="1" x14ac:dyDescent="0.25">
      <c r="A91" s="65"/>
      <c r="B91" s="65"/>
      <c r="C91" s="65"/>
      <c r="D91" s="65"/>
      <c r="E91" s="65"/>
      <c r="F91" s="210"/>
      <c r="G91" s="210"/>
      <c r="H91" s="210"/>
      <c r="I91" s="210"/>
      <c r="J91" s="65"/>
      <c r="K91" s="227"/>
      <c r="L91" s="227"/>
      <c r="M91" s="227"/>
      <c r="N91" s="65"/>
      <c r="O91" s="65"/>
      <c r="P91" s="65"/>
      <c r="Q91" s="65"/>
      <c r="R91" s="65"/>
      <c r="S91" s="65"/>
      <c r="T91" s="65"/>
      <c r="U91" s="65"/>
      <c r="V91" s="65"/>
      <c r="W91" s="65"/>
      <c r="X91" s="65"/>
      <c r="Y91" s="65"/>
      <c r="Z91" s="65"/>
    </row>
    <row r="92" spans="1:26" ht="12.75" customHeight="1" x14ac:dyDescent="0.25">
      <c r="A92" s="65"/>
      <c r="B92" s="65"/>
      <c r="C92" s="65"/>
      <c r="D92" s="65"/>
      <c r="E92" s="65"/>
      <c r="F92" s="210"/>
      <c r="G92" s="210"/>
      <c r="H92" s="210"/>
      <c r="I92" s="210"/>
      <c r="J92" s="65"/>
      <c r="K92" s="227"/>
      <c r="L92" s="227"/>
      <c r="M92" s="227"/>
      <c r="N92" s="65"/>
      <c r="O92" s="65"/>
      <c r="P92" s="65"/>
      <c r="Q92" s="65"/>
      <c r="R92" s="65"/>
      <c r="S92" s="65"/>
      <c r="T92" s="65"/>
      <c r="U92" s="65"/>
      <c r="V92" s="65"/>
      <c r="W92" s="65"/>
      <c r="X92" s="65"/>
      <c r="Y92" s="65"/>
      <c r="Z92" s="65"/>
    </row>
    <row r="93" spans="1:26" ht="12.75" customHeight="1" x14ac:dyDescent="0.25">
      <c r="A93" s="65"/>
      <c r="B93" s="65"/>
      <c r="C93" s="65"/>
      <c r="D93" s="65"/>
      <c r="E93" s="65"/>
      <c r="F93" s="210"/>
      <c r="G93" s="210"/>
      <c r="H93" s="210"/>
      <c r="I93" s="210"/>
      <c r="J93" s="65"/>
      <c r="K93" s="227"/>
      <c r="L93" s="227"/>
      <c r="M93" s="227"/>
      <c r="N93" s="65"/>
      <c r="O93" s="65"/>
      <c r="P93" s="65"/>
      <c r="Q93" s="65"/>
      <c r="R93" s="65"/>
      <c r="S93" s="65"/>
      <c r="T93" s="65"/>
      <c r="U93" s="65"/>
      <c r="V93" s="65"/>
      <c r="W93" s="65"/>
      <c r="X93" s="65"/>
      <c r="Y93" s="65"/>
      <c r="Z93" s="65"/>
    </row>
    <row r="94" spans="1:26" ht="12.75" customHeight="1" x14ac:dyDescent="0.25">
      <c r="A94" s="65"/>
      <c r="B94" s="65"/>
      <c r="C94" s="65"/>
      <c r="D94" s="65"/>
      <c r="E94" s="65"/>
      <c r="F94" s="210"/>
      <c r="G94" s="210"/>
      <c r="H94" s="210"/>
      <c r="I94" s="210"/>
      <c r="J94" s="65"/>
      <c r="K94" s="227"/>
      <c r="L94" s="227"/>
      <c r="M94" s="227"/>
      <c r="N94" s="65"/>
      <c r="O94" s="65"/>
      <c r="P94" s="65"/>
      <c r="Q94" s="65"/>
      <c r="R94" s="65"/>
      <c r="S94" s="65"/>
      <c r="T94" s="65"/>
      <c r="U94" s="65"/>
      <c r="V94" s="65"/>
      <c r="W94" s="65"/>
      <c r="X94" s="65"/>
      <c r="Y94" s="65"/>
      <c r="Z94" s="65"/>
    </row>
    <row r="95" spans="1:26" ht="12.75" customHeight="1" x14ac:dyDescent="0.25">
      <c r="A95" s="65"/>
      <c r="B95" s="65"/>
      <c r="C95" s="65"/>
      <c r="D95" s="65"/>
      <c r="E95" s="65"/>
      <c r="F95" s="210"/>
      <c r="G95" s="210"/>
      <c r="H95" s="210"/>
      <c r="I95" s="210"/>
      <c r="J95" s="65"/>
      <c r="K95" s="227"/>
      <c r="L95" s="227"/>
      <c r="M95" s="227"/>
      <c r="N95" s="65"/>
      <c r="O95" s="65"/>
      <c r="P95" s="65"/>
      <c r="Q95" s="65"/>
      <c r="R95" s="65"/>
      <c r="S95" s="65"/>
      <c r="T95" s="65"/>
      <c r="U95" s="65"/>
      <c r="V95" s="65"/>
      <c r="W95" s="65"/>
      <c r="X95" s="65"/>
      <c r="Y95" s="65"/>
      <c r="Z95" s="65"/>
    </row>
    <row r="96" spans="1:26" ht="12.75" customHeight="1" x14ac:dyDescent="0.25">
      <c r="A96" s="65"/>
      <c r="B96" s="65"/>
      <c r="C96" s="65"/>
      <c r="D96" s="65"/>
      <c r="E96" s="65"/>
      <c r="F96" s="210"/>
      <c r="G96" s="210"/>
      <c r="H96" s="210"/>
      <c r="I96" s="210"/>
      <c r="J96" s="65"/>
      <c r="K96" s="227"/>
      <c r="L96" s="227"/>
      <c r="M96" s="227"/>
      <c r="N96" s="65"/>
      <c r="O96" s="65"/>
      <c r="P96" s="65"/>
      <c r="Q96" s="65"/>
      <c r="R96" s="65"/>
      <c r="S96" s="65"/>
      <c r="T96" s="65"/>
      <c r="U96" s="65"/>
      <c r="V96" s="65"/>
      <c r="W96" s="65"/>
      <c r="X96" s="65"/>
      <c r="Y96" s="65"/>
      <c r="Z96" s="65"/>
    </row>
    <row r="97" spans="1:26" ht="12.75" customHeight="1" x14ac:dyDescent="0.25">
      <c r="A97" s="65"/>
      <c r="B97" s="65"/>
      <c r="C97" s="65"/>
      <c r="D97" s="65"/>
      <c r="E97" s="65"/>
      <c r="F97" s="210"/>
      <c r="G97" s="210"/>
      <c r="H97" s="210"/>
      <c r="I97" s="210"/>
      <c r="J97" s="65"/>
      <c r="K97" s="227"/>
      <c r="L97" s="227"/>
      <c r="M97" s="227"/>
      <c r="N97" s="65"/>
      <c r="O97" s="65"/>
      <c r="P97" s="65"/>
      <c r="Q97" s="65"/>
      <c r="R97" s="65"/>
      <c r="S97" s="65"/>
      <c r="T97" s="65"/>
      <c r="U97" s="65"/>
      <c r="V97" s="65"/>
      <c r="W97" s="65"/>
      <c r="X97" s="65"/>
      <c r="Y97" s="65"/>
      <c r="Z97" s="65"/>
    </row>
    <row r="98" spans="1:26" ht="12.75" customHeight="1" x14ac:dyDescent="0.25">
      <c r="A98" s="65"/>
      <c r="B98" s="65"/>
      <c r="C98" s="65"/>
      <c r="D98" s="65"/>
      <c r="E98" s="65"/>
      <c r="F98" s="210"/>
      <c r="G98" s="210"/>
      <c r="H98" s="210"/>
      <c r="I98" s="210"/>
      <c r="J98" s="65"/>
      <c r="K98" s="227"/>
      <c r="L98" s="227"/>
      <c r="M98" s="227"/>
      <c r="N98" s="65"/>
      <c r="O98" s="65"/>
      <c r="P98" s="65"/>
      <c r="Q98" s="65"/>
      <c r="R98" s="65"/>
      <c r="S98" s="65"/>
      <c r="T98" s="65"/>
      <c r="U98" s="65"/>
      <c r="V98" s="65"/>
      <c r="W98" s="65"/>
      <c r="X98" s="65"/>
      <c r="Y98" s="65"/>
      <c r="Z98" s="65"/>
    </row>
    <row r="99" spans="1:26" ht="12.75" customHeight="1" x14ac:dyDescent="0.25">
      <c r="A99" s="65"/>
      <c r="B99" s="65"/>
      <c r="C99" s="65"/>
      <c r="D99" s="65"/>
      <c r="E99" s="65"/>
      <c r="F99" s="210"/>
      <c r="G99" s="210"/>
      <c r="H99" s="210"/>
      <c r="I99" s="210"/>
      <c r="J99" s="65"/>
      <c r="K99" s="227"/>
      <c r="L99" s="227"/>
      <c r="M99" s="227"/>
      <c r="N99" s="65"/>
      <c r="O99" s="65"/>
      <c r="P99" s="65"/>
      <c r="Q99" s="65"/>
      <c r="R99" s="65"/>
      <c r="S99" s="65"/>
      <c r="T99" s="65"/>
      <c r="U99" s="65"/>
      <c r="V99" s="65"/>
      <c r="W99" s="65"/>
      <c r="X99" s="65"/>
      <c r="Y99" s="65"/>
      <c r="Z99" s="65"/>
    </row>
    <row r="100" spans="1:26" ht="12.75" customHeight="1" x14ac:dyDescent="0.25">
      <c r="A100" s="65"/>
      <c r="B100" s="65"/>
      <c r="C100" s="65"/>
      <c r="D100" s="65"/>
      <c r="E100" s="65"/>
      <c r="F100" s="210"/>
      <c r="G100" s="210"/>
      <c r="H100" s="210"/>
      <c r="I100" s="210"/>
      <c r="J100" s="65"/>
      <c r="K100" s="227"/>
      <c r="L100" s="227"/>
      <c r="M100" s="227"/>
      <c r="N100" s="65"/>
      <c r="O100" s="65"/>
      <c r="P100" s="65"/>
      <c r="Q100" s="65"/>
      <c r="R100" s="65"/>
      <c r="S100" s="65"/>
      <c r="T100" s="65"/>
      <c r="U100" s="65"/>
      <c r="V100" s="65"/>
      <c r="W100" s="65"/>
      <c r="X100" s="65"/>
      <c r="Y100" s="65"/>
      <c r="Z100" s="65"/>
    </row>
    <row r="101" spans="1:26" ht="12.75" customHeight="1" x14ac:dyDescent="0.25">
      <c r="A101" s="65"/>
      <c r="B101" s="65"/>
      <c r="C101" s="65"/>
      <c r="D101" s="65"/>
      <c r="E101" s="65"/>
      <c r="F101" s="210"/>
      <c r="G101" s="210"/>
      <c r="H101" s="210"/>
      <c r="I101" s="210"/>
      <c r="J101" s="65"/>
      <c r="K101" s="227"/>
      <c r="L101" s="227"/>
      <c r="M101" s="227"/>
      <c r="N101" s="65"/>
      <c r="O101" s="65"/>
      <c r="P101" s="65"/>
      <c r="Q101" s="65"/>
      <c r="R101" s="65"/>
      <c r="S101" s="65"/>
      <c r="T101" s="65"/>
      <c r="U101" s="65"/>
      <c r="V101" s="65"/>
      <c r="W101" s="65"/>
      <c r="X101" s="65"/>
      <c r="Y101" s="65"/>
      <c r="Z101" s="65"/>
    </row>
    <row r="102" spans="1:26" ht="12.75" customHeight="1" x14ac:dyDescent="0.25">
      <c r="A102" s="65"/>
      <c r="B102" s="65"/>
      <c r="C102" s="65"/>
      <c r="D102" s="65"/>
      <c r="E102" s="65"/>
      <c r="F102" s="210"/>
      <c r="G102" s="210"/>
      <c r="H102" s="210"/>
      <c r="I102" s="210"/>
      <c r="J102" s="65"/>
      <c r="K102" s="227"/>
      <c r="L102" s="227"/>
      <c r="M102" s="227"/>
      <c r="N102" s="65"/>
      <c r="O102" s="65"/>
      <c r="P102" s="65"/>
      <c r="Q102" s="65"/>
      <c r="R102" s="65"/>
      <c r="S102" s="65"/>
      <c r="T102" s="65"/>
      <c r="U102" s="65"/>
      <c r="V102" s="65"/>
      <c r="W102" s="65"/>
      <c r="X102" s="65"/>
      <c r="Y102" s="65"/>
      <c r="Z102" s="65"/>
    </row>
    <row r="103" spans="1:26" ht="12.75" customHeight="1" x14ac:dyDescent="0.25">
      <c r="A103" s="65"/>
      <c r="B103" s="65"/>
      <c r="C103" s="65"/>
      <c r="D103" s="65"/>
      <c r="E103" s="65"/>
      <c r="F103" s="210"/>
      <c r="G103" s="210"/>
      <c r="H103" s="210"/>
      <c r="I103" s="210"/>
      <c r="J103" s="65"/>
      <c r="K103" s="227"/>
      <c r="L103" s="227"/>
      <c r="M103" s="227"/>
      <c r="N103" s="65"/>
      <c r="O103" s="65"/>
      <c r="P103" s="65"/>
      <c r="Q103" s="65"/>
      <c r="R103" s="65"/>
      <c r="S103" s="65"/>
      <c r="T103" s="65"/>
      <c r="U103" s="65"/>
      <c r="V103" s="65"/>
      <c r="W103" s="65"/>
      <c r="X103" s="65"/>
      <c r="Y103" s="65"/>
      <c r="Z103" s="65"/>
    </row>
    <row r="104" spans="1:26" ht="12.75" customHeight="1" x14ac:dyDescent="0.25">
      <c r="A104" s="65"/>
      <c r="B104" s="65"/>
      <c r="C104" s="65"/>
      <c r="D104" s="65"/>
      <c r="E104" s="65"/>
      <c r="F104" s="210"/>
      <c r="G104" s="210"/>
      <c r="H104" s="210"/>
      <c r="I104" s="210"/>
      <c r="J104" s="65"/>
      <c r="K104" s="227"/>
      <c r="L104" s="227"/>
      <c r="M104" s="227"/>
      <c r="N104" s="65"/>
      <c r="O104" s="65"/>
      <c r="P104" s="65"/>
      <c r="Q104" s="65"/>
      <c r="R104" s="65"/>
      <c r="S104" s="65"/>
      <c r="T104" s="65"/>
      <c r="U104" s="65"/>
      <c r="V104" s="65"/>
      <c r="W104" s="65"/>
      <c r="X104" s="65"/>
      <c r="Y104" s="65"/>
      <c r="Z104" s="65"/>
    </row>
    <row r="105" spans="1:26" ht="12.75" customHeight="1" x14ac:dyDescent="0.25">
      <c r="A105" s="65"/>
      <c r="B105" s="65"/>
      <c r="C105" s="65"/>
      <c r="D105" s="65"/>
      <c r="E105" s="65"/>
      <c r="F105" s="210"/>
      <c r="G105" s="210"/>
      <c r="H105" s="210"/>
      <c r="I105" s="210"/>
      <c r="J105" s="65"/>
      <c r="K105" s="227"/>
      <c r="L105" s="227"/>
      <c r="M105" s="227"/>
      <c r="N105" s="65"/>
      <c r="O105" s="65"/>
      <c r="P105" s="65"/>
      <c r="Q105" s="65"/>
      <c r="R105" s="65"/>
      <c r="S105" s="65"/>
      <c r="T105" s="65"/>
      <c r="U105" s="65"/>
      <c r="V105" s="65"/>
      <c r="W105" s="65"/>
      <c r="X105" s="65"/>
      <c r="Y105" s="65"/>
      <c r="Z105" s="65"/>
    </row>
    <row r="106" spans="1:26" ht="12.75" customHeight="1" x14ac:dyDescent="0.25">
      <c r="A106" s="65"/>
      <c r="B106" s="65"/>
      <c r="C106" s="65"/>
      <c r="D106" s="65"/>
      <c r="E106" s="65"/>
      <c r="F106" s="210"/>
      <c r="G106" s="210"/>
      <c r="H106" s="210"/>
      <c r="I106" s="210"/>
      <c r="J106" s="65"/>
      <c r="K106" s="227"/>
      <c r="L106" s="227"/>
      <c r="M106" s="227"/>
      <c r="N106" s="65"/>
      <c r="O106" s="65"/>
      <c r="P106" s="65"/>
      <c r="Q106" s="65"/>
      <c r="R106" s="65"/>
      <c r="S106" s="65"/>
      <c r="T106" s="65"/>
      <c r="U106" s="65"/>
      <c r="V106" s="65"/>
      <c r="W106" s="65"/>
      <c r="X106" s="65"/>
      <c r="Y106" s="65"/>
      <c r="Z106" s="65"/>
    </row>
    <row r="107" spans="1:26" ht="12.75" customHeight="1" x14ac:dyDescent="0.25">
      <c r="A107" s="65"/>
      <c r="B107" s="65"/>
      <c r="C107" s="65"/>
      <c r="D107" s="65"/>
      <c r="E107" s="65"/>
      <c r="F107" s="210"/>
      <c r="G107" s="210"/>
      <c r="H107" s="210"/>
      <c r="I107" s="210"/>
      <c r="J107" s="65"/>
      <c r="K107" s="227"/>
      <c r="L107" s="227"/>
      <c r="M107" s="227"/>
      <c r="N107" s="65"/>
      <c r="O107" s="65"/>
      <c r="P107" s="65"/>
      <c r="Q107" s="65"/>
      <c r="R107" s="65"/>
      <c r="S107" s="65"/>
      <c r="T107" s="65"/>
      <c r="U107" s="65"/>
      <c r="V107" s="65"/>
      <c r="W107" s="65"/>
      <c r="X107" s="65"/>
      <c r="Y107" s="65"/>
      <c r="Z107" s="65"/>
    </row>
    <row r="108" spans="1:26" ht="12.75" customHeight="1" x14ac:dyDescent="0.25">
      <c r="A108" s="65"/>
      <c r="B108" s="65"/>
      <c r="C108" s="65"/>
      <c r="D108" s="65"/>
      <c r="E108" s="65"/>
      <c r="F108" s="210"/>
      <c r="G108" s="210"/>
      <c r="H108" s="210"/>
      <c r="I108" s="210"/>
      <c r="J108" s="65"/>
      <c r="K108" s="227"/>
      <c r="L108" s="227"/>
      <c r="M108" s="227"/>
      <c r="N108" s="65"/>
      <c r="O108" s="65"/>
      <c r="P108" s="65"/>
      <c r="Q108" s="65"/>
      <c r="R108" s="65"/>
      <c r="S108" s="65"/>
      <c r="T108" s="65"/>
      <c r="U108" s="65"/>
      <c r="V108" s="65"/>
      <c r="W108" s="65"/>
      <c r="X108" s="65"/>
      <c r="Y108" s="65"/>
      <c r="Z108" s="65"/>
    </row>
    <row r="109" spans="1:26" ht="12.75" customHeight="1" x14ac:dyDescent="0.25">
      <c r="A109" s="65"/>
      <c r="B109" s="65"/>
      <c r="C109" s="65"/>
      <c r="D109" s="65"/>
      <c r="E109" s="65"/>
      <c r="F109" s="210"/>
      <c r="G109" s="210"/>
      <c r="H109" s="210"/>
      <c r="I109" s="210"/>
      <c r="J109" s="65"/>
      <c r="K109" s="227"/>
      <c r="L109" s="227"/>
      <c r="M109" s="227"/>
      <c r="N109" s="65"/>
      <c r="O109" s="65"/>
      <c r="P109" s="65"/>
      <c r="Q109" s="65"/>
      <c r="R109" s="65"/>
      <c r="S109" s="65"/>
      <c r="T109" s="65"/>
      <c r="U109" s="65"/>
      <c r="V109" s="65"/>
      <c r="W109" s="65"/>
      <c r="X109" s="65"/>
      <c r="Y109" s="65"/>
      <c r="Z109" s="65"/>
    </row>
    <row r="110" spans="1:26" ht="12.75" customHeight="1" x14ac:dyDescent="0.25">
      <c r="A110" s="65"/>
      <c r="B110" s="65"/>
      <c r="C110" s="65"/>
      <c r="D110" s="65"/>
      <c r="E110" s="65"/>
      <c r="F110" s="210"/>
      <c r="G110" s="210"/>
      <c r="H110" s="210"/>
      <c r="I110" s="210"/>
      <c r="J110" s="65"/>
      <c r="K110" s="227"/>
      <c r="L110" s="227"/>
      <c r="M110" s="227"/>
      <c r="N110" s="65"/>
      <c r="O110" s="65"/>
      <c r="P110" s="65"/>
      <c r="Q110" s="65"/>
      <c r="R110" s="65"/>
      <c r="S110" s="65"/>
      <c r="T110" s="65"/>
      <c r="U110" s="65"/>
      <c r="V110" s="65"/>
      <c r="W110" s="65"/>
      <c r="X110" s="65"/>
      <c r="Y110" s="65"/>
      <c r="Z110" s="65"/>
    </row>
    <row r="111" spans="1:26" ht="12.75" customHeight="1" x14ac:dyDescent="0.25">
      <c r="A111" s="65"/>
      <c r="B111" s="65"/>
      <c r="C111" s="65"/>
      <c r="D111" s="65"/>
      <c r="E111" s="65"/>
      <c r="F111" s="210"/>
      <c r="G111" s="210"/>
      <c r="H111" s="210"/>
      <c r="I111" s="210"/>
      <c r="J111" s="65"/>
      <c r="K111" s="227"/>
      <c r="L111" s="227"/>
      <c r="M111" s="227"/>
      <c r="N111" s="65"/>
      <c r="O111" s="65"/>
      <c r="P111" s="65"/>
      <c r="Q111" s="65"/>
      <c r="R111" s="65"/>
      <c r="S111" s="65"/>
      <c r="T111" s="65"/>
      <c r="U111" s="65"/>
      <c r="V111" s="65"/>
      <c r="W111" s="65"/>
      <c r="X111" s="65"/>
      <c r="Y111" s="65"/>
      <c r="Z111" s="65"/>
    </row>
    <row r="112" spans="1:26" ht="12.75" customHeight="1" x14ac:dyDescent="0.25">
      <c r="A112" s="65"/>
      <c r="B112" s="65"/>
      <c r="C112" s="65"/>
      <c r="D112" s="65"/>
      <c r="E112" s="65"/>
      <c r="F112" s="210"/>
      <c r="G112" s="210"/>
      <c r="H112" s="210"/>
      <c r="I112" s="210"/>
      <c r="J112" s="65"/>
      <c r="K112" s="227"/>
      <c r="L112" s="227"/>
      <c r="M112" s="227"/>
      <c r="N112" s="65"/>
      <c r="O112" s="65"/>
      <c r="P112" s="65"/>
      <c r="Q112" s="65"/>
      <c r="R112" s="65"/>
      <c r="S112" s="65"/>
      <c r="T112" s="65"/>
      <c r="U112" s="65"/>
      <c r="V112" s="65"/>
      <c r="W112" s="65"/>
      <c r="X112" s="65"/>
      <c r="Y112" s="65"/>
      <c r="Z112" s="65"/>
    </row>
    <row r="113" spans="1:26" ht="12.75" customHeight="1" x14ac:dyDescent="0.25">
      <c r="A113" s="65"/>
      <c r="B113" s="65"/>
      <c r="C113" s="65"/>
      <c r="D113" s="65"/>
      <c r="E113" s="65"/>
      <c r="F113" s="210"/>
      <c r="G113" s="210"/>
      <c r="H113" s="210"/>
      <c r="I113" s="210"/>
      <c r="J113" s="65"/>
      <c r="K113" s="227"/>
      <c r="L113" s="227"/>
      <c r="M113" s="227"/>
      <c r="N113" s="65"/>
      <c r="O113" s="65"/>
      <c r="P113" s="65"/>
      <c r="Q113" s="65"/>
      <c r="R113" s="65"/>
      <c r="S113" s="65"/>
      <c r="T113" s="65"/>
      <c r="U113" s="65"/>
      <c r="V113" s="65"/>
      <c r="W113" s="65"/>
      <c r="X113" s="65"/>
      <c r="Y113" s="65"/>
      <c r="Z113" s="65"/>
    </row>
    <row r="114" spans="1:26" ht="12.75" customHeight="1" x14ac:dyDescent="0.25">
      <c r="A114" s="65"/>
      <c r="B114" s="65"/>
      <c r="C114" s="65"/>
      <c r="D114" s="65"/>
      <c r="E114" s="65"/>
      <c r="F114" s="210"/>
      <c r="G114" s="210"/>
      <c r="H114" s="210"/>
      <c r="I114" s="210"/>
      <c r="J114" s="65"/>
      <c r="K114" s="227"/>
      <c r="L114" s="227"/>
      <c r="M114" s="227"/>
      <c r="N114" s="65"/>
      <c r="O114" s="65"/>
      <c r="P114" s="65"/>
      <c r="Q114" s="65"/>
      <c r="R114" s="65"/>
      <c r="S114" s="65"/>
      <c r="T114" s="65"/>
      <c r="U114" s="65"/>
      <c r="V114" s="65"/>
      <c r="W114" s="65"/>
      <c r="X114" s="65"/>
      <c r="Y114" s="65"/>
      <c r="Z114" s="65"/>
    </row>
    <row r="115" spans="1:26" ht="12.75" customHeight="1" x14ac:dyDescent="0.25">
      <c r="A115" s="65"/>
      <c r="B115" s="65"/>
      <c r="C115" s="65"/>
      <c r="D115" s="65"/>
      <c r="E115" s="65"/>
      <c r="F115" s="210"/>
      <c r="G115" s="210"/>
      <c r="H115" s="210"/>
      <c r="I115" s="210"/>
      <c r="J115" s="65"/>
      <c r="K115" s="227"/>
      <c r="L115" s="227"/>
      <c r="M115" s="227"/>
      <c r="N115" s="65"/>
      <c r="O115" s="65"/>
      <c r="P115" s="65"/>
      <c r="Q115" s="65"/>
      <c r="R115" s="65"/>
      <c r="S115" s="65"/>
      <c r="T115" s="65"/>
      <c r="U115" s="65"/>
      <c r="V115" s="65"/>
      <c r="W115" s="65"/>
      <c r="X115" s="65"/>
      <c r="Y115" s="65"/>
      <c r="Z115" s="65"/>
    </row>
    <row r="116" spans="1:26" ht="12.75" customHeight="1" x14ac:dyDescent="0.25">
      <c r="A116" s="65"/>
      <c r="B116" s="65"/>
      <c r="C116" s="65"/>
      <c r="D116" s="65"/>
      <c r="E116" s="65"/>
      <c r="F116" s="210"/>
      <c r="G116" s="210"/>
      <c r="H116" s="210"/>
      <c r="I116" s="210"/>
      <c r="J116" s="65"/>
      <c r="K116" s="227"/>
      <c r="L116" s="227"/>
      <c r="M116" s="227"/>
      <c r="N116" s="65"/>
      <c r="O116" s="65"/>
      <c r="P116" s="65"/>
      <c r="Q116" s="65"/>
      <c r="R116" s="65"/>
      <c r="S116" s="65"/>
      <c r="T116" s="65"/>
      <c r="U116" s="65"/>
      <c r="V116" s="65"/>
      <c r="W116" s="65"/>
      <c r="X116" s="65"/>
      <c r="Y116" s="65"/>
      <c r="Z116" s="65"/>
    </row>
    <row r="117" spans="1:26" ht="12.75" customHeight="1" x14ac:dyDescent="0.25">
      <c r="A117" s="65"/>
      <c r="B117" s="65"/>
      <c r="C117" s="65"/>
      <c r="D117" s="65"/>
      <c r="E117" s="65"/>
      <c r="F117" s="210"/>
      <c r="G117" s="210"/>
      <c r="H117" s="210"/>
      <c r="I117" s="210"/>
      <c r="J117" s="65"/>
      <c r="K117" s="227"/>
      <c r="L117" s="227"/>
      <c r="M117" s="227"/>
      <c r="N117" s="65"/>
      <c r="O117" s="65"/>
      <c r="P117" s="65"/>
      <c r="Q117" s="65"/>
      <c r="R117" s="65"/>
      <c r="S117" s="65"/>
      <c r="T117" s="65"/>
      <c r="U117" s="65"/>
      <c r="V117" s="65"/>
      <c r="W117" s="65"/>
      <c r="X117" s="65"/>
      <c r="Y117" s="65"/>
      <c r="Z117" s="65"/>
    </row>
    <row r="118" spans="1:26" ht="12.75" customHeight="1" x14ac:dyDescent="0.25">
      <c r="A118" s="65"/>
      <c r="B118" s="65"/>
      <c r="C118" s="65"/>
      <c r="D118" s="65"/>
      <c r="E118" s="65"/>
      <c r="F118" s="210"/>
      <c r="G118" s="210"/>
      <c r="H118" s="210"/>
      <c r="I118" s="210"/>
      <c r="J118" s="65"/>
      <c r="K118" s="227"/>
      <c r="L118" s="227"/>
      <c r="M118" s="227"/>
      <c r="N118" s="65"/>
      <c r="O118" s="65"/>
      <c r="P118" s="65"/>
      <c r="Q118" s="65"/>
      <c r="R118" s="65"/>
      <c r="S118" s="65"/>
      <c r="T118" s="65"/>
      <c r="U118" s="65"/>
      <c r="V118" s="65"/>
      <c r="W118" s="65"/>
      <c r="X118" s="65"/>
      <c r="Y118" s="65"/>
      <c r="Z118" s="65"/>
    </row>
    <row r="119" spans="1:26" ht="12.75" customHeight="1" x14ac:dyDescent="0.25">
      <c r="A119" s="65"/>
      <c r="B119" s="65"/>
      <c r="C119" s="65"/>
      <c r="D119" s="65"/>
      <c r="E119" s="65"/>
      <c r="F119" s="210"/>
      <c r="G119" s="210"/>
      <c r="H119" s="210"/>
      <c r="I119" s="210"/>
      <c r="J119" s="65"/>
      <c r="K119" s="227"/>
      <c r="L119" s="227"/>
      <c r="M119" s="227"/>
      <c r="N119" s="65"/>
      <c r="O119" s="65"/>
      <c r="P119" s="65"/>
      <c r="Q119" s="65"/>
      <c r="R119" s="65"/>
      <c r="S119" s="65"/>
      <c r="T119" s="65"/>
      <c r="U119" s="65"/>
      <c r="V119" s="65"/>
      <c r="W119" s="65"/>
      <c r="X119" s="65"/>
      <c r="Y119" s="65"/>
      <c r="Z119" s="65"/>
    </row>
    <row r="120" spans="1:26" ht="12.75" customHeight="1" x14ac:dyDescent="0.25">
      <c r="A120" s="65"/>
      <c r="B120" s="65"/>
      <c r="C120" s="65"/>
      <c r="D120" s="65"/>
      <c r="E120" s="65"/>
      <c r="F120" s="210"/>
      <c r="G120" s="210"/>
      <c r="H120" s="210"/>
      <c r="I120" s="210"/>
      <c r="J120" s="65"/>
      <c r="K120" s="227"/>
      <c r="L120" s="227"/>
      <c r="M120" s="227"/>
      <c r="N120" s="65"/>
      <c r="O120" s="65"/>
      <c r="P120" s="65"/>
      <c r="Q120" s="65"/>
      <c r="R120" s="65"/>
      <c r="S120" s="65"/>
      <c r="T120" s="65"/>
      <c r="U120" s="65"/>
      <c r="V120" s="65"/>
      <c r="W120" s="65"/>
      <c r="X120" s="65"/>
      <c r="Y120" s="65"/>
      <c r="Z120" s="65"/>
    </row>
    <row r="121" spans="1:26" ht="12.75" customHeight="1" x14ac:dyDescent="0.25">
      <c r="A121" s="65"/>
      <c r="B121" s="65"/>
      <c r="C121" s="65"/>
      <c r="D121" s="65"/>
      <c r="E121" s="65"/>
      <c r="F121" s="210"/>
      <c r="G121" s="210"/>
      <c r="H121" s="210"/>
      <c r="I121" s="210"/>
      <c r="J121" s="65"/>
      <c r="K121" s="227"/>
      <c r="L121" s="227"/>
      <c r="M121" s="227"/>
      <c r="N121" s="65"/>
      <c r="O121" s="65"/>
      <c r="P121" s="65"/>
      <c r="Q121" s="65"/>
      <c r="R121" s="65"/>
      <c r="S121" s="65"/>
      <c r="T121" s="65"/>
      <c r="U121" s="65"/>
      <c r="V121" s="65"/>
      <c r="W121" s="65"/>
      <c r="X121" s="65"/>
      <c r="Y121" s="65"/>
      <c r="Z121" s="65"/>
    </row>
    <row r="122" spans="1:26" ht="12.75" customHeight="1" x14ac:dyDescent="0.25">
      <c r="A122" s="65"/>
      <c r="B122" s="65"/>
      <c r="C122" s="65"/>
      <c r="D122" s="65"/>
      <c r="E122" s="65"/>
      <c r="F122" s="210"/>
      <c r="G122" s="210"/>
      <c r="H122" s="210"/>
      <c r="I122" s="210"/>
      <c r="J122" s="65"/>
      <c r="K122" s="227"/>
      <c r="L122" s="227"/>
      <c r="M122" s="227"/>
      <c r="N122" s="65"/>
      <c r="O122" s="65"/>
      <c r="P122" s="65"/>
      <c r="Q122" s="65"/>
      <c r="R122" s="65"/>
      <c r="S122" s="65"/>
      <c r="T122" s="65"/>
      <c r="U122" s="65"/>
      <c r="V122" s="65"/>
      <c r="W122" s="65"/>
      <c r="X122" s="65"/>
      <c r="Y122" s="65"/>
      <c r="Z122" s="65"/>
    </row>
    <row r="123" spans="1:26" ht="12.75" customHeight="1" x14ac:dyDescent="0.25">
      <c r="A123" s="65"/>
      <c r="B123" s="65"/>
      <c r="C123" s="65"/>
      <c r="D123" s="65"/>
      <c r="E123" s="65"/>
      <c r="F123" s="210"/>
      <c r="G123" s="210"/>
      <c r="H123" s="210"/>
      <c r="I123" s="210"/>
      <c r="J123" s="65"/>
      <c r="K123" s="227"/>
      <c r="L123" s="227"/>
      <c r="M123" s="227"/>
      <c r="N123" s="65"/>
      <c r="O123" s="65"/>
      <c r="P123" s="65"/>
      <c r="Q123" s="65"/>
      <c r="R123" s="65"/>
      <c r="S123" s="65"/>
      <c r="T123" s="65"/>
      <c r="U123" s="65"/>
      <c r="V123" s="65"/>
      <c r="W123" s="65"/>
      <c r="X123" s="65"/>
      <c r="Y123" s="65"/>
      <c r="Z123" s="65"/>
    </row>
    <row r="124" spans="1:26" ht="12.75" customHeight="1" x14ac:dyDescent="0.25">
      <c r="A124" s="65"/>
      <c r="B124" s="65"/>
      <c r="C124" s="65"/>
      <c r="D124" s="65"/>
      <c r="E124" s="65"/>
      <c r="F124" s="210"/>
      <c r="G124" s="210"/>
      <c r="H124" s="210"/>
      <c r="I124" s="210"/>
      <c r="J124" s="65"/>
      <c r="K124" s="227"/>
      <c r="L124" s="227"/>
      <c r="M124" s="227"/>
      <c r="N124" s="65"/>
      <c r="O124" s="65"/>
      <c r="P124" s="65"/>
      <c r="Q124" s="65"/>
      <c r="R124" s="65"/>
      <c r="S124" s="65"/>
      <c r="T124" s="65"/>
      <c r="U124" s="65"/>
      <c r="V124" s="65"/>
      <c r="W124" s="65"/>
      <c r="X124" s="65"/>
      <c r="Y124" s="65"/>
      <c r="Z124" s="65"/>
    </row>
    <row r="125" spans="1:26" ht="12.75" customHeight="1" x14ac:dyDescent="0.25">
      <c r="A125" s="65"/>
      <c r="B125" s="65"/>
      <c r="C125" s="65"/>
      <c r="D125" s="65"/>
      <c r="E125" s="65"/>
      <c r="F125" s="210"/>
      <c r="G125" s="210"/>
      <c r="H125" s="210"/>
      <c r="I125" s="210"/>
      <c r="J125" s="65"/>
      <c r="K125" s="227"/>
      <c r="L125" s="227"/>
      <c r="M125" s="227"/>
      <c r="N125" s="65"/>
      <c r="O125" s="65"/>
      <c r="P125" s="65"/>
      <c r="Q125" s="65"/>
      <c r="R125" s="65"/>
      <c r="S125" s="65"/>
      <c r="T125" s="65"/>
      <c r="U125" s="65"/>
      <c r="V125" s="65"/>
      <c r="W125" s="65"/>
      <c r="X125" s="65"/>
      <c r="Y125" s="65"/>
      <c r="Z125" s="65"/>
    </row>
    <row r="126" spans="1:26" ht="12.75" customHeight="1" x14ac:dyDescent="0.25">
      <c r="A126" s="65"/>
      <c r="B126" s="65"/>
      <c r="C126" s="65"/>
      <c r="D126" s="65"/>
      <c r="E126" s="65"/>
      <c r="F126" s="210"/>
      <c r="G126" s="210"/>
      <c r="H126" s="210"/>
      <c r="I126" s="210"/>
      <c r="J126" s="65"/>
      <c r="K126" s="227"/>
      <c r="L126" s="227"/>
      <c r="M126" s="227"/>
      <c r="N126" s="65"/>
      <c r="O126" s="65"/>
      <c r="P126" s="65"/>
      <c r="Q126" s="65"/>
      <c r="R126" s="65"/>
      <c r="S126" s="65"/>
      <c r="T126" s="65"/>
      <c r="U126" s="65"/>
      <c r="V126" s="65"/>
      <c r="W126" s="65"/>
      <c r="X126" s="65"/>
      <c r="Y126" s="65"/>
      <c r="Z126" s="65"/>
    </row>
    <row r="127" spans="1:26" ht="12.75" customHeight="1" x14ac:dyDescent="0.25">
      <c r="A127" s="65"/>
      <c r="B127" s="65"/>
      <c r="C127" s="65"/>
      <c r="D127" s="65"/>
      <c r="E127" s="65"/>
      <c r="F127" s="210"/>
      <c r="G127" s="210"/>
      <c r="H127" s="210"/>
      <c r="I127" s="210"/>
      <c r="J127" s="65"/>
      <c r="K127" s="227"/>
      <c r="L127" s="227"/>
      <c r="M127" s="227"/>
      <c r="N127" s="65"/>
      <c r="O127" s="65"/>
      <c r="P127" s="65"/>
      <c r="Q127" s="65"/>
      <c r="R127" s="65"/>
      <c r="S127" s="65"/>
      <c r="T127" s="65"/>
      <c r="U127" s="65"/>
      <c r="V127" s="65"/>
      <c r="W127" s="65"/>
      <c r="X127" s="65"/>
      <c r="Y127" s="65"/>
      <c r="Z127" s="65"/>
    </row>
    <row r="128" spans="1:26" ht="12.75" customHeight="1" x14ac:dyDescent="0.25">
      <c r="A128" s="65"/>
      <c r="B128" s="65"/>
      <c r="C128" s="65"/>
      <c r="D128" s="65"/>
      <c r="E128" s="65"/>
      <c r="F128" s="210"/>
      <c r="G128" s="210"/>
      <c r="H128" s="210"/>
      <c r="I128" s="210"/>
      <c r="J128" s="65"/>
      <c r="K128" s="227"/>
      <c r="L128" s="227"/>
      <c r="M128" s="227"/>
      <c r="N128" s="65"/>
      <c r="O128" s="65"/>
      <c r="P128" s="65"/>
      <c r="Q128" s="65"/>
      <c r="R128" s="65"/>
      <c r="S128" s="65"/>
      <c r="T128" s="65"/>
      <c r="U128" s="65"/>
      <c r="V128" s="65"/>
      <c r="W128" s="65"/>
      <c r="X128" s="65"/>
      <c r="Y128" s="65"/>
      <c r="Z128" s="65"/>
    </row>
    <row r="129" spans="1:26" ht="12.75" customHeight="1" x14ac:dyDescent="0.25">
      <c r="A129" s="65"/>
      <c r="B129" s="65"/>
      <c r="C129" s="65"/>
      <c r="D129" s="65"/>
      <c r="E129" s="65"/>
      <c r="F129" s="210"/>
      <c r="G129" s="210"/>
      <c r="H129" s="210"/>
      <c r="I129" s="210"/>
      <c r="J129" s="65"/>
      <c r="K129" s="227"/>
      <c r="L129" s="227"/>
      <c r="M129" s="227"/>
      <c r="N129" s="65"/>
      <c r="O129" s="65"/>
      <c r="P129" s="65"/>
      <c r="Q129" s="65"/>
      <c r="R129" s="65"/>
      <c r="S129" s="65"/>
      <c r="T129" s="65"/>
      <c r="U129" s="65"/>
      <c r="V129" s="65"/>
      <c r="W129" s="65"/>
      <c r="X129" s="65"/>
      <c r="Y129" s="65"/>
      <c r="Z129" s="65"/>
    </row>
    <row r="130" spans="1:26" ht="12.75" customHeight="1" x14ac:dyDescent="0.25">
      <c r="A130" s="65"/>
      <c r="B130" s="65"/>
      <c r="C130" s="65"/>
      <c r="D130" s="65"/>
      <c r="E130" s="65"/>
      <c r="F130" s="210"/>
      <c r="G130" s="210"/>
      <c r="H130" s="210"/>
      <c r="I130" s="210"/>
      <c r="J130" s="65"/>
      <c r="K130" s="227"/>
      <c r="L130" s="227"/>
      <c r="M130" s="227"/>
      <c r="N130" s="65"/>
      <c r="O130" s="65"/>
      <c r="P130" s="65"/>
      <c r="Q130" s="65"/>
      <c r="R130" s="65"/>
      <c r="S130" s="65"/>
      <c r="T130" s="65"/>
      <c r="U130" s="65"/>
      <c r="V130" s="65"/>
      <c r="W130" s="65"/>
      <c r="X130" s="65"/>
      <c r="Y130" s="65"/>
      <c r="Z130" s="65"/>
    </row>
    <row r="131" spans="1:26" ht="12.75" customHeight="1" x14ac:dyDescent="0.25">
      <c r="A131" s="65"/>
      <c r="B131" s="65"/>
      <c r="C131" s="65"/>
      <c r="D131" s="65"/>
      <c r="E131" s="65"/>
      <c r="F131" s="210"/>
      <c r="G131" s="210"/>
      <c r="H131" s="210"/>
      <c r="I131" s="210"/>
      <c r="J131" s="65"/>
      <c r="K131" s="227"/>
      <c r="L131" s="227"/>
      <c r="M131" s="227"/>
      <c r="N131" s="65"/>
      <c r="O131" s="65"/>
      <c r="P131" s="65"/>
      <c r="Q131" s="65"/>
      <c r="R131" s="65"/>
      <c r="S131" s="65"/>
      <c r="T131" s="65"/>
      <c r="U131" s="65"/>
      <c r="V131" s="65"/>
      <c r="W131" s="65"/>
      <c r="X131" s="65"/>
      <c r="Y131" s="65"/>
      <c r="Z131" s="65"/>
    </row>
    <row r="132" spans="1:26" ht="12.75" customHeight="1" x14ac:dyDescent="0.25">
      <c r="A132" s="65"/>
      <c r="B132" s="65"/>
      <c r="C132" s="65"/>
      <c r="D132" s="65"/>
      <c r="E132" s="65"/>
      <c r="F132" s="210"/>
      <c r="G132" s="210"/>
      <c r="H132" s="210"/>
      <c r="I132" s="210"/>
      <c r="J132" s="65"/>
      <c r="K132" s="227"/>
      <c r="L132" s="227"/>
      <c r="M132" s="227"/>
      <c r="N132" s="65"/>
      <c r="O132" s="65"/>
      <c r="P132" s="65"/>
      <c r="Q132" s="65"/>
      <c r="R132" s="65"/>
      <c r="S132" s="65"/>
      <c r="T132" s="65"/>
      <c r="U132" s="65"/>
      <c r="V132" s="65"/>
      <c r="W132" s="65"/>
      <c r="X132" s="65"/>
      <c r="Y132" s="65"/>
      <c r="Z132" s="65"/>
    </row>
    <row r="133" spans="1:26" ht="12.75" customHeight="1" x14ac:dyDescent="0.25">
      <c r="A133" s="65"/>
      <c r="B133" s="65"/>
      <c r="C133" s="65"/>
      <c r="D133" s="65"/>
      <c r="E133" s="65"/>
      <c r="F133" s="210"/>
      <c r="G133" s="210"/>
      <c r="H133" s="210"/>
      <c r="I133" s="210"/>
      <c r="J133" s="65"/>
      <c r="K133" s="227"/>
      <c r="L133" s="227"/>
      <c r="M133" s="227"/>
      <c r="N133" s="65"/>
      <c r="O133" s="65"/>
      <c r="P133" s="65"/>
      <c r="Q133" s="65"/>
      <c r="R133" s="65"/>
      <c r="S133" s="65"/>
      <c r="T133" s="65"/>
      <c r="U133" s="65"/>
      <c r="V133" s="65"/>
      <c r="W133" s="65"/>
      <c r="X133" s="65"/>
      <c r="Y133" s="65"/>
      <c r="Z133" s="65"/>
    </row>
    <row r="134" spans="1:26" ht="12.75" customHeight="1" x14ac:dyDescent="0.25">
      <c r="A134" s="65"/>
      <c r="B134" s="65"/>
      <c r="C134" s="65"/>
      <c r="D134" s="65"/>
      <c r="E134" s="65"/>
      <c r="F134" s="210"/>
      <c r="G134" s="210"/>
      <c r="H134" s="210"/>
      <c r="I134" s="210"/>
      <c r="J134" s="65"/>
      <c r="K134" s="227"/>
      <c r="L134" s="227"/>
      <c r="M134" s="227"/>
      <c r="N134" s="65"/>
      <c r="O134" s="65"/>
      <c r="P134" s="65"/>
      <c r="Q134" s="65"/>
      <c r="R134" s="65"/>
      <c r="S134" s="65"/>
      <c r="T134" s="65"/>
      <c r="U134" s="65"/>
      <c r="V134" s="65"/>
      <c r="W134" s="65"/>
      <c r="X134" s="65"/>
      <c r="Y134" s="65"/>
      <c r="Z134" s="65"/>
    </row>
    <row r="135" spans="1:26" ht="12.75" customHeight="1" x14ac:dyDescent="0.25">
      <c r="A135" s="65"/>
      <c r="B135" s="65"/>
      <c r="C135" s="65"/>
      <c r="D135" s="65"/>
      <c r="E135" s="65"/>
      <c r="F135" s="210"/>
      <c r="G135" s="210"/>
      <c r="H135" s="210"/>
      <c r="I135" s="210"/>
      <c r="J135" s="65"/>
      <c r="K135" s="227"/>
      <c r="L135" s="227"/>
      <c r="M135" s="227"/>
      <c r="N135" s="65"/>
      <c r="O135" s="65"/>
      <c r="P135" s="65"/>
      <c r="Q135" s="65"/>
      <c r="R135" s="65"/>
      <c r="S135" s="65"/>
      <c r="T135" s="65"/>
      <c r="U135" s="65"/>
      <c r="V135" s="65"/>
      <c r="W135" s="65"/>
      <c r="X135" s="65"/>
      <c r="Y135" s="65"/>
      <c r="Z135" s="65"/>
    </row>
    <row r="136" spans="1:26" ht="12.75" customHeight="1" x14ac:dyDescent="0.25">
      <c r="A136" s="65"/>
      <c r="B136" s="65"/>
      <c r="C136" s="65"/>
      <c r="D136" s="65"/>
      <c r="E136" s="65"/>
      <c r="F136" s="210"/>
      <c r="G136" s="210"/>
      <c r="H136" s="210"/>
      <c r="I136" s="210"/>
      <c r="J136" s="65"/>
      <c r="K136" s="227"/>
      <c r="L136" s="227"/>
      <c r="M136" s="227"/>
      <c r="N136" s="65"/>
      <c r="O136" s="65"/>
      <c r="P136" s="65"/>
      <c r="Q136" s="65"/>
      <c r="R136" s="65"/>
      <c r="S136" s="65"/>
      <c r="T136" s="65"/>
      <c r="U136" s="65"/>
      <c r="V136" s="65"/>
      <c r="W136" s="65"/>
      <c r="X136" s="65"/>
      <c r="Y136" s="65"/>
      <c r="Z136" s="65"/>
    </row>
    <row r="137" spans="1:26" ht="12.75" customHeight="1" x14ac:dyDescent="0.25">
      <c r="A137" s="65"/>
      <c r="B137" s="65"/>
      <c r="C137" s="65"/>
      <c r="D137" s="65"/>
      <c r="E137" s="65"/>
      <c r="F137" s="210"/>
      <c r="G137" s="210"/>
      <c r="H137" s="210"/>
      <c r="I137" s="210"/>
      <c r="J137" s="65"/>
      <c r="K137" s="227"/>
      <c r="L137" s="227"/>
      <c r="M137" s="227"/>
      <c r="N137" s="65"/>
      <c r="O137" s="65"/>
      <c r="P137" s="65"/>
      <c r="Q137" s="65"/>
      <c r="R137" s="65"/>
      <c r="S137" s="65"/>
      <c r="T137" s="65"/>
      <c r="U137" s="65"/>
      <c r="V137" s="65"/>
      <c r="W137" s="65"/>
      <c r="X137" s="65"/>
      <c r="Y137" s="65"/>
      <c r="Z137" s="65"/>
    </row>
    <row r="138" spans="1:26" ht="12.75" customHeight="1" x14ac:dyDescent="0.25">
      <c r="A138" s="65"/>
      <c r="B138" s="65"/>
      <c r="C138" s="65"/>
      <c r="D138" s="65"/>
      <c r="E138" s="65"/>
      <c r="F138" s="210"/>
      <c r="G138" s="210"/>
      <c r="H138" s="210"/>
      <c r="I138" s="210"/>
      <c r="J138" s="65"/>
      <c r="K138" s="227"/>
      <c r="L138" s="227"/>
      <c r="M138" s="227"/>
      <c r="N138" s="65"/>
      <c r="O138" s="65"/>
      <c r="P138" s="65"/>
      <c r="Q138" s="65"/>
      <c r="R138" s="65"/>
      <c r="S138" s="65"/>
      <c r="T138" s="65"/>
      <c r="U138" s="65"/>
      <c r="V138" s="65"/>
      <c r="W138" s="65"/>
      <c r="X138" s="65"/>
      <c r="Y138" s="65"/>
      <c r="Z138" s="65"/>
    </row>
    <row r="139" spans="1:26" ht="12.75" customHeight="1" x14ac:dyDescent="0.25">
      <c r="A139" s="65"/>
      <c r="B139" s="65"/>
      <c r="C139" s="65"/>
      <c r="D139" s="65"/>
      <c r="E139" s="65"/>
      <c r="F139" s="210"/>
      <c r="G139" s="210"/>
      <c r="H139" s="210"/>
      <c r="I139" s="210"/>
      <c r="J139" s="65"/>
      <c r="K139" s="227"/>
      <c r="L139" s="227"/>
      <c r="M139" s="227"/>
      <c r="N139" s="65"/>
      <c r="O139" s="65"/>
      <c r="P139" s="65"/>
      <c r="Q139" s="65"/>
      <c r="R139" s="65"/>
      <c r="S139" s="65"/>
      <c r="T139" s="65"/>
      <c r="U139" s="65"/>
      <c r="V139" s="65"/>
      <c r="W139" s="65"/>
      <c r="X139" s="65"/>
      <c r="Y139" s="65"/>
      <c r="Z139" s="65"/>
    </row>
    <row r="140" spans="1:26" ht="12.75" customHeight="1" x14ac:dyDescent="0.25">
      <c r="A140" s="65"/>
      <c r="B140" s="65"/>
      <c r="C140" s="65"/>
      <c r="D140" s="65"/>
      <c r="E140" s="65"/>
      <c r="F140" s="210"/>
      <c r="G140" s="210"/>
      <c r="H140" s="210"/>
      <c r="I140" s="210"/>
      <c r="J140" s="65"/>
      <c r="K140" s="227"/>
      <c r="L140" s="227"/>
      <c r="M140" s="227"/>
      <c r="N140" s="65"/>
      <c r="O140" s="65"/>
      <c r="P140" s="65"/>
      <c r="Q140" s="65"/>
      <c r="R140" s="65"/>
      <c r="S140" s="65"/>
      <c r="T140" s="65"/>
      <c r="U140" s="65"/>
      <c r="V140" s="65"/>
      <c r="W140" s="65"/>
      <c r="X140" s="65"/>
      <c r="Y140" s="65"/>
      <c r="Z140" s="65"/>
    </row>
    <row r="141" spans="1:26" ht="12.75" customHeight="1" x14ac:dyDescent="0.25">
      <c r="A141" s="65"/>
      <c r="B141" s="65"/>
      <c r="C141" s="65"/>
      <c r="D141" s="65"/>
      <c r="E141" s="65"/>
      <c r="F141" s="210"/>
      <c r="G141" s="210"/>
      <c r="H141" s="210"/>
      <c r="I141" s="210"/>
      <c r="J141" s="65"/>
      <c r="K141" s="227"/>
      <c r="L141" s="227"/>
      <c r="M141" s="227"/>
      <c r="N141" s="65"/>
      <c r="O141" s="65"/>
      <c r="P141" s="65"/>
      <c r="Q141" s="65"/>
      <c r="R141" s="65"/>
      <c r="S141" s="65"/>
      <c r="T141" s="65"/>
      <c r="U141" s="65"/>
      <c r="V141" s="65"/>
      <c r="W141" s="65"/>
      <c r="X141" s="65"/>
      <c r="Y141" s="65"/>
      <c r="Z141" s="65"/>
    </row>
    <row r="142" spans="1:26" ht="12.75" customHeight="1" x14ac:dyDescent="0.25">
      <c r="A142" s="65"/>
      <c r="B142" s="65"/>
      <c r="C142" s="65"/>
      <c r="D142" s="65"/>
      <c r="E142" s="65"/>
      <c r="F142" s="210"/>
      <c r="G142" s="210"/>
      <c r="H142" s="210"/>
      <c r="I142" s="210"/>
      <c r="J142" s="65"/>
      <c r="K142" s="227"/>
      <c r="L142" s="227"/>
      <c r="M142" s="227"/>
      <c r="N142" s="65"/>
      <c r="O142" s="65"/>
      <c r="P142" s="65"/>
      <c r="Q142" s="65"/>
      <c r="R142" s="65"/>
      <c r="S142" s="65"/>
      <c r="T142" s="65"/>
      <c r="U142" s="65"/>
      <c r="V142" s="65"/>
      <c r="W142" s="65"/>
      <c r="X142" s="65"/>
      <c r="Y142" s="65"/>
      <c r="Z142" s="65"/>
    </row>
    <row r="143" spans="1:26" ht="12.75" customHeight="1" x14ac:dyDescent="0.25">
      <c r="A143" s="65"/>
      <c r="B143" s="65"/>
      <c r="C143" s="65"/>
      <c r="D143" s="65"/>
      <c r="E143" s="65"/>
      <c r="F143" s="210"/>
      <c r="G143" s="210"/>
      <c r="H143" s="210"/>
      <c r="I143" s="210"/>
      <c r="J143" s="65"/>
      <c r="K143" s="227"/>
      <c r="L143" s="227"/>
      <c r="M143" s="227"/>
      <c r="N143" s="65"/>
      <c r="O143" s="65"/>
      <c r="P143" s="65"/>
      <c r="Q143" s="65"/>
      <c r="R143" s="65"/>
      <c r="S143" s="65"/>
      <c r="T143" s="65"/>
      <c r="U143" s="65"/>
      <c r="V143" s="65"/>
      <c r="W143" s="65"/>
      <c r="X143" s="65"/>
      <c r="Y143" s="65"/>
      <c r="Z143" s="65"/>
    </row>
    <row r="144" spans="1:26" ht="12.75" customHeight="1" x14ac:dyDescent="0.25">
      <c r="A144" s="65"/>
      <c r="B144" s="65"/>
      <c r="C144" s="65"/>
      <c r="D144" s="65"/>
      <c r="E144" s="65"/>
      <c r="F144" s="210"/>
      <c r="G144" s="210"/>
      <c r="H144" s="210"/>
      <c r="I144" s="210"/>
      <c r="J144" s="65"/>
      <c r="K144" s="227"/>
      <c r="L144" s="227"/>
      <c r="M144" s="227"/>
      <c r="N144" s="65"/>
      <c r="O144" s="65"/>
      <c r="P144" s="65"/>
      <c r="Q144" s="65"/>
      <c r="R144" s="65"/>
      <c r="S144" s="65"/>
      <c r="T144" s="65"/>
      <c r="U144" s="65"/>
      <c r="V144" s="65"/>
      <c r="W144" s="65"/>
      <c r="X144" s="65"/>
      <c r="Y144" s="65"/>
      <c r="Z144" s="65"/>
    </row>
    <row r="145" spans="1:26" ht="12.75" customHeight="1" x14ac:dyDescent="0.25">
      <c r="A145" s="65"/>
      <c r="B145" s="65"/>
      <c r="C145" s="65"/>
      <c r="D145" s="65"/>
      <c r="E145" s="65"/>
      <c r="F145" s="210"/>
      <c r="G145" s="210"/>
      <c r="H145" s="210"/>
      <c r="I145" s="210"/>
      <c r="J145" s="65"/>
      <c r="K145" s="227"/>
      <c r="L145" s="227"/>
      <c r="M145" s="227"/>
      <c r="N145" s="65"/>
      <c r="O145" s="65"/>
      <c r="P145" s="65"/>
      <c r="Q145" s="65"/>
      <c r="R145" s="65"/>
      <c r="S145" s="65"/>
      <c r="T145" s="65"/>
      <c r="U145" s="65"/>
      <c r="V145" s="65"/>
      <c r="W145" s="65"/>
      <c r="X145" s="65"/>
      <c r="Y145" s="65"/>
      <c r="Z145" s="65"/>
    </row>
    <row r="146" spans="1:26" ht="12.75" customHeight="1" x14ac:dyDescent="0.25">
      <c r="A146" s="65"/>
      <c r="B146" s="65"/>
      <c r="C146" s="65"/>
      <c r="D146" s="65"/>
      <c r="E146" s="65"/>
      <c r="F146" s="210"/>
      <c r="G146" s="210"/>
      <c r="H146" s="210"/>
      <c r="I146" s="210"/>
      <c r="J146" s="65"/>
      <c r="K146" s="227"/>
      <c r="L146" s="227"/>
      <c r="M146" s="227"/>
      <c r="N146" s="65"/>
      <c r="O146" s="65"/>
      <c r="P146" s="65"/>
      <c r="Q146" s="65"/>
      <c r="R146" s="65"/>
      <c r="S146" s="65"/>
      <c r="T146" s="65"/>
      <c r="U146" s="65"/>
      <c r="V146" s="65"/>
      <c r="W146" s="65"/>
      <c r="X146" s="65"/>
      <c r="Y146" s="65"/>
      <c r="Z146" s="65"/>
    </row>
    <row r="147" spans="1:26" ht="12.75" customHeight="1" x14ac:dyDescent="0.25">
      <c r="A147" s="65"/>
      <c r="B147" s="65"/>
      <c r="C147" s="65"/>
      <c r="D147" s="65"/>
      <c r="E147" s="65"/>
      <c r="F147" s="210"/>
      <c r="G147" s="210"/>
      <c r="H147" s="210"/>
      <c r="I147" s="210"/>
      <c r="J147" s="65"/>
      <c r="K147" s="227"/>
      <c r="L147" s="227"/>
      <c r="M147" s="227"/>
      <c r="N147" s="65"/>
      <c r="O147" s="65"/>
      <c r="P147" s="65"/>
      <c r="Q147" s="65"/>
      <c r="R147" s="65"/>
      <c r="S147" s="65"/>
      <c r="T147" s="65"/>
      <c r="U147" s="65"/>
      <c r="V147" s="65"/>
      <c r="W147" s="65"/>
      <c r="X147" s="65"/>
      <c r="Y147" s="65"/>
      <c r="Z147" s="65"/>
    </row>
    <row r="148" spans="1:26" ht="12.75" customHeight="1" x14ac:dyDescent="0.25">
      <c r="A148" s="65"/>
      <c r="B148" s="65"/>
      <c r="C148" s="65"/>
      <c r="D148" s="65"/>
      <c r="E148" s="65"/>
      <c r="F148" s="210"/>
      <c r="G148" s="210"/>
      <c r="H148" s="210"/>
      <c r="I148" s="210"/>
      <c r="J148" s="65"/>
      <c r="K148" s="227"/>
      <c r="L148" s="227"/>
      <c r="M148" s="227"/>
      <c r="N148" s="65"/>
      <c r="O148" s="65"/>
      <c r="P148" s="65"/>
      <c r="Q148" s="65"/>
      <c r="R148" s="65"/>
      <c r="S148" s="65"/>
      <c r="T148" s="65"/>
      <c r="U148" s="65"/>
      <c r="V148" s="65"/>
      <c r="W148" s="65"/>
      <c r="X148" s="65"/>
      <c r="Y148" s="65"/>
      <c r="Z148" s="65"/>
    </row>
    <row r="149" spans="1:26" ht="12.75" customHeight="1" x14ac:dyDescent="0.25">
      <c r="A149" s="65"/>
      <c r="B149" s="65"/>
      <c r="C149" s="65"/>
      <c r="D149" s="65"/>
      <c r="E149" s="65"/>
      <c r="F149" s="210"/>
      <c r="G149" s="210"/>
      <c r="H149" s="210"/>
      <c r="I149" s="210"/>
      <c r="J149" s="65"/>
      <c r="K149" s="227"/>
      <c r="L149" s="227"/>
      <c r="M149" s="227"/>
      <c r="N149" s="65"/>
      <c r="O149" s="65"/>
      <c r="P149" s="65"/>
      <c r="Q149" s="65"/>
      <c r="R149" s="65"/>
      <c r="S149" s="65"/>
      <c r="T149" s="65"/>
      <c r="U149" s="65"/>
      <c r="V149" s="65"/>
      <c r="W149" s="65"/>
      <c r="X149" s="65"/>
      <c r="Y149" s="65"/>
      <c r="Z149" s="65"/>
    </row>
    <row r="150" spans="1:26" ht="12.75" customHeight="1" x14ac:dyDescent="0.25">
      <c r="A150" s="65"/>
      <c r="B150" s="65"/>
      <c r="C150" s="65"/>
      <c r="D150" s="65"/>
      <c r="E150" s="65"/>
      <c r="F150" s="210"/>
      <c r="G150" s="210"/>
      <c r="H150" s="210"/>
      <c r="I150" s="210"/>
      <c r="J150" s="65"/>
      <c r="K150" s="227"/>
      <c r="L150" s="227"/>
      <c r="M150" s="227"/>
      <c r="N150" s="65"/>
      <c r="O150" s="65"/>
      <c r="P150" s="65"/>
      <c r="Q150" s="65"/>
      <c r="R150" s="65"/>
      <c r="S150" s="65"/>
      <c r="T150" s="65"/>
      <c r="U150" s="65"/>
      <c r="V150" s="65"/>
      <c r="W150" s="65"/>
      <c r="X150" s="65"/>
      <c r="Y150" s="65"/>
      <c r="Z150" s="65"/>
    </row>
    <row r="151" spans="1:26" ht="12.75" customHeight="1" x14ac:dyDescent="0.25">
      <c r="A151" s="65"/>
      <c r="B151" s="65"/>
      <c r="C151" s="65"/>
      <c r="D151" s="65"/>
      <c r="E151" s="65"/>
      <c r="F151" s="210"/>
      <c r="G151" s="210"/>
      <c r="H151" s="210"/>
      <c r="I151" s="210"/>
      <c r="J151" s="65"/>
      <c r="K151" s="227"/>
      <c r="L151" s="227"/>
      <c r="M151" s="227"/>
      <c r="N151" s="65"/>
      <c r="O151" s="65"/>
      <c r="P151" s="65"/>
      <c r="Q151" s="65"/>
      <c r="R151" s="65"/>
      <c r="S151" s="65"/>
      <c r="T151" s="65"/>
      <c r="U151" s="65"/>
      <c r="V151" s="65"/>
      <c r="W151" s="65"/>
      <c r="X151" s="65"/>
      <c r="Y151" s="65"/>
      <c r="Z151" s="65"/>
    </row>
    <row r="152" spans="1:26" ht="12.75" customHeight="1" x14ac:dyDescent="0.25">
      <c r="A152" s="65"/>
      <c r="B152" s="65"/>
      <c r="C152" s="65"/>
      <c r="D152" s="65"/>
      <c r="E152" s="65"/>
      <c r="F152" s="210"/>
      <c r="G152" s="210"/>
      <c r="H152" s="210"/>
      <c r="I152" s="210"/>
      <c r="J152" s="65"/>
      <c r="K152" s="227"/>
      <c r="L152" s="227"/>
      <c r="M152" s="227"/>
      <c r="N152" s="65"/>
      <c r="O152" s="65"/>
      <c r="P152" s="65"/>
      <c r="Q152" s="65"/>
      <c r="R152" s="65"/>
      <c r="S152" s="65"/>
      <c r="T152" s="65"/>
      <c r="U152" s="65"/>
      <c r="V152" s="65"/>
      <c r="W152" s="65"/>
      <c r="X152" s="65"/>
      <c r="Y152" s="65"/>
      <c r="Z152" s="65"/>
    </row>
    <row r="153" spans="1:26" ht="12.75" customHeight="1" x14ac:dyDescent="0.25">
      <c r="A153" s="65"/>
      <c r="B153" s="65"/>
      <c r="C153" s="65"/>
      <c r="D153" s="65"/>
      <c r="E153" s="65"/>
      <c r="F153" s="210"/>
      <c r="G153" s="210"/>
      <c r="H153" s="210"/>
      <c r="I153" s="210"/>
      <c r="J153" s="65"/>
      <c r="K153" s="227"/>
      <c r="L153" s="227"/>
      <c r="M153" s="227"/>
      <c r="N153" s="65"/>
      <c r="O153" s="65"/>
      <c r="P153" s="65"/>
      <c r="Q153" s="65"/>
      <c r="R153" s="65"/>
      <c r="S153" s="65"/>
      <c r="T153" s="65"/>
      <c r="U153" s="65"/>
      <c r="V153" s="65"/>
      <c r="W153" s="65"/>
      <c r="X153" s="65"/>
      <c r="Y153" s="65"/>
      <c r="Z153" s="65"/>
    </row>
    <row r="154" spans="1:26" ht="12.75" customHeight="1" x14ac:dyDescent="0.25">
      <c r="A154" s="65"/>
      <c r="B154" s="65"/>
      <c r="C154" s="65"/>
      <c r="D154" s="65"/>
      <c r="E154" s="65"/>
      <c r="F154" s="210"/>
      <c r="G154" s="210"/>
      <c r="H154" s="210"/>
      <c r="I154" s="210"/>
      <c r="J154" s="65"/>
      <c r="K154" s="227"/>
      <c r="L154" s="227"/>
      <c r="M154" s="227"/>
      <c r="N154" s="65"/>
      <c r="O154" s="65"/>
      <c r="P154" s="65"/>
      <c r="Q154" s="65"/>
      <c r="R154" s="65"/>
      <c r="S154" s="65"/>
      <c r="T154" s="65"/>
      <c r="U154" s="65"/>
      <c r="V154" s="65"/>
      <c r="W154" s="65"/>
      <c r="X154" s="65"/>
      <c r="Y154" s="65"/>
      <c r="Z154" s="65"/>
    </row>
    <row r="155" spans="1:26" ht="12.75" customHeight="1" x14ac:dyDescent="0.25">
      <c r="A155" s="65"/>
      <c r="B155" s="65"/>
      <c r="C155" s="65"/>
      <c r="D155" s="65"/>
      <c r="E155" s="65"/>
      <c r="F155" s="210"/>
      <c r="G155" s="210"/>
      <c r="H155" s="210"/>
      <c r="I155" s="210"/>
      <c r="J155" s="65"/>
      <c r="K155" s="227"/>
      <c r="L155" s="227"/>
      <c r="M155" s="227"/>
      <c r="N155" s="65"/>
      <c r="O155" s="65"/>
      <c r="P155" s="65"/>
      <c r="Q155" s="65"/>
      <c r="R155" s="65"/>
      <c r="S155" s="65"/>
      <c r="T155" s="65"/>
      <c r="U155" s="65"/>
      <c r="V155" s="65"/>
      <c r="W155" s="65"/>
      <c r="X155" s="65"/>
      <c r="Y155" s="65"/>
      <c r="Z155" s="65"/>
    </row>
    <row r="156" spans="1:26" ht="12.75" customHeight="1" x14ac:dyDescent="0.25">
      <c r="A156" s="65"/>
      <c r="B156" s="65"/>
      <c r="C156" s="65"/>
      <c r="D156" s="65"/>
      <c r="E156" s="65"/>
      <c r="F156" s="210"/>
      <c r="G156" s="210"/>
      <c r="H156" s="210"/>
      <c r="I156" s="210"/>
      <c r="J156" s="65"/>
      <c r="K156" s="227"/>
      <c r="L156" s="227"/>
      <c r="M156" s="227"/>
      <c r="N156" s="65"/>
      <c r="O156" s="65"/>
      <c r="P156" s="65"/>
      <c r="Q156" s="65"/>
      <c r="R156" s="65"/>
      <c r="S156" s="65"/>
      <c r="T156" s="65"/>
      <c r="U156" s="65"/>
      <c r="V156" s="65"/>
      <c r="W156" s="65"/>
      <c r="X156" s="65"/>
      <c r="Y156" s="65"/>
      <c r="Z156" s="65"/>
    </row>
    <row r="157" spans="1:26" ht="12.75" customHeight="1" x14ac:dyDescent="0.25">
      <c r="A157" s="65"/>
      <c r="B157" s="65"/>
      <c r="C157" s="65"/>
      <c r="D157" s="65"/>
      <c r="E157" s="65"/>
      <c r="F157" s="210"/>
      <c r="G157" s="210"/>
      <c r="H157" s="210"/>
      <c r="I157" s="210"/>
      <c r="J157" s="65"/>
      <c r="K157" s="227"/>
      <c r="L157" s="227"/>
      <c r="M157" s="227"/>
      <c r="N157" s="65"/>
      <c r="O157" s="65"/>
      <c r="P157" s="65"/>
      <c r="Q157" s="65"/>
      <c r="R157" s="65"/>
      <c r="S157" s="65"/>
      <c r="T157" s="65"/>
      <c r="U157" s="65"/>
      <c r="V157" s="65"/>
      <c r="W157" s="65"/>
      <c r="X157" s="65"/>
      <c r="Y157" s="65"/>
      <c r="Z157" s="65"/>
    </row>
    <row r="158" spans="1:26" ht="12.75" customHeight="1" x14ac:dyDescent="0.25">
      <c r="A158" s="65"/>
      <c r="B158" s="65"/>
      <c r="C158" s="65"/>
      <c r="D158" s="65"/>
      <c r="E158" s="65"/>
      <c r="F158" s="210"/>
      <c r="G158" s="210"/>
      <c r="H158" s="210"/>
      <c r="I158" s="210"/>
      <c r="J158" s="65"/>
      <c r="K158" s="227"/>
      <c r="L158" s="227"/>
      <c r="M158" s="227"/>
      <c r="N158" s="65"/>
      <c r="O158" s="65"/>
      <c r="P158" s="65"/>
      <c r="Q158" s="65"/>
      <c r="R158" s="65"/>
      <c r="S158" s="65"/>
      <c r="T158" s="65"/>
      <c r="U158" s="65"/>
      <c r="V158" s="65"/>
      <c r="W158" s="65"/>
      <c r="X158" s="65"/>
      <c r="Y158" s="65"/>
      <c r="Z158" s="65"/>
    </row>
    <row r="159" spans="1:26" ht="12.75" customHeight="1" x14ac:dyDescent="0.25">
      <c r="A159" s="65"/>
      <c r="B159" s="65"/>
      <c r="C159" s="65"/>
      <c r="D159" s="65"/>
      <c r="E159" s="65"/>
      <c r="F159" s="210"/>
      <c r="G159" s="210"/>
      <c r="H159" s="210"/>
      <c r="I159" s="210"/>
      <c r="J159" s="65"/>
      <c r="K159" s="227"/>
      <c r="L159" s="227"/>
      <c r="M159" s="227"/>
      <c r="N159" s="65"/>
      <c r="O159" s="65"/>
      <c r="P159" s="65"/>
      <c r="Q159" s="65"/>
      <c r="R159" s="65"/>
      <c r="S159" s="65"/>
      <c r="T159" s="65"/>
      <c r="U159" s="65"/>
      <c r="V159" s="65"/>
      <c r="W159" s="65"/>
      <c r="X159" s="65"/>
      <c r="Y159" s="65"/>
      <c r="Z159" s="65"/>
    </row>
    <row r="160" spans="1:26" ht="12.75" customHeight="1" x14ac:dyDescent="0.25">
      <c r="A160" s="65"/>
      <c r="B160" s="65"/>
      <c r="C160" s="65"/>
      <c r="D160" s="65"/>
      <c r="E160" s="65"/>
      <c r="F160" s="210"/>
      <c r="G160" s="210"/>
      <c r="H160" s="210"/>
      <c r="I160" s="210"/>
      <c r="J160" s="65"/>
      <c r="K160" s="227"/>
      <c r="L160" s="227"/>
      <c r="M160" s="227"/>
      <c r="N160" s="65"/>
      <c r="O160" s="65"/>
      <c r="P160" s="65"/>
      <c r="Q160" s="65"/>
      <c r="R160" s="65"/>
      <c r="S160" s="65"/>
      <c r="T160" s="65"/>
      <c r="U160" s="65"/>
      <c r="V160" s="65"/>
      <c r="W160" s="65"/>
      <c r="X160" s="65"/>
      <c r="Y160" s="65"/>
      <c r="Z160" s="65"/>
    </row>
    <row r="161" spans="1:26" ht="12.75" customHeight="1" x14ac:dyDescent="0.25">
      <c r="A161" s="65"/>
      <c r="B161" s="65"/>
      <c r="C161" s="65"/>
      <c r="D161" s="65"/>
      <c r="E161" s="65"/>
      <c r="F161" s="210"/>
      <c r="G161" s="210"/>
      <c r="H161" s="210"/>
      <c r="I161" s="210"/>
      <c r="J161" s="65"/>
      <c r="K161" s="227"/>
      <c r="L161" s="227"/>
      <c r="M161" s="227"/>
      <c r="N161" s="65"/>
      <c r="O161" s="65"/>
      <c r="P161" s="65"/>
      <c r="Q161" s="65"/>
      <c r="R161" s="65"/>
      <c r="S161" s="65"/>
      <c r="T161" s="65"/>
      <c r="U161" s="65"/>
      <c r="V161" s="65"/>
      <c r="W161" s="65"/>
      <c r="X161" s="65"/>
      <c r="Y161" s="65"/>
      <c r="Z161" s="65"/>
    </row>
    <row r="162" spans="1:26" ht="12.75" customHeight="1" x14ac:dyDescent="0.25">
      <c r="A162" s="65"/>
      <c r="B162" s="65"/>
      <c r="C162" s="65"/>
      <c r="D162" s="65"/>
      <c r="E162" s="65"/>
      <c r="F162" s="210"/>
      <c r="G162" s="210"/>
      <c r="H162" s="210"/>
      <c r="I162" s="210"/>
      <c r="J162" s="65"/>
      <c r="K162" s="227"/>
      <c r="L162" s="227"/>
      <c r="M162" s="227"/>
      <c r="N162" s="65"/>
      <c r="O162" s="65"/>
      <c r="P162" s="65"/>
      <c r="Q162" s="65"/>
      <c r="R162" s="65"/>
      <c r="S162" s="65"/>
      <c r="T162" s="65"/>
      <c r="U162" s="65"/>
      <c r="V162" s="65"/>
      <c r="W162" s="65"/>
      <c r="X162" s="65"/>
      <c r="Y162" s="65"/>
      <c r="Z162" s="65"/>
    </row>
    <row r="163" spans="1:26" ht="12.75" customHeight="1" x14ac:dyDescent="0.25">
      <c r="A163" s="65"/>
      <c r="B163" s="65"/>
      <c r="C163" s="65"/>
      <c r="D163" s="65"/>
      <c r="E163" s="65"/>
      <c r="F163" s="210"/>
      <c r="G163" s="210"/>
      <c r="H163" s="210"/>
      <c r="I163" s="210"/>
      <c r="J163" s="65"/>
      <c r="K163" s="227"/>
      <c r="L163" s="227"/>
      <c r="M163" s="227"/>
      <c r="N163" s="65"/>
      <c r="O163" s="65"/>
      <c r="P163" s="65"/>
      <c r="Q163" s="65"/>
      <c r="R163" s="65"/>
      <c r="S163" s="65"/>
      <c r="T163" s="65"/>
      <c r="U163" s="65"/>
      <c r="V163" s="65"/>
      <c r="W163" s="65"/>
      <c r="X163" s="65"/>
      <c r="Y163" s="65"/>
      <c r="Z163" s="65"/>
    </row>
    <row r="164" spans="1:26" ht="12.75" customHeight="1" x14ac:dyDescent="0.25">
      <c r="A164" s="65"/>
      <c r="B164" s="65"/>
      <c r="C164" s="65"/>
      <c r="D164" s="65"/>
      <c r="E164" s="65"/>
      <c r="F164" s="210"/>
      <c r="G164" s="210"/>
      <c r="H164" s="210"/>
      <c r="I164" s="210"/>
      <c r="J164" s="65"/>
      <c r="K164" s="227"/>
      <c r="L164" s="227"/>
      <c r="M164" s="227"/>
      <c r="N164" s="65"/>
      <c r="O164" s="65"/>
      <c r="P164" s="65"/>
      <c r="Q164" s="65"/>
      <c r="R164" s="65"/>
      <c r="S164" s="65"/>
      <c r="T164" s="65"/>
      <c r="U164" s="65"/>
      <c r="V164" s="65"/>
      <c r="W164" s="65"/>
      <c r="X164" s="65"/>
      <c r="Y164" s="65"/>
      <c r="Z164" s="65"/>
    </row>
    <row r="165" spans="1:26" ht="12.75" customHeight="1" x14ac:dyDescent="0.25">
      <c r="A165" s="65"/>
      <c r="B165" s="65"/>
      <c r="C165" s="65"/>
      <c r="D165" s="65"/>
      <c r="E165" s="65"/>
      <c r="F165" s="210"/>
      <c r="G165" s="210"/>
      <c r="H165" s="210"/>
      <c r="I165" s="210"/>
      <c r="J165" s="65"/>
      <c r="K165" s="227"/>
      <c r="L165" s="227"/>
      <c r="M165" s="227"/>
      <c r="N165" s="65"/>
      <c r="O165" s="65"/>
      <c r="P165" s="65"/>
      <c r="Q165" s="65"/>
      <c r="R165" s="65"/>
      <c r="S165" s="65"/>
      <c r="T165" s="65"/>
      <c r="U165" s="65"/>
      <c r="V165" s="65"/>
      <c r="W165" s="65"/>
      <c r="X165" s="65"/>
      <c r="Y165" s="65"/>
      <c r="Z165" s="65"/>
    </row>
    <row r="166" spans="1:26" ht="12.75" customHeight="1" x14ac:dyDescent="0.25">
      <c r="A166" s="65"/>
      <c r="B166" s="65"/>
      <c r="C166" s="65"/>
      <c r="D166" s="65"/>
      <c r="E166" s="65"/>
      <c r="F166" s="210"/>
      <c r="G166" s="210"/>
      <c r="H166" s="210"/>
      <c r="I166" s="210"/>
      <c r="J166" s="65"/>
      <c r="K166" s="227"/>
      <c r="L166" s="227"/>
      <c r="M166" s="227"/>
      <c r="N166" s="65"/>
      <c r="O166" s="65"/>
      <c r="P166" s="65"/>
      <c r="Q166" s="65"/>
      <c r="R166" s="65"/>
      <c r="S166" s="65"/>
      <c r="T166" s="65"/>
      <c r="U166" s="65"/>
      <c r="V166" s="65"/>
      <c r="W166" s="65"/>
      <c r="X166" s="65"/>
      <c r="Y166" s="65"/>
      <c r="Z166" s="65"/>
    </row>
    <row r="167" spans="1:26" ht="12.75" customHeight="1" x14ac:dyDescent="0.25">
      <c r="A167" s="65"/>
      <c r="B167" s="65"/>
      <c r="C167" s="65"/>
      <c r="D167" s="65"/>
      <c r="E167" s="65"/>
      <c r="F167" s="210"/>
      <c r="G167" s="210"/>
      <c r="H167" s="210"/>
      <c r="I167" s="210"/>
      <c r="J167" s="65"/>
      <c r="K167" s="227"/>
      <c r="L167" s="227"/>
      <c r="M167" s="227"/>
      <c r="N167" s="65"/>
      <c r="O167" s="65"/>
      <c r="P167" s="65"/>
      <c r="Q167" s="65"/>
      <c r="R167" s="65"/>
      <c r="S167" s="65"/>
      <c r="T167" s="65"/>
      <c r="U167" s="65"/>
      <c r="V167" s="65"/>
      <c r="W167" s="65"/>
      <c r="X167" s="65"/>
      <c r="Y167" s="65"/>
      <c r="Z167" s="65"/>
    </row>
    <row r="168" spans="1:26" ht="12.75" customHeight="1" x14ac:dyDescent="0.25">
      <c r="A168" s="65"/>
      <c r="B168" s="65"/>
      <c r="C168" s="65"/>
      <c r="D168" s="65"/>
      <c r="E168" s="65"/>
      <c r="F168" s="210"/>
      <c r="G168" s="210"/>
      <c r="H168" s="210"/>
      <c r="I168" s="210"/>
      <c r="J168" s="65"/>
      <c r="K168" s="227"/>
      <c r="L168" s="227"/>
      <c r="M168" s="227"/>
      <c r="N168" s="65"/>
      <c r="O168" s="65"/>
      <c r="P168" s="65"/>
      <c r="Q168" s="65"/>
      <c r="R168" s="65"/>
      <c r="S168" s="65"/>
      <c r="T168" s="65"/>
      <c r="U168" s="65"/>
      <c r="V168" s="65"/>
      <c r="W168" s="65"/>
      <c r="X168" s="65"/>
      <c r="Y168" s="65"/>
      <c r="Z168" s="65"/>
    </row>
    <row r="169" spans="1:26" ht="12.75" customHeight="1" x14ac:dyDescent="0.25">
      <c r="A169" s="65"/>
      <c r="B169" s="65"/>
      <c r="C169" s="65"/>
      <c r="D169" s="65"/>
      <c r="E169" s="65"/>
      <c r="F169" s="210"/>
      <c r="G169" s="210"/>
      <c r="H169" s="210"/>
      <c r="I169" s="210"/>
      <c r="J169" s="65"/>
      <c r="K169" s="227"/>
      <c r="L169" s="227"/>
      <c r="M169" s="227"/>
      <c r="N169" s="65"/>
      <c r="O169" s="65"/>
      <c r="P169" s="65"/>
      <c r="Q169" s="65"/>
      <c r="R169" s="65"/>
      <c r="S169" s="65"/>
      <c r="T169" s="65"/>
      <c r="U169" s="65"/>
      <c r="V169" s="65"/>
      <c r="W169" s="65"/>
      <c r="X169" s="65"/>
      <c r="Y169" s="65"/>
      <c r="Z169" s="65"/>
    </row>
    <row r="170" spans="1:26" ht="12.75" customHeight="1" x14ac:dyDescent="0.25">
      <c r="A170" s="65"/>
      <c r="B170" s="65"/>
      <c r="C170" s="65"/>
      <c r="D170" s="65"/>
      <c r="E170" s="65"/>
      <c r="F170" s="210"/>
      <c r="G170" s="210"/>
      <c r="H170" s="210"/>
      <c r="I170" s="210"/>
      <c r="J170" s="65"/>
      <c r="K170" s="227"/>
      <c r="L170" s="227"/>
      <c r="M170" s="227"/>
      <c r="N170" s="65"/>
      <c r="O170" s="65"/>
      <c r="P170" s="65"/>
      <c r="Q170" s="65"/>
      <c r="R170" s="65"/>
      <c r="S170" s="65"/>
      <c r="T170" s="65"/>
      <c r="U170" s="65"/>
      <c r="V170" s="65"/>
      <c r="W170" s="65"/>
      <c r="X170" s="65"/>
      <c r="Y170" s="65"/>
      <c r="Z170" s="65"/>
    </row>
    <row r="171" spans="1:26" ht="12.75" customHeight="1" x14ac:dyDescent="0.25">
      <c r="A171" s="65"/>
      <c r="B171" s="65"/>
      <c r="C171" s="65"/>
      <c r="D171" s="65"/>
      <c r="E171" s="65"/>
      <c r="F171" s="210"/>
      <c r="G171" s="210"/>
      <c r="H171" s="210"/>
      <c r="I171" s="210"/>
      <c r="J171" s="65"/>
      <c r="K171" s="227"/>
      <c r="L171" s="227"/>
      <c r="M171" s="227"/>
      <c r="N171" s="65"/>
      <c r="O171" s="65"/>
      <c r="P171" s="65"/>
      <c r="Q171" s="65"/>
      <c r="R171" s="65"/>
      <c r="S171" s="65"/>
      <c r="T171" s="65"/>
      <c r="U171" s="65"/>
      <c r="V171" s="65"/>
      <c r="W171" s="65"/>
      <c r="X171" s="65"/>
      <c r="Y171" s="65"/>
      <c r="Z171" s="65"/>
    </row>
    <row r="172" spans="1:26" ht="12.75" customHeight="1" x14ac:dyDescent="0.25">
      <c r="A172" s="65"/>
      <c r="B172" s="65"/>
      <c r="C172" s="65"/>
      <c r="D172" s="65"/>
      <c r="E172" s="65"/>
      <c r="F172" s="210"/>
      <c r="G172" s="210"/>
      <c r="H172" s="210"/>
      <c r="I172" s="210"/>
      <c r="J172" s="65"/>
      <c r="K172" s="227"/>
      <c r="L172" s="227"/>
      <c r="M172" s="227"/>
      <c r="N172" s="65"/>
      <c r="O172" s="65"/>
      <c r="P172" s="65"/>
      <c r="Q172" s="65"/>
      <c r="R172" s="65"/>
      <c r="S172" s="65"/>
      <c r="T172" s="65"/>
      <c r="U172" s="65"/>
      <c r="V172" s="65"/>
      <c r="W172" s="65"/>
      <c r="X172" s="65"/>
      <c r="Y172" s="65"/>
      <c r="Z172" s="65"/>
    </row>
    <row r="173" spans="1:26" ht="12.75" customHeight="1" x14ac:dyDescent="0.25">
      <c r="A173" s="65"/>
      <c r="B173" s="65"/>
      <c r="C173" s="65"/>
      <c r="D173" s="65"/>
      <c r="E173" s="65"/>
      <c r="F173" s="210"/>
      <c r="G173" s="210"/>
      <c r="H173" s="210"/>
      <c r="I173" s="210"/>
      <c r="J173" s="65"/>
      <c r="K173" s="227"/>
      <c r="L173" s="227"/>
      <c r="M173" s="227"/>
      <c r="N173" s="65"/>
      <c r="O173" s="65"/>
      <c r="P173" s="65"/>
      <c r="Q173" s="65"/>
      <c r="R173" s="65"/>
      <c r="S173" s="65"/>
      <c r="T173" s="65"/>
      <c r="U173" s="65"/>
      <c r="V173" s="65"/>
      <c r="W173" s="65"/>
      <c r="X173" s="65"/>
      <c r="Y173" s="65"/>
      <c r="Z173" s="65"/>
    </row>
    <row r="174" spans="1:26" ht="12.75" customHeight="1" x14ac:dyDescent="0.25">
      <c r="A174" s="65"/>
      <c r="B174" s="65"/>
      <c r="C174" s="65"/>
      <c r="D174" s="65"/>
      <c r="E174" s="65"/>
      <c r="F174" s="210"/>
      <c r="G174" s="210"/>
      <c r="H174" s="210"/>
      <c r="I174" s="210"/>
      <c r="J174" s="65"/>
      <c r="K174" s="227"/>
      <c r="L174" s="227"/>
      <c r="M174" s="227"/>
      <c r="N174" s="65"/>
      <c r="O174" s="65"/>
      <c r="P174" s="65"/>
      <c r="Q174" s="65"/>
      <c r="R174" s="65"/>
      <c r="S174" s="65"/>
      <c r="T174" s="65"/>
      <c r="U174" s="65"/>
      <c r="V174" s="65"/>
      <c r="W174" s="65"/>
      <c r="X174" s="65"/>
      <c r="Y174" s="65"/>
      <c r="Z174" s="65"/>
    </row>
    <row r="175" spans="1:26" ht="12.75" customHeight="1" x14ac:dyDescent="0.25">
      <c r="A175" s="65"/>
      <c r="B175" s="65"/>
      <c r="C175" s="65"/>
      <c r="D175" s="65"/>
      <c r="E175" s="65"/>
      <c r="F175" s="210"/>
      <c r="G175" s="210"/>
      <c r="H175" s="210"/>
      <c r="I175" s="210"/>
      <c r="J175" s="65"/>
      <c r="K175" s="227"/>
      <c r="L175" s="227"/>
      <c r="M175" s="227"/>
      <c r="N175" s="65"/>
      <c r="O175" s="65"/>
      <c r="P175" s="65"/>
      <c r="Q175" s="65"/>
      <c r="R175" s="65"/>
      <c r="S175" s="65"/>
      <c r="T175" s="65"/>
      <c r="U175" s="65"/>
      <c r="V175" s="65"/>
      <c r="W175" s="65"/>
      <c r="X175" s="65"/>
      <c r="Y175" s="65"/>
      <c r="Z175" s="65"/>
    </row>
    <row r="176" spans="1:26" ht="12.75" customHeight="1" x14ac:dyDescent="0.25">
      <c r="A176" s="65"/>
      <c r="B176" s="65"/>
      <c r="C176" s="65"/>
      <c r="D176" s="65"/>
      <c r="E176" s="65"/>
      <c r="F176" s="210"/>
      <c r="G176" s="210"/>
      <c r="H176" s="210"/>
      <c r="I176" s="210"/>
      <c r="J176" s="65"/>
      <c r="K176" s="227"/>
      <c r="L176" s="227"/>
      <c r="M176" s="227"/>
      <c r="N176" s="65"/>
      <c r="O176" s="65"/>
      <c r="P176" s="65"/>
      <c r="Q176" s="65"/>
      <c r="R176" s="65"/>
      <c r="S176" s="65"/>
      <c r="T176" s="65"/>
      <c r="U176" s="65"/>
      <c r="V176" s="65"/>
      <c r="W176" s="65"/>
      <c r="X176" s="65"/>
      <c r="Y176" s="65"/>
      <c r="Z176" s="65"/>
    </row>
    <row r="177" spans="1:26" ht="12.75" customHeight="1" x14ac:dyDescent="0.25">
      <c r="A177" s="65"/>
      <c r="B177" s="65"/>
      <c r="C177" s="65"/>
      <c r="D177" s="65"/>
      <c r="E177" s="65"/>
      <c r="F177" s="210"/>
      <c r="G177" s="210"/>
      <c r="H177" s="210"/>
      <c r="I177" s="210"/>
      <c r="J177" s="65"/>
      <c r="K177" s="227"/>
      <c r="L177" s="227"/>
      <c r="M177" s="227"/>
      <c r="N177" s="65"/>
      <c r="O177" s="65"/>
      <c r="P177" s="65"/>
      <c r="Q177" s="65"/>
      <c r="R177" s="65"/>
      <c r="S177" s="65"/>
      <c r="T177" s="65"/>
      <c r="U177" s="65"/>
      <c r="V177" s="65"/>
      <c r="W177" s="65"/>
      <c r="X177" s="65"/>
      <c r="Y177" s="65"/>
      <c r="Z177" s="65"/>
    </row>
    <row r="178" spans="1:26" ht="12.75" customHeight="1" x14ac:dyDescent="0.25">
      <c r="A178" s="65"/>
      <c r="B178" s="65"/>
      <c r="C178" s="65"/>
      <c r="D178" s="65"/>
      <c r="E178" s="65"/>
      <c r="F178" s="210"/>
      <c r="G178" s="210"/>
      <c r="H178" s="210"/>
      <c r="I178" s="210"/>
      <c r="J178" s="65"/>
      <c r="K178" s="227"/>
      <c r="L178" s="227"/>
      <c r="M178" s="227"/>
      <c r="N178" s="65"/>
      <c r="O178" s="65"/>
      <c r="P178" s="65"/>
      <c r="Q178" s="65"/>
      <c r="R178" s="65"/>
      <c r="S178" s="65"/>
      <c r="T178" s="65"/>
      <c r="U178" s="65"/>
      <c r="V178" s="65"/>
      <c r="W178" s="65"/>
      <c r="X178" s="65"/>
      <c r="Y178" s="65"/>
      <c r="Z178" s="65"/>
    </row>
    <row r="179" spans="1:26" ht="12.75" customHeight="1" x14ac:dyDescent="0.25">
      <c r="A179" s="65"/>
      <c r="B179" s="65"/>
      <c r="C179" s="65"/>
      <c r="D179" s="65"/>
      <c r="E179" s="65"/>
      <c r="F179" s="210"/>
      <c r="G179" s="210"/>
      <c r="H179" s="210"/>
      <c r="I179" s="210"/>
      <c r="J179" s="65"/>
      <c r="K179" s="227"/>
      <c r="L179" s="227"/>
      <c r="M179" s="227"/>
      <c r="N179" s="65"/>
      <c r="O179" s="65"/>
      <c r="P179" s="65"/>
      <c r="Q179" s="65"/>
      <c r="R179" s="65"/>
      <c r="S179" s="65"/>
      <c r="T179" s="65"/>
      <c r="U179" s="65"/>
      <c r="V179" s="65"/>
      <c r="W179" s="65"/>
      <c r="X179" s="65"/>
      <c r="Y179" s="65"/>
      <c r="Z179" s="65"/>
    </row>
    <row r="180" spans="1:26" ht="12.75" customHeight="1" x14ac:dyDescent="0.25">
      <c r="A180" s="65"/>
      <c r="B180" s="65"/>
      <c r="C180" s="65"/>
      <c r="D180" s="65"/>
      <c r="E180" s="65"/>
      <c r="F180" s="210"/>
      <c r="G180" s="210"/>
      <c r="H180" s="210"/>
      <c r="I180" s="210"/>
      <c r="J180" s="65"/>
      <c r="K180" s="227"/>
      <c r="L180" s="227"/>
      <c r="M180" s="227"/>
      <c r="N180" s="65"/>
      <c r="O180" s="65"/>
      <c r="P180" s="65"/>
      <c r="Q180" s="65"/>
      <c r="R180" s="65"/>
      <c r="S180" s="65"/>
      <c r="T180" s="65"/>
      <c r="U180" s="65"/>
      <c r="V180" s="65"/>
      <c r="W180" s="65"/>
      <c r="X180" s="65"/>
      <c r="Y180" s="65"/>
      <c r="Z180" s="65"/>
    </row>
    <row r="181" spans="1:26" ht="12.75" customHeight="1" x14ac:dyDescent="0.25">
      <c r="A181" s="65"/>
      <c r="B181" s="65"/>
      <c r="C181" s="65"/>
      <c r="D181" s="65"/>
      <c r="E181" s="65"/>
      <c r="F181" s="210"/>
      <c r="G181" s="210"/>
      <c r="H181" s="210"/>
      <c r="I181" s="210"/>
      <c r="J181" s="65"/>
      <c r="K181" s="227"/>
      <c r="L181" s="227"/>
      <c r="M181" s="227"/>
      <c r="N181" s="65"/>
      <c r="O181" s="65"/>
      <c r="P181" s="65"/>
      <c r="Q181" s="65"/>
      <c r="R181" s="65"/>
      <c r="S181" s="65"/>
      <c r="T181" s="65"/>
      <c r="U181" s="65"/>
      <c r="V181" s="65"/>
      <c r="W181" s="65"/>
      <c r="X181" s="65"/>
      <c r="Y181" s="65"/>
      <c r="Z181" s="65"/>
    </row>
    <row r="182" spans="1:26" ht="12.75" customHeight="1" x14ac:dyDescent="0.25">
      <c r="A182" s="65"/>
      <c r="B182" s="65"/>
      <c r="C182" s="65"/>
      <c r="D182" s="65"/>
      <c r="E182" s="65"/>
      <c r="F182" s="210"/>
      <c r="G182" s="210"/>
      <c r="H182" s="210"/>
      <c r="I182" s="210"/>
      <c r="J182" s="65"/>
      <c r="K182" s="227"/>
      <c r="L182" s="227"/>
      <c r="M182" s="227"/>
      <c r="N182" s="65"/>
      <c r="O182" s="65"/>
      <c r="P182" s="65"/>
      <c r="Q182" s="65"/>
      <c r="R182" s="65"/>
      <c r="S182" s="65"/>
      <c r="T182" s="65"/>
      <c r="U182" s="65"/>
      <c r="V182" s="65"/>
      <c r="W182" s="65"/>
      <c r="X182" s="65"/>
      <c r="Y182" s="65"/>
      <c r="Z182" s="65"/>
    </row>
    <row r="183" spans="1:26" ht="12.75" customHeight="1" x14ac:dyDescent="0.25">
      <c r="A183" s="65"/>
      <c r="B183" s="65"/>
      <c r="C183" s="65"/>
      <c r="D183" s="65"/>
      <c r="E183" s="65"/>
      <c r="F183" s="210"/>
      <c r="G183" s="210"/>
      <c r="H183" s="210"/>
      <c r="I183" s="210"/>
      <c r="J183" s="65"/>
      <c r="K183" s="227"/>
      <c r="L183" s="227"/>
      <c r="M183" s="227"/>
      <c r="N183" s="65"/>
      <c r="O183" s="65"/>
      <c r="P183" s="65"/>
      <c r="Q183" s="65"/>
      <c r="R183" s="65"/>
      <c r="S183" s="65"/>
      <c r="T183" s="65"/>
      <c r="U183" s="65"/>
      <c r="V183" s="65"/>
      <c r="W183" s="65"/>
      <c r="X183" s="65"/>
      <c r="Y183" s="65"/>
      <c r="Z183" s="65"/>
    </row>
    <row r="184" spans="1:26" ht="12.75" customHeight="1" x14ac:dyDescent="0.25">
      <c r="A184" s="65"/>
      <c r="B184" s="65"/>
      <c r="C184" s="65"/>
      <c r="D184" s="65"/>
      <c r="E184" s="65"/>
      <c r="F184" s="210"/>
      <c r="G184" s="210"/>
      <c r="H184" s="210"/>
      <c r="I184" s="210"/>
      <c r="J184" s="65"/>
      <c r="K184" s="227"/>
      <c r="L184" s="227"/>
      <c r="M184" s="227"/>
      <c r="N184" s="65"/>
      <c r="O184" s="65"/>
      <c r="P184" s="65"/>
      <c r="Q184" s="65"/>
      <c r="R184" s="65"/>
      <c r="S184" s="65"/>
      <c r="T184" s="65"/>
      <c r="U184" s="65"/>
      <c r="V184" s="65"/>
      <c r="W184" s="65"/>
      <c r="X184" s="65"/>
      <c r="Y184" s="65"/>
      <c r="Z184" s="65"/>
    </row>
    <row r="185" spans="1:26" ht="12.75" customHeight="1" x14ac:dyDescent="0.25">
      <c r="A185" s="65"/>
      <c r="B185" s="65"/>
      <c r="C185" s="65"/>
      <c r="D185" s="65"/>
      <c r="E185" s="65"/>
      <c r="F185" s="210"/>
      <c r="G185" s="210"/>
      <c r="H185" s="210"/>
      <c r="I185" s="210"/>
      <c r="J185" s="65"/>
      <c r="K185" s="227"/>
      <c r="L185" s="227"/>
      <c r="M185" s="227"/>
      <c r="N185" s="65"/>
      <c r="O185" s="65"/>
      <c r="P185" s="65"/>
      <c r="Q185" s="65"/>
      <c r="R185" s="65"/>
      <c r="S185" s="65"/>
      <c r="T185" s="65"/>
      <c r="U185" s="65"/>
      <c r="V185" s="65"/>
      <c r="W185" s="65"/>
      <c r="X185" s="65"/>
      <c r="Y185" s="65"/>
      <c r="Z185" s="65"/>
    </row>
    <row r="186" spans="1:26" ht="12.75" customHeight="1" x14ac:dyDescent="0.25">
      <c r="A186" s="65"/>
      <c r="B186" s="65"/>
      <c r="C186" s="65"/>
      <c r="D186" s="65"/>
      <c r="E186" s="65"/>
      <c r="F186" s="210"/>
      <c r="G186" s="210"/>
      <c r="H186" s="210"/>
      <c r="I186" s="210"/>
      <c r="J186" s="65"/>
      <c r="K186" s="227"/>
      <c r="L186" s="227"/>
      <c r="M186" s="227"/>
      <c r="N186" s="65"/>
      <c r="O186" s="65"/>
      <c r="P186" s="65"/>
      <c r="Q186" s="65"/>
      <c r="R186" s="65"/>
      <c r="S186" s="65"/>
      <c r="T186" s="65"/>
      <c r="U186" s="65"/>
      <c r="V186" s="65"/>
      <c r="W186" s="65"/>
      <c r="X186" s="65"/>
      <c r="Y186" s="65"/>
      <c r="Z186" s="65"/>
    </row>
    <row r="187" spans="1:26" ht="12.75" customHeight="1" x14ac:dyDescent="0.25">
      <c r="A187" s="65"/>
      <c r="B187" s="65"/>
      <c r="C187" s="65"/>
      <c r="D187" s="65"/>
      <c r="E187" s="65"/>
      <c r="F187" s="210"/>
      <c r="G187" s="210"/>
      <c r="H187" s="210"/>
      <c r="I187" s="210"/>
      <c r="J187" s="65"/>
      <c r="K187" s="227"/>
      <c r="L187" s="227"/>
      <c r="M187" s="227"/>
      <c r="N187" s="65"/>
      <c r="O187" s="65"/>
      <c r="P187" s="65"/>
      <c r="Q187" s="65"/>
      <c r="R187" s="65"/>
      <c r="S187" s="65"/>
      <c r="T187" s="65"/>
      <c r="U187" s="65"/>
      <c r="V187" s="65"/>
      <c r="W187" s="65"/>
      <c r="X187" s="65"/>
      <c r="Y187" s="65"/>
      <c r="Z187" s="65"/>
    </row>
    <row r="188" spans="1:26" ht="12.75" customHeight="1" x14ac:dyDescent="0.25">
      <c r="A188" s="65"/>
      <c r="B188" s="65"/>
      <c r="C188" s="65"/>
      <c r="D188" s="65"/>
      <c r="E188" s="65"/>
      <c r="F188" s="210"/>
      <c r="G188" s="210"/>
      <c r="H188" s="210"/>
      <c r="I188" s="210"/>
      <c r="J188" s="65"/>
      <c r="K188" s="227"/>
      <c r="L188" s="227"/>
      <c r="M188" s="227"/>
      <c r="N188" s="65"/>
      <c r="O188" s="65"/>
      <c r="P188" s="65"/>
      <c r="Q188" s="65"/>
      <c r="R188" s="65"/>
      <c r="S188" s="65"/>
      <c r="T188" s="65"/>
      <c r="U188" s="65"/>
      <c r="V188" s="65"/>
      <c r="W188" s="65"/>
      <c r="X188" s="65"/>
      <c r="Y188" s="65"/>
      <c r="Z188" s="65"/>
    </row>
    <row r="189" spans="1:26" ht="12.75" customHeight="1" x14ac:dyDescent="0.25">
      <c r="A189" s="65"/>
      <c r="B189" s="65"/>
      <c r="C189" s="65"/>
      <c r="D189" s="65"/>
      <c r="E189" s="65"/>
      <c r="F189" s="210"/>
      <c r="G189" s="210"/>
      <c r="H189" s="210"/>
      <c r="I189" s="210"/>
      <c r="J189" s="65"/>
      <c r="K189" s="227"/>
      <c r="L189" s="227"/>
      <c r="M189" s="227"/>
      <c r="N189" s="65"/>
      <c r="O189" s="65"/>
      <c r="P189" s="65"/>
      <c r="Q189" s="65"/>
      <c r="R189" s="65"/>
      <c r="S189" s="65"/>
      <c r="T189" s="65"/>
      <c r="U189" s="65"/>
      <c r="V189" s="65"/>
      <c r="W189" s="65"/>
      <c r="X189" s="65"/>
      <c r="Y189" s="65"/>
      <c r="Z189" s="65"/>
    </row>
    <row r="190" spans="1:26" ht="12.75" customHeight="1" x14ac:dyDescent="0.25">
      <c r="A190" s="65"/>
      <c r="B190" s="65"/>
      <c r="C190" s="65"/>
      <c r="D190" s="65"/>
      <c r="E190" s="65"/>
      <c r="F190" s="210"/>
      <c r="G190" s="210"/>
      <c r="H190" s="210"/>
      <c r="I190" s="210"/>
      <c r="J190" s="65"/>
      <c r="K190" s="227"/>
      <c r="L190" s="227"/>
      <c r="M190" s="227"/>
      <c r="N190" s="65"/>
      <c r="O190" s="65"/>
      <c r="P190" s="65"/>
      <c r="Q190" s="65"/>
      <c r="R190" s="65"/>
      <c r="S190" s="65"/>
      <c r="T190" s="65"/>
      <c r="U190" s="65"/>
      <c r="V190" s="65"/>
      <c r="W190" s="65"/>
      <c r="X190" s="65"/>
      <c r="Y190" s="65"/>
      <c r="Z190" s="65"/>
    </row>
    <row r="191" spans="1:26" ht="12.75" customHeight="1" x14ac:dyDescent="0.25">
      <c r="A191" s="65"/>
      <c r="B191" s="65"/>
      <c r="C191" s="65"/>
      <c r="D191" s="65"/>
      <c r="E191" s="65"/>
      <c r="F191" s="210"/>
      <c r="G191" s="210"/>
      <c r="H191" s="210"/>
      <c r="I191" s="210"/>
      <c r="J191" s="65"/>
      <c r="K191" s="227"/>
      <c r="L191" s="227"/>
      <c r="M191" s="227"/>
      <c r="N191" s="65"/>
      <c r="O191" s="65"/>
      <c r="P191" s="65"/>
      <c r="Q191" s="65"/>
      <c r="R191" s="65"/>
      <c r="S191" s="65"/>
      <c r="T191" s="65"/>
      <c r="U191" s="65"/>
      <c r="V191" s="65"/>
      <c r="W191" s="65"/>
      <c r="X191" s="65"/>
      <c r="Y191" s="65"/>
      <c r="Z191" s="65"/>
    </row>
    <row r="192" spans="1:26" ht="12.75" customHeight="1" x14ac:dyDescent="0.25">
      <c r="A192" s="65"/>
      <c r="B192" s="65"/>
      <c r="C192" s="65"/>
      <c r="D192" s="65"/>
      <c r="E192" s="65"/>
      <c r="F192" s="210"/>
      <c r="G192" s="210"/>
      <c r="H192" s="210"/>
      <c r="I192" s="210"/>
      <c r="J192" s="65"/>
      <c r="K192" s="227"/>
      <c r="L192" s="227"/>
      <c r="M192" s="227"/>
      <c r="N192" s="65"/>
      <c r="O192" s="65"/>
      <c r="P192" s="65"/>
      <c r="Q192" s="65"/>
      <c r="R192" s="65"/>
      <c r="S192" s="65"/>
      <c r="T192" s="65"/>
      <c r="U192" s="65"/>
      <c r="V192" s="65"/>
      <c r="W192" s="65"/>
      <c r="X192" s="65"/>
      <c r="Y192" s="65"/>
      <c r="Z192" s="65"/>
    </row>
    <row r="193" spans="1:26" ht="12.75" customHeight="1" x14ac:dyDescent="0.25">
      <c r="A193" s="65"/>
      <c r="B193" s="65"/>
      <c r="C193" s="65"/>
      <c r="D193" s="65"/>
      <c r="E193" s="65"/>
      <c r="F193" s="210"/>
      <c r="G193" s="210"/>
      <c r="H193" s="210"/>
      <c r="I193" s="210"/>
      <c r="J193" s="65"/>
      <c r="K193" s="227"/>
      <c r="L193" s="227"/>
      <c r="M193" s="227"/>
      <c r="N193" s="65"/>
      <c r="O193" s="65"/>
      <c r="P193" s="65"/>
      <c r="Q193" s="65"/>
      <c r="R193" s="65"/>
      <c r="S193" s="65"/>
      <c r="T193" s="65"/>
      <c r="U193" s="65"/>
      <c r="V193" s="65"/>
      <c r="W193" s="65"/>
      <c r="X193" s="65"/>
      <c r="Y193" s="65"/>
      <c r="Z193" s="65"/>
    </row>
    <row r="194" spans="1:26" ht="12.75" customHeight="1" x14ac:dyDescent="0.25">
      <c r="A194" s="65"/>
      <c r="B194" s="65"/>
      <c r="C194" s="65"/>
      <c r="D194" s="65"/>
      <c r="E194" s="65"/>
      <c r="F194" s="210"/>
      <c r="G194" s="210"/>
      <c r="H194" s="210"/>
      <c r="I194" s="210"/>
      <c r="J194" s="65"/>
      <c r="K194" s="227"/>
      <c r="L194" s="227"/>
      <c r="M194" s="227"/>
      <c r="N194" s="65"/>
      <c r="O194" s="65"/>
      <c r="P194" s="65"/>
      <c r="Q194" s="65"/>
      <c r="R194" s="65"/>
      <c r="S194" s="65"/>
      <c r="T194" s="65"/>
      <c r="U194" s="65"/>
      <c r="V194" s="65"/>
      <c r="W194" s="65"/>
      <c r="X194" s="65"/>
      <c r="Y194" s="65"/>
      <c r="Z194" s="65"/>
    </row>
    <row r="195" spans="1:26" ht="12.75" customHeight="1" x14ac:dyDescent="0.25">
      <c r="A195" s="65"/>
      <c r="B195" s="65"/>
      <c r="C195" s="65"/>
      <c r="D195" s="65"/>
      <c r="E195" s="65"/>
      <c r="F195" s="210"/>
      <c r="G195" s="210"/>
      <c r="H195" s="210"/>
      <c r="I195" s="210"/>
      <c r="J195" s="65"/>
      <c r="K195" s="227"/>
      <c r="L195" s="227"/>
      <c r="M195" s="227"/>
      <c r="N195" s="65"/>
      <c r="O195" s="65"/>
      <c r="P195" s="65"/>
      <c r="Q195" s="65"/>
      <c r="R195" s="65"/>
      <c r="S195" s="65"/>
      <c r="T195" s="65"/>
      <c r="U195" s="65"/>
      <c r="V195" s="65"/>
      <c r="W195" s="65"/>
      <c r="X195" s="65"/>
      <c r="Y195" s="65"/>
      <c r="Z195" s="65"/>
    </row>
    <row r="196" spans="1:26" ht="12.75" customHeight="1" x14ac:dyDescent="0.25">
      <c r="A196" s="65"/>
      <c r="B196" s="65"/>
      <c r="C196" s="65"/>
      <c r="D196" s="65"/>
      <c r="E196" s="65"/>
      <c r="F196" s="210"/>
      <c r="G196" s="210"/>
      <c r="H196" s="210"/>
      <c r="I196" s="210"/>
      <c r="J196" s="65"/>
      <c r="K196" s="227"/>
      <c r="L196" s="227"/>
      <c r="M196" s="227"/>
      <c r="N196" s="65"/>
      <c r="O196" s="65"/>
      <c r="P196" s="65"/>
      <c r="Q196" s="65"/>
      <c r="R196" s="65"/>
      <c r="S196" s="65"/>
      <c r="T196" s="65"/>
      <c r="U196" s="65"/>
      <c r="V196" s="65"/>
      <c r="W196" s="65"/>
      <c r="X196" s="65"/>
      <c r="Y196" s="65"/>
      <c r="Z196" s="65"/>
    </row>
    <row r="197" spans="1:26" ht="12.75" customHeight="1" x14ac:dyDescent="0.25">
      <c r="A197" s="65"/>
      <c r="B197" s="65"/>
      <c r="C197" s="65"/>
      <c r="D197" s="65"/>
      <c r="E197" s="65"/>
      <c r="F197" s="210"/>
      <c r="G197" s="210"/>
      <c r="H197" s="210"/>
      <c r="I197" s="210"/>
      <c r="J197" s="65"/>
      <c r="K197" s="227"/>
      <c r="L197" s="227"/>
      <c r="M197" s="227"/>
      <c r="N197" s="65"/>
      <c r="O197" s="65"/>
      <c r="P197" s="65"/>
      <c r="Q197" s="65"/>
      <c r="R197" s="65"/>
      <c r="S197" s="65"/>
      <c r="T197" s="65"/>
      <c r="U197" s="65"/>
      <c r="V197" s="65"/>
      <c r="W197" s="65"/>
      <c r="X197" s="65"/>
      <c r="Y197" s="65"/>
      <c r="Z197" s="65"/>
    </row>
    <row r="198" spans="1:26" ht="12.75" customHeight="1" x14ac:dyDescent="0.25">
      <c r="A198" s="65"/>
      <c r="B198" s="65"/>
      <c r="C198" s="65"/>
      <c r="D198" s="65"/>
      <c r="E198" s="65"/>
      <c r="F198" s="210"/>
      <c r="G198" s="210"/>
      <c r="H198" s="210"/>
      <c r="I198" s="210"/>
      <c r="J198" s="65"/>
      <c r="K198" s="227"/>
      <c r="L198" s="227"/>
      <c r="M198" s="227"/>
      <c r="N198" s="65"/>
      <c r="O198" s="65"/>
      <c r="P198" s="65"/>
      <c r="Q198" s="65"/>
      <c r="R198" s="65"/>
      <c r="S198" s="65"/>
      <c r="T198" s="65"/>
      <c r="U198" s="65"/>
      <c r="V198" s="65"/>
      <c r="W198" s="65"/>
      <c r="X198" s="65"/>
      <c r="Y198" s="65"/>
      <c r="Z198" s="65"/>
    </row>
    <row r="199" spans="1:26" ht="12.75" customHeight="1" x14ac:dyDescent="0.25">
      <c r="A199" s="65"/>
      <c r="B199" s="65"/>
      <c r="C199" s="65"/>
      <c r="D199" s="65"/>
      <c r="E199" s="65"/>
      <c r="F199" s="210"/>
      <c r="G199" s="210"/>
      <c r="H199" s="210"/>
      <c r="I199" s="210"/>
      <c r="J199" s="65"/>
      <c r="K199" s="227"/>
      <c r="L199" s="227"/>
      <c r="M199" s="227"/>
      <c r="N199" s="65"/>
      <c r="O199" s="65"/>
      <c r="P199" s="65"/>
      <c r="Q199" s="65"/>
      <c r="R199" s="65"/>
      <c r="S199" s="65"/>
      <c r="T199" s="65"/>
      <c r="U199" s="65"/>
      <c r="V199" s="65"/>
      <c r="W199" s="65"/>
      <c r="X199" s="65"/>
      <c r="Y199" s="65"/>
      <c r="Z199" s="65"/>
    </row>
    <row r="200" spans="1:26" ht="12.75" customHeight="1" x14ac:dyDescent="0.25">
      <c r="A200" s="65"/>
      <c r="B200" s="65"/>
      <c r="C200" s="65"/>
      <c r="D200" s="65"/>
      <c r="E200" s="65"/>
      <c r="F200" s="210"/>
      <c r="G200" s="210"/>
      <c r="H200" s="210"/>
      <c r="I200" s="210"/>
      <c r="J200" s="65"/>
      <c r="K200" s="227"/>
      <c r="L200" s="227"/>
      <c r="M200" s="227"/>
      <c r="N200" s="65"/>
      <c r="O200" s="65"/>
      <c r="P200" s="65"/>
      <c r="Q200" s="65"/>
      <c r="R200" s="65"/>
      <c r="S200" s="65"/>
      <c r="T200" s="65"/>
      <c r="U200" s="65"/>
      <c r="V200" s="65"/>
      <c r="W200" s="65"/>
      <c r="X200" s="65"/>
      <c r="Y200" s="65"/>
      <c r="Z200" s="65"/>
    </row>
    <row r="201" spans="1:26" ht="12.75" customHeight="1" x14ac:dyDescent="0.25">
      <c r="A201" s="65"/>
      <c r="B201" s="65"/>
      <c r="C201" s="65"/>
      <c r="D201" s="65"/>
      <c r="E201" s="65"/>
      <c r="F201" s="210"/>
      <c r="G201" s="210"/>
      <c r="H201" s="210"/>
      <c r="I201" s="210"/>
      <c r="J201" s="65"/>
      <c r="K201" s="227"/>
      <c r="L201" s="227"/>
      <c r="M201" s="227"/>
      <c r="N201" s="65"/>
      <c r="O201" s="65"/>
      <c r="P201" s="65"/>
      <c r="Q201" s="65"/>
      <c r="R201" s="65"/>
      <c r="S201" s="65"/>
      <c r="T201" s="65"/>
      <c r="U201" s="65"/>
      <c r="V201" s="65"/>
      <c r="W201" s="65"/>
      <c r="X201" s="65"/>
      <c r="Y201" s="65"/>
      <c r="Z201" s="65"/>
    </row>
    <row r="202" spans="1:26" ht="12.75" customHeight="1" x14ac:dyDescent="0.25">
      <c r="A202" s="65"/>
      <c r="B202" s="65"/>
      <c r="C202" s="65"/>
      <c r="D202" s="65"/>
      <c r="E202" s="65"/>
      <c r="F202" s="210"/>
      <c r="G202" s="210"/>
      <c r="H202" s="210"/>
      <c r="I202" s="210"/>
      <c r="J202" s="65"/>
      <c r="K202" s="227"/>
      <c r="L202" s="227"/>
      <c r="M202" s="227"/>
      <c r="N202" s="65"/>
      <c r="O202" s="65"/>
      <c r="P202" s="65"/>
      <c r="Q202" s="65"/>
      <c r="R202" s="65"/>
      <c r="S202" s="65"/>
      <c r="T202" s="65"/>
      <c r="U202" s="65"/>
      <c r="V202" s="65"/>
      <c r="W202" s="65"/>
      <c r="X202" s="65"/>
      <c r="Y202" s="65"/>
      <c r="Z202" s="65"/>
    </row>
    <row r="203" spans="1:26" ht="12.75" customHeight="1" x14ac:dyDescent="0.25">
      <c r="A203" s="65"/>
      <c r="B203" s="65"/>
      <c r="C203" s="65"/>
      <c r="D203" s="65"/>
      <c r="E203" s="65"/>
      <c r="F203" s="210"/>
      <c r="G203" s="210"/>
      <c r="H203" s="210"/>
      <c r="I203" s="210"/>
      <c r="J203" s="65"/>
      <c r="K203" s="227"/>
      <c r="L203" s="227"/>
      <c r="M203" s="227"/>
      <c r="N203" s="65"/>
      <c r="O203" s="65"/>
      <c r="P203" s="65"/>
      <c r="Q203" s="65"/>
      <c r="R203" s="65"/>
      <c r="S203" s="65"/>
      <c r="T203" s="65"/>
      <c r="U203" s="65"/>
      <c r="V203" s="65"/>
      <c r="W203" s="65"/>
      <c r="X203" s="65"/>
      <c r="Y203" s="65"/>
      <c r="Z203" s="65"/>
    </row>
    <row r="204" spans="1:26" ht="12.75" customHeight="1" x14ac:dyDescent="0.25">
      <c r="A204" s="65"/>
      <c r="B204" s="65"/>
      <c r="C204" s="65"/>
      <c r="D204" s="65"/>
      <c r="E204" s="65"/>
      <c r="F204" s="210"/>
      <c r="G204" s="210"/>
      <c r="H204" s="210"/>
      <c r="I204" s="210"/>
      <c r="J204" s="65"/>
      <c r="K204" s="227"/>
      <c r="L204" s="227"/>
      <c r="M204" s="227"/>
      <c r="N204" s="65"/>
      <c r="O204" s="65"/>
      <c r="P204" s="65"/>
      <c r="Q204" s="65"/>
      <c r="R204" s="65"/>
      <c r="S204" s="65"/>
      <c r="T204" s="65"/>
      <c r="U204" s="65"/>
      <c r="V204" s="65"/>
      <c r="W204" s="65"/>
      <c r="X204" s="65"/>
      <c r="Y204" s="65"/>
      <c r="Z204" s="65"/>
    </row>
    <row r="205" spans="1:26" ht="12.75" customHeight="1" x14ac:dyDescent="0.25">
      <c r="A205" s="65"/>
      <c r="B205" s="65"/>
      <c r="C205" s="65"/>
      <c r="D205" s="65"/>
      <c r="E205" s="65"/>
      <c r="F205" s="210"/>
      <c r="G205" s="210"/>
      <c r="H205" s="210"/>
      <c r="I205" s="210"/>
      <c r="J205" s="65"/>
      <c r="K205" s="227"/>
      <c r="L205" s="227"/>
      <c r="M205" s="227"/>
      <c r="N205" s="65"/>
      <c r="O205" s="65"/>
      <c r="P205" s="65"/>
      <c r="Q205" s="65"/>
      <c r="R205" s="65"/>
      <c r="S205" s="65"/>
      <c r="T205" s="65"/>
      <c r="U205" s="65"/>
      <c r="V205" s="65"/>
      <c r="W205" s="65"/>
      <c r="X205" s="65"/>
      <c r="Y205" s="65"/>
      <c r="Z205" s="65"/>
    </row>
    <row r="206" spans="1:26" ht="12.75" customHeight="1" x14ac:dyDescent="0.25">
      <c r="A206" s="65"/>
      <c r="B206" s="65"/>
      <c r="C206" s="65"/>
      <c r="D206" s="65"/>
      <c r="E206" s="65"/>
      <c r="F206" s="210"/>
      <c r="G206" s="210"/>
      <c r="H206" s="210"/>
      <c r="I206" s="210"/>
      <c r="J206" s="65"/>
      <c r="K206" s="227"/>
      <c r="L206" s="227"/>
      <c r="M206" s="227"/>
      <c r="N206" s="65"/>
      <c r="O206" s="65"/>
      <c r="P206" s="65"/>
      <c r="Q206" s="65"/>
      <c r="R206" s="65"/>
      <c r="S206" s="65"/>
      <c r="T206" s="65"/>
      <c r="U206" s="65"/>
      <c r="V206" s="65"/>
      <c r="W206" s="65"/>
      <c r="X206" s="65"/>
      <c r="Y206" s="65"/>
      <c r="Z206" s="65"/>
    </row>
    <row r="207" spans="1:26" ht="12.75" customHeight="1" x14ac:dyDescent="0.25">
      <c r="A207" s="65"/>
      <c r="B207" s="65"/>
      <c r="C207" s="65"/>
      <c r="D207" s="65"/>
      <c r="E207" s="65"/>
      <c r="F207" s="210"/>
      <c r="G207" s="210"/>
      <c r="H207" s="210"/>
      <c r="I207" s="210"/>
      <c r="J207" s="65"/>
      <c r="K207" s="227"/>
      <c r="L207" s="227"/>
      <c r="M207" s="227"/>
      <c r="N207" s="65"/>
      <c r="O207" s="65"/>
      <c r="P207" s="65"/>
      <c r="Q207" s="65"/>
      <c r="R207" s="65"/>
      <c r="S207" s="65"/>
      <c r="T207" s="65"/>
      <c r="U207" s="65"/>
      <c r="V207" s="65"/>
      <c r="W207" s="65"/>
      <c r="X207" s="65"/>
      <c r="Y207" s="65"/>
      <c r="Z207" s="65"/>
    </row>
    <row r="208" spans="1:26" ht="12.75" customHeight="1" x14ac:dyDescent="0.25">
      <c r="A208" s="65"/>
      <c r="B208" s="65"/>
      <c r="C208" s="65"/>
      <c r="D208" s="65"/>
      <c r="E208" s="65"/>
      <c r="F208" s="210"/>
      <c r="G208" s="210"/>
      <c r="H208" s="210"/>
      <c r="I208" s="210"/>
      <c r="J208" s="65"/>
      <c r="K208" s="227"/>
      <c r="L208" s="227"/>
      <c r="M208" s="227"/>
      <c r="N208" s="65"/>
      <c r="O208" s="65"/>
      <c r="P208" s="65"/>
      <c r="Q208" s="65"/>
      <c r="R208" s="65"/>
      <c r="S208" s="65"/>
      <c r="T208" s="65"/>
      <c r="U208" s="65"/>
      <c r="V208" s="65"/>
      <c r="W208" s="65"/>
      <c r="X208" s="65"/>
      <c r="Y208" s="65"/>
      <c r="Z208" s="65"/>
    </row>
    <row r="209" spans="1:26" ht="12.75" customHeight="1" x14ac:dyDescent="0.25">
      <c r="A209" s="65"/>
      <c r="B209" s="65"/>
      <c r="C209" s="65"/>
      <c r="D209" s="65"/>
      <c r="E209" s="65"/>
      <c r="F209" s="210"/>
      <c r="G209" s="210"/>
      <c r="H209" s="210"/>
      <c r="I209" s="210"/>
      <c r="J209" s="65"/>
      <c r="K209" s="227"/>
      <c r="L209" s="227"/>
      <c r="M209" s="227"/>
      <c r="N209" s="65"/>
      <c r="O209" s="65"/>
      <c r="P209" s="65"/>
      <c r="Q209" s="65"/>
      <c r="R209" s="65"/>
      <c r="S209" s="65"/>
      <c r="T209" s="65"/>
      <c r="U209" s="65"/>
      <c r="V209" s="65"/>
      <c r="W209" s="65"/>
      <c r="X209" s="65"/>
      <c r="Y209" s="65"/>
      <c r="Z209" s="65"/>
    </row>
    <row r="210" spans="1:26" ht="12.75" customHeight="1" x14ac:dyDescent="0.25">
      <c r="A210" s="65"/>
      <c r="B210" s="65"/>
      <c r="C210" s="65"/>
      <c r="D210" s="65"/>
      <c r="E210" s="65"/>
      <c r="F210" s="210"/>
      <c r="G210" s="210"/>
      <c r="H210" s="210"/>
      <c r="I210" s="210"/>
      <c r="J210" s="65"/>
      <c r="K210" s="227"/>
      <c r="L210" s="227"/>
      <c r="M210" s="227"/>
      <c r="N210" s="65"/>
      <c r="O210" s="65"/>
      <c r="P210" s="65"/>
      <c r="Q210" s="65"/>
      <c r="R210" s="65"/>
      <c r="S210" s="65"/>
      <c r="T210" s="65"/>
      <c r="U210" s="65"/>
      <c r="V210" s="65"/>
      <c r="W210" s="65"/>
      <c r="X210" s="65"/>
      <c r="Y210" s="65"/>
      <c r="Z210" s="65"/>
    </row>
    <row r="211" spans="1:26" ht="12.75" customHeight="1" x14ac:dyDescent="0.25">
      <c r="A211" s="65"/>
      <c r="B211" s="65"/>
      <c r="C211" s="65"/>
      <c r="D211" s="65"/>
      <c r="E211" s="65"/>
      <c r="F211" s="210"/>
      <c r="G211" s="210"/>
      <c r="H211" s="210"/>
      <c r="I211" s="210"/>
      <c r="J211" s="65"/>
      <c r="K211" s="227"/>
      <c r="L211" s="227"/>
      <c r="M211" s="227"/>
      <c r="N211" s="65"/>
      <c r="O211" s="65"/>
      <c r="P211" s="65"/>
      <c r="Q211" s="65"/>
      <c r="R211" s="65"/>
      <c r="S211" s="65"/>
      <c r="T211" s="65"/>
      <c r="U211" s="65"/>
      <c r="V211" s="65"/>
      <c r="W211" s="65"/>
      <c r="X211" s="65"/>
      <c r="Y211" s="65"/>
      <c r="Z211" s="65"/>
    </row>
    <row r="212" spans="1:26" ht="12.75" customHeight="1" x14ac:dyDescent="0.25">
      <c r="A212" s="65"/>
      <c r="B212" s="65"/>
      <c r="C212" s="65"/>
      <c r="D212" s="65"/>
      <c r="E212" s="65"/>
      <c r="F212" s="210"/>
      <c r="G212" s="210"/>
      <c r="H212" s="210"/>
      <c r="I212" s="210"/>
      <c r="J212" s="65"/>
      <c r="K212" s="227"/>
      <c r="L212" s="227"/>
      <c r="M212" s="227"/>
      <c r="N212" s="65"/>
      <c r="O212" s="65"/>
      <c r="P212" s="65"/>
      <c r="Q212" s="65"/>
      <c r="R212" s="65"/>
      <c r="S212" s="65"/>
      <c r="T212" s="65"/>
      <c r="U212" s="65"/>
      <c r="V212" s="65"/>
      <c r="W212" s="65"/>
      <c r="X212" s="65"/>
      <c r="Y212" s="65"/>
      <c r="Z212" s="65"/>
    </row>
    <row r="213" spans="1:26" ht="12.75" customHeight="1" x14ac:dyDescent="0.25">
      <c r="A213" s="65"/>
      <c r="B213" s="65"/>
      <c r="C213" s="65"/>
      <c r="D213" s="65"/>
      <c r="E213" s="65"/>
      <c r="F213" s="210"/>
      <c r="G213" s="210"/>
      <c r="H213" s="210"/>
      <c r="I213" s="210"/>
      <c r="J213" s="65"/>
      <c r="K213" s="227"/>
      <c r="L213" s="227"/>
      <c r="M213" s="227"/>
      <c r="N213" s="65"/>
      <c r="O213" s="65"/>
      <c r="P213" s="65"/>
      <c r="Q213" s="65"/>
      <c r="R213" s="65"/>
      <c r="S213" s="65"/>
      <c r="T213" s="65"/>
      <c r="U213" s="65"/>
      <c r="V213" s="65"/>
      <c r="W213" s="65"/>
      <c r="X213" s="65"/>
      <c r="Y213" s="65"/>
      <c r="Z213" s="65"/>
    </row>
    <row r="214" spans="1:26" ht="12.75" customHeight="1" x14ac:dyDescent="0.25">
      <c r="A214" s="65"/>
      <c r="B214" s="65"/>
      <c r="C214" s="65"/>
      <c r="D214" s="65"/>
      <c r="E214" s="65"/>
      <c r="F214" s="210"/>
      <c r="G214" s="210"/>
      <c r="H214" s="210"/>
      <c r="I214" s="210"/>
      <c r="J214" s="65"/>
      <c r="K214" s="227"/>
      <c r="L214" s="227"/>
      <c r="M214" s="227"/>
      <c r="N214" s="65"/>
      <c r="O214" s="65"/>
      <c r="P214" s="65"/>
      <c r="Q214" s="65"/>
      <c r="R214" s="65"/>
      <c r="S214" s="65"/>
      <c r="T214" s="65"/>
      <c r="U214" s="65"/>
      <c r="V214" s="65"/>
      <c r="W214" s="65"/>
      <c r="X214" s="65"/>
      <c r="Y214" s="65"/>
      <c r="Z214" s="65"/>
    </row>
    <row r="215" spans="1:26" ht="12.75" customHeight="1" x14ac:dyDescent="0.25">
      <c r="A215" s="65"/>
      <c r="B215" s="65"/>
      <c r="C215" s="65"/>
      <c r="D215" s="65"/>
      <c r="E215" s="65"/>
      <c r="F215" s="210"/>
      <c r="G215" s="210"/>
      <c r="H215" s="210"/>
      <c r="I215" s="210"/>
      <c r="J215" s="65"/>
      <c r="K215" s="227"/>
      <c r="L215" s="227"/>
      <c r="M215" s="227"/>
      <c r="N215" s="65"/>
      <c r="O215" s="65"/>
      <c r="P215" s="65"/>
      <c r="Q215" s="65"/>
      <c r="R215" s="65"/>
      <c r="S215" s="65"/>
      <c r="T215" s="65"/>
      <c r="U215" s="65"/>
      <c r="V215" s="65"/>
      <c r="W215" s="65"/>
      <c r="X215" s="65"/>
      <c r="Y215" s="65"/>
      <c r="Z215" s="65"/>
    </row>
    <row r="216" spans="1:26" ht="12.75" customHeight="1" x14ac:dyDescent="0.25">
      <c r="A216" s="65"/>
      <c r="B216" s="65"/>
      <c r="C216" s="65"/>
      <c r="D216" s="65"/>
      <c r="E216" s="65"/>
      <c r="F216" s="210"/>
      <c r="G216" s="210"/>
      <c r="H216" s="210"/>
      <c r="I216" s="210"/>
      <c r="J216" s="65"/>
      <c r="K216" s="227"/>
      <c r="L216" s="227"/>
      <c r="M216" s="227"/>
      <c r="N216" s="65"/>
      <c r="O216" s="65"/>
      <c r="P216" s="65"/>
      <c r="Q216" s="65"/>
      <c r="R216" s="65"/>
      <c r="S216" s="65"/>
      <c r="T216" s="65"/>
      <c r="U216" s="65"/>
      <c r="V216" s="65"/>
      <c r="W216" s="65"/>
      <c r="X216" s="65"/>
      <c r="Y216" s="65"/>
      <c r="Z216" s="65"/>
    </row>
    <row r="217" spans="1:26" ht="12.75" customHeight="1" x14ac:dyDescent="0.25">
      <c r="A217" s="65"/>
      <c r="B217" s="65"/>
      <c r="C217" s="65"/>
      <c r="D217" s="65"/>
      <c r="E217" s="65"/>
      <c r="F217" s="210"/>
      <c r="G217" s="210"/>
      <c r="H217" s="210"/>
      <c r="I217" s="210"/>
      <c r="J217" s="65"/>
      <c r="K217" s="227"/>
      <c r="L217" s="227"/>
      <c r="M217" s="227"/>
      <c r="N217" s="65"/>
      <c r="O217" s="65"/>
      <c r="P217" s="65"/>
      <c r="Q217" s="65"/>
      <c r="R217" s="65"/>
      <c r="S217" s="65"/>
      <c r="T217" s="65"/>
      <c r="U217" s="65"/>
      <c r="V217" s="65"/>
      <c r="W217" s="65"/>
      <c r="X217" s="65"/>
      <c r="Y217" s="65"/>
      <c r="Z217" s="65"/>
    </row>
    <row r="218" spans="1:26" ht="12.75" customHeight="1" x14ac:dyDescent="0.25">
      <c r="A218" s="65"/>
      <c r="B218" s="65"/>
      <c r="C218" s="65"/>
      <c r="D218" s="65"/>
      <c r="E218" s="65"/>
      <c r="F218" s="210"/>
      <c r="G218" s="210"/>
      <c r="H218" s="210"/>
      <c r="I218" s="210"/>
      <c r="J218" s="65"/>
      <c r="K218" s="227"/>
      <c r="L218" s="227"/>
      <c r="M218" s="227"/>
      <c r="N218" s="65"/>
      <c r="O218" s="65"/>
      <c r="P218" s="65"/>
      <c r="Q218" s="65"/>
      <c r="R218" s="65"/>
      <c r="S218" s="65"/>
      <c r="T218" s="65"/>
      <c r="U218" s="65"/>
      <c r="V218" s="65"/>
      <c r="W218" s="65"/>
      <c r="X218" s="65"/>
      <c r="Y218" s="65"/>
      <c r="Z218" s="65"/>
    </row>
    <row r="219" spans="1:26" ht="12.75" customHeight="1" x14ac:dyDescent="0.25">
      <c r="A219" s="65"/>
      <c r="B219" s="65"/>
      <c r="C219" s="65"/>
      <c r="D219" s="65"/>
      <c r="E219" s="65"/>
      <c r="F219" s="210"/>
      <c r="G219" s="210"/>
      <c r="H219" s="210"/>
      <c r="I219" s="210"/>
      <c r="J219" s="65"/>
      <c r="K219" s="227"/>
      <c r="L219" s="227"/>
      <c r="M219" s="227"/>
      <c r="N219" s="65"/>
      <c r="O219" s="65"/>
      <c r="P219" s="65"/>
      <c r="Q219" s="65"/>
      <c r="R219" s="65"/>
      <c r="S219" s="65"/>
      <c r="T219" s="65"/>
      <c r="U219" s="65"/>
      <c r="V219" s="65"/>
      <c r="W219" s="65"/>
      <c r="X219" s="65"/>
      <c r="Y219" s="65"/>
      <c r="Z219" s="65"/>
    </row>
    <row r="220" spans="1:26" ht="12.75" customHeight="1" x14ac:dyDescent="0.25">
      <c r="A220" s="65"/>
      <c r="B220" s="65"/>
      <c r="C220" s="65"/>
      <c r="D220" s="65"/>
      <c r="E220" s="65"/>
      <c r="F220" s="210"/>
      <c r="G220" s="210"/>
      <c r="H220" s="210"/>
      <c r="I220" s="210"/>
      <c r="J220" s="65"/>
      <c r="K220" s="227"/>
      <c r="L220" s="227"/>
      <c r="M220" s="227"/>
      <c r="N220" s="65"/>
      <c r="O220" s="65"/>
      <c r="P220" s="65"/>
      <c r="Q220" s="65"/>
      <c r="R220" s="65"/>
      <c r="S220" s="65"/>
      <c r="T220" s="65"/>
      <c r="U220" s="65"/>
      <c r="V220" s="65"/>
      <c r="W220" s="65"/>
      <c r="X220" s="65"/>
      <c r="Y220" s="65"/>
      <c r="Z220" s="65"/>
    </row>
    <row r="221" spans="1:26" ht="12.75" customHeight="1" x14ac:dyDescent="0.25">
      <c r="A221" s="65"/>
      <c r="B221" s="65"/>
      <c r="C221" s="65"/>
      <c r="D221" s="65"/>
      <c r="E221" s="65"/>
      <c r="F221" s="210"/>
      <c r="G221" s="210"/>
      <c r="H221" s="210"/>
      <c r="I221" s="210"/>
      <c r="J221" s="65"/>
      <c r="K221" s="227"/>
      <c r="L221" s="227"/>
      <c r="M221" s="227"/>
      <c r="N221" s="65"/>
      <c r="O221" s="65"/>
      <c r="P221" s="65"/>
      <c r="Q221" s="65"/>
      <c r="R221" s="65"/>
      <c r="S221" s="65"/>
      <c r="T221" s="65"/>
      <c r="U221" s="65"/>
      <c r="V221" s="65"/>
      <c r="W221" s="65"/>
      <c r="X221" s="65"/>
      <c r="Y221" s="65"/>
      <c r="Z221" s="65"/>
    </row>
    <row r="222" spans="1:26" ht="12.75" customHeight="1" x14ac:dyDescent="0.25">
      <c r="A222" s="65"/>
      <c r="B222" s="65"/>
      <c r="C222" s="65"/>
      <c r="D222" s="65"/>
      <c r="E222" s="65"/>
      <c r="F222" s="210"/>
      <c r="G222" s="210"/>
      <c r="H222" s="210"/>
      <c r="I222" s="210"/>
      <c r="J222" s="65"/>
      <c r="K222" s="227"/>
      <c r="L222" s="227"/>
      <c r="M222" s="227"/>
      <c r="N222" s="65"/>
      <c r="O222" s="65"/>
      <c r="P222" s="65"/>
      <c r="Q222" s="65"/>
      <c r="R222" s="65"/>
      <c r="S222" s="65"/>
      <c r="T222" s="65"/>
      <c r="U222" s="65"/>
      <c r="V222" s="65"/>
      <c r="W222" s="65"/>
      <c r="X222" s="65"/>
      <c r="Y222" s="65"/>
      <c r="Z222" s="65"/>
    </row>
    <row r="223" spans="1:26" ht="12.75" customHeight="1" x14ac:dyDescent="0.25">
      <c r="A223" s="65"/>
      <c r="B223" s="65"/>
      <c r="C223" s="65"/>
      <c r="D223" s="65"/>
      <c r="E223" s="65"/>
      <c r="F223" s="210"/>
      <c r="G223" s="210"/>
      <c r="H223" s="210"/>
      <c r="I223" s="210"/>
      <c r="J223" s="65"/>
      <c r="K223" s="227"/>
      <c r="L223" s="227"/>
      <c r="M223" s="227"/>
      <c r="N223" s="65"/>
      <c r="O223" s="65"/>
      <c r="P223" s="65"/>
      <c r="Q223" s="65"/>
      <c r="R223" s="65"/>
      <c r="S223" s="65"/>
      <c r="T223" s="65"/>
      <c r="U223" s="65"/>
      <c r="V223" s="65"/>
      <c r="W223" s="65"/>
      <c r="X223" s="65"/>
      <c r="Y223" s="65"/>
      <c r="Z223" s="65"/>
    </row>
    <row r="224" spans="1:26" ht="12.75" customHeight="1" x14ac:dyDescent="0.25">
      <c r="A224" s="65"/>
      <c r="B224" s="65"/>
      <c r="C224" s="65"/>
      <c r="D224" s="65"/>
      <c r="E224" s="65"/>
      <c r="F224" s="210"/>
      <c r="G224" s="210"/>
      <c r="H224" s="210"/>
      <c r="I224" s="210"/>
      <c r="J224" s="65"/>
      <c r="K224" s="227"/>
      <c r="L224" s="227"/>
      <c r="M224" s="227"/>
      <c r="N224" s="65"/>
      <c r="O224" s="65"/>
      <c r="P224" s="65"/>
      <c r="Q224" s="65"/>
      <c r="R224" s="65"/>
      <c r="S224" s="65"/>
      <c r="T224" s="65"/>
      <c r="U224" s="65"/>
      <c r="V224" s="65"/>
      <c r="W224" s="65"/>
      <c r="X224" s="65"/>
      <c r="Y224" s="65"/>
      <c r="Z224" s="65"/>
    </row>
    <row r="225" spans="1:26" ht="12.75" customHeight="1" x14ac:dyDescent="0.25">
      <c r="A225" s="65"/>
      <c r="B225" s="65"/>
      <c r="C225" s="65"/>
      <c r="D225" s="65"/>
      <c r="E225" s="65"/>
      <c r="F225" s="210"/>
      <c r="G225" s="210"/>
      <c r="H225" s="210"/>
      <c r="I225" s="210"/>
      <c r="J225" s="65"/>
      <c r="K225" s="227"/>
      <c r="L225" s="227"/>
      <c r="M225" s="227"/>
      <c r="N225" s="65"/>
      <c r="O225" s="65"/>
      <c r="P225" s="65"/>
      <c r="Q225" s="65"/>
      <c r="R225" s="65"/>
      <c r="S225" s="65"/>
      <c r="T225" s="65"/>
      <c r="U225" s="65"/>
      <c r="V225" s="65"/>
      <c r="W225" s="65"/>
      <c r="X225" s="65"/>
      <c r="Y225" s="65"/>
      <c r="Z225" s="65"/>
    </row>
    <row r="226" spans="1:26" ht="12.75" customHeight="1" x14ac:dyDescent="0.25">
      <c r="A226" s="65"/>
      <c r="B226" s="65"/>
      <c r="C226" s="65"/>
      <c r="D226" s="65"/>
      <c r="E226" s="65"/>
      <c r="F226" s="210"/>
      <c r="G226" s="210"/>
      <c r="H226" s="210"/>
      <c r="I226" s="210"/>
      <c r="J226" s="65"/>
      <c r="K226" s="227"/>
      <c r="L226" s="227"/>
      <c r="M226" s="227"/>
      <c r="N226" s="65"/>
      <c r="O226" s="65"/>
      <c r="P226" s="65"/>
      <c r="Q226" s="65"/>
      <c r="R226" s="65"/>
      <c r="S226" s="65"/>
      <c r="T226" s="65"/>
      <c r="U226" s="65"/>
      <c r="V226" s="65"/>
      <c r="W226" s="65"/>
      <c r="X226" s="65"/>
      <c r="Y226" s="65"/>
      <c r="Z226" s="65"/>
    </row>
    <row r="227" spans="1:26" ht="12.75" customHeight="1" x14ac:dyDescent="0.25">
      <c r="A227" s="65"/>
      <c r="B227" s="65"/>
      <c r="C227" s="65"/>
      <c r="D227" s="65"/>
      <c r="E227" s="65"/>
      <c r="F227" s="210"/>
      <c r="G227" s="210"/>
      <c r="H227" s="210"/>
      <c r="I227" s="210"/>
      <c r="J227" s="65"/>
      <c r="K227" s="227"/>
      <c r="L227" s="227"/>
      <c r="M227" s="227"/>
      <c r="N227" s="65"/>
      <c r="O227" s="65"/>
      <c r="P227" s="65"/>
      <c r="Q227" s="65"/>
      <c r="R227" s="65"/>
      <c r="S227" s="65"/>
      <c r="T227" s="65"/>
      <c r="U227" s="65"/>
      <c r="V227" s="65"/>
      <c r="W227" s="65"/>
      <c r="X227" s="65"/>
      <c r="Y227" s="65"/>
      <c r="Z227" s="65"/>
    </row>
    <row r="228" spans="1:26" ht="12.75" customHeight="1" x14ac:dyDescent="0.25">
      <c r="A228" s="65"/>
      <c r="B228" s="65"/>
      <c r="C228" s="65"/>
      <c r="D228" s="65"/>
      <c r="E228" s="65"/>
      <c r="F228" s="210"/>
      <c r="G228" s="210"/>
      <c r="H228" s="210"/>
      <c r="I228" s="210"/>
      <c r="J228" s="65"/>
      <c r="K228" s="227"/>
      <c r="L228" s="227"/>
      <c r="M228" s="227"/>
      <c r="N228" s="65"/>
      <c r="O228" s="65"/>
      <c r="P228" s="65"/>
      <c r="Q228" s="65"/>
      <c r="R228" s="65"/>
      <c r="S228" s="65"/>
      <c r="T228" s="65"/>
      <c r="U228" s="65"/>
      <c r="V228" s="65"/>
      <c r="W228" s="65"/>
      <c r="X228" s="65"/>
      <c r="Y228" s="65"/>
      <c r="Z228" s="65"/>
    </row>
    <row r="229" spans="1:26" ht="12.75" customHeight="1" x14ac:dyDescent="0.25">
      <c r="A229" s="65"/>
      <c r="B229" s="65"/>
      <c r="C229" s="65"/>
      <c r="D229" s="65"/>
      <c r="E229" s="65"/>
      <c r="F229" s="210"/>
      <c r="G229" s="210"/>
      <c r="H229" s="210"/>
      <c r="I229" s="210"/>
      <c r="J229" s="65"/>
      <c r="K229" s="227"/>
      <c r="L229" s="227"/>
      <c r="M229" s="227"/>
      <c r="N229" s="65"/>
      <c r="O229" s="65"/>
      <c r="P229" s="65"/>
      <c r="Q229" s="65"/>
      <c r="R229" s="65"/>
      <c r="S229" s="65"/>
      <c r="T229" s="65"/>
      <c r="U229" s="65"/>
      <c r="V229" s="65"/>
      <c r="W229" s="65"/>
      <c r="X229" s="65"/>
      <c r="Y229" s="65"/>
      <c r="Z229" s="65"/>
    </row>
    <row r="230" spans="1:26" ht="12.75" customHeight="1" x14ac:dyDescent="0.25">
      <c r="A230" s="65"/>
      <c r="B230" s="65"/>
      <c r="C230" s="65"/>
      <c r="D230" s="65"/>
      <c r="E230" s="65"/>
      <c r="F230" s="210"/>
      <c r="G230" s="210"/>
      <c r="H230" s="210"/>
      <c r="I230" s="210"/>
      <c r="J230" s="65"/>
      <c r="K230" s="227"/>
      <c r="L230" s="227"/>
      <c r="M230" s="227"/>
      <c r="N230" s="65"/>
      <c r="O230" s="65"/>
      <c r="P230" s="65"/>
      <c r="Q230" s="65"/>
      <c r="R230" s="65"/>
      <c r="S230" s="65"/>
      <c r="T230" s="65"/>
      <c r="U230" s="65"/>
      <c r="V230" s="65"/>
      <c r="W230" s="65"/>
      <c r="X230" s="65"/>
      <c r="Y230" s="65"/>
      <c r="Z230" s="65"/>
    </row>
    <row r="231" spans="1:26" ht="12.75" customHeight="1" x14ac:dyDescent="0.25">
      <c r="A231" s="65"/>
      <c r="B231" s="65"/>
      <c r="C231" s="65"/>
      <c r="D231" s="65"/>
      <c r="E231" s="65"/>
      <c r="F231" s="210"/>
      <c r="G231" s="210"/>
      <c r="H231" s="210"/>
      <c r="I231" s="210"/>
      <c r="J231" s="65"/>
      <c r="K231" s="227"/>
      <c r="L231" s="227"/>
      <c r="M231" s="227"/>
      <c r="N231" s="65"/>
      <c r="O231" s="65"/>
      <c r="P231" s="65"/>
      <c r="Q231" s="65"/>
      <c r="R231" s="65"/>
      <c r="S231" s="65"/>
      <c r="T231" s="65"/>
      <c r="U231" s="65"/>
      <c r="V231" s="65"/>
      <c r="W231" s="65"/>
      <c r="X231" s="65"/>
      <c r="Y231" s="65"/>
      <c r="Z231" s="65"/>
    </row>
    <row r="232" spans="1:26" ht="12.75" customHeight="1" x14ac:dyDescent="0.25">
      <c r="A232" s="65"/>
      <c r="B232" s="65"/>
      <c r="C232" s="65"/>
      <c r="D232" s="65"/>
      <c r="E232" s="65"/>
      <c r="F232" s="210"/>
      <c r="G232" s="210"/>
      <c r="H232" s="210"/>
      <c r="I232" s="210"/>
      <c r="J232" s="65"/>
      <c r="K232" s="227"/>
      <c r="L232" s="227"/>
      <c r="M232" s="227"/>
      <c r="N232" s="65"/>
      <c r="O232" s="65"/>
      <c r="P232" s="65"/>
      <c r="Q232" s="65"/>
      <c r="R232" s="65"/>
      <c r="S232" s="65"/>
      <c r="T232" s="65"/>
      <c r="U232" s="65"/>
      <c r="V232" s="65"/>
      <c r="W232" s="65"/>
      <c r="X232" s="65"/>
      <c r="Y232" s="65"/>
      <c r="Z232" s="65"/>
    </row>
    <row r="233" spans="1:26" ht="12.75" customHeight="1" x14ac:dyDescent="0.25">
      <c r="A233" s="65"/>
      <c r="B233" s="65"/>
      <c r="C233" s="65"/>
      <c r="D233" s="65"/>
      <c r="E233" s="65"/>
      <c r="F233" s="210"/>
      <c r="G233" s="210"/>
      <c r="H233" s="210"/>
      <c r="I233" s="210"/>
      <c r="J233" s="65"/>
      <c r="K233" s="227"/>
      <c r="L233" s="227"/>
      <c r="M233" s="227"/>
      <c r="N233" s="65"/>
      <c r="O233" s="65"/>
      <c r="P233" s="65"/>
      <c r="Q233" s="65"/>
      <c r="R233" s="65"/>
      <c r="S233" s="65"/>
      <c r="T233" s="65"/>
      <c r="U233" s="65"/>
      <c r="V233" s="65"/>
      <c r="W233" s="65"/>
      <c r="X233" s="65"/>
      <c r="Y233" s="65"/>
      <c r="Z233" s="65"/>
    </row>
    <row r="234" spans="1:26" ht="12.75" customHeight="1" x14ac:dyDescent="0.25">
      <c r="A234" s="65"/>
      <c r="B234" s="65"/>
      <c r="C234" s="65"/>
      <c r="D234" s="65"/>
      <c r="E234" s="65"/>
      <c r="F234" s="210"/>
      <c r="G234" s="210"/>
      <c r="H234" s="210"/>
      <c r="I234" s="210"/>
      <c r="J234" s="65"/>
      <c r="K234" s="227"/>
      <c r="L234" s="227"/>
      <c r="M234" s="227"/>
      <c r="N234" s="65"/>
      <c r="O234" s="65"/>
      <c r="P234" s="65"/>
      <c r="Q234" s="65"/>
      <c r="R234" s="65"/>
      <c r="S234" s="65"/>
      <c r="T234" s="65"/>
      <c r="U234" s="65"/>
      <c r="V234" s="65"/>
      <c r="W234" s="65"/>
      <c r="X234" s="65"/>
      <c r="Y234" s="65"/>
      <c r="Z234" s="65"/>
    </row>
    <row r="235" spans="1:26" ht="12.75" customHeight="1" x14ac:dyDescent="0.25">
      <c r="A235" s="65"/>
      <c r="B235" s="65"/>
      <c r="C235" s="65"/>
      <c r="D235" s="65"/>
      <c r="E235" s="65"/>
      <c r="F235" s="210"/>
      <c r="G235" s="210"/>
      <c r="H235" s="210"/>
      <c r="I235" s="210"/>
      <c r="J235" s="65"/>
      <c r="K235" s="227"/>
      <c r="L235" s="227"/>
      <c r="M235" s="227"/>
      <c r="N235" s="65"/>
      <c r="O235" s="65"/>
      <c r="P235" s="65"/>
      <c r="Q235" s="65"/>
      <c r="R235" s="65"/>
      <c r="S235" s="65"/>
      <c r="T235" s="65"/>
      <c r="U235" s="65"/>
      <c r="V235" s="65"/>
      <c r="W235" s="65"/>
      <c r="X235" s="65"/>
      <c r="Y235" s="65"/>
      <c r="Z235" s="65"/>
    </row>
    <row r="236" spans="1:26" ht="12.75" customHeight="1" x14ac:dyDescent="0.25">
      <c r="A236" s="65"/>
      <c r="B236" s="65"/>
      <c r="C236" s="65"/>
      <c r="D236" s="65"/>
      <c r="E236" s="65"/>
      <c r="F236" s="210"/>
      <c r="G236" s="210"/>
      <c r="H236" s="210"/>
      <c r="I236" s="210"/>
      <c r="J236" s="65"/>
      <c r="K236" s="227"/>
      <c r="L236" s="227"/>
      <c r="M236" s="227"/>
      <c r="N236" s="65"/>
      <c r="O236" s="65"/>
      <c r="P236" s="65"/>
      <c r="Q236" s="65"/>
      <c r="R236" s="65"/>
      <c r="S236" s="65"/>
      <c r="T236" s="65"/>
      <c r="U236" s="65"/>
      <c r="V236" s="65"/>
      <c r="W236" s="65"/>
      <c r="X236" s="65"/>
      <c r="Y236" s="65"/>
      <c r="Z236" s="65"/>
    </row>
    <row r="237" spans="1:26" ht="12.75" customHeight="1" x14ac:dyDescent="0.25">
      <c r="A237" s="65"/>
      <c r="B237" s="65"/>
      <c r="C237" s="65"/>
      <c r="D237" s="65"/>
      <c r="E237" s="65"/>
      <c r="F237" s="210"/>
      <c r="G237" s="210"/>
      <c r="H237" s="210"/>
      <c r="I237" s="210"/>
      <c r="J237" s="65"/>
      <c r="K237" s="227"/>
      <c r="L237" s="227"/>
      <c r="M237" s="227"/>
      <c r="N237" s="65"/>
      <c r="O237" s="65"/>
      <c r="P237" s="65"/>
      <c r="Q237" s="65"/>
      <c r="R237" s="65"/>
      <c r="S237" s="65"/>
      <c r="T237" s="65"/>
      <c r="U237" s="65"/>
      <c r="V237" s="65"/>
      <c r="W237" s="65"/>
      <c r="X237" s="65"/>
      <c r="Y237" s="65"/>
      <c r="Z237" s="65"/>
    </row>
    <row r="238" spans="1:26" ht="12.75" customHeight="1" x14ac:dyDescent="0.25">
      <c r="A238" s="65"/>
      <c r="B238" s="65"/>
      <c r="C238" s="65"/>
      <c r="D238" s="65"/>
      <c r="E238" s="65"/>
      <c r="F238" s="210"/>
      <c r="G238" s="210"/>
      <c r="H238" s="210"/>
      <c r="I238" s="210"/>
      <c r="J238" s="65"/>
      <c r="K238" s="227"/>
      <c r="L238" s="227"/>
      <c r="M238" s="227"/>
      <c r="N238" s="65"/>
      <c r="O238" s="65"/>
      <c r="P238" s="65"/>
      <c r="Q238" s="65"/>
      <c r="R238" s="65"/>
      <c r="S238" s="65"/>
      <c r="T238" s="65"/>
      <c r="U238" s="65"/>
      <c r="V238" s="65"/>
      <c r="W238" s="65"/>
      <c r="X238" s="65"/>
      <c r="Y238" s="65"/>
      <c r="Z238" s="65"/>
    </row>
    <row r="239" spans="1:26" ht="12.75" customHeight="1" x14ac:dyDescent="0.25">
      <c r="A239" s="65"/>
      <c r="B239" s="65"/>
      <c r="C239" s="65"/>
      <c r="D239" s="65"/>
      <c r="E239" s="65"/>
      <c r="F239" s="210"/>
      <c r="G239" s="210"/>
      <c r="H239" s="210"/>
      <c r="I239" s="210"/>
      <c r="J239" s="65"/>
      <c r="K239" s="227"/>
      <c r="L239" s="227"/>
      <c r="M239" s="227"/>
      <c r="N239" s="65"/>
      <c r="O239" s="65"/>
      <c r="P239" s="65"/>
      <c r="Q239" s="65"/>
      <c r="R239" s="65"/>
      <c r="S239" s="65"/>
      <c r="T239" s="65"/>
      <c r="U239" s="65"/>
      <c r="V239" s="65"/>
      <c r="W239" s="65"/>
      <c r="X239" s="65"/>
      <c r="Y239" s="65"/>
      <c r="Z239" s="65"/>
    </row>
    <row r="240" spans="1:26" ht="12.75" customHeight="1" x14ac:dyDescent="0.25">
      <c r="A240" s="65"/>
      <c r="B240" s="65"/>
      <c r="C240" s="65"/>
      <c r="D240" s="65"/>
      <c r="E240" s="65"/>
      <c r="F240" s="210"/>
      <c r="G240" s="210"/>
      <c r="H240" s="210"/>
      <c r="I240" s="210"/>
      <c r="J240" s="65"/>
      <c r="K240" s="227"/>
      <c r="L240" s="227"/>
      <c r="M240" s="227"/>
      <c r="N240" s="65"/>
      <c r="O240" s="65"/>
      <c r="P240" s="65"/>
      <c r="Q240" s="65"/>
      <c r="R240" s="65"/>
      <c r="S240" s="65"/>
      <c r="T240" s="65"/>
      <c r="U240" s="65"/>
      <c r="V240" s="65"/>
      <c r="W240" s="65"/>
      <c r="X240" s="65"/>
      <c r="Y240" s="65"/>
      <c r="Z240" s="65"/>
    </row>
    <row r="241" spans="1:26" ht="12.75" customHeight="1" x14ac:dyDescent="0.25">
      <c r="A241" s="65"/>
      <c r="B241" s="65"/>
      <c r="C241" s="65"/>
      <c r="D241" s="65"/>
      <c r="E241" s="65"/>
      <c r="F241" s="210"/>
      <c r="G241" s="210"/>
      <c r="H241" s="210"/>
      <c r="I241" s="210"/>
      <c r="J241" s="65"/>
      <c r="K241" s="227"/>
      <c r="L241" s="227"/>
      <c r="M241" s="227"/>
      <c r="N241" s="65"/>
      <c r="O241" s="65"/>
      <c r="P241" s="65"/>
      <c r="Q241" s="65"/>
      <c r="R241" s="65"/>
      <c r="S241" s="65"/>
      <c r="T241" s="65"/>
      <c r="U241" s="65"/>
      <c r="V241" s="65"/>
      <c r="W241" s="65"/>
      <c r="X241" s="65"/>
      <c r="Y241" s="65"/>
      <c r="Z241" s="65"/>
    </row>
    <row r="242" spans="1:26" ht="12.75" customHeight="1" x14ac:dyDescent="0.25">
      <c r="A242" s="65"/>
      <c r="B242" s="65"/>
      <c r="C242" s="65"/>
      <c r="D242" s="65"/>
      <c r="E242" s="65"/>
      <c r="F242" s="210"/>
      <c r="G242" s="210"/>
      <c r="H242" s="210"/>
      <c r="I242" s="210"/>
      <c r="J242" s="65"/>
      <c r="K242" s="227"/>
      <c r="L242" s="227"/>
      <c r="M242" s="227"/>
      <c r="N242" s="65"/>
      <c r="O242" s="65"/>
      <c r="P242" s="65"/>
      <c r="Q242" s="65"/>
      <c r="R242" s="65"/>
      <c r="S242" s="65"/>
      <c r="T242" s="65"/>
      <c r="U242" s="65"/>
      <c r="V242" s="65"/>
      <c r="W242" s="65"/>
      <c r="X242" s="65"/>
      <c r="Y242" s="65"/>
      <c r="Z242" s="65"/>
    </row>
    <row r="243" spans="1:26" ht="12.75" customHeight="1" x14ac:dyDescent="0.25">
      <c r="A243" s="65"/>
      <c r="B243" s="65"/>
      <c r="C243" s="65"/>
      <c r="D243" s="65"/>
      <c r="E243" s="65"/>
      <c r="F243" s="210"/>
      <c r="G243" s="210"/>
      <c r="H243" s="210"/>
      <c r="I243" s="210"/>
      <c r="J243" s="65"/>
      <c r="K243" s="227"/>
      <c r="L243" s="227"/>
      <c r="M243" s="227"/>
      <c r="N243" s="65"/>
      <c r="O243" s="65"/>
      <c r="P243" s="65"/>
      <c r="Q243" s="65"/>
      <c r="R243" s="65"/>
      <c r="S243" s="65"/>
      <c r="T243" s="65"/>
      <c r="U243" s="65"/>
      <c r="V243" s="65"/>
      <c r="W243" s="65"/>
      <c r="X243" s="65"/>
      <c r="Y243" s="65"/>
      <c r="Z243" s="65"/>
    </row>
    <row r="244" spans="1:26" ht="12.75" customHeight="1" x14ac:dyDescent="0.25">
      <c r="A244" s="65"/>
      <c r="B244" s="65"/>
      <c r="C244" s="65"/>
      <c r="D244" s="65"/>
      <c r="E244" s="65"/>
      <c r="F244" s="210"/>
      <c r="G244" s="210"/>
      <c r="H244" s="210"/>
      <c r="I244" s="210"/>
      <c r="J244" s="65"/>
      <c r="K244" s="227"/>
      <c r="L244" s="227"/>
      <c r="M244" s="227"/>
      <c r="N244" s="65"/>
      <c r="O244" s="65"/>
      <c r="P244" s="65"/>
      <c r="Q244" s="65"/>
      <c r="R244" s="65"/>
      <c r="S244" s="65"/>
      <c r="T244" s="65"/>
      <c r="U244" s="65"/>
      <c r="V244" s="65"/>
      <c r="W244" s="65"/>
      <c r="X244" s="65"/>
      <c r="Y244" s="65"/>
      <c r="Z244" s="65"/>
    </row>
    <row r="245" spans="1:26" ht="12.75" customHeight="1" x14ac:dyDescent="0.25">
      <c r="A245" s="65"/>
      <c r="B245" s="65"/>
      <c r="C245" s="65"/>
      <c r="D245" s="65"/>
      <c r="E245" s="65"/>
      <c r="F245" s="210"/>
      <c r="G245" s="210"/>
      <c r="H245" s="210"/>
      <c r="I245" s="210"/>
      <c r="J245" s="65"/>
      <c r="K245" s="227"/>
      <c r="L245" s="227"/>
      <c r="M245" s="227"/>
      <c r="N245" s="65"/>
      <c r="O245" s="65"/>
      <c r="P245" s="65"/>
      <c r="Q245" s="65"/>
      <c r="R245" s="65"/>
      <c r="S245" s="65"/>
      <c r="T245" s="65"/>
      <c r="U245" s="65"/>
      <c r="V245" s="65"/>
      <c r="W245" s="65"/>
      <c r="X245" s="65"/>
      <c r="Y245" s="65"/>
      <c r="Z245" s="65"/>
    </row>
    <row r="246" spans="1:26" ht="12.75" customHeight="1" x14ac:dyDescent="0.25">
      <c r="A246" s="65"/>
      <c r="B246" s="65"/>
      <c r="C246" s="65"/>
      <c r="D246" s="65"/>
      <c r="E246" s="65"/>
      <c r="F246" s="210"/>
      <c r="G246" s="210"/>
      <c r="H246" s="210"/>
      <c r="I246" s="210"/>
      <c r="J246" s="65"/>
      <c r="K246" s="227"/>
      <c r="L246" s="227"/>
      <c r="M246" s="227"/>
      <c r="N246" s="65"/>
      <c r="O246" s="65"/>
      <c r="P246" s="65"/>
      <c r="Q246" s="65"/>
      <c r="R246" s="65"/>
      <c r="S246" s="65"/>
      <c r="T246" s="65"/>
      <c r="U246" s="65"/>
      <c r="V246" s="65"/>
      <c r="W246" s="65"/>
      <c r="X246" s="65"/>
      <c r="Y246" s="65"/>
      <c r="Z246" s="65"/>
    </row>
    <row r="247" spans="1:26" ht="12.75" customHeight="1" x14ac:dyDescent="0.25">
      <c r="A247" s="65"/>
      <c r="B247" s="65"/>
      <c r="C247" s="65"/>
      <c r="D247" s="65"/>
      <c r="E247" s="65"/>
      <c r="F247" s="210"/>
      <c r="G247" s="210"/>
      <c r="H247" s="210"/>
      <c r="I247" s="210"/>
      <c r="J247" s="65"/>
      <c r="K247" s="227"/>
      <c r="L247" s="227"/>
      <c r="M247" s="227"/>
      <c r="N247" s="65"/>
      <c r="O247" s="65"/>
      <c r="P247" s="65"/>
      <c r="Q247" s="65"/>
      <c r="R247" s="65"/>
      <c r="S247" s="65"/>
      <c r="T247" s="65"/>
      <c r="U247" s="65"/>
      <c r="V247" s="65"/>
      <c r="W247" s="65"/>
      <c r="X247" s="65"/>
      <c r="Y247" s="65"/>
      <c r="Z247" s="65"/>
    </row>
    <row r="248" spans="1:26" ht="12.75" customHeight="1" x14ac:dyDescent="0.25">
      <c r="A248" s="65"/>
      <c r="B248" s="65"/>
      <c r="C248" s="65"/>
      <c r="D248" s="65"/>
      <c r="E248" s="65"/>
      <c r="F248" s="210"/>
      <c r="G248" s="210"/>
      <c r="H248" s="210"/>
      <c r="I248" s="210"/>
      <c r="J248" s="65"/>
      <c r="K248" s="227"/>
      <c r="L248" s="227"/>
      <c r="M248" s="227"/>
      <c r="N248" s="65"/>
      <c r="O248" s="65"/>
      <c r="P248" s="65"/>
      <c r="Q248" s="65"/>
      <c r="R248" s="65"/>
      <c r="S248" s="65"/>
      <c r="T248" s="65"/>
      <c r="U248" s="65"/>
      <c r="V248" s="65"/>
      <c r="W248" s="65"/>
      <c r="X248" s="65"/>
      <c r="Y248" s="65"/>
      <c r="Z248" s="65"/>
    </row>
    <row r="249" spans="1:26" ht="12.75" customHeight="1" x14ac:dyDescent="0.25">
      <c r="A249" s="65"/>
      <c r="B249" s="65"/>
      <c r="C249" s="65"/>
      <c r="D249" s="65"/>
      <c r="E249" s="65"/>
      <c r="F249" s="210"/>
      <c r="G249" s="210"/>
      <c r="H249" s="210"/>
      <c r="I249" s="210"/>
      <c r="J249" s="65"/>
      <c r="K249" s="227"/>
      <c r="L249" s="227"/>
      <c r="M249" s="227"/>
      <c r="N249" s="65"/>
      <c r="O249" s="65"/>
      <c r="P249" s="65"/>
      <c r="Q249" s="65"/>
      <c r="R249" s="65"/>
      <c r="S249" s="65"/>
      <c r="T249" s="65"/>
      <c r="U249" s="65"/>
      <c r="V249" s="65"/>
      <c r="W249" s="65"/>
      <c r="X249" s="65"/>
      <c r="Y249" s="65"/>
      <c r="Z249" s="65"/>
    </row>
    <row r="250" spans="1:26" ht="12.75" customHeight="1" x14ac:dyDescent="0.25">
      <c r="A250" s="65"/>
      <c r="B250" s="65"/>
      <c r="C250" s="65"/>
      <c r="D250" s="65"/>
      <c r="E250" s="65"/>
      <c r="F250" s="210"/>
      <c r="G250" s="210"/>
      <c r="H250" s="210"/>
      <c r="I250" s="210"/>
      <c r="J250" s="65"/>
      <c r="K250" s="227"/>
      <c r="L250" s="227"/>
      <c r="M250" s="227"/>
      <c r="N250" s="65"/>
      <c r="O250" s="65"/>
      <c r="P250" s="65"/>
      <c r="Q250" s="65"/>
      <c r="R250" s="65"/>
      <c r="S250" s="65"/>
      <c r="T250" s="65"/>
      <c r="U250" s="65"/>
      <c r="V250" s="65"/>
      <c r="W250" s="65"/>
      <c r="X250" s="65"/>
      <c r="Y250" s="65"/>
      <c r="Z250" s="65"/>
    </row>
    <row r="251" spans="1:26" ht="12.75" customHeight="1" x14ac:dyDescent="0.25">
      <c r="A251" s="65"/>
      <c r="B251" s="65"/>
      <c r="C251" s="65"/>
      <c r="D251" s="65"/>
      <c r="E251" s="65"/>
      <c r="F251" s="210"/>
      <c r="G251" s="210"/>
      <c r="H251" s="210"/>
      <c r="I251" s="210"/>
      <c r="J251" s="65"/>
      <c r="K251" s="227"/>
      <c r="L251" s="227"/>
      <c r="M251" s="227"/>
      <c r="N251" s="65"/>
      <c r="O251" s="65"/>
      <c r="P251" s="65"/>
      <c r="Q251" s="65"/>
      <c r="R251" s="65"/>
      <c r="S251" s="65"/>
      <c r="T251" s="65"/>
      <c r="U251" s="65"/>
      <c r="V251" s="65"/>
      <c r="W251" s="65"/>
      <c r="X251" s="65"/>
      <c r="Y251" s="65"/>
      <c r="Z251" s="65"/>
    </row>
    <row r="252" spans="1:26" ht="12.75" customHeight="1" x14ac:dyDescent="0.25">
      <c r="A252" s="65"/>
      <c r="B252" s="65"/>
      <c r="C252" s="65"/>
      <c r="D252" s="65"/>
      <c r="E252" s="65"/>
      <c r="F252" s="210"/>
      <c r="G252" s="210"/>
      <c r="H252" s="210"/>
      <c r="I252" s="210"/>
      <c r="J252" s="65"/>
      <c r="K252" s="227"/>
      <c r="L252" s="227"/>
      <c r="M252" s="227"/>
      <c r="N252" s="65"/>
      <c r="O252" s="65"/>
      <c r="P252" s="65"/>
      <c r="Q252" s="65"/>
      <c r="R252" s="65"/>
      <c r="S252" s="65"/>
      <c r="T252" s="65"/>
      <c r="U252" s="65"/>
      <c r="V252" s="65"/>
      <c r="W252" s="65"/>
      <c r="X252" s="65"/>
      <c r="Y252" s="65"/>
      <c r="Z252" s="65"/>
    </row>
    <row r="253" spans="1:26" ht="12.75" customHeight="1" x14ac:dyDescent="0.25">
      <c r="A253" s="65"/>
      <c r="B253" s="65"/>
      <c r="C253" s="65"/>
      <c r="D253" s="65"/>
      <c r="E253" s="65"/>
      <c r="F253" s="210"/>
      <c r="G253" s="210"/>
      <c r="H253" s="210"/>
      <c r="I253" s="210"/>
      <c r="J253" s="65"/>
      <c r="K253" s="227"/>
      <c r="L253" s="227"/>
      <c r="M253" s="227"/>
      <c r="N253" s="65"/>
      <c r="O253" s="65"/>
      <c r="P253" s="65"/>
      <c r="Q253" s="65"/>
      <c r="R253" s="65"/>
      <c r="S253" s="65"/>
      <c r="T253" s="65"/>
      <c r="U253" s="65"/>
      <c r="V253" s="65"/>
      <c r="W253" s="65"/>
      <c r="X253" s="65"/>
      <c r="Y253" s="65"/>
      <c r="Z253" s="65"/>
    </row>
    <row r="254" spans="1:26" ht="12.75" customHeight="1" x14ac:dyDescent="0.25">
      <c r="A254" s="65"/>
      <c r="B254" s="65"/>
      <c r="C254" s="65"/>
      <c r="D254" s="65"/>
      <c r="E254" s="65"/>
      <c r="F254" s="210"/>
      <c r="G254" s="210"/>
      <c r="H254" s="210"/>
      <c r="I254" s="210"/>
      <c r="J254" s="65"/>
      <c r="K254" s="227"/>
      <c r="L254" s="227"/>
      <c r="M254" s="227"/>
      <c r="N254" s="65"/>
      <c r="O254" s="65"/>
      <c r="P254" s="65"/>
      <c r="Q254" s="65"/>
      <c r="R254" s="65"/>
      <c r="S254" s="65"/>
      <c r="T254" s="65"/>
      <c r="U254" s="65"/>
      <c r="V254" s="65"/>
      <c r="W254" s="65"/>
      <c r="X254" s="65"/>
      <c r="Y254" s="65"/>
      <c r="Z254" s="65"/>
    </row>
    <row r="255" spans="1:26" ht="12.75" customHeight="1" x14ac:dyDescent="0.25">
      <c r="A255" s="65"/>
      <c r="B255" s="65"/>
      <c r="C255" s="65"/>
      <c r="D255" s="65"/>
      <c r="E255" s="65"/>
      <c r="F255" s="210"/>
      <c r="G255" s="210"/>
      <c r="H255" s="210"/>
      <c r="I255" s="210"/>
      <c r="J255" s="65"/>
      <c r="K255" s="227"/>
      <c r="L255" s="227"/>
      <c r="M255" s="227"/>
      <c r="N255" s="65"/>
      <c r="O255" s="65"/>
      <c r="P255" s="65"/>
      <c r="Q255" s="65"/>
      <c r="R255" s="65"/>
      <c r="S255" s="65"/>
      <c r="T255" s="65"/>
      <c r="U255" s="65"/>
      <c r="V255" s="65"/>
      <c r="W255" s="65"/>
      <c r="X255" s="65"/>
      <c r="Y255" s="65"/>
      <c r="Z255" s="65"/>
    </row>
    <row r="256" spans="1:26" ht="12.75" customHeight="1" x14ac:dyDescent="0.25">
      <c r="A256" s="65"/>
      <c r="B256" s="65"/>
      <c r="C256" s="65"/>
      <c r="D256" s="65"/>
      <c r="E256" s="65"/>
      <c r="F256" s="210"/>
      <c r="G256" s="210"/>
      <c r="H256" s="210"/>
      <c r="I256" s="210"/>
      <c r="J256" s="65"/>
      <c r="K256" s="227"/>
      <c r="L256" s="227"/>
      <c r="M256" s="227"/>
      <c r="N256" s="65"/>
      <c r="O256" s="65"/>
      <c r="P256" s="65"/>
      <c r="Q256" s="65"/>
      <c r="R256" s="65"/>
      <c r="S256" s="65"/>
      <c r="T256" s="65"/>
      <c r="U256" s="65"/>
      <c r="V256" s="65"/>
      <c r="W256" s="65"/>
      <c r="X256" s="65"/>
      <c r="Y256" s="65"/>
      <c r="Z256" s="65"/>
    </row>
    <row r="257" spans="1:26" ht="12.75" customHeight="1" x14ac:dyDescent="0.25">
      <c r="A257" s="65"/>
      <c r="B257" s="65"/>
      <c r="C257" s="65"/>
      <c r="D257" s="65"/>
      <c r="E257" s="65"/>
      <c r="F257" s="210"/>
      <c r="G257" s="210"/>
      <c r="H257" s="210"/>
      <c r="I257" s="210"/>
      <c r="J257" s="65"/>
      <c r="K257" s="227"/>
      <c r="L257" s="227"/>
      <c r="M257" s="227"/>
      <c r="N257" s="65"/>
      <c r="O257" s="65"/>
      <c r="P257" s="65"/>
      <c r="Q257" s="65"/>
      <c r="R257" s="65"/>
      <c r="S257" s="65"/>
      <c r="T257" s="65"/>
      <c r="U257" s="65"/>
      <c r="V257" s="65"/>
      <c r="W257" s="65"/>
      <c r="X257" s="65"/>
      <c r="Y257" s="65"/>
      <c r="Z257" s="65"/>
    </row>
    <row r="258" spans="1:26" ht="12.75" customHeight="1" x14ac:dyDescent="0.25">
      <c r="A258" s="65"/>
      <c r="B258" s="65"/>
      <c r="C258" s="65"/>
      <c r="D258" s="65"/>
      <c r="E258" s="65"/>
      <c r="F258" s="210"/>
      <c r="G258" s="210"/>
      <c r="H258" s="210"/>
      <c r="I258" s="210"/>
      <c r="J258" s="65"/>
      <c r="K258" s="227"/>
      <c r="L258" s="227"/>
      <c r="M258" s="227"/>
      <c r="N258" s="65"/>
      <c r="O258" s="65"/>
      <c r="P258" s="65"/>
      <c r="Q258" s="65"/>
      <c r="R258" s="65"/>
      <c r="S258" s="65"/>
      <c r="T258" s="65"/>
      <c r="U258" s="65"/>
      <c r="V258" s="65"/>
      <c r="W258" s="65"/>
      <c r="X258" s="65"/>
      <c r="Y258" s="65"/>
      <c r="Z258" s="65"/>
    </row>
    <row r="259" spans="1:26" ht="12.75" customHeight="1" x14ac:dyDescent="0.25">
      <c r="A259" s="65"/>
      <c r="B259" s="65"/>
      <c r="C259" s="65"/>
      <c r="D259" s="65"/>
      <c r="E259" s="65"/>
      <c r="F259" s="210"/>
      <c r="G259" s="210"/>
      <c r="H259" s="210"/>
      <c r="I259" s="210"/>
      <c r="J259" s="65"/>
      <c r="K259" s="227"/>
      <c r="L259" s="227"/>
      <c r="M259" s="227"/>
      <c r="N259" s="65"/>
      <c r="O259" s="65"/>
      <c r="P259" s="65"/>
      <c r="Q259" s="65"/>
      <c r="R259" s="65"/>
      <c r="S259" s="65"/>
      <c r="T259" s="65"/>
      <c r="U259" s="65"/>
      <c r="V259" s="65"/>
      <c r="W259" s="65"/>
      <c r="X259" s="65"/>
      <c r="Y259" s="65"/>
      <c r="Z259" s="65"/>
    </row>
    <row r="260" spans="1:26" ht="12.75" customHeight="1" x14ac:dyDescent="0.25">
      <c r="A260" s="65"/>
      <c r="B260" s="65"/>
      <c r="C260" s="65"/>
      <c r="D260" s="65"/>
      <c r="E260" s="65"/>
      <c r="F260" s="210"/>
      <c r="G260" s="210"/>
      <c r="H260" s="210"/>
      <c r="I260" s="210"/>
      <c r="J260" s="65"/>
      <c r="K260" s="227"/>
      <c r="L260" s="227"/>
      <c r="M260" s="227"/>
      <c r="N260" s="65"/>
      <c r="O260" s="65"/>
      <c r="P260" s="65"/>
      <c r="Q260" s="65"/>
      <c r="R260" s="65"/>
      <c r="S260" s="65"/>
      <c r="T260" s="65"/>
      <c r="U260" s="65"/>
      <c r="V260" s="65"/>
      <c r="W260" s="65"/>
      <c r="X260" s="65"/>
      <c r="Y260" s="65"/>
      <c r="Z260" s="65"/>
    </row>
    <row r="261" spans="1:26" ht="12.75" customHeight="1" x14ac:dyDescent="0.25">
      <c r="A261" s="65"/>
      <c r="B261" s="65"/>
      <c r="C261" s="65"/>
      <c r="D261" s="65"/>
      <c r="E261" s="65"/>
      <c r="F261" s="210"/>
      <c r="G261" s="210"/>
      <c r="H261" s="210"/>
      <c r="I261" s="210"/>
      <c r="J261" s="65"/>
      <c r="K261" s="227"/>
      <c r="L261" s="227"/>
      <c r="M261" s="227"/>
      <c r="N261" s="65"/>
      <c r="O261" s="65"/>
      <c r="P261" s="65"/>
      <c r="Q261" s="65"/>
      <c r="R261" s="65"/>
      <c r="S261" s="65"/>
      <c r="T261" s="65"/>
      <c r="U261" s="65"/>
      <c r="V261" s="65"/>
      <c r="W261" s="65"/>
      <c r="X261" s="65"/>
      <c r="Y261" s="65"/>
      <c r="Z261" s="65"/>
    </row>
    <row r="262" spans="1:26" ht="12.75" customHeight="1" x14ac:dyDescent="0.25">
      <c r="A262" s="65"/>
      <c r="B262" s="65"/>
      <c r="C262" s="65"/>
      <c r="D262" s="65"/>
      <c r="E262" s="65"/>
      <c r="F262" s="210"/>
      <c r="G262" s="210"/>
      <c r="H262" s="210"/>
      <c r="I262" s="210"/>
      <c r="J262" s="65"/>
      <c r="K262" s="227"/>
      <c r="L262" s="227"/>
      <c r="M262" s="227"/>
      <c r="N262" s="65"/>
      <c r="O262" s="65"/>
      <c r="P262" s="65"/>
      <c r="Q262" s="65"/>
      <c r="R262" s="65"/>
      <c r="S262" s="65"/>
      <c r="T262" s="65"/>
      <c r="U262" s="65"/>
      <c r="V262" s="65"/>
      <c r="W262" s="65"/>
      <c r="X262" s="65"/>
      <c r="Y262" s="65"/>
      <c r="Z262" s="65"/>
    </row>
    <row r="263" spans="1:26" ht="12.75" customHeight="1" x14ac:dyDescent="0.25">
      <c r="A263" s="65"/>
      <c r="B263" s="65"/>
      <c r="C263" s="65"/>
      <c r="D263" s="65"/>
      <c r="E263" s="65"/>
      <c r="F263" s="210"/>
      <c r="G263" s="210"/>
      <c r="H263" s="210"/>
      <c r="I263" s="210"/>
      <c r="J263" s="65"/>
      <c r="K263" s="227"/>
      <c r="L263" s="227"/>
      <c r="M263" s="227"/>
      <c r="N263" s="65"/>
      <c r="O263" s="65"/>
      <c r="P263" s="65"/>
      <c r="Q263" s="65"/>
      <c r="R263" s="65"/>
      <c r="S263" s="65"/>
      <c r="T263" s="65"/>
      <c r="U263" s="65"/>
      <c r="V263" s="65"/>
      <c r="W263" s="65"/>
      <c r="X263" s="65"/>
      <c r="Y263" s="65"/>
      <c r="Z263" s="65"/>
    </row>
    <row r="264" spans="1:26" ht="12.75" customHeight="1" x14ac:dyDescent="0.25">
      <c r="A264" s="65"/>
      <c r="B264" s="65"/>
      <c r="C264" s="65"/>
      <c r="D264" s="65"/>
      <c r="E264" s="65"/>
      <c r="F264" s="210"/>
      <c r="G264" s="210"/>
      <c r="H264" s="210"/>
      <c r="I264" s="210"/>
      <c r="J264" s="65"/>
      <c r="K264" s="227"/>
      <c r="L264" s="227"/>
      <c r="M264" s="227"/>
      <c r="N264" s="65"/>
      <c r="O264" s="65"/>
      <c r="P264" s="65"/>
      <c r="Q264" s="65"/>
      <c r="R264" s="65"/>
      <c r="S264" s="65"/>
      <c r="T264" s="65"/>
      <c r="U264" s="65"/>
      <c r="V264" s="65"/>
      <c r="W264" s="65"/>
      <c r="X264" s="65"/>
      <c r="Y264" s="65"/>
      <c r="Z264" s="65"/>
    </row>
    <row r="265" spans="1:26" ht="12.75" customHeight="1" x14ac:dyDescent="0.25">
      <c r="A265" s="65"/>
      <c r="B265" s="65"/>
      <c r="C265" s="65"/>
      <c r="D265" s="65"/>
      <c r="E265" s="65"/>
      <c r="F265" s="210"/>
      <c r="G265" s="210"/>
      <c r="H265" s="210"/>
      <c r="I265" s="210"/>
      <c r="J265" s="65"/>
      <c r="K265" s="227"/>
      <c r="L265" s="227"/>
      <c r="M265" s="227"/>
      <c r="N265" s="65"/>
      <c r="O265" s="65"/>
      <c r="P265" s="65"/>
      <c r="Q265" s="65"/>
      <c r="R265" s="65"/>
      <c r="S265" s="65"/>
      <c r="T265" s="65"/>
      <c r="U265" s="65"/>
      <c r="V265" s="65"/>
      <c r="W265" s="65"/>
      <c r="X265" s="65"/>
      <c r="Y265" s="65"/>
      <c r="Z265" s="65"/>
    </row>
    <row r="266" spans="1:26" ht="12.75" customHeight="1" x14ac:dyDescent="0.25">
      <c r="A266" s="65"/>
      <c r="B266" s="65"/>
      <c r="C266" s="65"/>
      <c r="D266" s="65"/>
      <c r="E266" s="65"/>
      <c r="F266" s="210"/>
      <c r="G266" s="210"/>
      <c r="H266" s="210"/>
      <c r="I266" s="210"/>
      <c r="J266" s="65"/>
      <c r="K266" s="227"/>
      <c r="L266" s="227"/>
      <c r="M266" s="227"/>
      <c r="N266" s="65"/>
      <c r="O266" s="65"/>
      <c r="P266" s="65"/>
      <c r="Q266" s="65"/>
      <c r="R266" s="65"/>
      <c r="S266" s="65"/>
      <c r="T266" s="65"/>
      <c r="U266" s="65"/>
      <c r="V266" s="65"/>
      <c r="W266" s="65"/>
      <c r="X266" s="65"/>
      <c r="Y266" s="65"/>
      <c r="Z266" s="65"/>
    </row>
    <row r="267" spans="1:26" ht="12.75" customHeight="1" x14ac:dyDescent="0.25">
      <c r="A267" s="65"/>
      <c r="B267" s="65"/>
      <c r="C267" s="65"/>
      <c r="D267" s="65"/>
      <c r="E267" s="65"/>
      <c r="F267" s="210"/>
      <c r="G267" s="210"/>
      <c r="H267" s="210"/>
      <c r="I267" s="210"/>
      <c r="J267" s="65"/>
      <c r="K267" s="227"/>
      <c r="L267" s="227"/>
      <c r="M267" s="227"/>
      <c r="N267" s="65"/>
      <c r="O267" s="65"/>
      <c r="P267" s="65"/>
      <c r="Q267" s="65"/>
      <c r="R267" s="65"/>
      <c r="S267" s="65"/>
      <c r="T267" s="65"/>
      <c r="U267" s="65"/>
      <c r="V267" s="65"/>
      <c r="W267" s="65"/>
      <c r="X267" s="65"/>
      <c r="Y267" s="65"/>
      <c r="Z267" s="65"/>
    </row>
    <row r="268" spans="1:26" ht="12.75" customHeight="1" x14ac:dyDescent="0.25">
      <c r="A268" s="65"/>
      <c r="B268" s="65"/>
      <c r="C268" s="65"/>
      <c r="D268" s="65"/>
      <c r="E268" s="65"/>
      <c r="F268" s="210"/>
      <c r="G268" s="210"/>
      <c r="H268" s="210"/>
      <c r="I268" s="210"/>
      <c r="J268" s="65"/>
      <c r="K268" s="227"/>
      <c r="L268" s="227"/>
      <c r="M268" s="227"/>
      <c r="N268" s="65"/>
      <c r="O268" s="65"/>
      <c r="P268" s="65"/>
      <c r="Q268" s="65"/>
      <c r="R268" s="65"/>
      <c r="S268" s="65"/>
      <c r="T268" s="65"/>
      <c r="U268" s="65"/>
      <c r="V268" s="65"/>
      <c r="W268" s="65"/>
      <c r="X268" s="65"/>
      <c r="Y268" s="65"/>
      <c r="Z268" s="65"/>
    </row>
    <row r="269" spans="1:26" ht="12.75" customHeight="1" x14ac:dyDescent="0.25">
      <c r="A269" s="65"/>
      <c r="B269" s="65"/>
      <c r="C269" s="65"/>
      <c r="D269" s="65"/>
      <c r="E269" s="65"/>
      <c r="F269" s="210"/>
      <c r="G269" s="210"/>
      <c r="H269" s="210"/>
      <c r="I269" s="210"/>
      <c r="J269" s="65"/>
      <c r="K269" s="227"/>
      <c r="L269" s="227"/>
      <c r="M269" s="227"/>
      <c r="N269" s="65"/>
      <c r="O269" s="65"/>
      <c r="P269" s="65"/>
      <c r="Q269" s="65"/>
      <c r="R269" s="65"/>
      <c r="S269" s="65"/>
      <c r="T269" s="65"/>
      <c r="U269" s="65"/>
      <c r="V269" s="65"/>
      <c r="W269" s="65"/>
      <c r="X269" s="65"/>
      <c r="Y269" s="65"/>
      <c r="Z269" s="65"/>
    </row>
    <row r="270" spans="1:26" ht="12.75" customHeight="1" x14ac:dyDescent="0.25">
      <c r="A270" s="65"/>
      <c r="B270" s="65"/>
      <c r="C270" s="65"/>
      <c r="D270" s="65"/>
      <c r="E270" s="65"/>
      <c r="F270" s="210"/>
      <c r="G270" s="210"/>
      <c r="H270" s="210"/>
      <c r="I270" s="210"/>
      <c r="J270" s="65"/>
      <c r="K270" s="227"/>
      <c r="L270" s="227"/>
      <c r="M270" s="227"/>
      <c r="N270" s="65"/>
      <c r="O270" s="65"/>
      <c r="P270" s="65"/>
      <c r="Q270" s="65"/>
      <c r="R270" s="65"/>
      <c r="S270" s="65"/>
      <c r="T270" s="65"/>
      <c r="U270" s="65"/>
      <c r="V270" s="65"/>
      <c r="W270" s="65"/>
      <c r="X270" s="65"/>
      <c r="Y270" s="65"/>
      <c r="Z270" s="65"/>
    </row>
    <row r="271" spans="1:26" ht="12.75" customHeight="1" x14ac:dyDescent="0.25">
      <c r="A271" s="65"/>
      <c r="B271" s="65"/>
      <c r="C271" s="65"/>
      <c r="D271" s="65"/>
      <c r="E271" s="65"/>
      <c r="F271" s="210"/>
      <c r="G271" s="210"/>
      <c r="H271" s="210"/>
      <c r="I271" s="210"/>
      <c r="J271" s="65"/>
      <c r="K271" s="227"/>
      <c r="L271" s="227"/>
      <c r="M271" s="227"/>
      <c r="N271" s="65"/>
      <c r="O271" s="65"/>
      <c r="P271" s="65"/>
      <c r="Q271" s="65"/>
      <c r="R271" s="65"/>
      <c r="S271" s="65"/>
      <c r="T271" s="65"/>
      <c r="U271" s="65"/>
      <c r="V271" s="65"/>
      <c r="W271" s="65"/>
      <c r="X271" s="65"/>
      <c r="Y271" s="65"/>
      <c r="Z271" s="65"/>
    </row>
    <row r="272" spans="1:26" ht="12.75" customHeight="1" x14ac:dyDescent="0.25">
      <c r="A272" s="65"/>
      <c r="B272" s="65"/>
      <c r="C272" s="65"/>
      <c r="D272" s="65"/>
      <c r="E272" s="65"/>
      <c r="F272" s="210"/>
      <c r="G272" s="210"/>
      <c r="H272" s="210"/>
      <c r="I272" s="210"/>
      <c r="J272" s="65"/>
      <c r="K272" s="227"/>
      <c r="L272" s="227"/>
      <c r="M272" s="227"/>
      <c r="N272" s="65"/>
      <c r="O272" s="65"/>
      <c r="P272" s="65"/>
      <c r="Q272" s="65"/>
      <c r="R272" s="65"/>
      <c r="S272" s="65"/>
      <c r="T272" s="65"/>
      <c r="U272" s="65"/>
      <c r="V272" s="65"/>
      <c r="W272" s="65"/>
      <c r="X272" s="65"/>
      <c r="Y272" s="65"/>
      <c r="Z272" s="65"/>
    </row>
    <row r="273" spans="1:26" ht="12.75" customHeight="1" x14ac:dyDescent="0.25">
      <c r="A273" s="65"/>
      <c r="B273" s="65"/>
      <c r="C273" s="65"/>
      <c r="D273" s="65"/>
      <c r="E273" s="65"/>
      <c r="F273" s="210"/>
      <c r="G273" s="210"/>
      <c r="H273" s="210"/>
      <c r="I273" s="210"/>
      <c r="J273" s="65"/>
      <c r="K273" s="227"/>
      <c r="L273" s="227"/>
      <c r="M273" s="227"/>
      <c r="N273" s="65"/>
      <c r="O273" s="65"/>
      <c r="P273" s="65"/>
      <c r="Q273" s="65"/>
      <c r="R273" s="65"/>
      <c r="S273" s="65"/>
      <c r="T273" s="65"/>
      <c r="U273" s="65"/>
      <c r="V273" s="65"/>
      <c r="W273" s="65"/>
      <c r="X273" s="65"/>
      <c r="Y273" s="65"/>
      <c r="Z273" s="65"/>
    </row>
    <row r="274" spans="1:26" ht="12.75" customHeight="1" x14ac:dyDescent="0.25">
      <c r="A274" s="65"/>
      <c r="B274" s="65"/>
      <c r="C274" s="65"/>
      <c r="D274" s="65"/>
      <c r="E274" s="65"/>
      <c r="F274" s="210"/>
      <c r="G274" s="210"/>
      <c r="H274" s="210"/>
      <c r="I274" s="210"/>
      <c r="J274" s="65"/>
      <c r="K274" s="227"/>
      <c r="L274" s="227"/>
      <c r="M274" s="227"/>
      <c r="N274" s="65"/>
      <c r="O274" s="65"/>
      <c r="P274" s="65"/>
      <c r="Q274" s="65"/>
      <c r="R274" s="65"/>
      <c r="S274" s="65"/>
      <c r="T274" s="65"/>
      <c r="U274" s="65"/>
      <c r="V274" s="65"/>
      <c r="W274" s="65"/>
      <c r="X274" s="65"/>
      <c r="Y274" s="65"/>
      <c r="Z274" s="65"/>
    </row>
    <row r="275" spans="1:26" ht="12.75" customHeight="1" x14ac:dyDescent="0.25">
      <c r="A275" s="65"/>
      <c r="B275" s="65"/>
      <c r="C275" s="65"/>
      <c r="D275" s="65"/>
      <c r="E275" s="65"/>
      <c r="F275" s="210"/>
      <c r="G275" s="210"/>
      <c r="H275" s="210"/>
      <c r="I275" s="210"/>
      <c r="J275" s="65"/>
      <c r="K275" s="227"/>
      <c r="L275" s="227"/>
      <c r="M275" s="227"/>
      <c r="N275" s="65"/>
      <c r="O275" s="65"/>
      <c r="P275" s="65"/>
      <c r="Q275" s="65"/>
      <c r="R275" s="65"/>
      <c r="S275" s="65"/>
      <c r="T275" s="65"/>
      <c r="U275" s="65"/>
      <c r="V275" s="65"/>
      <c r="W275" s="65"/>
      <c r="X275" s="65"/>
      <c r="Y275" s="65"/>
      <c r="Z275" s="65"/>
    </row>
    <row r="276" spans="1:26" ht="12.75" customHeight="1" x14ac:dyDescent="0.25">
      <c r="A276" s="65"/>
      <c r="B276" s="65"/>
      <c r="C276" s="65"/>
      <c r="D276" s="65"/>
      <c r="E276" s="65"/>
      <c r="F276" s="210"/>
      <c r="G276" s="210"/>
      <c r="H276" s="210"/>
      <c r="I276" s="210"/>
      <c r="J276" s="65"/>
      <c r="K276" s="227"/>
      <c r="L276" s="227"/>
      <c r="M276" s="227"/>
      <c r="N276" s="65"/>
      <c r="O276" s="65"/>
      <c r="P276" s="65"/>
      <c r="Q276" s="65"/>
      <c r="R276" s="65"/>
      <c r="S276" s="65"/>
      <c r="T276" s="65"/>
      <c r="U276" s="65"/>
      <c r="V276" s="65"/>
      <c r="W276" s="65"/>
      <c r="X276" s="65"/>
      <c r="Y276" s="65"/>
      <c r="Z276" s="65"/>
    </row>
    <row r="277" spans="1:26" ht="12.75" customHeight="1" x14ac:dyDescent="0.25">
      <c r="A277" s="65"/>
      <c r="B277" s="65"/>
      <c r="C277" s="65"/>
      <c r="D277" s="65"/>
      <c r="E277" s="65"/>
      <c r="F277" s="210"/>
      <c r="G277" s="210"/>
      <c r="H277" s="210"/>
      <c r="I277" s="210"/>
      <c r="J277" s="65"/>
      <c r="K277" s="227"/>
      <c r="L277" s="227"/>
      <c r="M277" s="227"/>
      <c r="N277" s="65"/>
      <c r="O277" s="65"/>
      <c r="P277" s="65"/>
      <c r="Q277" s="65"/>
      <c r="R277" s="65"/>
      <c r="S277" s="65"/>
      <c r="T277" s="65"/>
      <c r="U277" s="65"/>
      <c r="V277" s="65"/>
      <c r="W277" s="65"/>
      <c r="X277" s="65"/>
      <c r="Y277" s="65"/>
      <c r="Z277" s="65"/>
    </row>
    <row r="278" spans="1:26" ht="12.75" customHeight="1" x14ac:dyDescent="0.25">
      <c r="A278" s="65"/>
      <c r="B278" s="65"/>
      <c r="C278" s="65"/>
      <c r="D278" s="65"/>
      <c r="E278" s="65"/>
      <c r="F278" s="210"/>
      <c r="G278" s="210"/>
      <c r="H278" s="210"/>
      <c r="I278" s="210"/>
      <c r="J278" s="65"/>
      <c r="K278" s="227"/>
      <c r="L278" s="227"/>
      <c r="M278" s="227"/>
      <c r="N278" s="65"/>
      <c r="O278" s="65"/>
      <c r="P278" s="65"/>
      <c r="Q278" s="65"/>
      <c r="R278" s="65"/>
      <c r="S278" s="65"/>
      <c r="T278" s="65"/>
      <c r="U278" s="65"/>
      <c r="V278" s="65"/>
      <c r="W278" s="65"/>
      <c r="X278" s="65"/>
      <c r="Y278" s="65"/>
      <c r="Z278" s="65"/>
    </row>
    <row r="279" spans="1:26" ht="12.75" customHeight="1" x14ac:dyDescent="0.25">
      <c r="A279" s="65"/>
      <c r="B279" s="65"/>
      <c r="C279" s="65"/>
      <c r="D279" s="65"/>
      <c r="E279" s="65"/>
      <c r="F279" s="210"/>
      <c r="G279" s="210"/>
      <c r="H279" s="210"/>
      <c r="I279" s="210"/>
      <c r="J279" s="65"/>
      <c r="K279" s="227"/>
      <c r="L279" s="227"/>
      <c r="M279" s="227"/>
      <c r="N279" s="65"/>
      <c r="O279" s="65"/>
      <c r="P279" s="65"/>
      <c r="Q279" s="65"/>
      <c r="R279" s="65"/>
      <c r="S279" s="65"/>
      <c r="T279" s="65"/>
      <c r="U279" s="65"/>
      <c r="V279" s="65"/>
      <c r="W279" s="65"/>
      <c r="X279" s="65"/>
      <c r="Y279" s="65"/>
      <c r="Z279" s="65"/>
    </row>
    <row r="280" spans="1:26" ht="12.75" customHeight="1" x14ac:dyDescent="0.25">
      <c r="A280" s="65"/>
      <c r="B280" s="65"/>
      <c r="C280" s="65"/>
      <c r="D280" s="65"/>
      <c r="E280" s="65"/>
      <c r="F280" s="210"/>
      <c r="G280" s="210"/>
      <c r="H280" s="210"/>
      <c r="I280" s="210"/>
      <c r="J280" s="65"/>
      <c r="K280" s="227"/>
      <c r="L280" s="227"/>
      <c r="M280" s="227"/>
      <c r="N280" s="65"/>
      <c r="O280" s="65"/>
      <c r="P280" s="65"/>
      <c r="Q280" s="65"/>
      <c r="R280" s="65"/>
      <c r="S280" s="65"/>
      <c r="T280" s="65"/>
      <c r="U280" s="65"/>
      <c r="V280" s="65"/>
      <c r="W280" s="65"/>
      <c r="X280" s="65"/>
      <c r="Y280" s="65"/>
      <c r="Z280" s="65"/>
    </row>
    <row r="281" spans="1:26" ht="12.75" customHeight="1" x14ac:dyDescent="0.25">
      <c r="A281" s="65"/>
      <c r="B281" s="65"/>
      <c r="C281" s="65"/>
      <c r="D281" s="65"/>
      <c r="E281" s="65"/>
      <c r="F281" s="210"/>
      <c r="G281" s="210"/>
      <c r="H281" s="210"/>
      <c r="I281" s="210"/>
      <c r="J281" s="65"/>
      <c r="K281" s="227"/>
      <c r="L281" s="227"/>
      <c r="M281" s="227"/>
      <c r="N281" s="65"/>
      <c r="O281" s="65"/>
      <c r="P281" s="65"/>
      <c r="Q281" s="65"/>
      <c r="R281" s="65"/>
      <c r="S281" s="65"/>
      <c r="T281" s="65"/>
      <c r="U281" s="65"/>
      <c r="V281" s="65"/>
      <c r="W281" s="65"/>
      <c r="X281" s="65"/>
      <c r="Y281" s="65"/>
      <c r="Z281" s="65"/>
    </row>
    <row r="282" spans="1:26" ht="12.75" customHeight="1" x14ac:dyDescent="0.25">
      <c r="A282" s="65"/>
      <c r="B282" s="65"/>
      <c r="C282" s="65"/>
      <c r="D282" s="65"/>
      <c r="E282" s="65"/>
      <c r="F282" s="210"/>
      <c r="G282" s="210"/>
      <c r="H282" s="210"/>
      <c r="I282" s="210"/>
      <c r="J282" s="65"/>
      <c r="K282" s="227"/>
      <c r="L282" s="227"/>
      <c r="M282" s="227"/>
      <c r="N282" s="65"/>
      <c r="O282" s="65"/>
      <c r="P282" s="65"/>
      <c r="Q282" s="65"/>
      <c r="R282" s="65"/>
      <c r="S282" s="65"/>
      <c r="T282" s="65"/>
      <c r="U282" s="65"/>
      <c r="V282" s="65"/>
      <c r="W282" s="65"/>
      <c r="X282" s="65"/>
      <c r="Y282" s="65"/>
      <c r="Z282" s="65"/>
    </row>
    <row r="283" spans="1:26" ht="12.75" customHeight="1" x14ac:dyDescent="0.25">
      <c r="A283" s="65"/>
      <c r="B283" s="65"/>
      <c r="C283" s="65"/>
      <c r="D283" s="65"/>
      <c r="E283" s="65"/>
      <c r="F283" s="210"/>
      <c r="G283" s="210"/>
      <c r="H283" s="210"/>
      <c r="I283" s="210"/>
      <c r="J283" s="65"/>
      <c r="K283" s="227"/>
      <c r="L283" s="227"/>
      <c r="M283" s="227"/>
      <c r="N283" s="65"/>
      <c r="O283" s="65"/>
      <c r="P283" s="65"/>
      <c r="Q283" s="65"/>
      <c r="R283" s="65"/>
      <c r="S283" s="65"/>
      <c r="T283" s="65"/>
      <c r="U283" s="65"/>
      <c r="V283" s="65"/>
      <c r="W283" s="65"/>
      <c r="X283" s="65"/>
      <c r="Y283" s="65"/>
      <c r="Z283" s="65"/>
    </row>
    <row r="284" spans="1:26" ht="12.75" customHeight="1" x14ac:dyDescent="0.25">
      <c r="A284" s="65"/>
      <c r="B284" s="65"/>
      <c r="C284" s="65"/>
      <c r="D284" s="65"/>
      <c r="E284" s="65"/>
      <c r="F284" s="210"/>
      <c r="G284" s="210"/>
      <c r="H284" s="210"/>
      <c r="I284" s="210"/>
      <c r="J284" s="65"/>
      <c r="K284" s="227"/>
      <c r="L284" s="227"/>
      <c r="M284" s="227"/>
      <c r="N284" s="65"/>
      <c r="O284" s="65"/>
      <c r="P284" s="65"/>
      <c r="Q284" s="65"/>
      <c r="R284" s="65"/>
      <c r="S284" s="65"/>
      <c r="T284" s="65"/>
      <c r="U284" s="65"/>
      <c r="V284" s="65"/>
      <c r="W284" s="65"/>
      <c r="X284" s="65"/>
      <c r="Y284" s="65"/>
      <c r="Z284" s="65"/>
    </row>
    <row r="285" spans="1:26" ht="12.75" customHeight="1" x14ac:dyDescent="0.25">
      <c r="A285" s="65"/>
      <c r="B285" s="65"/>
      <c r="C285" s="65"/>
      <c r="D285" s="65"/>
      <c r="E285" s="65"/>
      <c r="F285" s="210"/>
      <c r="G285" s="210"/>
      <c r="H285" s="210"/>
      <c r="I285" s="210"/>
      <c r="J285" s="65"/>
      <c r="K285" s="227"/>
      <c r="L285" s="227"/>
      <c r="M285" s="227"/>
      <c r="N285" s="65"/>
      <c r="O285" s="65"/>
      <c r="P285" s="65"/>
      <c r="Q285" s="65"/>
      <c r="R285" s="65"/>
      <c r="S285" s="65"/>
      <c r="T285" s="65"/>
      <c r="U285" s="65"/>
      <c r="V285" s="65"/>
      <c r="W285" s="65"/>
      <c r="X285" s="65"/>
      <c r="Y285" s="65"/>
      <c r="Z285" s="65"/>
    </row>
    <row r="286" spans="1:26" ht="12.75" customHeight="1" x14ac:dyDescent="0.25">
      <c r="A286" s="65"/>
      <c r="B286" s="65"/>
      <c r="C286" s="65"/>
      <c r="D286" s="65"/>
      <c r="E286" s="65"/>
      <c r="F286" s="210"/>
      <c r="G286" s="210"/>
      <c r="H286" s="210"/>
      <c r="I286" s="210"/>
      <c r="J286" s="65"/>
      <c r="K286" s="227"/>
      <c r="L286" s="227"/>
      <c r="M286" s="227"/>
      <c r="N286" s="65"/>
      <c r="O286" s="65"/>
      <c r="P286" s="65"/>
      <c r="Q286" s="65"/>
      <c r="R286" s="65"/>
      <c r="S286" s="65"/>
      <c r="T286" s="65"/>
      <c r="U286" s="65"/>
      <c r="V286" s="65"/>
      <c r="W286" s="65"/>
      <c r="X286" s="65"/>
      <c r="Y286" s="65"/>
      <c r="Z286" s="65"/>
    </row>
    <row r="287" spans="1:26" ht="12.75" customHeight="1" x14ac:dyDescent="0.25">
      <c r="A287" s="65"/>
      <c r="B287" s="65"/>
      <c r="C287" s="65"/>
      <c r="D287" s="65"/>
      <c r="E287" s="65"/>
      <c r="F287" s="210"/>
      <c r="G287" s="210"/>
      <c r="H287" s="210"/>
      <c r="I287" s="210"/>
      <c r="J287" s="65"/>
      <c r="K287" s="227"/>
      <c r="L287" s="227"/>
      <c r="M287" s="227"/>
      <c r="N287" s="65"/>
      <c r="O287" s="65"/>
      <c r="P287" s="65"/>
      <c r="Q287" s="65"/>
      <c r="R287" s="65"/>
      <c r="S287" s="65"/>
      <c r="T287" s="65"/>
      <c r="U287" s="65"/>
      <c r="V287" s="65"/>
      <c r="W287" s="65"/>
      <c r="X287" s="65"/>
      <c r="Y287" s="65"/>
      <c r="Z287" s="65"/>
    </row>
    <row r="288" spans="1:26" ht="12.75" customHeight="1" x14ac:dyDescent="0.25">
      <c r="A288" s="65"/>
      <c r="B288" s="65"/>
      <c r="C288" s="65"/>
      <c r="D288" s="65"/>
      <c r="E288" s="65"/>
      <c r="F288" s="210"/>
      <c r="G288" s="210"/>
      <c r="H288" s="210"/>
      <c r="I288" s="210"/>
      <c r="J288" s="65"/>
      <c r="K288" s="227"/>
      <c r="L288" s="227"/>
      <c r="M288" s="227"/>
      <c r="N288" s="65"/>
      <c r="O288" s="65"/>
      <c r="P288" s="65"/>
      <c r="Q288" s="65"/>
      <c r="R288" s="65"/>
      <c r="S288" s="65"/>
      <c r="T288" s="65"/>
      <c r="U288" s="65"/>
      <c r="V288" s="65"/>
      <c r="W288" s="65"/>
      <c r="X288" s="65"/>
      <c r="Y288" s="65"/>
      <c r="Z288" s="65"/>
    </row>
    <row r="289" spans="1:26" ht="12.75" customHeight="1" x14ac:dyDescent="0.25">
      <c r="A289" s="65"/>
      <c r="B289" s="65"/>
      <c r="C289" s="65"/>
      <c r="D289" s="65"/>
      <c r="E289" s="65"/>
      <c r="F289" s="210"/>
      <c r="G289" s="210"/>
      <c r="H289" s="210"/>
      <c r="I289" s="210"/>
      <c r="J289" s="65"/>
      <c r="K289" s="227"/>
      <c r="L289" s="227"/>
      <c r="M289" s="227"/>
      <c r="N289" s="65"/>
      <c r="O289" s="65"/>
      <c r="P289" s="65"/>
      <c r="Q289" s="65"/>
      <c r="R289" s="65"/>
      <c r="S289" s="65"/>
      <c r="T289" s="65"/>
      <c r="U289" s="65"/>
      <c r="V289" s="65"/>
      <c r="W289" s="65"/>
      <c r="X289" s="65"/>
      <c r="Y289" s="65"/>
      <c r="Z289" s="65"/>
    </row>
    <row r="290" spans="1:26" ht="12.75" customHeight="1" x14ac:dyDescent="0.25">
      <c r="A290" s="65"/>
      <c r="B290" s="65"/>
      <c r="C290" s="65"/>
      <c r="D290" s="65"/>
      <c r="E290" s="65"/>
      <c r="F290" s="210"/>
      <c r="G290" s="210"/>
      <c r="H290" s="210"/>
      <c r="I290" s="210"/>
      <c r="J290" s="65"/>
      <c r="K290" s="227"/>
      <c r="L290" s="227"/>
      <c r="M290" s="227"/>
      <c r="N290" s="65"/>
      <c r="O290" s="65"/>
      <c r="P290" s="65"/>
      <c r="Q290" s="65"/>
      <c r="R290" s="65"/>
      <c r="S290" s="65"/>
      <c r="T290" s="65"/>
      <c r="U290" s="65"/>
      <c r="V290" s="65"/>
      <c r="W290" s="65"/>
      <c r="X290" s="65"/>
      <c r="Y290" s="65"/>
      <c r="Z290" s="65"/>
    </row>
    <row r="291" spans="1:26" ht="12.75" customHeight="1" x14ac:dyDescent="0.25">
      <c r="A291" s="65"/>
      <c r="B291" s="65"/>
      <c r="C291" s="65"/>
      <c r="D291" s="65"/>
      <c r="E291" s="65"/>
      <c r="F291" s="210"/>
      <c r="G291" s="210"/>
      <c r="H291" s="210"/>
      <c r="I291" s="210"/>
      <c r="J291" s="65"/>
      <c r="K291" s="227"/>
      <c r="L291" s="227"/>
      <c r="M291" s="227"/>
      <c r="N291" s="65"/>
      <c r="O291" s="65"/>
      <c r="P291" s="65"/>
      <c r="Q291" s="65"/>
      <c r="R291" s="65"/>
      <c r="S291" s="65"/>
      <c r="T291" s="65"/>
      <c r="U291" s="65"/>
      <c r="V291" s="65"/>
      <c r="W291" s="65"/>
      <c r="X291" s="65"/>
      <c r="Y291" s="65"/>
      <c r="Z291" s="65"/>
    </row>
    <row r="292" spans="1:26" ht="12.75" customHeight="1" x14ac:dyDescent="0.25">
      <c r="A292" s="65"/>
      <c r="B292" s="65"/>
      <c r="C292" s="65"/>
      <c r="D292" s="65"/>
      <c r="E292" s="65"/>
      <c r="F292" s="210"/>
      <c r="G292" s="210"/>
      <c r="H292" s="210"/>
      <c r="I292" s="210"/>
      <c r="J292" s="65"/>
      <c r="K292" s="227"/>
      <c r="L292" s="227"/>
      <c r="M292" s="227"/>
      <c r="N292" s="65"/>
      <c r="O292" s="65"/>
      <c r="P292" s="65"/>
      <c r="Q292" s="65"/>
      <c r="R292" s="65"/>
      <c r="S292" s="65"/>
      <c r="T292" s="65"/>
      <c r="U292" s="65"/>
      <c r="V292" s="65"/>
      <c r="W292" s="65"/>
      <c r="X292" s="65"/>
      <c r="Y292" s="65"/>
      <c r="Z292" s="65"/>
    </row>
    <row r="293" spans="1:26" ht="12.75" customHeight="1" x14ac:dyDescent="0.25">
      <c r="A293" s="65"/>
      <c r="B293" s="65"/>
      <c r="C293" s="65"/>
      <c r="D293" s="65"/>
      <c r="E293" s="65"/>
      <c r="F293" s="210"/>
      <c r="G293" s="210"/>
      <c r="H293" s="210"/>
      <c r="I293" s="210"/>
      <c r="J293" s="65"/>
      <c r="K293" s="227"/>
      <c r="L293" s="227"/>
      <c r="M293" s="227"/>
      <c r="N293" s="65"/>
      <c r="O293" s="65"/>
      <c r="P293" s="65"/>
      <c r="Q293" s="65"/>
      <c r="R293" s="65"/>
      <c r="S293" s="65"/>
      <c r="T293" s="65"/>
      <c r="U293" s="65"/>
      <c r="V293" s="65"/>
      <c r="W293" s="65"/>
      <c r="X293" s="65"/>
      <c r="Y293" s="65"/>
      <c r="Z293" s="65"/>
    </row>
    <row r="294" spans="1:26" ht="12.75" customHeight="1" x14ac:dyDescent="0.25">
      <c r="A294" s="65"/>
      <c r="B294" s="65"/>
      <c r="C294" s="65"/>
      <c r="D294" s="65"/>
      <c r="E294" s="65"/>
      <c r="F294" s="210"/>
      <c r="G294" s="210"/>
      <c r="H294" s="210"/>
      <c r="I294" s="210"/>
      <c r="J294" s="65"/>
      <c r="K294" s="227"/>
      <c r="L294" s="227"/>
      <c r="M294" s="227"/>
      <c r="N294" s="65"/>
      <c r="O294" s="65"/>
      <c r="P294" s="65"/>
      <c r="Q294" s="65"/>
      <c r="R294" s="65"/>
      <c r="S294" s="65"/>
      <c r="T294" s="65"/>
      <c r="U294" s="65"/>
      <c r="V294" s="65"/>
      <c r="W294" s="65"/>
      <c r="X294" s="65"/>
      <c r="Y294" s="65"/>
      <c r="Z294" s="65"/>
    </row>
    <row r="295" spans="1:26" ht="12.75" customHeight="1" x14ac:dyDescent="0.25">
      <c r="A295" s="65"/>
      <c r="B295" s="65"/>
      <c r="C295" s="65"/>
      <c r="D295" s="65"/>
      <c r="E295" s="65"/>
      <c r="F295" s="210"/>
      <c r="G295" s="210"/>
      <c r="H295" s="210"/>
      <c r="I295" s="210"/>
      <c r="J295" s="65"/>
      <c r="K295" s="227"/>
      <c r="L295" s="227"/>
      <c r="M295" s="227"/>
      <c r="N295" s="65"/>
      <c r="O295" s="65"/>
      <c r="P295" s="65"/>
      <c r="Q295" s="65"/>
      <c r="R295" s="65"/>
      <c r="S295" s="65"/>
      <c r="T295" s="65"/>
      <c r="U295" s="65"/>
      <c r="V295" s="65"/>
      <c r="W295" s="65"/>
      <c r="X295" s="65"/>
      <c r="Y295" s="65"/>
      <c r="Z295" s="65"/>
    </row>
    <row r="296" spans="1:26" ht="12.75" customHeight="1" x14ac:dyDescent="0.25">
      <c r="A296" s="65"/>
      <c r="B296" s="65"/>
      <c r="C296" s="65"/>
      <c r="D296" s="65"/>
      <c r="E296" s="65"/>
      <c r="F296" s="210"/>
      <c r="G296" s="210"/>
      <c r="H296" s="210"/>
      <c r="I296" s="210"/>
      <c r="J296" s="65"/>
      <c r="K296" s="227"/>
      <c r="L296" s="227"/>
      <c r="M296" s="227"/>
      <c r="N296" s="65"/>
      <c r="O296" s="65"/>
      <c r="P296" s="65"/>
      <c r="Q296" s="65"/>
      <c r="R296" s="65"/>
      <c r="S296" s="65"/>
      <c r="T296" s="65"/>
      <c r="U296" s="65"/>
      <c r="V296" s="65"/>
      <c r="W296" s="65"/>
      <c r="X296" s="65"/>
      <c r="Y296" s="65"/>
      <c r="Z296" s="65"/>
    </row>
    <row r="297" spans="1:26" ht="12.75" customHeight="1" x14ac:dyDescent="0.25">
      <c r="A297" s="65"/>
      <c r="B297" s="65"/>
      <c r="C297" s="65"/>
      <c r="D297" s="65"/>
      <c r="E297" s="65"/>
      <c r="F297" s="210"/>
      <c r="G297" s="210"/>
      <c r="H297" s="210"/>
      <c r="I297" s="210"/>
      <c r="J297" s="65"/>
      <c r="K297" s="227"/>
      <c r="L297" s="227"/>
      <c r="M297" s="227"/>
      <c r="N297" s="65"/>
      <c r="O297" s="65"/>
      <c r="P297" s="65"/>
      <c r="Q297" s="65"/>
      <c r="R297" s="65"/>
      <c r="S297" s="65"/>
      <c r="T297" s="65"/>
      <c r="U297" s="65"/>
      <c r="V297" s="65"/>
      <c r="W297" s="65"/>
      <c r="X297" s="65"/>
      <c r="Y297" s="65"/>
      <c r="Z297" s="65"/>
    </row>
    <row r="298" spans="1:26" ht="12.75" customHeight="1" x14ac:dyDescent="0.25">
      <c r="A298" s="65"/>
      <c r="B298" s="65"/>
      <c r="C298" s="65"/>
      <c r="D298" s="65"/>
      <c r="E298" s="65"/>
      <c r="F298" s="210"/>
      <c r="G298" s="210"/>
      <c r="H298" s="210"/>
      <c r="I298" s="210"/>
      <c r="J298" s="65"/>
      <c r="K298" s="227"/>
      <c r="L298" s="227"/>
      <c r="M298" s="227"/>
      <c r="N298" s="65"/>
      <c r="O298" s="65"/>
      <c r="P298" s="65"/>
      <c r="Q298" s="65"/>
      <c r="R298" s="65"/>
      <c r="S298" s="65"/>
      <c r="T298" s="65"/>
      <c r="U298" s="65"/>
      <c r="V298" s="65"/>
      <c r="W298" s="65"/>
      <c r="X298" s="65"/>
      <c r="Y298" s="65"/>
      <c r="Z298" s="65"/>
    </row>
    <row r="299" spans="1:26" ht="12.75" customHeight="1" x14ac:dyDescent="0.25">
      <c r="A299" s="65"/>
      <c r="B299" s="65"/>
      <c r="C299" s="65"/>
      <c r="D299" s="65"/>
      <c r="E299" s="65"/>
      <c r="F299" s="210"/>
      <c r="G299" s="210"/>
      <c r="H299" s="210"/>
      <c r="I299" s="210"/>
      <c r="J299" s="65"/>
      <c r="K299" s="227"/>
      <c r="L299" s="227"/>
      <c r="M299" s="227"/>
      <c r="N299" s="65"/>
      <c r="O299" s="65"/>
      <c r="P299" s="65"/>
      <c r="Q299" s="65"/>
      <c r="R299" s="65"/>
      <c r="S299" s="65"/>
      <c r="T299" s="65"/>
      <c r="U299" s="65"/>
      <c r="V299" s="65"/>
      <c r="W299" s="65"/>
      <c r="X299" s="65"/>
      <c r="Y299" s="65"/>
      <c r="Z299" s="65"/>
    </row>
    <row r="300" spans="1:26" ht="12.75" customHeight="1" x14ac:dyDescent="0.25">
      <c r="A300" s="65"/>
      <c r="B300" s="65"/>
      <c r="C300" s="65"/>
      <c r="D300" s="65"/>
      <c r="E300" s="65"/>
      <c r="F300" s="210"/>
      <c r="G300" s="210"/>
      <c r="H300" s="210"/>
      <c r="I300" s="210"/>
      <c r="J300" s="65"/>
      <c r="K300" s="227"/>
      <c r="L300" s="227"/>
      <c r="M300" s="227"/>
      <c r="N300" s="65"/>
      <c r="O300" s="65"/>
      <c r="P300" s="65"/>
      <c r="Q300" s="65"/>
      <c r="R300" s="65"/>
      <c r="S300" s="65"/>
      <c r="T300" s="65"/>
      <c r="U300" s="65"/>
      <c r="V300" s="65"/>
      <c r="W300" s="65"/>
      <c r="X300" s="65"/>
      <c r="Y300" s="65"/>
      <c r="Z300" s="65"/>
    </row>
    <row r="301" spans="1:26" ht="12.75" customHeight="1" x14ac:dyDescent="0.25">
      <c r="A301" s="65"/>
      <c r="B301" s="65"/>
      <c r="C301" s="65"/>
      <c r="D301" s="65"/>
      <c r="E301" s="65"/>
      <c r="F301" s="210"/>
      <c r="G301" s="210"/>
      <c r="H301" s="210"/>
      <c r="I301" s="210"/>
      <c r="J301" s="65"/>
      <c r="K301" s="227"/>
      <c r="L301" s="227"/>
      <c r="M301" s="227"/>
      <c r="N301" s="65"/>
      <c r="O301" s="65"/>
      <c r="P301" s="65"/>
      <c r="Q301" s="65"/>
      <c r="R301" s="65"/>
      <c r="S301" s="65"/>
      <c r="T301" s="65"/>
      <c r="U301" s="65"/>
      <c r="V301" s="65"/>
      <c r="W301" s="65"/>
      <c r="X301" s="65"/>
      <c r="Y301" s="65"/>
      <c r="Z301" s="65"/>
    </row>
    <row r="302" spans="1:26" ht="12.75" customHeight="1" x14ac:dyDescent="0.25">
      <c r="A302" s="65"/>
      <c r="B302" s="65"/>
      <c r="C302" s="65"/>
      <c r="D302" s="65"/>
      <c r="E302" s="65"/>
      <c r="F302" s="210"/>
      <c r="G302" s="210"/>
      <c r="H302" s="210"/>
      <c r="I302" s="210"/>
      <c r="J302" s="65"/>
      <c r="K302" s="227"/>
      <c r="L302" s="227"/>
      <c r="M302" s="227"/>
      <c r="N302" s="65"/>
      <c r="O302" s="65"/>
      <c r="P302" s="65"/>
      <c r="Q302" s="65"/>
      <c r="R302" s="65"/>
      <c r="S302" s="65"/>
      <c r="T302" s="65"/>
      <c r="U302" s="65"/>
      <c r="V302" s="65"/>
      <c r="W302" s="65"/>
      <c r="X302" s="65"/>
      <c r="Y302" s="65"/>
      <c r="Z302" s="65"/>
    </row>
    <row r="303" spans="1:26" ht="12.75" customHeight="1" x14ac:dyDescent="0.25">
      <c r="A303" s="65"/>
      <c r="B303" s="65"/>
      <c r="C303" s="65"/>
      <c r="D303" s="65"/>
      <c r="E303" s="65"/>
      <c r="F303" s="210"/>
      <c r="G303" s="210"/>
      <c r="H303" s="210"/>
      <c r="I303" s="210"/>
      <c r="J303" s="65"/>
      <c r="K303" s="227"/>
      <c r="L303" s="227"/>
      <c r="M303" s="227"/>
      <c r="N303" s="65"/>
      <c r="O303" s="65"/>
      <c r="P303" s="65"/>
      <c r="Q303" s="65"/>
      <c r="R303" s="65"/>
      <c r="S303" s="65"/>
      <c r="T303" s="65"/>
      <c r="U303" s="65"/>
      <c r="V303" s="65"/>
      <c r="W303" s="65"/>
      <c r="X303" s="65"/>
      <c r="Y303" s="65"/>
      <c r="Z303" s="65"/>
    </row>
    <row r="304" spans="1:26" ht="12.75" customHeight="1" x14ac:dyDescent="0.25">
      <c r="A304" s="65"/>
      <c r="B304" s="65"/>
      <c r="C304" s="65"/>
      <c r="D304" s="65"/>
      <c r="E304" s="65"/>
      <c r="F304" s="210"/>
      <c r="G304" s="210"/>
      <c r="H304" s="210"/>
      <c r="I304" s="210"/>
      <c r="J304" s="65"/>
      <c r="K304" s="227"/>
      <c r="L304" s="227"/>
      <c r="M304" s="227"/>
      <c r="N304" s="65"/>
      <c r="O304" s="65"/>
      <c r="P304" s="65"/>
      <c r="Q304" s="65"/>
      <c r="R304" s="65"/>
      <c r="S304" s="65"/>
      <c r="T304" s="65"/>
      <c r="U304" s="65"/>
      <c r="V304" s="65"/>
      <c r="W304" s="65"/>
      <c r="X304" s="65"/>
      <c r="Y304" s="65"/>
      <c r="Z304" s="65"/>
    </row>
    <row r="305" spans="1:26" ht="12.75" customHeight="1" x14ac:dyDescent="0.25">
      <c r="A305" s="65"/>
      <c r="B305" s="65"/>
      <c r="C305" s="65"/>
      <c r="D305" s="65"/>
      <c r="E305" s="65"/>
      <c r="F305" s="210"/>
      <c r="G305" s="210"/>
      <c r="H305" s="210"/>
      <c r="I305" s="210"/>
      <c r="J305" s="65"/>
      <c r="K305" s="227"/>
      <c r="L305" s="227"/>
      <c r="M305" s="227"/>
      <c r="N305" s="65"/>
      <c r="O305" s="65"/>
      <c r="P305" s="65"/>
      <c r="Q305" s="65"/>
      <c r="R305" s="65"/>
      <c r="S305" s="65"/>
      <c r="T305" s="65"/>
      <c r="U305" s="65"/>
      <c r="V305" s="65"/>
      <c r="W305" s="65"/>
      <c r="X305" s="65"/>
      <c r="Y305" s="65"/>
      <c r="Z305" s="65"/>
    </row>
    <row r="306" spans="1:26" ht="12.75" customHeight="1" x14ac:dyDescent="0.25">
      <c r="A306" s="65"/>
      <c r="B306" s="65"/>
      <c r="C306" s="65"/>
      <c r="D306" s="65"/>
      <c r="E306" s="65"/>
      <c r="F306" s="210"/>
      <c r="G306" s="210"/>
      <c r="H306" s="210"/>
      <c r="I306" s="210"/>
      <c r="J306" s="65"/>
      <c r="K306" s="227"/>
      <c r="L306" s="227"/>
      <c r="M306" s="227"/>
      <c r="N306" s="65"/>
      <c r="O306" s="65"/>
      <c r="P306" s="65"/>
      <c r="Q306" s="65"/>
      <c r="R306" s="65"/>
      <c r="S306" s="65"/>
      <c r="T306" s="65"/>
      <c r="U306" s="65"/>
      <c r="V306" s="65"/>
      <c r="W306" s="65"/>
      <c r="X306" s="65"/>
      <c r="Y306" s="65"/>
      <c r="Z306" s="65"/>
    </row>
    <row r="307" spans="1:26" ht="12.75" customHeight="1" x14ac:dyDescent="0.25">
      <c r="A307" s="65"/>
      <c r="B307" s="65"/>
      <c r="C307" s="65"/>
      <c r="D307" s="65"/>
      <c r="E307" s="65"/>
      <c r="F307" s="210"/>
      <c r="G307" s="210"/>
      <c r="H307" s="210"/>
      <c r="I307" s="210"/>
      <c r="J307" s="65"/>
      <c r="K307" s="227"/>
      <c r="L307" s="227"/>
      <c r="M307" s="227"/>
      <c r="N307" s="65"/>
      <c r="O307" s="65"/>
      <c r="P307" s="65"/>
      <c r="Q307" s="65"/>
      <c r="R307" s="65"/>
      <c r="S307" s="65"/>
      <c r="T307" s="65"/>
      <c r="U307" s="65"/>
      <c r="V307" s="65"/>
      <c r="W307" s="65"/>
      <c r="X307" s="65"/>
      <c r="Y307" s="65"/>
      <c r="Z307" s="65"/>
    </row>
    <row r="308" spans="1:26" ht="12.75" customHeight="1" x14ac:dyDescent="0.25">
      <c r="A308" s="65"/>
      <c r="B308" s="65"/>
      <c r="C308" s="65"/>
      <c r="D308" s="65"/>
      <c r="E308" s="65"/>
      <c r="F308" s="210"/>
      <c r="G308" s="210"/>
      <c r="H308" s="210"/>
      <c r="I308" s="210"/>
      <c r="J308" s="65"/>
      <c r="K308" s="227"/>
      <c r="L308" s="227"/>
      <c r="M308" s="227"/>
      <c r="N308" s="65"/>
      <c r="O308" s="65"/>
      <c r="P308" s="65"/>
      <c r="Q308" s="65"/>
      <c r="R308" s="65"/>
      <c r="S308" s="65"/>
      <c r="T308" s="65"/>
      <c r="U308" s="65"/>
      <c r="V308" s="65"/>
      <c r="W308" s="65"/>
      <c r="X308" s="65"/>
      <c r="Y308" s="65"/>
      <c r="Z308" s="65"/>
    </row>
    <row r="309" spans="1:26" ht="12.75" customHeight="1" x14ac:dyDescent="0.25">
      <c r="A309" s="65"/>
      <c r="B309" s="65"/>
      <c r="C309" s="65"/>
      <c r="D309" s="65"/>
      <c r="E309" s="65"/>
      <c r="F309" s="210"/>
      <c r="G309" s="210"/>
      <c r="H309" s="210"/>
      <c r="I309" s="210"/>
      <c r="J309" s="65"/>
      <c r="K309" s="227"/>
      <c r="L309" s="227"/>
      <c r="M309" s="227"/>
      <c r="N309" s="65"/>
      <c r="O309" s="65"/>
      <c r="P309" s="65"/>
      <c r="Q309" s="65"/>
      <c r="R309" s="65"/>
      <c r="S309" s="65"/>
      <c r="T309" s="65"/>
      <c r="U309" s="65"/>
      <c r="V309" s="65"/>
      <c r="W309" s="65"/>
      <c r="X309" s="65"/>
      <c r="Y309" s="65"/>
      <c r="Z309" s="65"/>
    </row>
    <row r="310" spans="1:26" ht="12.75" customHeight="1" x14ac:dyDescent="0.25">
      <c r="A310" s="65"/>
      <c r="B310" s="65"/>
      <c r="C310" s="65"/>
      <c r="D310" s="65"/>
      <c r="E310" s="65"/>
      <c r="F310" s="210"/>
      <c r="G310" s="210"/>
      <c r="H310" s="210"/>
      <c r="I310" s="210"/>
      <c r="J310" s="65"/>
      <c r="K310" s="227"/>
      <c r="L310" s="227"/>
      <c r="M310" s="227"/>
      <c r="N310" s="65"/>
      <c r="O310" s="65"/>
      <c r="P310" s="65"/>
      <c r="Q310" s="65"/>
      <c r="R310" s="65"/>
      <c r="S310" s="65"/>
      <c r="T310" s="65"/>
      <c r="U310" s="65"/>
      <c r="V310" s="65"/>
      <c r="W310" s="65"/>
      <c r="X310" s="65"/>
      <c r="Y310" s="65"/>
      <c r="Z310" s="65"/>
    </row>
    <row r="311" spans="1:26" ht="12.75" customHeight="1" x14ac:dyDescent="0.25">
      <c r="A311" s="65"/>
      <c r="B311" s="65"/>
      <c r="C311" s="65"/>
      <c r="D311" s="65"/>
      <c r="E311" s="65"/>
      <c r="F311" s="210"/>
      <c r="G311" s="210"/>
      <c r="H311" s="210"/>
      <c r="I311" s="210"/>
      <c r="J311" s="65"/>
      <c r="K311" s="227"/>
      <c r="L311" s="227"/>
      <c r="M311" s="227"/>
      <c r="N311" s="65"/>
      <c r="O311" s="65"/>
      <c r="P311" s="65"/>
      <c r="Q311" s="65"/>
      <c r="R311" s="65"/>
      <c r="S311" s="65"/>
      <c r="T311" s="65"/>
      <c r="U311" s="65"/>
      <c r="V311" s="65"/>
      <c r="W311" s="65"/>
      <c r="X311" s="65"/>
      <c r="Y311" s="65"/>
      <c r="Z311" s="65"/>
    </row>
    <row r="312" spans="1:26" ht="12.75" customHeight="1" x14ac:dyDescent="0.25">
      <c r="A312" s="65"/>
      <c r="B312" s="65"/>
      <c r="C312" s="65"/>
      <c r="D312" s="65"/>
      <c r="E312" s="65"/>
      <c r="F312" s="210"/>
      <c r="G312" s="210"/>
      <c r="H312" s="210"/>
      <c r="I312" s="210"/>
      <c r="J312" s="65"/>
      <c r="K312" s="227"/>
      <c r="L312" s="227"/>
      <c r="M312" s="227"/>
      <c r="N312" s="65"/>
      <c r="O312" s="65"/>
      <c r="P312" s="65"/>
      <c r="Q312" s="65"/>
      <c r="R312" s="65"/>
      <c r="S312" s="65"/>
      <c r="T312" s="65"/>
      <c r="U312" s="65"/>
      <c r="V312" s="65"/>
      <c r="W312" s="65"/>
      <c r="X312" s="65"/>
      <c r="Y312" s="65"/>
      <c r="Z312" s="65"/>
    </row>
    <row r="313" spans="1:26" ht="12.75" customHeight="1" x14ac:dyDescent="0.25">
      <c r="A313" s="65"/>
      <c r="B313" s="65"/>
      <c r="C313" s="65"/>
      <c r="D313" s="65"/>
      <c r="E313" s="65"/>
      <c r="F313" s="210"/>
      <c r="G313" s="210"/>
      <c r="H313" s="210"/>
      <c r="I313" s="210"/>
      <c r="J313" s="65"/>
      <c r="K313" s="227"/>
      <c r="L313" s="227"/>
      <c r="M313" s="227"/>
      <c r="N313" s="65"/>
      <c r="O313" s="65"/>
      <c r="P313" s="65"/>
      <c r="Q313" s="65"/>
      <c r="R313" s="65"/>
      <c r="S313" s="65"/>
      <c r="T313" s="65"/>
      <c r="U313" s="65"/>
      <c r="V313" s="65"/>
      <c r="W313" s="65"/>
      <c r="X313" s="65"/>
      <c r="Y313" s="65"/>
      <c r="Z313" s="65"/>
    </row>
    <row r="314" spans="1:26" ht="12.75" customHeight="1" x14ac:dyDescent="0.25">
      <c r="A314" s="65"/>
      <c r="B314" s="65"/>
      <c r="C314" s="65"/>
      <c r="D314" s="65"/>
      <c r="E314" s="65"/>
      <c r="F314" s="210"/>
      <c r="G314" s="210"/>
      <c r="H314" s="210"/>
      <c r="I314" s="210"/>
      <c r="J314" s="65"/>
      <c r="K314" s="227"/>
      <c r="L314" s="227"/>
      <c r="M314" s="227"/>
      <c r="N314" s="65"/>
      <c r="O314" s="65"/>
      <c r="P314" s="65"/>
      <c r="Q314" s="65"/>
      <c r="R314" s="65"/>
      <c r="S314" s="65"/>
      <c r="T314" s="65"/>
      <c r="U314" s="65"/>
      <c r="V314" s="65"/>
      <c r="W314" s="65"/>
      <c r="X314" s="65"/>
      <c r="Y314" s="65"/>
      <c r="Z314" s="65"/>
    </row>
    <row r="315" spans="1:26" ht="12.75" customHeight="1" x14ac:dyDescent="0.25">
      <c r="A315" s="65"/>
      <c r="B315" s="65"/>
      <c r="C315" s="65"/>
      <c r="D315" s="65"/>
      <c r="E315" s="65"/>
      <c r="F315" s="210"/>
      <c r="G315" s="210"/>
      <c r="H315" s="210"/>
      <c r="I315" s="210"/>
      <c r="J315" s="65"/>
      <c r="K315" s="227"/>
      <c r="L315" s="227"/>
      <c r="M315" s="227"/>
      <c r="N315" s="65"/>
      <c r="O315" s="65"/>
      <c r="P315" s="65"/>
      <c r="Q315" s="65"/>
      <c r="R315" s="65"/>
      <c r="S315" s="65"/>
      <c r="T315" s="65"/>
      <c r="U315" s="65"/>
      <c r="V315" s="65"/>
      <c r="W315" s="65"/>
      <c r="X315" s="65"/>
      <c r="Y315" s="65"/>
      <c r="Z315" s="65"/>
    </row>
    <row r="316" spans="1:26" ht="12.75" customHeight="1" x14ac:dyDescent="0.25">
      <c r="A316" s="65"/>
      <c r="B316" s="65"/>
      <c r="C316" s="65"/>
      <c r="D316" s="65"/>
      <c r="E316" s="65"/>
      <c r="F316" s="210"/>
      <c r="G316" s="210"/>
      <c r="H316" s="210"/>
      <c r="I316" s="210"/>
      <c r="J316" s="65"/>
      <c r="K316" s="227"/>
      <c r="L316" s="227"/>
      <c r="M316" s="227"/>
      <c r="N316" s="65"/>
      <c r="O316" s="65"/>
      <c r="P316" s="65"/>
      <c r="Q316" s="65"/>
      <c r="R316" s="65"/>
      <c r="S316" s="65"/>
      <c r="T316" s="65"/>
      <c r="U316" s="65"/>
      <c r="V316" s="65"/>
      <c r="W316" s="65"/>
      <c r="X316" s="65"/>
      <c r="Y316" s="65"/>
      <c r="Z316" s="65"/>
    </row>
    <row r="317" spans="1:26" ht="12.75" customHeight="1" x14ac:dyDescent="0.25">
      <c r="A317" s="65"/>
      <c r="B317" s="65"/>
      <c r="C317" s="65"/>
      <c r="D317" s="65"/>
      <c r="E317" s="65"/>
      <c r="F317" s="210"/>
      <c r="G317" s="210"/>
      <c r="H317" s="210"/>
      <c r="I317" s="210"/>
      <c r="J317" s="65"/>
      <c r="K317" s="227"/>
      <c r="L317" s="227"/>
      <c r="M317" s="227"/>
      <c r="N317" s="65"/>
      <c r="O317" s="65"/>
      <c r="P317" s="65"/>
      <c r="Q317" s="65"/>
      <c r="R317" s="65"/>
      <c r="S317" s="65"/>
      <c r="T317" s="65"/>
      <c r="U317" s="65"/>
      <c r="V317" s="65"/>
      <c r="W317" s="65"/>
      <c r="X317" s="65"/>
      <c r="Y317" s="65"/>
      <c r="Z317" s="65"/>
    </row>
    <row r="318" spans="1:26" ht="12.75" customHeight="1" x14ac:dyDescent="0.25">
      <c r="A318" s="65"/>
      <c r="B318" s="65"/>
      <c r="C318" s="65"/>
      <c r="D318" s="65"/>
      <c r="E318" s="65"/>
      <c r="F318" s="210"/>
      <c r="G318" s="210"/>
      <c r="H318" s="210"/>
      <c r="I318" s="210"/>
      <c r="J318" s="65"/>
      <c r="K318" s="227"/>
      <c r="L318" s="227"/>
      <c r="M318" s="227"/>
      <c r="N318" s="65"/>
      <c r="O318" s="65"/>
      <c r="P318" s="65"/>
      <c r="Q318" s="65"/>
      <c r="R318" s="65"/>
      <c r="S318" s="65"/>
      <c r="T318" s="65"/>
      <c r="U318" s="65"/>
      <c r="V318" s="65"/>
      <c r="W318" s="65"/>
      <c r="X318" s="65"/>
      <c r="Y318" s="65"/>
      <c r="Z318" s="65"/>
    </row>
    <row r="319" spans="1:26" ht="12.75" customHeight="1" x14ac:dyDescent="0.25">
      <c r="A319" s="65"/>
      <c r="B319" s="65"/>
      <c r="C319" s="65"/>
      <c r="D319" s="65"/>
      <c r="E319" s="65"/>
      <c r="F319" s="210"/>
      <c r="G319" s="210"/>
      <c r="H319" s="210"/>
      <c r="I319" s="210"/>
      <c r="J319" s="65"/>
      <c r="K319" s="227"/>
      <c r="L319" s="227"/>
      <c r="M319" s="227"/>
      <c r="N319" s="65"/>
      <c r="O319" s="65"/>
      <c r="P319" s="65"/>
      <c r="Q319" s="65"/>
      <c r="R319" s="65"/>
      <c r="S319" s="65"/>
      <c r="T319" s="65"/>
      <c r="U319" s="65"/>
      <c r="V319" s="65"/>
      <c r="W319" s="65"/>
      <c r="X319" s="65"/>
      <c r="Y319" s="65"/>
      <c r="Z319" s="65"/>
    </row>
    <row r="320" spans="1:26" ht="12.75" customHeight="1" x14ac:dyDescent="0.25">
      <c r="A320" s="65"/>
      <c r="B320" s="65"/>
      <c r="C320" s="65"/>
      <c r="D320" s="65"/>
      <c r="E320" s="65"/>
      <c r="F320" s="210"/>
      <c r="G320" s="210"/>
      <c r="H320" s="210"/>
      <c r="I320" s="210"/>
      <c r="J320" s="65"/>
      <c r="K320" s="227"/>
      <c r="L320" s="227"/>
      <c r="M320" s="227"/>
      <c r="N320" s="65"/>
      <c r="O320" s="65"/>
      <c r="P320" s="65"/>
      <c r="Q320" s="65"/>
      <c r="R320" s="65"/>
      <c r="S320" s="65"/>
      <c r="T320" s="65"/>
      <c r="U320" s="65"/>
      <c r="V320" s="65"/>
      <c r="W320" s="65"/>
      <c r="X320" s="65"/>
      <c r="Y320" s="65"/>
      <c r="Z320" s="65"/>
    </row>
    <row r="321" spans="1:26" ht="12.75" customHeight="1" x14ac:dyDescent="0.25">
      <c r="A321" s="65"/>
      <c r="B321" s="65"/>
      <c r="C321" s="65"/>
      <c r="D321" s="65"/>
      <c r="E321" s="65"/>
      <c r="F321" s="210"/>
      <c r="G321" s="210"/>
      <c r="H321" s="210"/>
      <c r="I321" s="210"/>
      <c r="J321" s="65"/>
      <c r="K321" s="227"/>
      <c r="L321" s="227"/>
      <c r="M321" s="227"/>
      <c r="N321" s="65"/>
      <c r="O321" s="65"/>
      <c r="P321" s="65"/>
      <c r="Q321" s="65"/>
      <c r="R321" s="65"/>
      <c r="S321" s="65"/>
      <c r="T321" s="65"/>
      <c r="U321" s="65"/>
      <c r="V321" s="65"/>
      <c r="W321" s="65"/>
      <c r="X321" s="65"/>
      <c r="Y321" s="65"/>
      <c r="Z321" s="65"/>
    </row>
    <row r="322" spans="1:26" ht="12.75" customHeight="1" x14ac:dyDescent="0.25">
      <c r="A322" s="65"/>
      <c r="B322" s="65"/>
      <c r="C322" s="65"/>
      <c r="D322" s="65"/>
      <c r="E322" s="65"/>
      <c r="F322" s="210"/>
      <c r="G322" s="210"/>
      <c r="H322" s="210"/>
      <c r="I322" s="210"/>
      <c r="J322" s="65"/>
      <c r="K322" s="227"/>
      <c r="L322" s="227"/>
      <c r="M322" s="227"/>
      <c r="N322" s="65"/>
      <c r="O322" s="65"/>
      <c r="P322" s="65"/>
      <c r="Q322" s="65"/>
      <c r="R322" s="65"/>
      <c r="S322" s="65"/>
      <c r="T322" s="65"/>
      <c r="U322" s="65"/>
      <c r="V322" s="65"/>
      <c r="W322" s="65"/>
      <c r="X322" s="65"/>
      <c r="Y322" s="65"/>
      <c r="Z322" s="65"/>
    </row>
    <row r="323" spans="1:26" ht="12.75" customHeight="1" x14ac:dyDescent="0.25">
      <c r="A323" s="65"/>
      <c r="B323" s="65"/>
      <c r="C323" s="65"/>
      <c r="D323" s="65"/>
      <c r="E323" s="65"/>
      <c r="F323" s="210"/>
      <c r="G323" s="210"/>
      <c r="H323" s="210"/>
      <c r="I323" s="210"/>
      <c r="J323" s="65"/>
      <c r="K323" s="227"/>
      <c r="L323" s="227"/>
      <c r="M323" s="227"/>
      <c r="N323" s="65"/>
      <c r="O323" s="65"/>
      <c r="P323" s="65"/>
      <c r="Q323" s="65"/>
      <c r="R323" s="65"/>
      <c r="S323" s="65"/>
      <c r="T323" s="65"/>
      <c r="U323" s="65"/>
      <c r="V323" s="65"/>
      <c r="W323" s="65"/>
      <c r="X323" s="65"/>
      <c r="Y323" s="65"/>
      <c r="Z323" s="65"/>
    </row>
    <row r="324" spans="1:26" ht="12.75" customHeight="1" x14ac:dyDescent="0.25">
      <c r="A324" s="65"/>
      <c r="B324" s="65"/>
      <c r="C324" s="65"/>
      <c r="D324" s="65"/>
      <c r="E324" s="65"/>
      <c r="F324" s="210"/>
      <c r="G324" s="210"/>
      <c r="H324" s="210"/>
      <c r="I324" s="210"/>
      <c r="J324" s="65"/>
      <c r="K324" s="227"/>
      <c r="L324" s="227"/>
      <c r="M324" s="227"/>
      <c r="N324" s="65"/>
      <c r="O324" s="65"/>
      <c r="P324" s="65"/>
      <c r="Q324" s="65"/>
      <c r="R324" s="65"/>
      <c r="S324" s="65"/>
      <c r="T324" s="65"/>
      <c r="U324" s="65"/>
      <c r="V324" s="65"/>
      <c r="W324" s="65"/>
      <c r="X324" s="65"/>
      <c r="Y324" s="65"/>
      <c r="Z324" s="65"/>
    </row>
    <row r="325" spans="1:26" ht="12.75" customHeight="1" x14ac:dyDescent="0.25">
      <c r="A325" s="65"/>
      <c r="B325" s="65"/>
      <c r="C325" s="65"/>
      <c r="D325" s="65"/>
      <c r="E325" s="65"/>
      <c r="F325" s="210"/>
      <c r="G325" s="210"/>
      <c r="H325" s="210"/>
      <c r="I325" s="210"/>
      <c r="J325" s="65"/>
      <c r="K325" s="227"/>
      <c r="L325" s="227"/>
      <c r="M325" s="227"/>
      <c r="N325" s="65"/>
      <c r="O325" s="65"/>
      <c r="P325" s="65"/>
      <c r="Q325" s="65"/>
      <c r="R325" s="65"/>
      <c r="S325" s="65"/>
      <c r="T325" s="65"/>
      <c r="U325" s="65"/>
      <c r="V325" s="65"/>
      <c r="W325" s="65"/>
      <c r="X325" s="65"/>
      <c r="Y325" s="65"/>
      <c r="Z325" s="65"/>
    </row>
    <row r="326" spans="1:26" ht="12.75" customHeight="1" x14ac:dyDescent="0.25">
      <c r="A326" s="65"/>
      <c r="B326" s="65"/>
      <c r="C326" s="65"/>
      <c r="D326" s="65"/>
      <c r="E326" s="65"/>
      <c r="F326" s="210"/>
      <c r="G326" s="210"/>
      <c r="H326" s="210"/>
      <c r="I326" s="210"/>
      <c r="J326" s="65"/>
      <c r="K326" s="227"/>
      <c r="L326" s="227"/>
      <c r="M326" s="227"/>
      <c r="N326" s="65"/>
      <c r="O326" s="65"/>
      <c r="P326" s="65"/>
      <c r="Q326" s="65"/>
      <c r="R326" s="65"/>
      <c r="S326" s="65"/>
      <c r="T326" s="65"/>
      <c r="U326" s="65"/>
      <c r="V326" s="65"/>
      <c r="W326" s="65"/>
      <c r="X326" s="65"/>
      <c r="Y326" s="65"/>
      <c r="Z326" s="65"/>
    </row>
    <row r="327" spans="1:26" ht="12.75" customHeight="1" x14ac:dyDescent="0.25">
      <c r="A327" s="65"/>
      <c r="B327" s="65"/>
      <c r="C327" s="65"/>
      <c r="D327" s="65"/>
      <c r="E327" s="65"/>
      <c r="F327" s="210"/>
      <c r="G327" s="210"/>
      <c r="H327" s="210"/>
      <c r="I327" s="210"/>
      <c r="J327" s="65"/>
      <c r="K327" s="227"/>
      <c r="L327" s="227"/>
      <c r="M327" s="227"/>
      <c r="N327" s="65"/>
      <c r="O327" s="65"/>
      <c r="P327" s="65"/>
      <c r="Q327" s="65"/>
      <c r="R327" s="65"/>
      <c r="S327" s="65"/>
      <c r="T327" s="65"/>
      <c r="U327" s="65"/>
      <c r="V327" s="65"/>
      <c r="W327" s="65"/>
      <c r="X327" s="65"/>
      <c r="Y327" s="65"/>
      <c r="Z327" s="65"/>
    </row>
    <row r="328" spans="1:26" ht="12.75" customHeight="1" x14ac:dyDescent="0.25">
      <c r="A328" s="65"/>
      <c r="B328" s="65"/>
      <c r="C328" s="65"/>
      <c r="D328" s="65"/>
      <c r="E328" s="65"/>
      <c r="F328" s="210"/>
      <c r="G328" s="210"/>
      <c r="H328" s="210"/>
      <c r="I328" s="210"/>
      <c r="J328" s="65"/>
      <c r="K328" s="227"/>
      <c r="L328" s="227"/>
      <c r="M328" s="227"/>
      <c r="N328" s="65"/>
      <c r="O328" s="65"/>
      <c r="P328" s="65"/>
      <c r="Q328" s="65"/>
      <c r="R328" s="65"/>
      <c r="S328" s="65"/>
      <c r="T328" s="65"/>
      <c r="U328" s="65"/>
      <c r="V328" s="65"/>
      <c r="W328" s="65"/>
      <c r="X328" s="65"/>
      <c r="Y328" s="65"/>
      <c r="Z328" s="65"/>
    </row>
    <row r="329" spans="1:26" ht="12.75" customHeight="1" x14ac:dyDescent="0.25">
      <c r="A329" s="65"/>
      <c r="B329" s="65"/>
      <c r="C329" s="65"/>
      <c r="D329" s="65"/>
      <c r="E329" s="65"/>
      <c r="F329" s="210"/>
      <c r="G329" s="210"/>
      <c r="H329" s="210"/>
      <c r="I329" s="210"/>
      <c r="J329" s="65"/>
      <c r="K329" s="227"/>
      <c r="L329" s="227"/>
      <c r="M329" s="227"/>
      <c r="N329" s="65"/>
      <c r="O329" s="65"/>
      <c r="P329" s="65"/>
      <c r="Q329" s="65"/>
      <c r="R329" s="65"/>
      <c r="S329" s="65"/>
      <c r="T329" s="65"/>
      <c r="U329" s="65"/>
      <c r="V329" s="65"/>
      <c r="W329" s="65"/>
      <c r="X329" s="65"/>
      <c r="Y329" s="65"/>
      <c r="Z329" s="65"/>
    </row>
    <row r="330" spans="1:26" ht="12.75" customHeight="1" x14ac:dyDescent="0.25">
      <c r="A330" s="65"/>
      <c r="B330" s="65"/>
      <c r="C330" s="65"/>
      <c r="D330" s="65"/>
      <c r="E330" s="65"/>
      <c r="F330" s="210"/>
      <c r="G330" s="210"/>
      <c r="H330" s="210"/>
      <c r="I330" s="210"/>
      <c r="J330" s="65"/>
      <c r="K330" s="227"/>
      <c r="L330" s="227"/>
      <c r="M330" s="227"/>
      <c r="N330" s="65"/>
      <c r="O330" s="65"/>
      <c r="P330" s="65"/>
      <c r="Q330" s="65"/>
      <c r="R330" s="65"/>
      <c r="S330" s="65"/>
      <c r="T330" s="65"/>
      <c r="U330" s="65"/>
      <c r="V330" s="65"/>
      <c r="W330" s="65"/>
      <c r="X330" s="65"/>
      <c r="Y330" s="65"/>
      <c r="Z330" s="65"/>
    </row>
    <row r="331" spans="1:26" ht="12.75" customHeight="1" x14ac:dyDescent="0.25">
      <c r="A331" s="65"/>
      <c r="B331" s="65"/>
      <c r="C331" s="65"/>
      <c r="D331" s="65"/>
      <c r="E331" s="65"/>
      <c r="F331" s="210"/>
      <c r="G331" s="210"/>
      <c r="H331" s="210"/>
      <c r="I331" s="210"/>
      <c r="J331" s="65"/>
      <c r="K331" s="227"/>
      <c r="L331" s="227"/>
      <c r="M331" s="227"/>
      <c r="N331" s="65"/>
      <c r="O331" s="65"/>
      <c r="P331" s="65"/>
      <c r="Q331" s="65"/>
      <c r="R331" s="65"/>
      <c r="S331" s="65"/>
      <c r="T331" s="65"/>
      <c r="U331" s="65"/>
      <c r="V331" s="65"/>
      <c r="W331" s="65"/>
      <c r="X331" s="65"/>
      <c r="Y331" s="65"/>
      <c r="Z331" s="65"/>
    </row>
    <row r="332" spans="1:26" ht="12.75" customHeight="1" x14ac:dyDescent="0.25">
      <c r="A332" s="65"/>
      <c r="B332" s="65"/>
      <c r="C332" s="65"/>
      <c r="D332" s="65"/>
      <c r="E332" s="65"/>
      <c r="F332" s="210"/>
      <c r="G332" s="210"/>
      <c r="H332" s="210"/>
      <c r="I332" s="210"/>
      <c r="J332" s="65"/>
      <c r="K332" s="227"/>
      <c r="L332" s="227"/>
      <c r="M332" s="227"/>
      <c r="N332" s="65"/>
      <c r="O332" s="65"/>
      <c r="P332" s="65"/>
      <c r="Q332" s="65"/>
      <c r="R332" s="65"/>
      <c r="S332" s="65"/>
      <c r="T332" s="65"/>
      <c r="U332" s="65"/>
      <c r="V332" s="65"/>
      <c r="W332" s="65"/>
      <c r="X332" s="65"/>
      <c r="Y332" s="65"/>
      <c r="Z332" s="65"/>
    </row>
    <row r="333" spans="1:26" ht="12.75" customHeight="1" x14ac:dyDescent="0.25">
      <c r="A333" s="65"/>
      <c r="B333" s="65"/>
      <c r="C333" s="65"/>
      <c r="D333" s="65"/>
      <c r="E333" s="65"/>
      <c r="F333" s="210"/>
      <c r="G333" s="210"/>
      <c r="H333" s="210"/>
      <c r="I333" s="210"/>
      <c r="J333" s="65"/>
      <c r="K333" s="227"/>
      <c r="L333" s="227"/>
      <c r="M333" s="227"/>
      <c r="N333" s="65"/>
      <c r="O333" s="65"/>
      <c r="P333" s="65"/>
      <c r="Q333" s="65"/>
      <c r="R333" s="65"/>
      <c r="S333" s="65"/>
      <c r="T333" s="65"/>
      <c r="U333" s="65"/>
      <c r="V333" s="65"/>
      <c r="W333" s="65"/>
      <c r="X333" s="65"/>
      <c r="Y333" s="65"/>
      <c r="Z333" s="65"/>
    </row>
    <row r="334" spans="1:26" ht="12.75" customHeight="1" x14ac:dyDescent="0.25">
      <c r="A334" s="65"/>
      <c r="B334" s="65"/>
      <c r="C334" s="65"/>
      <c r="D334" s="65"/>
      <c r="E334" s="65"/>
      <c r="F334" s="210"/>
      <c r="G334" s="210"/>
      <c r="H334" s="210"/>
      <c r="I334" s="210"/>
      <c r="J334" s="65"/>
      <c r="K334" s="227"/>
      <c r="L334" s="227"/>
      <c r="M334" s="227"/>
      <c r="N334" s="65"/>
      <c r="O334" s="65"/>
      <c r="P334" s="65"/>
      <c r="Q334" s="65"/>
      <c r="R334" s="65"/>
      <c r="S334" s="65"/>
      <c r="T334" s="65"/>
      <c r="U334" s="65"/>
      <c r="V334" s="65"/>
      <c r="W334" s="65"/>
      <c r="X334" s="65"/>
      <c r="Y334" s="65"/>
      <c r="Z334" s="65"/>
    </row>
    <row r="335" spans="1:26" ht="12.75" customHeight="1" x14ac:dyDescent="0.25">
      <c r="A335" s="65"/>
      <c r="B335" s="65"/>
      <c r="C335" s="65"/>
      <c r="D335" s="65"/>
      <c r="E335" s="65"/>
      <c r="F335" s="210"/>
      <c r="G335" s="210"/>
      <c r="H335" s="210"/>
      <c r="I335" s="210"/>
      <c r="J335" s="65"/>
      <c r="K335" s="227"/>
      <c r="L335" s="227"/>
      <c r="M335" s="227"/>
      <c r="N335" s="65"/>
      <c r="O335" s="65"/>
      <c r="P335" s="65"/>
      <c r="Q335" s="65"/>
      <c r="R335" s="65"/>
      <c r="S335" s="65"/>
      <c r="T335" s="65"/>
      <c r="U335" s="65"/>
      <c r="V335" s="65"/>
      <c r="W335" s="65"/>
      <c r="X335" s="65"/>
      <c r="Y335" s="65"/>
      <c r="Z335" s="65"/>
    </row>
    <row r="336" spans="1:26" ht="12.75" customHeight="1" x14ac:dyDescent="0.25">
      <c r="A336" s="65"/>
      <c r="B336" s="65"/>
      <c r="C336" s="65"/>
      <c r="D336" s="65"/>
      <c r="E336" s="65"/>
      <c r="F336" s="210"/>
      <c r="G336" s="210"/>
      <c r="H336" s="210"/>
      <c r="I336" s="210"/>
      <c r="J336" s="65"/>
      <c r="K336" s="227"/>
      <c r="L336" s="227"/>
      <c r="M336" s="227"/>
      <c r="N336" s="65"/>
      <c r="O336" s="65"/>
      <c r="P336" s="65"/>
      <c r="Q336" s="65"/>
      <c r="R336" s="65"/>
      <c r="S336" s="65"/>
      <c r="T336" s="65"/>
      <c r="U336" s="65"/>
      <c r="V336" s="65"/>
      <c r="W336" s="65"/>
      <c r="X336" s="65"/>
      <c r="Y336" s="65"/>
      <c r="Z336" s="65"/>
    </row>
    <row r="337" spans="1:26" ht="12.75" customHeight="1" x14ac:dyDescent="0.25">
      <c r="A337" s="65"/>
      <c r="B337" s="65"/>
      <c r="C337" s="65"/>
      <c r="D337" s="65"/>
      <c r="E337" s="65"/>
      <c r="F337" s="210"/>
      <c r="G337" s="210"/>
      <c r="H337" s="210"/>
      <c r="I337" s="210"/>
      <c r="J337" s="65"/>
      <c r="K337" s="227"/>
      <c r="L337" s="227"/>
      <c r="M337" s="227"/>
      <c r="N337" s="65"/>
      <c r="O337" s="65"/>
      <c r="P337" s="65"/>
      <c r="Q337" s="65"/>
      <c r="R337" s="65"/>
      <c r="S337" s="65"/>
      <c r="T337" s="65"/>
      <c r="U337" s="65"/>
      <c r="V337" s="65"/>
      <c r="W337" s="65"/>
      <c r="X337" s="65"/>
      <c r="Y337" s="65"/>
      <c r="Z337" s="65"/>
    </row>
    <row r="338" spans="1:26" ht="12.75" customHeight="1" x14ac:dyDescent="0.25">
      <c r="A338" s="65"/>
      <c r="B338" s="65"/>
      <c r="C338" s="65"/>
      <c r="D338" s="65"/>
      <c r="E338" s="65"/>
      <c r="F338" s="210"/>
      <c r="G338" s="210"/>
      <c r="H338" s="210"/>
      <c r="I338" s="210"/>
      <c r="J338" s="65"/>
      <c r="K338" s="227"/>
      <c r="L338" s="227"/>
      <c r="M338" s="227"/>
      <c r="N338" s="65"/>
      <c r="O338" s="65"/>
      <c r="P338" s="65"/>
      <c r="Q338" s="65"/>
      <c r="R338" s="65"/>
      <c r="S338" s="65"/>
      <c r="T338" s="65"/>
      <c r="U338" s="65"/>
      <c r="V338" s="65"/>
      <c r="W338" s="65"/>
      <c r="X338" s="65"/>
      <c r="Y338" s="65"/>
      <c r="Z338" s="65"/>
    </row>
    <row r="339" spans="1:26" ht="12.75" customHeight="1" x14ac:dyDescent="0.25">
      <c r="A339" s="65"/>
      <c r="B339" s="65"/>
      <c r="C339" s="65"/>
      <c r="D339" s="65"/>
      <c r="E339" s="65"/>
      <c r="F339" s="210"/>
      <c r="G339" s="210"/>
      <c r="H339" s="210"/>
      <c r="I339" s="210"/>
      <c r="J339" s="65"/>
      <c r="K339" s="227"/>
      <c r="L339" s="227"/>
      <c r="M339" s="227"/>
      <c r="N339" s="65"/>
      <c r="O339" s="65"/>
      <c r="P339" s="65"/>
      <c r="Q339" s="65"/>
      <c r="R339" s="65"/>
      <c r="S339" s="65"/>
      <c r="T339" s="65"/>
      <c r="U339" s="65"/>
      <c r="V339" s="65"/>
      <c r="W339" s="65"/>
      <c r="X339" s="65"/>
      <c r="Y339" s="65"/>
      <c r="Z339" s="65"/>
    </row>
    <row r="340" spans="1:26" ht="12.75" customHeight="1" x14ac:dyDescent="0.25">
      <c r="A340" s="65"/>
      <c r="B340" s="65"/>
      <c r="C340" s="65"/>
      <c r="D340" s="65"/>
      <c r="E340" s="65"/>
      <c r="F340" s="210"/>
      <c r="G340" s="210"/>
      <c r="H340" s="210"/>
      <c r="I340" s="210"/>
      <c r="J340" s="65"/>
      <c r="K340" s="227"/>
      <c r="L340" s="227"/>
      <c r="M340" s="227"/>
      <c r="N340" s="65"/>
      <c r="O340" s="65"/>
      <c r="P340" s="65"/>
      <c r="Q340" s="65"/>
      <c r="R340" s="65"/>
      <c r="S340" s="65"/>
      <c r="T340" s="65"/>
      <c r="U340" s="65"/>
      <c r="V340" s="65"/>
      <c r="W340" s="65"/>
      <c r="X340" s="65"/>
      <c r="Y340" s="65"/>
      <c r="Z340" s="65"/>
    </row>
    <row r="341" spans="1:26" ht="12.75" customHeight="1" x14ac:dyDescent="0.25">
      <c r="A341" s="65"/>
      <c r="B341" s="65"/>
      <c r="C341" s="65"/>
      <c r="D341" s="65"/>
      <c r="E341" s="65"/>
      <c r="F341" s="210"/>
      <c r="G341" s="210"/>
      <c r="H341" s="210"/>
      <c r="I341" s="210"/>
      <c r="J341" s="65"/>
      <c r="K341" s="227"/>
      <c r="L341" s="227"/>
      <c r="M341" s="227"/>
      <c r="N341" s="65"/>
      <c r="O341" s="65"/>
      <c r="P341" s="65"/>
      <c r="Q341" s="65"/>
      <c r="R341" s="65"/>
      <c r="S341" s="65"/>
      <c r="T341" s="65"/>
      <c r="U341" s="65"/>
      <c r="V341" s="65"/>
      <c r="W341" s="65"/>
      <c r="X341" s="65"/>
      <c r="Y341" s="65"/>
      <c r="Z341" s="65"/>
    </row>
    <row r="342" spans="1:26" ht="12.75" customHeight="1" x14ac:dyDescent="0.25">
      <c r="A342" s="65"/>
      <c r="B342" s="65"/>
      <c r="C342" s="65"/>
      <c r="D342" s="65"/>
      <c r="E342" s="65"/>
      <c r="F342" s="210"/>
      <c r="G342" s="210"/>
      <c r="H342" s="210"/>
      <c r="I342" s="210"/>
      <c r="J342" s="65"/>
      <c r="K342" s="227"/>
      <c r="L342" s="227"/>
      <c r="M342" s="227"/>
      <c r="N342" s="65"/>
      <c r="O342" s="65"/>
      <c r="P342" s="65"/>
      <c r="Q342" s="65"/>
      <c r="R342" s="65"/>
      <c r="S342" s="65"/>
      <c r="T342" s="65"/>
      <c r="U342" s="65"/>
      <c r="V342" s="65"/>
      <c r="W342" s="65"/>
      <c r="X342" s="65"/>
      <c r="Y342" s="65"/>
      <c r="Z342" s="65"/>
    </row>
    <row r="343" spans="1:26" ht="12.75" customHeight="1" x14ac:dyDescent="0.25">
      <c r="A343" s="65"/>
      <c r="B343" s="65"/>
      <c r="C343" s="65"/>
      <c r="D343" s="65"/>
      <c r="E343" s="65"/>
      <c r="F343" s="210"/>
      <c r="G343" s="210"/>
      <c r="H343" s="210"/>
      <c r="I343" s="210"/>
      <c r="J343" s="65"/>
      <c r="K343" s="227"/>
      <c r="L343" s="227"/>
      <c r="M343" s="227"/>
      <c r="N343" s="65"/>
      <c r="O343" s="65"/>
      <c r="P343" s="65"/>
      <c r="Q343" s="65"/>
      <c r="R343" s="65"/>
      <c r="S343" s="65"/>
      <c r="T343" s="65"/>
      <c r="U343" s="65"/>
      <c r="V343" s="65"/>
      <c r="W343" s="65"/>
      <c r="X343" s="65"/>
      <c r="Y343" s="65"/>
      <c r="Z343" s="65"/>
    </row>
    <row r="344" spans="1:26" ht="12.75" customHeight="1" x14ac:dyDescent="0.25">
      <c r="A344" s="65"/>
      <c r="B344" s="65"/>
      <c r="C344" s="65"/>
      <c r="D344" s="65"/>
      <c r="E344" s="65"/>
      <c r="F344" s="210"/>
      <c r="G344" s="210"/>
      <c r="H344" s="210"/>
      <c r="I344" s="210"/>
      <c r="J344" s="65"/>
      <c r="K344" s="227"/>
      <c r="L344" s="227"/>
      <c r="M344" s="227"/>
      <c r="N344" s="65"/>
      <c r="O344" s="65"/>
      <c r="P344" s="65"/>
      <c r="Q344" s="65"/>
      <c r="R344" s="65"/>
      <c r="S344" s="65"/>
      <c r="T344" s="65"/>
      <c r="U344" s="65"/>
      <c r="V344" s="65"/>
      <c r="W344" s="65"/>
      <c r="X344" s="65"/>
      <c r="Y344" s="65"/>
      <c r="Z344" s="65"/>
    </row>
    <row r="345" spans="1:26" ht="12.75" customHeight="1" x14ac:dyDescent="0.25">
      <c r="A345" s="65"/>
      <c r="B345" s="65"/>
      <c r="C345" s="65"/>
      <c r="D345" s="65"/>
      <c r="E345" s="65"/>
      <c r="F345" s="210"/>
      <c r="G345" s="210"/>
      <c r="H345" s="210"/>
      <c r="I345" s="210"/>
      <c r="J345" s="65"/>
      <c r="K345" s="227"/>
      <c r="L345" s="227"/>
      <c r="M345" s="227"/>
      <c r="N345" s="65"/>
      <c r="O345" s="65"/>
      <c r="P345" s="65"/>
      <c r="Q345" s="65"/>
      <c r="R345" s="65"/>
      <c r="S345" s="65"/>
      <c r="T345" s="65"/>
      <c r="U345" s="65"/>
      <c r="V345" s="65"/>
      <c r="W345" s="65"/>
      <c r="X345" s="65"/>
      <c r="Y345" s="65"/>
      <c r="Z345" s="65"/>
    </row>
    <row r="346" spans="1:26" ht="12.75" customHeight="1" x14ac:dyDescent="0.25">
      <c r="A346" s="65"/>
      <c r="B346" s="65"/>
      <c r="C346" s="65"/>
      <c r="D346" s="65"/>
      <c r="E346" s="65"/>
      <c r="F346" s="210"/>
      <c r="G346" s="210"/>
      <c r="H346" s="210"/>
      <c r="I346" s="210"/>
      <c r="J346" s="65"/>
      <c r="K346" s="227"/>
      <c r="L346" s="227"/>
      <c r="M346" s="227"/>
      <c r="N346" s="65"/>
      <c r="O346" s="65"/>
      <c r="P346" s="65"/>
      <c r="Q346" s="65"/>
      <c r="R346" s="65"/>
      <c r="S346" s="65"/>
      <c r="T346" s="65"/>
      <c r="U346" s="65"/>
      <c r="V346" s="65"/>
      <c r="W346" s="65"/>
      <c r="X346" s="65"/>
      <c r="Y346" s="65"/>
      <c r="Z346" s="65"/>
    </row>
    <row r="347" spans="1:26" ht="12.75" customHeight="1" x14ac:dyDescent="0.25">
      <c r="A347" s="65"/>
      <c r="B347" s="65"/>
      <c r="C347" s="65"/>
      <c r="D347" s="65"/>
      <c r="E347" s="65"/>
      <c r="F347" s="210"/>
      <c r="G347" s="210"/>
      <c r="H347" s="210"/>
      <c r="I347" s="210"/>
      <c r="J347" s="65"/>
      <c r="K347" s="227"/>
      <c r="L347" s="227"/>
      <c r="M347" s="227"/>
      <c r="N347" s="65"/>
      <c r="O347" s="65"/>
      <c r="P347" s="65"/>
      <c r="Q347" s="65"/>
      <c r="R347" s="65"/>
      <c r="S347" s="65"/>
      <c r="T347" s="65"/>
      <c r="U347" s="65"/>
      <c r="V347" s="65"/>
      <c r="W347" s="65"/>
      <c r="X347" s="65"/>
      <c r="Y347" s="65"/>
      <c r="Z347" s="65"/>
    </row>
    <row r="348" spans="1:26" ht="12.75" customHeight="1" x14ac:dyDescent="0.25">
      <c r="A348" s="65"/>
      <c r="B348" s="65"/>
      <c r="C348" s="65"/>
      <c r="D348" s="65"/>
      <c r="E348" s="65"/>
      <c r="F348" s="210"/>
      <c r="G348" s="210"/>
      <c r="H348" s="210"/>
      <c r="I348" s="210"/>
      <c r="J348" s="65"/>
      <c r="K348" s="227"/>
      <c r="L348" s="227"/>
      <c r="M348" s="227"/>
      <c r="N348" s="65"/>
      <c r="O348" s="65"/>
      <c r="P348" s="65"/>
      <c r="Q348" s="65"/>
      <c r="R348" s="65"/>
      <c r="S348" s="65"/>
      <c r="T348" s="65"/>
      <c r="U348" s="65"/>
      <c r="V348" s="65"/>
      <c r="W348" s="65"/>
      <c r="X348" s="65"/>
      <c r="Y348" s="65"/>
      <c r="Z348" s="65"/>
    </row>
    <row r="349" spans="1:26" ht="12.75" customHeight="1" x14ac:dyDescent="0.25">
      <c r="A349" s="65"/>
      <c r="B349" s="65"/>
      <c r="C349" s="65"/>
      <c r="D349" s="65"/>
      <c r="E349" s="65"/>
      <c r="F349" s="210"/>
      <c r="G349" s="210"/>
      <c r="H349" s="210"/>
      <c r="I349" s="210"/>
      <c r="J349" s="65"/>
      <c r="K349" s="227"/>
      <c r="L349" s="227"/>
      <c r="M349" s="227"/>
      <c r="N349" s="65"/>
      <c r="O349" s="65"/>
      <c r="P349" s="65"/>
      <c r="Q349" s="65"/>
      <c r="R349" s="65"/>
      <c r="S349" s="65"/>
      <c r="T349" s="65"/>
      <c r="U349" s="65"/>
      <c r="V349" s="65"/>
      <c r="W349" s="65"/>
      <c r="X349" s="65"/>
      <c r="Y349" s="65"/>
      <c r="Z349" s="65"/>
    </row>
    <row r="350" spans="1:26" ht="12.75" customHeight="1" x14ac:dyDescent="0.25">
      <c r="A350" s="65"/>
      <c r="B350" s="65"/>
      <c r="C350" s="65"/>
      <c r="D350" s="65"/>
      <c r="E350" s="65"/>
      <c r="F350" s="210"/>
      <c r="G350" s="210"/>
      <c r="H350" s="210"/>
      <c r="I350" s="210"/>
      <c r="J350" s="65"/>
      <c r="K350" s="227"/>
      <c r="L350" s="227"/>
      <c r="M350" s="227"/>
      <c r="N350" s="65"/>
      <c r="O350" s="65"/>
      <c r="P350" s="65"/>
      <c r="Q350" s="65"/>
      <c r="R350" s="65"/>
      <c r="S350" s="65"/>
      <c r="T350" s="65"/>
      <c r="U350" s="65"/>
      <c r="V350" s="65"/>
      <c r="W350" s="65"/>
      <c r="X350" s="65"/>
      <c r="Y350" s="65"/>
      <c r="Z350" s="65"/>
    </row>
    <row r="351" spans="1:26" ht="12.75" customHeight="1" x14ac:dyDescent="0.25">
      <c r="A351" s="65"/>
      <c r="B351" s="65"/>
      <c r="C351" s="65"/>
      <c r="D351" s="65"/>
      <c r="E351" s="65"/>
      <c r="F351" s="210"/>
      <c r="G351" s="210"/>
      <c r="H351" s="210"/>
      <c r="I351" s="210"/>
      <c r="J351" s="65"/>
      <c r="K351" s="227"/>
      <c r="L351" s="227"/>
      <c r="M351" s="227"/>
      <c r="N351" s="65"/>
      <c r="O351" s="65"/>
      <c r="P351" s="65"/>
      <c r="Q351" s="65"/>
      <c r="R351" s="65"/>
      <c r="S351" s="65"/>
      <c r="T351" s="65"/>
      <c r="U351" s="65"/>
      <c r="V351" s="65"/>
      <c r="W351" s="65"/>
      <c r="X351" s="65"/>
      <c r="Y351" s="65"/>
      <c r="Z351" s="65"/>
    </row>
    <row r="352" spans="1:26" ht="12.75" customHeight="1" x14ac:dyDescent="0.25">
      <c r="A352" s="65"/>
      <c r="B352" s="65"/>
      <c r="C352" s="65"/>
      <c r="D352" s="65"/>
      <c r="E352" s="65"/>
      <c r="F352" s="210"/>
      <c r="G352" s="210"/>
      <c r="H352" s="210"/>
      <c r="I352" s="210"/>
      <c r="J352" s="65"/>
      <c r="K352" s="227"/>
      <c r="L352" s="227"/>
      <c r="M352" s="227"/>
      <c r="N352" s="65"/>
      <c r="O352" s="65"/>
      <c r="P352" s="65"/>
      <c r="Q352" s="65"/>
      <c r="R352" s="65"/>
      <c r="S352" s="65"/>
      <c r="T352" s="65"/>
      <c r="U352" s="65"/>
      <c r="V352" s="65"/>
      <c r="W352" s="65"/>
      <c r="X352" s="65"/>
      <c r="Y352" s="65"/>
      <c r="Z352" s="65"/>
    </row>
    <row r="353" spans="1:26" ht="12.75" customHeight="1" x14ac:dyDescent="0.25">
      <c r="A353" s="65"/>
      <c r="B353" s="65"/>
      <c r="C353" s="65"/>
      <c r="D353" s="65"/>
      <c r="E353" s="65"/>
      <c r="F353" s="210"/>
      <c r="G353" s="210"/>
      <c r="H353" s="210"/>
      <c r="I353" s="210"/>
      <c r="J353" s="65"/>
      <c r="K353" s="227"/>
      <c r="L353" s="227"/>
      <c r="M353" s="227"/>
      <c r="N353" s="65"/>
      <c r="O353" s="65"/>
      <c r="P353" s="65"/>
      <c r="Q353" s="65"/>
      <c r="R353" s="65"/>
      <c r="S353" s="65"/>
      <c r="T353" s="65"/>
      <c r="U353" s="65"/>
      <c r="V353" s="65"/>
      <c r="W353" s="65"/>
      <c r="X353" s="65"/>
      <c r="Y353" s="65"/>
      <c r="Z353" s="65"/>
    </row>
    <row r="354" spans="1:26" ht="12.75" customHeight="1" x14ac:dyDescent="0.25">
      <c r="A354" s="65"/>
      <c r="B354" s="65"/>
      <c r="C354" s="65"/>
      <c r="D354" s="65"/>
      <c r="E354" s="65"/>
      <c r="F354" s="210"/>
      <c r="G354" s="210"/>
      <c r="H354" s="210"/>
      <c r="I354" s="210"/>
      <c r="J354" s="65"/>
      <c r="K354" s="227"/>
      <c r="L354" s="227"/>
      <c r="M354" s="227"/>
      <c r="N354" s="65"/>
      <c r="O354" s="65"/>
      <c r="P354" s="65"/>
      <c r="Q354" s="65"/>
      <c r="R354" s="65"/>
      <c r="S354" s="65"/>
      <c r="T354" s="65"/>
      <c r="U354" s="65"/>
      <c r="V354" s="65"/>
      <c r="W354" s="65"/>
      <c r="X354" s="65"/>
      <c r="Y354" s="65"/>
      <c r="Z354" s="65"/>
    </row>
    <row r="355" spans="1:26" ht="12.75" customHeight="1" x14ac:dyDescent="0.25">
      <c r="A355" s="65"/>
      <c r="B355" s="65"/>
      <c r="C355" s="65"/>
      <c r="D355" s="65"/>
      <c r="E355" s="65"/>
      <c r="F355" s="210"/>
      <c r="G355" s="210"/>
      <c r="H355" s="210"/>
      <c r="I355" s="210"/>
      <c r="J355" s="65"/>
      <c r="K355" s="227"/>
      <c r="L355" s="227"/>
      <c r="M355" s="227"/>
      <c r="N355" s="65"/>
      <c r="O355" s="65"/>
      <c r="P355" s="65"/>
      <c r="Q355" s="65"/>
      <c r="R355" s="65"/>
      <c r="S355" s="65"/>
      <c r="T355" s="65"/>
      <c r="U355" s="65"/>
      <c r="V355" s="65"/>
      <c r="W355" s="65"/>
      <c r="X355" s="65"/>
      <c r="Y355" s="65"/>
      <c r="Z355" s="65"/>
    </row>
    <row r="356" spans="1:26" ht="12.75" customHeight="1" x14ac:dyDescent="0.25">
      <c r="A356" s="65"/>
      <c r="B356" s="65"/>
      <c r="C356" s="65"/>
      <c r="D356" s="65"/>
      <c r="E356" s="65"/>
      <c r="F356" s="210"/>
      <c r="G356" s="210"/>
      <c r="H356" s="210"/>
      <c r="I356" s="210"/>
      <c r="J356" s="65"/>
      <c r="K356" s="227"/>
      <c r="L356" s="227"/>
      <c r="M356" s="227"/>
      <c r="N356" s="65"/>
      <c r="O356" s="65"/>
      <c r="P356" s="65"/>
      <c r="Q356" s="65"/>
      <c r="R356" s="65"/>
      <c r="S356" s="65"/>
      <c r="T356" s="65"/>
      <c r="U356" s="65"/>
      <c r="V356" s="65"/>
      <c r="W356" s="65"/>
      <c r="X356" s="65"/>
      <c r="Y356" s="65"/>
      <c r="Z356" s="65"/>
    </row>
    <row r="357" spans="1:26" ht="12.75" customHeight="1" x14ac:dyDescent="0.25">
      <c r="A357" s="65"/>
      <c r="B357" s="65"/>
      <c r="C357" s="65"/>
      <c r="D357" s="65"/>
      <c r="E357" s="65"/>
      <c r="F357" s="210"/>
      <c r="G357" s="210"/>
      <c r="H357" s="210"/>
      <c r="I357" s="210"/>
      <c r="J357" s="65"/>
      <c r="K357" s="227"/>
      <c r="L357" s="227"/>
      <c r="M357" s="227"/>
      <c r="N357" s="65"/>
      <c r="O357" s="65"/>
      <c r="P357" s="65"/>
      <c r="Q357" s="65"/>
      <c r="R357" s="65"/>
      <c r="S357" s="65"/>
      <c r="T357" s="65"/>
      <c r="U357" s="65"/>
      <c r="V357" s="65"/>
      <c r="W357" s="65"/>
      <c r="X357" s="65"/>
      <c r="Y357" s="65"/>
      <c r="Z357" s="65"/>
    </row>
    <row r="358" spans="1:26" ht="12.75" customHeight="1" x14ac:dyDescent="0.25">
      <c r="A358" s="65"/>
      <c r="B358" s="65"/>
      <c r="C358" s="65"/>
      <c r="D358" s="65"/>
      <c r="E358" s="65"/>
      <c r="F358" s="210"/>
      <c r="G358" s="210"/>
      <c r="H358" s="210"/>
      <c r="I358" s="210"/>
      <c r="J358" s="65"/>
      <c r="K358" s="227"/>
      <c r="L358" s="227"/>
      <c r="M358" s="227"/>
      <c r="N358" s="65"/>
      <c r="O358" s="65"/>
      <c r="P358" s="65"/>
      <c r="Q358" s="65"/>
      <c r="R358" s="65"/>
      <c r="S358" s="65"/>
      <c r="T358" s="65"/>
      <c r="U358" s="65"/>
      <c r="V358" s="65"/>
      <c r="W358" s="65"/>
      <c r="X358" s="65"/>
      <c r="Y358" s="65"/>
      <c r="Z358" s="65"/>
    </row>
    <row r="359" spans="1:26" ht="12.75" customHeight="1" x14ac:dyDescent="0.25">
      <c r="A359" s="65"/>
      <c r="B359" s="65"/>
      <c r="C359" s="65"/>
      <c r="D359" s="65"/>
      <c r="E359" s="65"/>
      <c r="F359" s="210"/>
      <c r="G359" s="210"/>
      <c r="H359" s="210"/>
      <c r="I359" s="210"/>
      <c r="J359" s="65"/>
      <c r="K359" s="227"/>
      <c r="L359" s="227"/>
      <c r="M359" s="227"/>
      <c r="N359" s="65"/>
      <c r="O359" s="65"/>
      <c r="P359" s="65"/>
      <c r="Q359" s="65"/>
      <c r="R359" s="65"/>
      <c r="S359" s="65"/>
      <c r="T359" s="65"/>
      <c r="U359" s="65"/>
      <c r="V359" s="65"/>
      <c r="W359" s="65"/>
      <c r="X359" s="65"/>
      <c r="Y359" s="65"/>
      <c r="Z359" s="65"/>
    </row>
    <row r="360" spans="1:26" ht="12.75" customHeight="1" x14ac:dyDescent="0.25">
      <c r="A360" s="65"/>
      <c r="B360" s="65"/>
      <c r="C360" s="65"/>
      <c r="D360" s="65"/>
      <c r="E360" s="65"/>
      <c r="F360" s="210"/>
      <c r="G360" s="210"/>
      <c r="H360" s="210"/>
      <c r="I360" s="210"/>
      <c r="J360" s="65"/>
      <c r="K360" s="227"/>
      <c r="L360" s="227"/>
      <c r="M360" s="227"/>
      <c r="N360" s="65"/>
      <c r="O360" s="65"/>
      <c r="P360" s="65"/>
      <c r="Q360" s="65"/>
      <c r="R360" s="65"/>
      <c r="S360" s="65"/>
      <c r="T360" s="65"/>
      <c r="U360" s="65"/>
      <c r="V360" s="65"/>
      <c r="W360" s="65"/>
      <c r="X360" s="65"/>
      <c r="Y360" s="65"/>
      <c r="Z360" s="65"/>
    </row>
    <row r="361" spans="1:26" ht="12.75" customHeight="1" x14ac:dyDescent="0.25">
      <c r="A361" s="65"/>
      <c r="B361" s="65"/>
      <c r="C361" s="65"/>
      <c r="D361" s="65"/>
      <c r="E361" s="65"/>
      <c r="F361" s="210"/>
      <c r="G361" s="210"/>
      <c r="H361" s="210"/>
      <c r="I361" s="210"/>
      <c r="J361" s="65"/>
      <c r="K361" s="227"/>
      <c r="L361" s="227"/>
      <c r="M361" s="227"/>
      <c r="N361" s="65"/>
      <c r="O361" s="65"/>
      <c r="P361" s="65"/>
      <c r="Q361" s="65"/>
      <c r="R361" s="65"/>
      <c r="S361" s="65"/>
      <c r="T361" s="65"/>
      <c r="U361" s="65"/>
      <c r="V361" s="65"/>
      <c r="W361" s="65"/>
      <c r="X361" s="65"/>
      <c r="Y361" s="65"/>
      <c r="Z361" s="65"/>
    </row>
    <row r="362" spans="1:26" ht="12.75" customHeight="1" x14ac:dyDescent="0.25">
      <c r="A362" s="65"/>
      <c r="B362" s="65"/>
      <c r="C362" s="65"/>
      <c r="D362" s="65"/>
      <c r="E362" s="65"/>
      <c r="F362" s="210"/>
      <c r="G362" s="210"/>
      <c r="H362" s="210"/>
      <c r="I362" s="210"/>
      <c r="J362" s="65"/>
      <c r="K362" s="227"/>
      <c r="L362" s="227"/>
      <c r="M362" s="227"/>
      <c r="N362" s="65"/>
      <c r="O362" s="65"/>
      <c r="P362" s="65"/>
      <c r="Q362" s="65"/>
      <c r="R362" s="65"/>
      <c r="S362" s="65"/>
      <c r="T362" s="65"/>
      <c r="U362" s="65"/>
      <c r="V362" s="65"/>
      <c r="W362" s="65"/>
      <c r="X362" s="65"/>
      <c r="Y362" s="65"/>
      <c r="Z362" s="65"/>
    </row>
    <row r="363" spans="1:26" ht="12.75" customHeight="1" x14ac:dyDescent="0.25">
      <c r="A363" s="65"/>
      <c r="B363" s="65"/>
      <c r="C363" s="65"/>
      <c r="D363" s="65"/>
      <c r="E363" s="65"/>
      <c r="F363" s="210"/>
      <c r="G363" s="210"/>
      <c r="H363" s="210"/>
      <c r="I363" s="210"/>
      <c r="J363" s="65"/>
      <c r="K363" s="227"/>
      <c r="L363" s="227"/>
      <c r="M363" s="227"/>
      <c r="N363" s="65"/>
      <c r="O363" s="65"/>
      <c r="P363" s="65"/>
      <c r="Q363" s="65"/>
      <c r="R363" s="65"/>
      <c r="S363" s="65"/>
      <c r="T363" s="65"/>
      <c r="U363" s="65"/>
      <c r="V363" s="65"/>
      <c r="W363" s="65"/>
      <c r="X363" s="65"/>
      <c r="Y363" s="65"/>
      <c r="Z363" s="65"/>
    </row>
    <row r="364" spans="1:26" ht="12.75" customHeight="1" x14ac:dyDescent="0.25">
      <c r="A364" s="65"/>
      <c r="B364" s="65"/>
      <c r="C364" s="65"/>
      <c r="D364" s="65"/>
      <c r="E364" s="65"/>
      <c r="F364" s="210"/>
      <c r="G364" s="210"/>
      <c r="H364" s="210"/>
      <c r="I364" s="210"/>
      <c r="J364" s="65"/>
      <c r="K364" s="227"/>
      <c r="L364" s="227"/>
      <c r="M364" s="227"/>
      <c r="N364" s="65"/>
      <c r="O364" s="65"/>
      <c r="P364" s="65"/>
      <c r="Q364" s="65"/>
      <c r="R364" s="65"/>
      <c r="S364" s="65"/>
      <c r="T364" s="65"/>
      <c r="U364" s="65"/>
      <c r="V364" s="65"/>
      <c r="W364" s="65"/>
      <c r="X364" s="65"/>
      <c r="Y364" s="65"/>
      <c r="Z364" s="65"/>
    </row>
    <row r="365" spans="1:26" ht="12.75" customHeight="1" x14ac:dyDescent="0.25">
      <c r="A365" s="65"/>
      <c r="B365" s="65"/>
      <c r="C365" s="65"/>
      <c r="D365" s="65"/>
      <c r="E365" s="65"/>
      <c r="F365" s="210"/>
      <c r="G365" s="210"/>
      <c r="H365" s="210"/>
      <c r="I365" s="210"/>
      <c r="J365" s="65"/>
      <c r="K365" s="227"/>
      <c r="L365" s="227"/>
      <c r="M365" s="227"/>
      <c r="N365" s="65"/>
      <c r="O365" s="65"/>
      <c r="P365" s="65"/>
      <c r="Q365" s="65"/>
      <c r="R365" s="65"/>
      <c r="S365" s="65"/>
      <c r="T365" s="65"/>
      <c r="U365" s="65"/>
      <c r="V365" s="65"/>
      <c r="W365" s="65"/>
      <c r="X365" s="65"/>
      <c r="Y365" s="65"/>
      <c r="Z365" s="65"/>
    </row>
    <row r="366" spans="1:26" ht="12.75" customHeight="1" x14ac:dyDescent="0.25">
      <c r="A366" s="65"/>
      <c r="B366" s="65"/>
      <c r="C366" s="65"/>
      <c r="D366" s="65"/>
      <c r="E366" s="65"/>
      <c r="F366" s="210"/>
      <c r="G366" s="210"/>
      <c r="H366" s="210"/>
      <c r="I366" s="210"/>
      <c r="J366" s="65"/>
      <c r="K366" s="227"/>
      <c r="L366" s="227"/>
      <c r="M366" s="227"/>
      <c r="N366" s="65"/>
      <c r="O366" s="65"/>
      <c r="P366" s="65"/>
      <c r="Q366" s="65"/>
      <c r="R366" s="65"/>
      <c r="S366" s="65"/>
      <c r="T366" s="65"/>
      <c r="U366" s="65"/>
      <c r="V366" s="65"/>
      <c r="W366" s="65"/>
      <c r="X366" s="65"/>
      <c r="Y366" s="65"/>
      <c r="Z366" s="65"/>
    </row>
    <row r="367" spans="1:26" ht="12.75" customHeight="1" x14ac:dyDescent="0.25">
      <c r="A367" s="65"/>
      <c r="B367" s="65"/>
      <c r="C367" s="65"/>
      <c r="D367" s="65"/>
      <c r="E367" s="65"/>
      <c r="F367" s="210"/>
      <c r="G367" s="210"/>
      <c r="H367" s="210"/>
      <c r="I367" s="210"/>
      <c r="J367" s="65"/>
      <c r="K367" s="227"/>
      <c r="L367" s="227"/>
      <c r="M367" s="227"/>
      <c r="N367" s="65"/>
      <c r="O367" s="65"/>
      <c r="P367" s="65"/>
      <c r="Q367" s="65"/>
      <c r="R367" s="65"/>
      <c r="S367" s="65"/>
      <c r="T367" s="65"/>
      <c r="U367" s="65"/>
      <c r="V367" s="65"/>
      <c r="W367" s="65"/>
      <c r="X367" s="65"/>
      <c r="Y367" s="65"/>
      <c r="Z367" s="65"/>
    </row>
    <row r="368" spans="1:26" ht="12.75" customHeight="1" x14ac:dyDescent="0.25">
      <c r="A368" s="65"/>
      <c r="B368" s="65"/>
      <c r="C368" s="65"/>
      <c r="D368" s="65"/>
      <c r="E368" s="65"/>
      <c r="F368" s="210"/>
      <c r="G368" s="210"/>
      <c r="H368" s="210"/>
      <c r="I368" s="210"/>
      <c r="J368" s="65"/>
      <c r="K368" s="227"/>
      <c r="L368" s="227"/>
      <c r="M368" s="227"/>
      <c r="N368" s="65"/>
      <c r="O368" s="65"/>
      <c r="P368" s="65"/>
      <c r="Q368" s="65"/>
      <c r="R368" s="65"/>
      <c r="S368" s="65"/>
      <c r="T368" s="65"/>
      <c r="U368" s="65"/>
      <c r="V368" s="65"/>
      <c r="W368" s="65"/>
      <c r="X368" s="65"/>
      <c r="Y368" s="65"/>
      <c r="Z368" s="65"/>
    </row>
    <row r="369" spans="1:26" ht="12.75" customHeight="1" x14ac:dyDescent="0.25">
      <c r="A369" s="65"/>
      <c r="B369" s="65"/>
      <c r="C369" s="65"/>
      <c r="D369" s="65"/>
      <c r="E369" s="65"/>
      <c r="F369" s="210"/>
      <c r="G369" s="210"/>
      <c r="H369" s="210"/>
      <c r="I369" s="210"/>
      <c r="J369" s="65"/>
      <c r="K369" s="227"/>
      <c r="L369" s="227"/>
      <c r="M369" s="227"/>
      <c r="N369" s="65"/>
      <c r="O369" s="65"/>
      <c r="P369" s="65"/>
      <c r="Q369" s="65"/>
      <c r="R369" s="65"/>
      <c r="S369" s="65"/>
      <c r="T369" s="65"/>
      <c r="U369" s="65"/>
      <c r="V369" s="65"/>
      <c r="W369" s="65"/>
      <c r="X369" s="65"/>
      <c r="Y369" s="65"/>
      <c r="Z369" s="65"/>
    </row>
    <row r="370" spans="1:26" ht="12.75" customHeight="1" x14ac:dyDescent="0.25">
      <c r="A370" s="65"/>
      <c r="B370" s="65"/>
      <c r="C370" s="65"/>
      <c r="D370" s="65"/>
      <c r="E370" s="65"/>
      <c r="F370" s="210"/>
      <c r="G370" s="210"/>
      <c r="H370" s="210"/>
      <c r="I370" s="210"/>
      <c r="J370" s="65"/>
      <c r="K370" s="227"/>
      <c r="L370" s="227"/>
      <c r="M370" s="227"/>
      <c r="N370" s="65"/>
      <c r="O370" s="65"/>
      <c r="P370" s="65"/>
      <c r="Q370" s="65"/>
      <c r="R370" s="65"/>
      <c r="S370" s="65"/>
      <c r="T370" s="65"/>
      <c r="U370" s="65"/>
      <c r="V370" s="65"/>
      <c r="W370" s="65"/>
      <c r="X370" s="65"/>
      <c r="Y370" s="65"/>
      <c r="Z370" s="65"/>
    </row>
    <row r="371" spans="1:26" ht="12.75" customHeight="1" x14ac:dyDescent="0.25">
      <c r="A371" s="65"/>
      <c r="B371" s="65"/>
      <c r="C371" s="65"/>
      <c r="D371" s="65"/>
      <c r="E371" s="65"/>
      <c r="F371" s="210"/>
      <c r="G371" s="210"/>
      <c r="H371" s="210"/>
      <c r="I371" s="210"/>
      <c r="J371" s="65"/>
      <c r="K371" s="227"/>
      <c r="L371" s="227"/>
      <c r="M371" s="227"/>
      <c r="N371" s="65"/>
      <c r="O371" s="65"/>
      <c r="P371" s="65"/>
      <c r="Q371" s="65"/>
      <c r="R371" s="65"/>
      <c r="S371" s="65"/>
      <c r="T371" s="65"/>
      <c r="U371" s="65"/>
      <c r="V371" s="65"/>
      <c r="W371" s="65"/>
      <c r="X371" s="65"/>
      <c r="Y371" s="65"/>
      <c r="Z371" s="65"/>
    </row>
    <row r="372" spans="1:26" ht="12.75" customHeight="1" x14ac:dyDescent="0.25">
      <c r="A372" s="65"/>
      <c r="B372" s="65"/>
      <c r="C372" s="65"/>
      <c r="D372" s="65"/>
      <c r="E372" s="65"/>
      <c r="F372" s="210"/>
      <c r="G372" s="210"/>
      <c r="H372" s="210"/>
      <c r="I372" s="210"/>
      <c r="J372" s="65"/>
      <c r="K372" s="227"/>
      <c r="L372" s="227"/>
      <c r="M372" s="227"/>
      <c r="N372" s="65"/>
      <c r="O372" s="65"/>
      <c r="P372" s="65"/>
      <c r="Q372" s="65"/>
      <c r="R372" s="65"/>
      <c r="S372" s="65"/>
      <c r="T372" s="65"/>
      <c r="U372" s="65"/>
      <c r="V372" s="65"/>
      <c r="W372" s="65"/>
      <c r="X372" s="65"/>
      <c r="Y372" s="65"/>
      <c r="Z372" s="65"/>
    </row>
    <row r="373" spans="1:26" ht="12.75" customHeight="1" x14ac:dyDescent="0.25">
      <c r="A373" s="65"/>
      <c r="B373" s="65"/>
      <c r="C373" s="65"/>
      <c r="D373" s="65"/>
      <c r="E373" s="65"/>
      <c r="F373" s="210"/>
      <c r="G373" s="210"/>
      <c r="H373" s="210"/>
      <c r="I373" s="210"/>
      <c r="J373" s="65"/>
      <c r="K373" s="227"/>
      <c r="L373" s="227"/>
      <c r="M373" s="227"/>
      <c r="N373" s="65"/>
      <c r="O373" s="65"/>
      <c r="P373" s="65"/>
      <c r="Q373" s="65"/>
      <c r="R373" s="65"/>
      <c r="S373" s="65"/>
      <c r="T373" s="65"/>
      <c r="U373" s="65"/>
      <c r="V373" s="65"/>
      <c r="W373" s="65"/>
      <c r="X373" s="65"/>
      <c r="Y373" s="65"/>
      <c r="Z373" s="65"/>
    </row>
    <row r="374" spans="1:26" ht="12.75" customHeight="1" x14ac:dyDescent="0.25">
      <c r="A374" s="65"/>
      <c r="B374" s="65"/>
      <c r="C374" s="65"/>
      <c r="D374" s="65"/>
      <c r="E374" s="65"/>
      <c r="F374" s="210"/>
      <c r="G374" s="210"/>
      <c r="H374" s="210"/>
      <c r="I374" s="210"/>
      <c r="J374" s="65"/>
      <c r="K374" s="227"/>
      <c r="L374" s="227"/>
      <c r="M374" s="227"/>
      <c r="N374" s="65"/>
      <c r="O374" s="65"/>
      <c r="P374" s="65"/>
      <c r="Q374" s="65"/>
      <c r="R374" s="65"/>
      <c r="S374" s="65"/>
      <c r="T374" s="65"/>
      <c r="U374" s="65"/>
      <c r="V374" s="65"/>
      <c r="W374" s="65"/>
      <c r="X374" s="65"/>
      <c r="Y374" s="65"/>
      <c r="Z374" s="65"/>
    </row>
    <row r="375" spans="1:26" ht="12.75" customHeight="1" x14ac:dyDescent="0.25">
      <c r="A375" s="65"/>
      <c r="B375" s="65"/>
      <c r="C375" s="65"/>
      <c r="D375" s="65"/>
      <c r="E375" s="65"/>
      <c r="F375" s="210"/>
      <c r="G375" s="210"/>
      <c r="H375" s="210"/>
      <c r="I375" s="210"/>
      <c r="J375" s="65"/>
      <c r="K375" s="227"/>
      <c r="L375" s="227"/>
      <c r="M375" s="227"/>
      <c r="N375" s="65"/>
      <c r="O375" s="65"/>
      <c r="P375" s="65"/>
      <c r="Q375" s="65"/>
      <c r="R375" s="65"/>
      <c r="S375" s="65"/>
      <c r="T375" s="65"/>
      <c r="U375" s="65"/>
      <c r="V375" s="65"/>
      <c r="W375" s="65"/>
      <c r="X375" s="65"/>
      <c r="Y375" s="65"/>
      <c r="Z375" s="65"/>
    </row>
    <row r="376" spans="1:26" ht="12.75" customHeight="1" x14ac:dyDescent="0.25">
      <c r="A376" s="65"/>
      <c r="B376" s="65"/>
      <c r="C376" s="65"/>
      <c r="D376" s="65"/>
      <c r="E376" s="65"/>
      <c r="F376" s="210"/>
      <c r="G376" s="210"/>
      <c r="H376" s="210"/>
      <c r="I376" s="210"/>
      <c r="J376" s="65"/>
      <c r="K376" s="227"/>
      <c r="L376" s="227"/>
      <c r="M376" s="227"/>
      <c r="N376" s="65"/>
      <c r="O376" s="65"/>
      <c r="P376" s="65"/>
      <c r="Q376" s="65"/>
      <c r="R376" s="65"/>
      <c r="S376" s="65"/>
      <c r="T376" s="65"/>
      <c r="U376" s="65"/>
      <c r="V376" s="65"/>
      <c r="W376" s="65"/>
      <c r="X376" s="65"/>
      <c r="Y376" s="65"/>
      <c r="Z376" s="65"/>
    </row>
    <row r="377" spans="1:26" ht="12.75" customHeight="1" x14ac:dyDescent="0.25">
      <c r="A377" s="65"/>
      <c r="B377" s="65"/>
      <c r="C377" s="65"/>
      <c r="D377" s="65"/>
      <c r="E377" s="65"/>
      <c r="F377" s="210"/>
      <c r="G377" s="210"/>
      <c r="H377" s="210"/>
      <c r="I377" s="210"/>
      <c r="J377" s="65"/>
      <c r="K377" s="227"/>
      <c r="L377" s="227"/>
      <c r="M377" s="227"/>
      <c r="N377" s="65"/>
      <c r="O377" s="65"/>
      <c r="P377" s="65"/>
      <c r="Q377" s="65"/>
      <c r="R377" s="65"/>
      <c r="S377" s="65"/>
      <c r="T377" s="65"/>
      <c r="U377" s="65"/>
      <c r="V377" s="65"/>
      <c r="W377" s="65"/>
      <c r="X377" s="65"/>
      <c r="Y377" s="65"/>
      <c r="Z377" s="65"/>
    </row>
    <row r="378" spans="1:26" ht="12.75" customHeight="1" x14ac:dyDescent="0.25">
      <c r="A378" s="65"/>
      <c r="B378" s="65"/>
      <c r="C378" s="65"/>
      <c r="D378" s="65"/>
      <c r="E378" s="65"/>
      <c r="F378" s="210"/>
      <c r="G378" s="210"/>
      <c r="H378" s="210"/>
      <c r="I378" s="210"/>
      <c r="J378" s="65"/>
      <c r="K378" s="227"/>
      <c r="L378" s="227"/>
      <c r="M378" s="227"/>
      <c r="N378" s="65"/>
      <c r="O378" s="65"/>
      <c r="P378" s="65"/>
      <c r="Q378" s="65"/>
      <c r="R378" s="65"/>
      <c r="S378" s="65"/>
      <c r="T378" s="65"/>
      <c r="U378" s="65"/>
      <c r="V378" s="65"/>
      <c r="W378" s="65"/>
      <c r="X378" s="65"/>
      <c r="Y378" s="65"/>
      <c r="Z378" s="65"/>
    </row>
    <row r="379" spans="1:26" ht="12.75" customHeight="1" x14ac:dyDescent="0.25">
      <c r="A379" s="65"/>
      <c r="B379" s="65"/>
      <c r="C379" s="65"/>
      <c r="D379" s="65"/>
      <c r="E379" s="65"/>
      <c r="F379" s="210"/>
      <c r="G379" s="210"/>
      <c r="H379" s="210"/>
      <c r="I379" s="210"/>
      <c r="J379" s="65"/>
      <c r="K379" s="227"/>
      <c r="L379" s="227"/>
      <c r="M379" s="227"/>
      <c r="N379" s="65"/>
      <c r="O379" s="65"/>
      <c r="P379" s="65"/>
      <c r="Q379" s="65"/>
      <c r="R379" s="65"/>
      <c r="S379" s="65"/>
      <c r="T379" s="65"/>
      <c r="U379" s="65"/>
      <c r="V379" s="65"/>
      <c r="W379" s="65"/>
      <c r="X379" s="65"/>
      <c r="Y379" s="65"/>
      <c r="Z379" s="65"/>
    </row>
    <row r="380" spans="1:26" ht="12.75" customHeight="1" x14ac:dyDescent="0.25">
      <c r="A380" s="65"/>
      <c r="B380" s="65"/>
      <c r="C380" s="65"/>
      <c r="D380" s="65"/>
      <c r="E380" s="65"/>
      <c r="F380" s="210"/>
      <c r="G380" s="210"/>
      <c r="H380" s="210"/>
      <c r="I380" s="210"/>
      <c r="J380" s="65"/>
      <c r="K380" s="227"/>
      <c r="L380" s="227"/>
      <c r="M380" s="227"/>
      <c r="N380" s="65"/>
      <c r="O380" s="65"/>
      <c r="P380" s="65"/>
      <c r="Q380" s="65"/>
      <c r="R380" s="65"/>
      <c r="S380" s="65"/>
      <c r="T380" s="65"/>
      <c r="U380" s="65"/>
      <c r="V380" s="65"/>
      <c r="W380" s="65"/>
      <c r="X380" s="65"/>
      <c r="Y380" s="65"/>
      <c r="Z380" s="65"/>
    </row>
    <row r="381" spans="1:26" ht="12.75" customHeight="1" x14ac:dyDescent="0.25">
      <c r="A381" s="65"/>
      <c r="B381" s="65"/>
      <c r="C381" s="65"/>
      <c r="D381" s="65"/>
      <c r="E381" s="65"/>
      <c r="F381" s="210"/>
      <c r="G381" s="210"/>
      <c r="H381" s="210"/>
      <c r="I381" s="210"/>
      <c r="J381" s="65"/>
      <c r="K381" s="227"/>
      <c r="L381" s="227"/>
      <c r="M381" s="227"/>
      <c r="N381" s="65"/>
      <c r="O381" s="65"/>
      <c r="P381" s="65"/>
      <c r="Q381" s="65"/>
      <c r="R381" s="65"/>
      <c r="S381" s="65"/>
      <c r="T381" s="65"/>
      <c r="U381" s="65"/>
      <c r="V381" s="65"/>
      <c r="W381" s="65"/>
      <c r="X381" s="65"/>
      <c r="Y381" s="65"/>
      <c r="Z381" s="65"/>
    </row>
    <row r="382" spans="1:26" ht="12.75" customHeight="1" x14ac:dyDescent="0.25">
      <c r="A382" s="65"/>
      <c r="B382" s="65"/>
      <c r="C382" s="65"/>
      <c r="D382" s="65"/>
      <c r="E382" s="65"/>
      <c r="F382" s="210"/>
      <c r="G382" s="210"/>
      <c r="H382" s="210"/>
      <c r="I382" s="210"/>
      <c r="J382" s="65"/>
      <c r="K382" s="227"/>
      <c r="L382" s="227"/>
      <c r="M382" s="227"/>
      <c r="N382" s="65"/>
      <c r="O382" s="65"/>
      <c r="P382" s="65"/>
      <c r="Q382" s="65"/>
      <c r="R382" s="65"/>
      <c r="S382" s="65"/>
      <c r="T382" s="65"/>
      <c r="U382" s="65"/>
      <c r="V382" s="65"/>
      <c r="W382" s="65"/>
      <c r="X382" s="65"/>
      <c r="Y382" s="65"/>
      <c r="Z382" s="65"/>
    </row>
    <row r="383" spans="1:26" ht="12.75" customHeight="1" x14ac:dyDescent="0.25">
      <c r="A383" s="65"/>
      <c r="B383" s="65"/>
      <c r="C383" s="65"/>
      <c r="D383" s="65"/>
      <c r="E383" s="65"/>
      <c r="F383" s="210"/>
      <c r="G383" s="210"/>
      <c r="H383" s="210"/>
      <c r="I383" s="210"/>
      <c r="J383" s="65"/>
      <c r="K383" s="227"/>
      <c r="L383" s="227"/>
      <c r="M383" s="227"/>
      <c r="N383" s="65"/>
      <c r="O383" s="65"/>
      <c r="P383" s="65"/>
      <c r="Q383" s="65"/>
      <c r="R383" s="65"/>
      <c r="S383" s="65"/>
      <c r="T383" s="65"/>
      <c r="U383" s="65"/>
      <c r="V383" s="65"/>
      <c r="W383" s="65"/>
      <c r="X383" s="65"/>
      <c r="Y383" s="65"/>
      <c r="Z383" s="65"/>
    </row>
    <row r="384" spans="1:26" ht="12.75" customHeight="1" x14ac:dyDescent="0.25">
      <c r="A384" s="65"/>
      <c r="B384" s="65"/>
      <c r="C384" s="65"/>
      <c r="D384" s="65"/>
      <c r="E384" s="65"/>
      <c r="F384" s="210"/>
      <c r="G384" s="210"/>
      <c r="H384" s="210"/>
      <c r="I384" s="210"/>
      <c r="J384" s="65"/>
      <c r="K384" s="227"/>
      <c r="L384" s="227"/>
      <c r="M384" s="227"/>
      <c r="N384" s="65"/>
      <c r="O384" s="65"/>
      <c r="P384" s="65"/>
      <c r="Q384" s="65"/>
      <c r="R384" s="65"/>
      <c r="S384" s="65"/>
      <c r="T384" s="65"/>
      <c r="U384" s="65"/>
      <c r="V384" s="65"/>
      <c r="W384" s="65"/>
      <c r="X384" s="65"/>
      <c r="Y384" s="65"/>
      <c r="Z384" s="65"/>
    </row>
    <row r="385" spans="1:26" ht="12.75" customHeight="1" x14ac:dyDescent="0.25">
      <c r="A385" s="65"/>
      <c r="B385" s="65"/>
      <c r="C385" s="65"/>
      <c r="D385" s="65"/>
      <c r="E385" s="65"/>
      <c r="F385" s="210"/>
      <c r="G385" s="210"/>
      <c r="H385" s="210"/>
      <c r="I385" s="210"/>
      <c r="J385" s="65"/>
      <c r="K385" s="227"/>
      <c r="L385" s="227"/>
      <c r="M385" s="227"/>
      <c r="N385" s="65"/>
      <c r="O385" s="65"/>
      <c r="P385" s="65"/>
      <c r="Q385" s="65"/>
      <c r="R385" s="65"/>
      <c r="S385" s="65"/>
      <c r="T385" s="65"/>
      <c r="U385" s="65"/>
      <c r="V385" s="65"/>
      <c r="W385" s="65"/>
      <c r="X385" s="65"/>
      <c r="Y385" s="65"/>
      <c r="Z385" s="65"/>
    </row>
    <row r="386" spans="1:26" ht="12.75" customHeight="1" x14ac:dyDescent="0.25">
      <c r="A386" s="65"/>
      <c r="B386" s="65"/>
      <c r="C386" s="65"/>
      <c r="D386" s="65"/>
      <c r="E386" s="65"/>
      <c r="F386" s="210"/>
      <c r="G386" s="210"/>
      <c r="H386" s="210"/>
      <c r="I386" s="210"/>
      <c r="J386" s="65"/>
      <c r="K386" s="227"/>
      <c r="L386" s="227"/>
      <c r="M386" s="227"/>
      <c r="N386" s="65"/>
      <c r="O386" s="65"/>
      <c r="P386" s="65"/>
      <c r="Q386" s="65"/>
      <c r="R386" s="65"/>
      <c r="S386" s="65"/>
      <c r="T386" s="65"/>
      <c r="U386" s="65"/>
      <c r="V386" s="65"/>
      <c r="W386" s="65"/>
      <c r="X386" s="65"/>
      <c r="Y386" s="65"/>
      <c r="Z386" s="65"/>
    </row>
    <row r="387" spans="1:26" ht="12.75" customHeight="1" x14ac:dyDescent="0.25">
      <c r="A387" s="65"/>
      <c r="B387" s="65"/>
      <c r="C387" s="65"/>
      <c r="D387" s="65"/>
      <c r="E387" s="65"/>
      <c r="F387" s="210"/>
      <c r="G387" s="210"/>
      <c r="H387" s="210"/>
      <c r="I387" s="210"/>
      <c r="J387" s="65"/>
      <c r="K387" s="227"/>
      <c r="L387" s="227"/>
      <c r="M387" s="227"/>
      <c r="N387" s="65"/>
      <c r="O387" s="65"/>
      <c r="P387" s="65"/>
      <c r="Q387" s="65"/>
      <c r="R387" s="65"/>
      <c r="S387" s="65"/>
      <c r="T387" s="65"/>
      <c r="U387" s="65"/>
      <c r="V387" s="65"/>
      <c r="W387" s="65"/>
      <c r="X387" s="65"/>
      <c r="Y387" s="65"/>
      <c r="Z387" s="65"/>
    </row>
    <row r="388" spans="1:26" ht="12.75" customHeight="1" x14ac:dyDescent="0.25">
      <c r="A388" s="65"/>
      <c r="B388" s="65"/>
      <c r="C388" s="65"/>
      <c r="D388" s="65"/>
      <c r="E388" s="65"/>
      <c r="F388" s="210"/>
      <c r="G388" s="210"/>
      <c r="H388" s="210"/>
      <c r="I388" s="210"/>
      <c r="J388" s="65"/>
      <c r="K388" s="227"/>
      <c r="L388" s="227"/>
      <c r="M388" s="227"/>
      <c r="N388" s="65"/>
      <c r="O388" s="65"/>
      <c r="P388" s="65"/>
      <c r="Q388" s="65"/>
      <c r="R388" s="65"/>
      <c r="S388" s="65"/>
      <c r="T388" s="65"/>
      <c r="U388" s="65"/>
      <c r="V388" s="65"/>
      <c r="W388" s="65"/>
      <c r="X388" s="65"/>
      <c r="Y388" s="65"/>
      <c r="Z388" s="65"/>
    </row>
    <row r="389" spans="1:26" ht="12.75" customHeight="1" x14ac:dyDescent="0.25">
      <c r="A389" s="65"/>
      <c r="B389" s="65"/>
      <c r="C389" s="65"/>
      <c r="D389" s="65"/>
      <c r="E389" s="65"/>
      <c r="F389" s="210"/>
      <c r="G389" s="210"/>
      <c r="H389" s="210"/>
      <c r="I389" s="210"/>
      <c r="J389" s="65"/>
      <c r="K389" s="227"/>
      <c r="L389" s="227"/>
      <c r="M389" s="227"/>
      <c r="N389" s="65"/>
      <c r="O389" s="65"/>
      <c r="P389" s="65"/>
      <c r="Q389" s="65"/>
      <c r="R389" s="65"/>
      <c r="S389" s="65"/>
      <c r="T389" s="65"/>
      <c r="U389" s="65"/>
      <c r="V389" s="65"/>
      <c r="W389" s="65"/>
      <c r="X389" s="65"/>
      <c r="Y389" s="65"/>
      <c r="Z389" s="65"/>
    </row>
    <row r="390" spans="1:26" ht="12.75" customHeight="1" x14ac:dyDescent="0.25">
      <c r="A390" s="65"/>
      <c r="B390" s="65"/>
      <c r="C390" s="65"/>
      <c r="D390" s="65"/>
      <c r="E390" s="65"/>
      <c r="F390" s="210"/>
      <c r="G390" s="210"/>
      <c r="H390" s="210"/>
      <c r="I390" s="210"/>
      <c r="J390" s="65"/>
      <c r="K390" s="227"/>
      <c r="L390" s="227"/>
      <c r="M390" s="227"/>
      <c r="N390" s="65"/>
      <c r="O390" s="65"/>
      <c r="P390" s="65"/>
      <c r="Q390" s="65"/>
      <c r="R390" s="65"/>
      <c r="S390" s="65"/>
      <c r="T390" s="65"/>
      <c r="U390" s="65"/>
      <c r="V390" s="65"/>
      <c r="W390" s="65"/>
      <c r="X390" s="65"/>
      <c r="Y390" s="65"/>
      <c r="Z390" s="65"/>
    </row>
    <row r="391" spans="1:26" ht="12.75" customHeight="1" x14ac:dyDescent="0.25">
      <c r="A391" s="65"/>
      <c r="B391" s="65"/>
      <c r="C391" s="65"/>
      <c r="D391" s="65"/>
      <c r="E391" s="65"/>
      <c r="F391" s="210"/>
      <c r="G391" s="210"/>
      <c r="H391" s="210"/>
      <c r="I391" s="210"/>
      <c r="J391" s="65"/>
      <c r="K391" s="227"/>
      <c r="L391" s="227"/>
      <c r="M391" s="227"/>
      <c r="N391" s="65"/>
      <c r="O391" s="65"/>
      <c r="P391" s="65"/>
      <c r="Q391" s="65"/>
      <c r="R391" s="65"/>
      <c r="S391" s="65"/>
      <c r="T391" s="65"/>
      <c r="U391" s="65"/>
      <c r="V391" s="65"/>
      <c r="W391" s="65"/>
      <c r="X391" s="65"/>
      <c r="Y391" s="65"/>
      <c r="Z391" s="65"/>
    </row>
    <row r="392" spans="1:26" ht="12.75" customHeight="1" x14ac:dyDescent="0.25">
      <c r="A392" s="65"/>
      <c r="B392" s="65"/>
      <c r="C392" s="65"/>
      <c r="D392" s="65"/>
      <c r="E392" s="65"/>
      <c r="F392" s="210"/>
      <c r="G392" s="210"/>
      <c r="H392" s="210"/>
      <c r="I392" s="210"/>
      <c r="J392" s="65"/>
      <c r="K392" s="227"/>
      <c r="L392" s="227"/>
      <c r="M392" s="227"/>
      <c r="N392" s="65"/>
      <c r="O392" s="65"/>
      <c r="P392" s="65"/>
      <c r="Q392" s="65"/>
      <c r="R392" s="65"/>
      <c r="S392" s="65"/>
      <c r="T392" s="65"/>
      <c r="U392" s="65"/>
      <c r="V392" s="65"/>
      <c r="W392" s="65"/>
      <c r="X392" s="65"/>
      <c r="Y392" s="65"/>
      <c r="Z392" s="65"/>
    </row>
    <row r="393" spans="1:26" ht="12.75" customHeight="1" x14ac:dyDescent="0.25">
      <c r="A393" s="65"/>
      <c r="B393" s="65"/>
      <c r="C393" s="65"/>
      <c r="D393" s="65"/>
      <c r="E393" s="65"/>
      <c r="F393" s="210"/>
      <c r="G393" s="210"/>
      <c r="H393" s="210"/>
      <c r="I393" s="210"/>
      <c r="J393" s="65"/>
      <c r="K393" s="227"/>
      <c r="L393" s="227"/>
      <c r="M393" s="227"/>
      <c r="N393" s="65"/>
      <c r="O393" s="65"/>
      <c r="P393" s="65"/>
      <c r="Q393" s="65"/>
      <c r="R393" s="65"/>
      <c r="S393" s="65"/>
      <c r="T393" s="65"/>
      <c r="U393" s="65"/>
      <c r="V393" s="65"/>
      <c r="W393" s="65"/>
      <c r="X393" s="65"/>
      <c r="Y393" s="65"/>
      <c r="Z393" s="65"/>
    </row>
    <row r="394" spans="1:26" ht="12.75" customHeight="1" x14ac:dyDescent="0.25">
      <c r="A394" s="65"/>
      <c r="B394" s="65"/>
      <c r="C394" s="65"/>
      <c r="D394" s="65"/>
      <c r="E394" s="65"/>
      <c r="F394" s="210"/>
      <c r="G394" s="210"/>
      <c r="H394" s="210"/>
      <c r="I394" s="210"/>
      <c r="J394" s="65"/>
      <c r="K394" s="227"/>
      <c r="L394" s="227"/>
      <c r="M394" s="227"/>
      <c r="N394" s="65"/>
      <c r="O394" s="65"/>
      <c r="P394" s="65"/>
      <c r="Q394" s="65"/>
      <c r="R394" s="65"/>
      <c r="S394" s="65"/>
      <c r="T394" s="65"/>
      <c r="U394" s="65"/>
      <c r="V394" s="65"/>
      <c r="W394" s="65"/>
      <c r="X394" s="65"/>
      <c r="Y394" s="65"/>
      <c r="Z394" s="65"/>
    </row>
    <row r="395" spans="1:26" ht="12.75" customHeight="1" x14ac:dyDescent="0.25">
      <c r="A395" s="65"/>
      <c r="B395" s="65"/>
      <c r="C395" s="65"/>
      <c r="D395" s="65"/>
      <c r="E395" s="65"/>
      <c r="F395" s="210"/>
      <c r="G395" s="210"/>
      <c r="H395" s="210"/>
      <c r="I395" s="210"/>
      <c r="J395" s="65"/>
      <c r="K395" s="227"/>
      <c r="L395" s="227"/>
      <c r="M395" s="227"/>
      <c r="N395" s="65"/>
      <c r="O395" s="65"/>
      <c r="P395" s="65"/>
      <c r="Q395" s="65"/>
      <c r="R395" s="65"/>
      <c r="S395" s="65"/>
      <c r="T395" s="65"/>
      <c r="U395" s="65"/>
      <c r="V395" s="65"/>
      <c r="W395" s="65"/>
      <c r="X395" s="65"/>
      <c r="Y395" s="65"/>
      <c r="Z395" s="65"/>
    </row>
    <row r="396" spans="1:26" ht="12.75" customHeight="1" x14ac:dyDescent="0.25">
      <c r="A396" s="65"/>
      <c r="B396" s="65"/>
      <c r="C396" s="65"/>
      <c r="D396" s="65"/>
      <c r="E396" s="65"/>
      <c r="F396" s="210"/>
      <c r="G396" s="210"/>
      <c r="H396" s="210"/>
      <c r="I396" s="210"/>
      <c r="J396" s="65"/>
      <c r="K396" s="227"/>
      <c r="L396" s="227"/>
      <c r="M396" s="227"/>
      <c r="N396" s="65"/>
      <c r="O396" s="65"/>
      <c r="P396" s="65"/>
      <c r="Q396" s="65"/>
      <c r="R396" s="65"/>
      <c r="S396" s="65"/>
      <c r="T396" s="65"/>
      <c r="U396" s="65"/>
      <c r="V396" s="65"/>
      <c r="W396" s="65"/>
      <c r="X396" s="65"/>
      <c r="Y396" s="65"/>
      <c r="Z396" s="65"/>
    </row>
    <row r="397" spans="1:26" ht="12.75" customHeight="1" x14ac:dyDescent="0.25">
      <c r="A397" s="65"/>
      <c r="B397" s="65"/>
      <c r="C397" s="65"/>
      <c r="D397" s="65"/>
      <c r="E397" s="65"/>
      <c r="F397" s="210"/>
      <c r="G397" s="210"/>
      <c r="H397" s="210"/>
      <c r="I397" s="210"/>
      <c r="J397" s="65"/>
      <c r="K397" s="227"/>
      <c r="L397" s="227"/>
      <c r="M397" s="227"/>
      <c r="N397" s="65"/>
      <c r="O397" s="65"/>
      <c r="P397" s="65"/>
      <c r="Q397" s="65"/>
      <c r="R397" s="65"/>
      <c r="S397" s="65"/>
      <c r="T397" s="65"/>
      <c r="U397" s="65"/>
      <c r="V397" s="65"/>
      <c r="W397" s="65"/>
      <c r="X397" s="65"/>
      <c r="Y397" s="65"/>
      <c r="Z397" s="65"/>
    </row>
    <row r="398" spans="1:26" ht="12.75" customHeight="1" x14ac:dyDescent="0.25">
      <c r="A398" s="65"/>
      <c r="B398" s="65"/>
      <c r="C398" s="65"/>
      <c r="D398" s="65"/>
      <c r="E398" s="65"/>
      <c r="F398" s="210"/>
      <c r="G398" s="210"/>
      <c r="H398" s="210"/>
      <c r="I398" s="210"/>
      <c r="J398" s="65"/>
      <c r="K398" s="227"/>
      <c r="L398" s="227"/>
      <c r="M398" s="227"/>
      <c r="N398" s="65"/>
      <c r="O398" s="65"/>
      <c r="P398" s="65"/>
      <c r="Q398" s="65"/>
      <c r="R398" s="65"/>
      <c r="S398" s="65"/>
      <c r="T398" s="65"/>
      <c r="U398" s="65"/>
      <c r="V398" s="65"/>
      <c r="W398" s="65"/>
      <c r="X398" s="65"/>
      <c r="Y398" s="65"/>
      <c r="Z398" s="65"/>
    </row>
    <row r="399" spans="1:26" ht="12.75" customHeight="1" x14ac:dyDescent="0.25">
      <c r="A399" s="65"/>
      <c r="B399" s="65"/>
      <c r="C399" s="65"/>
      <c r="D399" s="65"/>
      <c r="E399" s="65"/>
      <c r="F399" s="210"/>
      <c r="G399" s="210"/>
      <c r="H399" s="210"/>
      <c r="I399" s="210"/>
      <c r="J399" s="65"/>
      <c r="K399" s="227"/>
      <c r="L399" s="227"/>
      <c r="M399" s="227"/>
      <c r="N399" s="65"/>
      <c r="O399" s="65"/>
      <c r="P399" s="65"/>
      <c r="Q399" s="65"/>
      <c r="R399" s="65"/>
      <c r="S399" s="65"/>
      <c r="T399" s="65"/>
      <c r="U399" s="65"/>
      <c r="V399" s="65"/>
      <c r="W399" s="65"/>
      <c r="X399" s="65"/>
      <c r="Y399" s="65"/>
      <c r="Z399" s="65"/>
    </row>
    <row r="400" spans="1:26" ht="12.75" customHeight="1" x14ac:dyDescent="0.25">
      <c r="A400" s="65"/>
      <c r="B400" s="65"/>
      <c r="C400" s="65"/>
      <c r="D400" s="65"/>
      <c r="E400" s="65"/>
      <c r="F400" s="210"/>
      <c r="G400" s="210"/>
      <c r="H400" s="210"/>
      <c r="I400" s="210"/>
      <c r="J400" s="65"/>
      <c r="K400" s="227"/>
      <c r="L400" s="227"/>
      <c r="M400" s="227"/>
      <c r="N400" s="65"/>
      <c r="O400" s="65"/>
      <c r="P400" s="65"/>
      <c r="Q400" s="65"/>
      <c r="R400" s="65"/>
      <c r="S400" s="65"/>
      <c r="T400" s="65"/>
      <c r="U400" s="65"/>
      <c r="V400" s="65"/>
      <c r="W400" s="65"/>
      <c r="X400" s="65"/>
      <c r="Y400" s="65"/>
      <c r="Z400" s="65"/>
    </row>
    <row r="401" spans="1:26" ht="12.75" customHeight="1" x14ac:dyDescent="0.25">
      <c r="A401" s="65"/>
      <c r="B401" s="65"/>
      <c r="C401" s="65"/>
      <c r="D401" s="65"/>
      <c r="E401" s="65"/>
      <c r="F401" s="210"/>
      <c r="G401" s="210"/>
      <c r="H401" s="210"/>
      <c r="I401" s="210"/>
      <c r="J401" s="65"/>
      <c r="K401" s="227"/>
      <c r="L401" s="227"/>
      <c r="M401" s="227"/>
      <c r="N401" s="65"/>
      <c r="O401" s="65"/>
      <c r="P401" s="65"/>
      <c r="Q401" s="65"/>
      <c r="R401" s="65"/>
      <c r="S401" s="65"/>
      <c r="T401" s="65"/>
      <c r="U401" s="65"/>
      <c r="V401" s="65"/>
      <c r="W401" s="65"/>
      <c r="X401" s="65"/>
      <c r="Y401" s="65"/>
      <c r="Z401" s="65"/>
    </row>
    <row r="402" spans="1:26" ht="12.75" customHeight="1" x14ac:dyDescent="0.25">
      <c r="A402" s="65"/>
      <c r="B402" s="65"/>
      <c r="C402" s="65"/>
      <c r="D402" s="65"/>
      <c r="E402" s="65"/>
      <c r="F402" s="210"/>
      <c r="G402" s="210"/>
      <c r="H402" s="210"/>
      <c r="I402" s="210"/>
      <c r="J402" s="65"/>
      <c r="K402" s="227"/>
      <c r="L402" s="227"/>
      <c r="M402" s="227"/>
      <c r="N402" s="65"/>
      <c r="O402" s="65"/>
      <c r="P402" s="65"/>
      <c r="Q402" s="65"/>
      <c r="R402" s="65"/>
      <c r="S402" s="65"/>
      <c r="T402" s="65"/>
      <c r="U402" s="65"/>
      <c r="V402" s="65"/>
      <c r="W402" s="65"/>
      <c r="X402" s="65"/>
      <c r="Y402" s="65"/>
      <c r="Z402" s="65"/>
    </row>
    <row r="403" spans="1:26" ht="12.75" customHeight="1" x14ac:dyDescent="0.25">
      <c r="A403" s="65"/>
      <c r="B403" s="65"/>
      <c r="C403" s="65"/>
      <c r="D403" s="65"/>
      <c r="E403" s="65"/>
      <c r="F403" s="210"/>
      <c r="G403" s="210"/>
      <c r="H403" s="210"/>
      <c r="I403" s="210"/>
      <c r="J403" s="65"/>
      <c r="K403" s="227"/>
      <c r="L403" s="227"/>
      <c r="M403" s="227"/>
      <c r="N403" s="65"/>
      <c r="O403" s="65"/>
      <c r="P403" s="65"/>
      <c r="Q403" s="65"/>
      <c r="R403" s="65"/>
      <c r="S403" s="65"/>
      <c r="T403" s="65"/>
      <c r="U403" s="65"/>
      <c r="V403" s="65"/>
      <c r="W403" s="65"/>
      <c r="X403" s="65"/>
      <c r="Y403" s="65"/>
      <c r="Z403" s="65"/>
    </row>
    <row r="404" spans="1:26" ht="12.75" customHeight="1" x14ac:dyDescent="0.25">
      <c r="A404" s="65"/>
      <c r="B404" s="65"/>
      <c r="C404" s="65"/>
      <c r="D404" s="65"/>
      <c r="E404" s="65"/>
      <c r="F404" s="210"/>
      <c r="G404" s="210"/>
      <c r="H404" s="210"/>
      <c r="I404" s="210"/>
      <c r="J404" s="65"/>
      <c r="K404" s="227"/>
      <c r="L404" s="227"/>
      <c r="M404" s="227"/>
      <c r="N404" s="65"/>
      <c r="O404" s="65"/>
      <c r="P404" s="65"/>
      <c r="Q404" s="65"/>
      <c r="R404" s="65"/>
      <c r="S404" s="65"/>
      <c r="T404" s="65"/>
      <c r="U404" s="65"/>
      <c r="V404" s="65"/>
      <c r="W404" s="65"/>
      <c r="X404" s="65"/>
      <c r="Y404" s="65"/>
      <c r="Z404" s="65"/>
    </row>
    <row r="405" spans="1:26" ht="12.75" customHeight="1" x14ac:dyDescent="0.25">
      <c r="A405" s="65"/>
      <c r="B405" s="65"/>
      <c r="C405" s="65"/>
      <c r="D405" s="65"/>
      <c r="E405" s="65"/>
      <c r="F405" s="210"/>
      <c r="G405" s="210"/>
      <c r="H405" s="210"/>
      <c r="I405" s="210"/>
      <c r="J405" s="65"/>
      <c r="K405" s="227"/>
      <c r="L405" s="227"/>
      <c r="M405" s="227"/>
      <c r="N405" s="65"/>
      <c r="O405" s="65"/>
      <c r="P405" s="65"/>
      <c r="Q405" s="65"/>
      <c r="R405" s="65"/>
      <c r="S405" s="65"/>
      <c r="T405" s="65"/>
      <c r="U405" s="65"/>
      <c r="V405" s="65"/>
      <c r="W405" s="65"/>
      <c r="X405" s="65"/>
      <c r="Y405" s="65"/>
      <c r="Z405" s="65"/>
    </row>
    <row r="406" spans="1:26" ht="12.75" customHeight="1" x14ac:dyDescent="0.25">
      <c r="A406" s="65"/>
      <c r="B406" s="65"/>
      <c r="C406" s="65"/>
      <c r="D406" s="65"/>
      <c r="E406" s="65"/>
      <c r="F406" s="210"/>
      <c r="G406" s="210"/>
      <c r="H406" s="210"/>
      <c r="I406" s="210"/>
      <c r="J406" s="65"/>
      <c r="K406" s="227"/>
      <c r="L406" s="227"/>
      <c r="M406" s="227"/>
      <c r="N406" s="65"/>
      <c r="O406" s="65"/>
      <c r="P406" s="65"/>
      <c r="Q406" s="65"/>
      <c r="R406" s="65"/>
      <c r="S406" s="65"/>
      <c r="T406" s="65"/>
      <c r="U406" s="65"/>
      <c r="V406" s="65"/>
      <c r="W406" s="65"/>
      <c r="X406" s="65"/>
      <c r="Y406" s="65"/>
      <c r="Z406" s="65"/>
    </row>
    <row r="407" spans="1:26" ht="12.75" customHeight="1" x14ac:dyDescent="0.25">
      <c r="A407" s="65"/>
      <c r="B407" s="65"/>
      <c r="C407" s="65"/>
      <c r="D407" s="65"/>
      <c r="E407" s="65"/>
      <c r="F407" s="210"/>
      <c r="G407" s="210"/>
      <c r="H407" s="210"/>
      <c r="I407" s="210"/>
      <c r="J407" s="65"/>
      <c r="K407" s="227"/>
      <c r="L407" s="227"/>
      <c r="M407" s="227"/>
      <c r="N407" s="65"/>
      <c r="O407" s="65"/>
      <c r="P407" s="65"/>
      <c r="Q407" s="65"/>
      <c r="R407" s="65"/>
      <c r="S407" s="65"/>
      <c r="T407" s="65"/>
      <c r="U407" s="65"/>
      <c r="V407" s="65"/>
      <c r="W407" s="65"/>
      <c r="X407" s="65"/>
      <c r="Y407" s="65"/>
      <c r="Z407" s="65"/>
    </row>
    <row r="408" spans="1:26" ht="12.75" customHeight="1" x14ac:dyDescent="0.25">
      <c r="A408" s="65"/>
      <c r="B408" s="65"/>
      <c r="C408" s="65"/>
      <c r="D408" s="65"/>
      <c r="E408" s="65"/>
      <c r="F408" s="210"/>
      <c r="G408" s="210"/>
      <c r="H408" s="210"/>
      <c r="I408" s="210"/>
      <c r="J408" s="65"/>
      <c r="K408" s="227"/>
      <c r="L408" s="227"/>
      <c r="M408" s="227"/>
      <c r="N408" s="65"/>
      <c r="O408" s="65"/>
      <c r="P408" s="65"/>
      <c r="Q408" s="65"/>
      <c r="R408" s="65"/>
      <c r="S408" s="65"/>
      <c r="T408" s="65"/>
      <c r="U408" s="65"/>
      <c r="V408" s="65"/>
      <c r="W408" s="65"/>
      <c r="X408" s="65"/>
      <c r="Y408" s="65"/>
      <c r="Z408" s="65"/>
    </row>
    <row r="409" spans="1:26" ht="12.75" customHeight="1" x14ac:dyDescent="0.25">
      <c r="A409" s="65"/>
      <c r="B409" s="65"/>
      <c r="C409" s="65"/>
      <c r="D409" s="65"/>
      <c r="E409" s="65"/>
      <c r="F409" s="210"/>
      <c r="G409" s="210"/>
      <c r="H409" s="210"/>
      <c r="I409" s="210"/>
      <c r="J409" s="65"/>
      <c r="K409" s="227"/>
      <c r="L409" s="227"/>
      <c r="M409" s="227"/>
      <c r="N409" s="65"/>
      <c r="O409" s="65"/>
      <c r="P409" s="65"/>
      <c r="Q409" s="65"/>
      <c r="R409" s="65"/>
      <c r="S409" s="65"/>
      <c r="T409" s="65"/>
      <c r="U409" s="65"/>
      <c r="V409" s="65"/>
      <c r="W409" s="65"/>
      <c r="X409" s="65"/>
      <c r="Y409" s="65"/>
      <c r="Z409" s="65"/>
    </row>
    <row r="410" spans="1:26" ht="12.75" customHeight="1" x14ac:dyDescent="0.25">
      <c r="A410" s="65"/>
      <c r="B410" s="65"/>
      <c r="C410" s="65"/>
      <c r="D410" s="65"/>
      <c r="E410" s="65"/>
      <c r="F410" s="210"/>
      <c r="G410" s="210"/>
      <c r="H410" s="210"/>
      <c r="I410" s="210"/>
      <c r="J410" s="65"/>
      <c r="K410" s="227"/>
      <c r="L410" s="227"/>
      <c r="M410" s="227"/>
      <c r="N410" s="65"/>
      <c r="O410" s="65"/>
      <c r="P410" s="65"/>
      <c r="Q410" s="65"/>
      <c r="R410" s="65"/>
      <c r="S410" s="65"/>
      <c r="T410" s="65"/>
      <c r="U410" s="65"/>
      <c r="V410" s="65"/>
      <c r="W410" s="65"/>
      <c r="X410" s="65"/>
      <c r="Y410" s="65"/>
      <c r="Z410" s="65"/>
    </row>
    <row r="411" spans="1:26" ht="12.75" customHeight="1" x14ac:dyDescent="0.25">
      <c r="A411" s="65"/>
      <c r="B411" s="65"/>
      <c r="C411" s="65"/>
      <c r="D411" s="65"/>
      <c r="E411" s="65"/>
      <c r="F411" s="210"/>
      <c r="G411" s="210"/>
      <c r="H411" s="210"/>
      <c r="I411" s="210"/>
      <c r="J411" s="65"/>
      <c r="K411" s="227"/>
      <c r="L411" s="227"/>
      <c r="M411" s="227"/>
      <c r="N411" s="65"/>
      <c r="O411" s="65"/>
      <c r="P411" s="65"/>
      <c r="Q411" s="65"/>
      <c r="R411" s="65"/>
      <c r="S411" s="65"/>
      <c r="T411" s="65"/>
      <c r="U411" s="65"/>
      <c r="V411" s="65"/>
      <c r="W411" s="65"/>
      <c r="X411" s="65"/>
      <c r="Y411" s="65"/>
      <c r="Z411" s="65"/>
    </row>
    <row r="412" spans="1:26" ht="12.75" customHeight="1" x14ac:dyDescent="0.25">
      <c r="A412" s="65"/>
      <c r="B412" s="65"/>
      <c r="C412" s="65"/>
      <c r="D412" s="65"/>
      <c r="E412" s="65"/>
      <c r="F412" s="210"/>
      <c r="G412" s="210"/>
      <c r="H412" s="210"/>
      <c r="I412" s="210"/>
      <c r="J412" s="65"/>
      <c r="K412" s="227"/>
      <c r="L412" s="227"/>
      <c r="M412" s="227"/>
      <c r="N412" s="65"/>
      <c r="O412" s="65"/>
      <c r="P412" s="65"/>
      <c r="Q412" s="65"/>
      <c r="R412" s="65"/>
      <c r="S412" s="65"/>
      <c r="T412" s="65"/>
      <c r="U412" s="65"/>
      <c r="V412" s="65"/>
      <c r="W412" s="65"/>
      <c r="X412" s="65"/>
      <c r="Y412" s="65"/>
      <c r="Z412" s="65"/>
    </row>
    <row r="413" spans="1:26" ht="12.75" customHeight="1" x14ac:dyDescent="0.25">
      <c r="A413" s="65"/>
      <c r="B413" s="65"/>
      <c r="C413" s="65"/>
      <c r="D413" s="65"/>
      <c r="E413" s="65"/>
      <c r="F413" s="210"/>
      <c r="G413" s="210"/>
      <c r="H413" s="210"/>
      <c r="I413" s="210"/>
      <c r="J413" s="65"/>
      <c r="K413" s="227"/>
      <c r="L413" s="227"/>
      <c r="M413" s="227"/>
      <c r="N413" s="65"/>
      <c r="O413" s="65"/>
      <c r="P413" s="65"/>
      <c r="Q413" s="65"/>
      <c r="R413" s="65"/>
      <c r="S413" s="65"/>
      <c r="T413" s="65"/>
      <c r="U413" s="65"/>
      <c r="V413" s="65"/>
      <c r="W413" s="65"/>
      <c r="X413" s="65"/>
      <c r="Y413" s="65"/>
      <c r="Z413" s="65"/>
    </row>
    <row r="414" spans="1:26" ht="12.75" customHeight="1" x14ac:dyDescent="0.25">
      <c r="A414" s="65"/>
      <c r="B414" s="65"/>
      <c r="C414" s="65"/>
      <c r="D414" s="65"/>
      <c r="E414" s="65"/>
      <c r="F414" s="210"/>
      <c r="G414" s="210"/>
      <c r="H414" s="210"/>
      <c r="I414" s="210"/>
      <c r="J414" s="65"/>
      <c r="K414" s="227"/>
      <c r="L414" s="227"/>
      <c r="M414" s="227"/>
      <c r="N414" s="65"/>
      <c r="O414" s="65"/>
      <c r="P414" s="65"/>
      <c r="Q414" s="65"/>
      <c r="R414" s="65"/>
      <c r="S414" s="65"/>
      <c r="T414" s="65"/>
      <c r="U414" s="65"/>
      <c r="V414" s="65"/>
      <c r="W414" s="65"/>
      <c r="X414" s="65"/>
      <c r="Y414" s="65"/>
      <c r="Z414" s="65"/>
    </row>
    <row r="415" spans="1:26" ht="12.75" customHeight="1" x14ac:dyDescent="0.25">
      <c r="A415" s="65"/>
      <c r="B415" s="65"/>
      <c r="C415" s="65"/>
      <c r="D415" s="65"/>
      <c r="E415" s="65"/>
      <c r="F415" s="210"/>
      <c r="G415" s="210"/>
      <c r="H415" s="210"/>
      <c r="I415" s="210"/>
      <c r="J415" s="65"/>
      <c r="K415" s="227"/>
      <c r="L415" s="227"/>
      <c r="M415" s="227"/>
      <c r="N415" s="65"/>
      <c r="O415" s="65"/>
      <c r="P415" s="65"/>
      <c r="Q415" s="65"/>
      <c r="R415" s="65"/>
      <c r="S415" s="65"/>
      <c r="T415" s="65"/>
      <c r="U415" s="65"/>
      <c r="V415" s="65"/>
      <c r="W415" s="65"/>
      <c r="X415" s="65"/>
      <c r="Y415" s="65"/>
      <c r="Z415" s="65"/>
    </row>
    <row r="416" spans="1:26" ht="12.75" customHeight="1" x14ac:dyDescent="0.25">
      <c r="A416" s="65"/>
      <c r="B416" s="65"/>
      <c r="C416" s="65"/>
      <c r="D416" s="65"/>
      <c r="E416" s="65"/>
      <c r="F416" s="210"/>
      <c r="G416" s="210"/>
      <c r="H416" s="210"/>
      <c r="I416" s="210"/>
      <c r="J416" s="65"/>
      <c r="K416" s="227"/>
      <c r="L416" s="227"/>
      <c r="M416" s="227"/>
      <c r="N416" s="65"/>
      <c r="O416" s="65"/>
      <c r="P416" s="65"/>
      <c r="Q416" s="65"/>
      <c r="R416" s="65"/>
      <c r="S416" s="65"/>
      <c r="T416" s="65"/>
      <c r="U416" s="65"/>
      <c r="V416" s="65"/>
      <c r="W416" s="65"/>
      <c r="X416" s="65"/>
      <c r="Y416" s="65"/>
      <c r="Z416" s="65"/>
    </row>
    <row r="417" spans="1:26" ht="12.75" customHeight="1" x14ac:dyDescent="0.25">
      <c r="A417" s="65"/>
      <c r="B417" s="65"/>
      <c r="C417" s="65"/>
      <c r="D417" s="65"/>
      <c r="E417" s="65"/>
      <c r="F417" s="210"/>
      <c r="G417" s="210"/>
      <c r="H417" s="210"/>
      <c r="I417" s="210"/>
      <c r="J417" s="65"/>
      <c r="K417" s="227"/>
      <c r="L417" s="227"/>
      <c r="M417" s="227"/>
      <c r="N417" s="65"/>
      <c r="O417" s="65"/>
      <c r="P417" s="65"/>
      <c r="Q417" s="65"/>
      <c r="R417" s="65"/>
      <c r="S417" s="65"/>
      <c r="T417" s="65"/>
      <c r="U417" s="65"/>
      <c r="V417" s="65"/>
      <c r="W417" s="65"/>
      <c r="X417" s="65"/>
      <c r="Y417" s="65"/>
      <c r="Z417" s="65"/>
    </row>
    <row r="418" spans="1:26" ht="12.75" customHeight="1" x14ac:dyDescent="0.25">
      <c r="A418" s="65"/>
      <c r="B418" s="65"/>
      <c r="C418" s="65"/>
      <c r="D418" s="65"/>
      <c r="E418" s="65"/>
      <c r="F418" s="210"/>
      <c r="G418" s="210"/>
      <c r="H418" s="210"/>
      <c r="I418" s="210"/>
      <c r="J418" s="65"/>
      <c r="K418" s="227"/>
      <c r="L418" s="227"/>
      <c r="M418" s="227"/>
      <c r="N418" s="65"/>
      <c r="O418" s="65"/>
      <c r="P418" s="65"/>
      <c r="Q418" s="65"/>
      <c r="R418" s="65"/>
      <c r="S418" s="65"/>
      <c r="T418" s="65"/>
      <c r="U418" s="65"/>
      <c r="V418" s="65"/>
      <c r="W418" s="65"/>
      <c r="X418" s="65"/>
      <c r="Y418" s="65"/>
      <c r="Z418" s="65"/>
    </row>
    <row r="419" spans="1:26" ht="12.75" customHeight="1" x14ac:dyDescent="0.25">
      <c r="A419" s="65"/>
      <c r="B419" s="65"/>
      <c r="C419" s="65"/>
      <c r="D419" s="65"/>
      <c r="E419" s="65"/>
      <c r="F419" s="210"/>
      <c r="G419" s="210"/>
      <c r="H419" s="210"/>
      <c r="I419" s="210"/>
      <c r="J419" s="65"/>
      <c r="K419" s="227"/>
      <c r="L419" s="227"/>
      <c r="M419" s="227"/>
      <c r="N419" s="65"/>
      <c r="O419" s="65"/>
      <c r="P419" s="65"/>
      <c r="Q419" s="65"/>
      <c r="R419" s="65"/>
      <c r="S419" s="65"/>
      <c r="T419" s="65"/>
      <c r="U419" s="65"/>
      <c r="V419" s="65"/>
      <c r="W419" s="65"/>
      <c r="X419" s="65"/>
      <c r="Y419" s="65"/>
      <c r="Z419" s="65"/>
    </row>
    <row r="420" spans="1:26" ht="12.75" customHeight="1" x14ac:dyDescent="0.25">
      <c r="A420" s="65"/>
      <c r="B420" s="65"/>
      <c r="C420" s="65"/>
      <c r="D420" s="65"/>
      <c r="E420" s="65"/>
      <c r="F420" s="210"/>
      <c r="G420" s="210"/>
      <c r="H420" s="210"/>
      <c r="I420" s="210"/>
      <c r="J420" s="65"/>
      <c r="K420" s="227"/>
      <c r="L420" s="227"/>
      <c r="M420" s="227"/>
      <c r="N420" s="65"/>
      <c r="O420" s="65"/>
      <c r="P420" s="65"/>
      <c r="Q420" s="65"/>
      <c r="R420" s="65"/>
      <c r="S420" s="65"/>
      <c r="T420" s="65"/>
      <c r="U420" s="65"/>
      <c r="V420" s="65"/>
      <c r="W420" s="65"/>
      <c r="X420" s="65"/>
      <c r="Y420" s="65"/>
      <c r="Z420" s="65"/>
    </row>
    <row r="421" spans="1:26" ht="12.75" customHeight="1" x14ac:dyDescent="0.25">
      <c r="A421" s="65"/>
      <c r="B421" s="65"/>
      <c r="C421" s="65"/>
      <c r="D421" s="65"/>
      <c r="E421" s="65"/>
      <c r="F421" s="210"/>
      <c r="G421" s="210"/>
      <c r="H421" s="210"/>
      <c r="I421" s="210"/>
      <c r="J421" s="65"/>
      <c r="K421" s="227"/>
      <c r="L421" s="227"/>
      <c r="M421" s="227"/>
      <c r="N421" s="65"/>
      <c r="O421" s="65"/>
      <c r="P421" s="65"/>
      <c r="Q421" s="65"/>
      <c r="R421" s="65"/>
      <c r="S421" s="65"/>
      <c r="T421" s="65"/>
      <c r="U421" s="65"/>
      <c r="V421" s="65"/>
      <c r="W421" s="65"/>
      <c r="X421" s="65"/>
      <c r="Y421" s="65"/>
      <c r="Z421" s="65"/>
    </row>
    <row r="422" spans="1:26" ht="12.75" customHeight="1" x14ac:dyDescent="0.25">
      <c r="A422" s="65"/>
      <c r="B422" s="65"/>
      <c r="C422" s="65"/>
      <c r="D422" s="65"/>
      <c r="E422" s="65"/>
      <c r="F422" s="210"/>
      <c r="G422" s="210"/>
      <c r="H422" s="210"/>
      <c r="I422" s="210"/>
      <c r="J422" s="65"/>
      <c r="K422" s="227"/>
      <c r="L422" s="227"/>
      <c r="M422" s="227"/>
      <c r="N422" s="65"/>
      <c r="O422" s="65"/>
      <c r="P422" s="65"/>
      <c r="Q422" s="65"/>
      <c r="R422" s="65"/>
      <c r="S422" s="65"/>
      <c r="T422" s="65"/>
      <c r="U422" s="65"/>
      <c r="V422" s="65"/>
      <c r="W422" s="65"/>
      <c r="X422" s="65"/>
      <c r="Y422" s="65"/>
      <c r="Z422" s="65"/>
    </row>
    <row r="423" spans="1:26" ht="12.75" customHeight="1" x14ac:dyDescent="0.25">
      <c r="A423" s="65"/>
      <c r="B423" s="65"/>
      <c r="C423" s="65"/>
      <c r="D423" s="65"/>
      <c r="E423" s="65"/>
      <c r="F423" s="210"/>
      <c r="G423" s="210"/>
      <c r="H423" s="210"/>
      <c r="I423" s="210"/>
      <c r="J423" s="65"/>
      <c r="K423" s="227"/>
      <c r="L423" s="227"/>
      <c r="M423" s="227"/>
      <c r="N423" s="65"/>
      <c r="O423" s="65"/>
      <c r="P423" s="65"/>
      <c r="Q423" s="65"/>
      <c r="R423" s="65"/>
      <c r="S423" s="65"/>
      <c r="T423" s="65"/>
      <c r="U423" s="65"/>
      <c r="V423" s="65"/>
      <c r="W423" s="65"/>
      <c r="X423" s="65"/>
      <c r="Y423" s="65"/>
      <c r="Z423" s="65"/>
    </row>
    <row r="424" spans="1:26" ht="12.75" customHeight="1" x14ac:dyDescent="0.25">
      <c r="A424" s="65"/>
      <c r="B424" s="65"/>
      <c r="C424" s="65"/>
      <c r="D424" s="65"/>
      <c r="E424" s="65"/>
      <c r="F424" s="210"/>
      <c r="G424" s="210"/>
      <c r="H424" s="210"/>
      <c r="I424" s="210"/>
      <c r="J424" s="65"/>
      <c r="K424" s="227"/>
      <c r="L424" s="227"/>
      <c r="M424" s="227"/>
      <c r="N424" s="65"/>
      <c r="O424" s="65"/>
      <c r="P424" s="65"/>
      <c r="Q424" s="65"/>
      <c r="R424" s="65"/>
      <c r="S424" s="65"/>
      <c r="T424" s="65"/>
      <c r="U424" s="65"/>
      <c r="V424" s="65"/>
      <c r="W424" s="65"/>
      <c r="X424" s="65"/>
      <c r="Y424" s="65"/>
      <c r="Z424" s="65"/>
    </row>
    <row r="425" spans="1:26" ht="12.75" customHeight="1" x14ac:dyDescent="0.25">
      <c r="A425" s="65"/>
      <c r="B425" s="65"/>
      <c r="C425" s="65"/>
      <c r="D425" s="65"/>
      <c r="E425" s="65"/>
      <c r="F425" s="210"/>
      <c r="G425" s="210"/>
      <c r="H425" s="210"/>
      <c r="I425" s="210"/>
      <c r="J425" s="65"/>
      <c r="K425" s="227"/>
      <c r="L425" s="227"/>
      <c r="M425" s="227"/>
      <c r="N425" s="65"/>
      <c r="O425" s="65"/>
      <c r="P425" s="65"/>
      <c r="Q425" s="65"/>
      <c r="R425" s="65"/>
      <c r="S425" s="65"/>
      <c r="T425" s="65"/>
      <c r="U425" s="65"/>
      <c r="V425" s="65"/>
      <c r="W425" s="65"/>
      <c r="X425" s="65"/>
      <c r="Y425" s="65"/>
      <c r="Z425" s="65"/>
    </row>
    <row r="426" spans="1:26" ht="12.75" customHeight="1" x14ac:dyDescent="0.25">
      <c r="A426" s="65"/>
      <c r="B426" s="65"/>
      <c r="C426" s="65"/>
      <c r="D426" s="65"/>
      <c r="E426" s="65"/>
      <c r="F426" s="210"/>
      <c r="G426" s="210"/>
      <c r="H426" s="210"/>
      <c r="I426" s="210"/>
      <c r="J426" s="65"/>
      <c r="K426" s="227"/>
      <c r="L426" s="227"/>
      <c r="M426" s="227"/>
      <c r="N426" s="65"/>
      <c r="O426" s="65"/>
      <c r="P426" s="65"/>
      <c r="Q426" s="65"/>
      <c r="R426" s="65"/>
      <c r="S426" s="65"/>
      <c r="T426" s="65"/>
      <c r="U426" s="65"/>
      <c r="V426" s="65"/>
      <c r="W426" s="65"/>
      <c r="X426" s="65"/>
      <c r="Y426" s="65"/>
      <c r="Z426" s="65"/>
    </row>
    <row r="427" spans="1:26" ht="12.75" customHeight="1" x14ac:dyDescent="0.25">
      <c r="A427" s="65"/>
      <c r="B427" s="65"/>
      <c r="C427" s="65"/>
      <c r="D427" s="65"/>
      <c r="E427" s="65"/>
      <c r="F427" s="210"/>
      <c r="G427" s="210"/>
      <c r="H427" s="210"/>
      <c r="I427" s="210"/>
      <c r="J427" s="65"/>
      <c r="K427" s="227"/>
      <c r="L427" s="227"/>
      <c r="M427" s="227"/>
      <c r="N427" s="65"/>
      <c r="O427" s="65"/>
      <c r="P427" s="65"/>
      <c r="Q427" s="65"/>
      <c r="R427" s="65"/>
      <c r="S427" s="65"/>
      <c r="T427" s="65"/>
      <c r="U427" s="65"/>
      <c r="V427" s="65"/>
      <c r="W427" s="65"/>
      <c r="X427" s="65"/>
      <c r="Y427" s="65"/>
      <c r="Z427" s="65"/>
    </row>
    <row r="428" spans="1:26" ht="12.75" customHeight="1" x14ac:dyDescent="0.25">
      <c r="A428" s="65"/>
      <c r="B428" s="65"/>
      <c r="C428" s="65"/>
      <c r="D428" s="65"/>
      <c r="E428" s="65"/>
      <c r="F428" s="210"/>
      <c r="G428" s="210"/>
      <c r="H428" s="210"/>
      <c r="I428" s="210"/>
      <c r="J428" s="65"/>
      <c r="K428" s="227"/>
      <c r="L428" s="227"/>
      <c r="M428" s="227"/>
      <c r="N428" s="65"/>
      <c r="O428" s="65"/>
      <c r="P428" s="65"/>
      <c r="Q428" s="65"/>
      <c r="R428" s="65"/>
      <c r="S428" s="65"/>
      <c r="T428" s="65"/>
      <c r="U428" s="65"/>
      <c r="V428" s="65"/>
      <c r="W428" s="65"/>
      <c r="X428" s="65"/>
      <c r="Y428" s="65"/>
      <c r="Z428" s="65"/>
    </row>
    <row r="429" spans="1:26" ht="12.75" customHeight="1" x14ac:dyDescent="0.25">
      <c r="A429" s="65"/>
      <c r="B429" s="65"/>
      <c r="C429" s="65"/>
      <c r="D429" s="65"/>
      <c r="E429" s="65"/>
      <c r="F429" s="210"/>
      <c r="G429" s="210"/>
      <c r="H429" s="210"/>
      <c r="I429" s="210"/>
      <c r="J429" s="65"/>
      <c r="K429" s="227"/>
      <c r="L429" s="227"/>
      <c r="M429" s="227"/>
      <c r="N429" s="65"/>
      <c r="O429" s="65"/>
      <c r="P429" s="65"/>
      <c r="Q429" s="65"/>
      <c r="R429" s="65"/>
      <c r="S429" s="65"/>
      <c r="T429" s="65"/>
      <c r="U429" s="65"/>
      <c r="V429" s="65"/>
      <c r="W429" s="65"/>
      <c r="X429" s="65"/>
      <c r="Y429" s="65"/>
      <c r="Z429" s="65"/>
    </row>
    <row r="430" spans="1:26" ht="12.75" customHeight="1" x14ac:dyDescent="0.25">
      <c r="A430" s="65"/>
      <c r="B430" s="65"/>
      <c r="C430" s="65"/>
      <c r="D430" s="65"/>
      <c r="E430" s="65"/>
      <c r="F430" s="210"/>
      <c r="G430" s="210"/>
      <c r="H430" s="210"/>
      <c r="I430" s="210"/>
      <c r="J430" s="65"/>
      <c r="K430" s="227"/>
      <c r="L430" s="227"/>
      <c r="M430" s="227"/>
      <c r="N430" s="65"/>
      <c r="O430" s="65"/>
      <c r="P430" s="65"/>
      <c r="Q430" s="65"/>
      <c r="R430" s="65"/>
      <c r="S430" s="65"/>
      <c r="T430" s="65"/>
      <c r="U430" s="65"/>
      <c r="V430" s="65"/>
      <c r="W430" s="65"/>
      <c r="X430" s="65"/>
      <c r="Y430" s="65"/>
      <c r="Z430" s="65"/>
    </row>
    <row r="431" spans="1:26" ht="12.75" customHeight="1" x14ac:dyDescent="0.25">
      <c r="A431" s="65"/>
      <c r="B431" s="65"/>
      <c r="C431" s="65"/>
      <c r="D431" s="65"/>
      <c r="E431" s="65"/>
      <c r="F431" s="210"/>
      <c r="G431" s="210"/>
      <c r="H431" s="210"/>
      <c r="I431" s="210"/>
      <c r="J431" s="65"/>
      <c r="K431" s="227"/>
      <c r="L431" s="227"/>
      <c r="M431" s="227"/>
      <c r="N431" s="65"/>
      <c r="O431" s="65"/>
      <c r="P431" s="65"/>
      <c r="Q431" s="65"/>
      <c r="R431" s="65"/>
      <c r="S431" s="65"/>
      <c r="T431" s="65"/>
      <c r="U431" s="65"/>
      <c r="V431" s="65"/>
      <c r="W431" s="65"/>
      <c r="X431" s="65"/>
      <c r="Y431" s="65"/>
      <c r="Z431" s="65"/>
    </row>
    <row r="432" spans="1:26" ht="12.75" customHeight="1" x14ac:dyDescent="0.25">
      <c r="A432" s="65"/>
      <c r="B432" s="65"/>
      <c r="C432" s="65"/>
      <c r="D432" s="65"/>
      <c r="E432" s="65"/>
      <c r="F432" s="210"/>
      <c r="G432" s="210"/>
      <c r="H432" s="210"/>
      <c r="I432" s="210"/>
      <c r="J432" s="65"/>
      <c r="K432" s="227"/>
      <c r="L432" s="227"/>
      <c r="M432" s="227"/>
      <c r="N432" s="65"/>
      <c r="O432" s="65"/>
      <c r="P432" s="65"/>
      <c r="Q432" s="65"/>
      <c r="R432" s="65"/>
      <c r="S432" s="65"/>
      <c r="T432" s="65"/>
      <c r="U432" s="65"/>
      <c r="V432" s="65"/>
      <c r="W432" s="65"/>
      <c r="X432" s="65"/>
      <c r="Y432" s="65"/>
      <c r="Z432" s="65"/>
    </row>
    <row r="433" spans="1:26" ht="12.75" customHeight="1" x14ac:dyDescent="0.25">
      <c r="A433" s="65"/>
      <c r="B433" s="65"/>
      <c r="C433" s="65"/>
      <c r="D433" s="65"/>
      <c r="E433" s="65"/>
      <c r="F433" s="210"/>
      <c r="G433" s="210"/>
      <c r="H433" s="210"/>
      <c r="I433" s="210"/>
      <c r="J433" s="65"/>
      <c r="K433" s="227"/>
      <c r="L433" s="227"/>
      <c r="M433" s="227"/>
      <c r="N433" s="65"/>
      <c r="O433" s="65"/>
      <c r="P433" s="65"/>
      <c r="Q433" s="65"/>
      <c r="R433" s="65"/>
      <c r="S433" s="65"/>
      <c r="T433" s="65"/>
      <c r="U433" s="65"/>
      <c r="V433" s="65"/>
      <c r="W433" s="65"/>
      <c r="X433" s="65"/>
      <c r="Y433" s="65"/>
      <c r="Z433" s="65"/>
    </row>
    <row r="434" spans="1:26" ht="12.75" customHeight="1" x14ac:dyDescent="0.25">
      <c r="A434" s="65"/>
      <c r="B434" s="65"/>
      <c r="C434" s="65"/>
      <c r="D434" s="65"/>
      <c r="E434" s="65"/>
      <c r="F434" s="210"/>
      <c r="G434" s="210"/>
      <c r="H434" s="210"/>
      <c r="I434" s="210"/>
      <c r="J434" s="65"/>
      <c r="K434" s="227"/>
      <c r="L434" s="227"/>
      <c r="M434" s="227"/>
      <c r="N434" s="65"/>
      <c r="O434" s="65"/>
      <c r="P434" s="65"/>
      <c r="Q434" s="65"/>
      <c r="R434" s="65"/>
      <c r="S434" s="65"/>
      <c r="T434" s="65"/>
      <c r="U434" s="65"/>
      <c r="V434" s="65"/>
      <c r="W434" s="65"/>
      <c r="X434" s="65"/>
      <c r="Y434" s="65"/>
      <c r="Z434" s="65"/>
    </row>
    <row r="435" spans="1:26" ht="12.75" customHeight="1" x14ac:dyDescent="0.25">
      <c r="A435" s="65"/>
      <c r="B435" s="65"/>
      <c r="C435" s="65"/>
      <c r="D435" s="65"/>
      <c r="E435" s="65"/>
      <c r="F435" s="210"/>
      <c r="G435" s="210"/>
      <c r="H435" s="210"/>
      <c r="I435" s="210"/>
      <c r="J435" s="65"/>
      <c r="K435" s="227"/>
      <c r="L435" s="227"/>
      <c r="M435" s="227"/>
      <c r="N435" s="65"/>
      <c r="O435" s="65"/>
      <c r="P435" s="65"/>
      <c r="Q435" s="65"/>
      <c r="R435" s="65"/>
      <c r="S435" s="65"/>
      <c r="T435" s="65"/>
      <c r="U435" s="65"/>
      <c r="V435" s="65"/>
      <c r="W435" s="65"/>
      <c r="X435" s="65"/>
      <c r="Y435" s="65"/>
      <c r="Z435" s="65"/>
    </row>
    <row r="436" spans="1:26" ht="12.75" customHeight="1" x14ac:dyDescent="0.25">
      <c r="A436" s="65"/>
      <c r="B436" s="65"/>
      <c r="C436" s="65"/>
      <c r="D436" s="65"/>
      <c r="E436" s="65"/>
      <c r="F436" s="210"/>
      <c r="G436" s="210"/>
      <c r="H436" s="210"/>
      <c r="I436" s="210"/>
      <c r="J436" s="65"/>
      <c r="K436" s="227"/>
      <c r="L436" s="227"/>
      <c r="M436" s="227"/>
      <c r="N436" s="65"/>
      <c r="O436" s="65"/>
      <c r="P436" s="65"/>
      <c r="Q436" s="65"/>
      <c r="R436" s="65"/>
      <c r="S436" s="65"/>
      <c r="T436" s="65"/>
      <c r="U436" s="65"/>
      <c r="V436" s="65"/>
      <c r="W436" s="65"/>
      <c r="X436" s="65"/>
      <c r="Y436" s="65"/>
      <c r="Z436" s="65"/>
    </row>
    <row r="437" spans="1:26" ht="12.75" customHeight="1" x14ac:dyDescent="0.25">
      <c r="A437" s="65"/>
      <c r="B437" s="65"/>
      <c r="C437" s="65"/>
      <c r="D437" s="65"/>
      <c r="E437" s="65"/>
      <c r="F437" s="210"/>
      <c r="G437" s="210"/>
      <c r="H437" s="210"/>
      <c r="I437" s="210"/>
      <c r="J437" s="65"/>
      <c r="K437" s="227"/>
      <c r="L437" s="227"/>
      <c r="M437" s="227"/>
      <c r="N437" s="65"/>
      <c r="O437" s="65"/>
      <c r="P437" s="65"/>
      <c r="Q437" s="65"/>
      <c r="R437" s="65"/>
      <c r="S437" s="65"/>
      <c r="T437" s="65"/>
      <c r="U437" s="65"/>
      <c r="V437" s="65"/>
      <c r="W437" s="65"/>
      <c r="X437" s="65"/>
      <c r="Y437" s="65"/>
      <c r="Z437" s="65"/>
    </row>
    <row r="438" spans="1:26" ht="12.75" customHeight="1" x14ac:dyDescent="0.25">
      <c r="A438" s="65"/>
      <c r="B438" s="65"/>
      <c r="C438" s="65"/>
      <c r="D438" s="65"/>
      <c r="E438" s="65"/>
      <c r="F438" s="210"/>
      <c r="G438" s="210"/>
      <c r="H438" s="210"/>
      <c r="I438" s="210"/>
      <c r="J438" s="65"/>
      <c r="K438" s="227"/>
      <c r="L438" s="227"/>
      <c r="M438" s="227"/>
      <c r="N438" s="65"/>
      <c r="O438" s="65"/>
      <c r="P438" s="65"/>
      <c r="Q438" s="65"/>
      <c r="R438" s="65"/>
      <c r="S438" s="65"/>
      <c r="T438" s="65"/>
      <c r="U438" s="65"/>
      <c r="V438" s="65"/>
      <c r="W438" s="65"/>
      <c r="X438" s="65"/>
      <c r="Y438" s="65"/>
      <c r="Z438" s="65"/>
    </row>
    <row r="439" spans="1:26" ht="12.75" customHeight="1" x14ac:dyDescent="0.25">
      <c r="A439" s="65"/>
      <c r="B439" s="65"/>
      <c r="C439" s="65"/>
      <c r="D439" s="65"/>
      <c r="E439" s="65"/>
      <c r="F439" s="210"/>
      <c r="G439" s="210"/>
      <c r="H439" s="210"/>
      <c r="I439" s="210"/>
      <c r="J439" s="65"/>
      <c r="K439" s="227"/>
      <c r="L439" s="227"/>
      <c r="M439" s="227"/>
      <c r="N439" s="65"/>
      <c r="O439" s="65"/>
      <c r="P439" s="65"/>
      <c r="Q439" s="65"/>
      <c r="R439" s="65"/>
      <c r="S439" s="65"/>
      <c r="T439" s="65"/>
      <c r="U439" s="65"/>
      <c r="V439" s="65"/>
      <c r="W439" s="65"/>
      <c r="X439" s="65"/>
      <c r="Y439" s="65"/>
      <c r="Z439" s="65"/>
    </row>
    <row r="440" spans="1:26" ht="12.75" customHeight="1" x14ac:dyDescent="0.25">
      <c r="A440" s="65"/>
      <c r="B440" s="65"/>
      <c r="C440" s="65"/>
      <c r="D440" s="65"/>
      <c r="E440" s="65"/>
      <c r="F440" s="210"/>
      <c r="G440" s="210"/>
      <c r="H440" s="210"/>
      <c r="I440" s="210"/>
      <c r="J440" s="65"/>
      <c r="K440" s="227"/>
      <c r="L440" s="227"/>
      <c r="M440" s="227"/>
      <c r="N440" s="65"/>
      <c r="O440" s="65"/>
      <c r="P440" s="65"/>
      <c r="Q440" s="65"/>
      <c r="R440" s="65"/>
      <c r="S440" s="65"/>
      <c r="T440" s="65"/>
      <c r="U440" s="65"/>
      <c r="V440" s="65"/>
      <c r="W440" s="65"/>
      <c r="X440" s="65"/>
      <c r="Y440" s="65"/>
      <c r="Z440" s="65"/>
    </row>
    <row r="441" spans="1:26" ht="12.75" customHeight="1" x14ac:dyDescent="0.25">
      <c r="A441" s="65"/>
      <c r="B441" s="65"/>
      <c r="C441" s="65"/>
      <c r="D441" s="65"/>
      <c r="E441" s="65"/>
      <c r="F441" s="210"/>
      <c r="G441" s="210"/>
      <c r="H441" s="210"/>
      <c r="I441" s="210"/>
      <c r="J441" s="65"/>
      <c r="K441" s="227"/>
      <c r="L441" s="227"/>
      <c r="M441" s="227"/>
      <c r="N441" s="65"/>
      <c r="O441" s="65"/>
      <c r="P441" s="65"/>
      <c r="Q441" s="65"/>
      <c r="R441" s="65"/>
      <c r="S441" s="65"/>
      <c r="T441" s="65"/>
      <c r="U441" s="65"/>
      <c r="V441" s="65"/>
      <c r="W441" s="65"/>
      <c r="X441" s="65"/>
      <c r="Y441" s="65"/>
      <c r="Z441" s="65"/>
    </row>
    <row r="442" spans="1:26" ht="12.75" customHeight="1" x14ac:dyDescent="0.25">
      <c r="A442" s="65"/>
      <c r="B442" s="65"/>
      <c r="C442" s="65"/>
      <c r="D442" s="65"/>
      <c r="E442" s="65"/>
      <c r="F442" s="210"/>
      <c r="G442" s="210"/>
      <c r="H442" s="210"/>
      <c r="I442" s="210"/>
      <c r="J442" s="65"/>
      <c r="K442" s="227"/>
      <c r="L442" s="227"/>
      <c r="M442" s="227"/>
      <c r="N442" s="65"/>
      <c r="O442" s="65"/>
      <c r="P442" s="65"/>
      <c r="Q442" s="65"/>
      <c r="R442" s="65"/>
      <c r="S442" s="65"/>
      <c r="T442" s="65"/>
      <c r="U442" s="65"/>
      <c r="V442" s="65"/>
      <c r="W442" s="65"/>
      <c r="X442" s="65"/>
      <c r="Y442" s="65"/>
      <c r="Z442" s="65"/>
    </row>
    <row r="443" spans="1:26" ht="12.75" customHeight="1" x14ac:dyDescent="0.25">
      <c r="A443" s="65"/>
      <c r="B443" s="65"/>
      <c r="C443" s="65"/>
      <c r="D443" s="65"/>
      <c r="E443" s="65"/>
      <c r="F443" s="210"/>
      <c r="G443" s="210"/>
      <c r="H443" s="210"/>
      <c r="I443" s="210"/>
      <c r="J443" s="65"/>
      <c r="K443" s="227"/>
      <c r="L443" s="227"/>
      <c r="M443" s="227"/>
      <c r="N443" s="65"/>
      <c r="O443" s="65"/>
      <c r="P443" s="65"/>
      <c r="Q443" s="65"/>
      <c r="R443" s="65"/>
      <c r="S443" s="65"/>
      <c r="T443" s="65"/>
      <c r="U443" s="65"/>
      <c r="V443" s="65"/>
      <c r="W443" s="65"/>
      <c r="X443" s="65"/>
      <c r="Y443" s="65"/>
      <c r="Z443" s="65"/>
    </row>
    <row r="444" spans="1:26" ht="12.75" customHeight="1" x14ac:dyDescent="0.25">
      <c r="A444" s="65"/>
      <c r="B444" s="65"/>
      <c r="C444" s="65"/>
      <c r="D444" s="65"/>
      <c r="E444" s="65"/>
      <c r="F444" s="210"/>
      <c r="G444" s="210"/>
      <c r="H444" s="210"/>
      <c r="I444" s="210"/>
      <c r="J444" s="65"/>
      <c r="K444" s="227"/>
      <c r="L444" s="227"/>
      <c r="M444" s="227"/>
      <c r="N444" s="65"/>
      <c r="O444" s="65"/>
      <c r="P444" s="65"/>
      <c r="Q444" s="65"/>
      <c r="R444" s="65"/>
      <c r="S444" s="65"/>
      <c r="T444" s="65"/>
      <c r="U444" s="65"/>
      <c r="V444" s="65"/>
      <c r="W444" s="65"/>
      <c r="X444" s="65"/>
      <c r="Y444" s="65"/>
      <c r="Z444" s="65"/>
    </row>
    <row r="445" spans="1:26" ht="12.75" customHeight="1" x14ac:dyDescent="0.25">
      <c r="A445" s="65"/>
      <c r="B445" s="65"/>
      <c r="C445" s="65"/>
      <c r="D445" s="65"/>
      <c r="E445" s="65"/>
      <c r="F445" s="210"/>
      <c r="G445" s="210"/>
      <c r="H445" s="210"/>
      <c r="I445" s="210"/>
      <c r="J445" s="65"/>
      <c r="K445" s="227"/>
      <c r="L445" s="227"/>
      <c r="M445" s="227"/>
      <c r="N445" s="65"/>
      <c r="O445" s="65"/>
      <c r="P445" s="65"/>
      <c r="Q445" s="65"/>
      <c r="R445" s="65"/>
      <c r="S445" s="65"/>
      <c r="T445" s="65"/>
      <c r="U445" s="65"/>
      <c r="V445" s="65"/>
      <c r="W445" s="65"/>
      <c r="X445" s="65"/>
      <c r="Y445" s="65"/>
      <c r="Z445" s="65"/>
    </row>
    <row r="446" spans="1:26" ht="12.75" customHeight="1" x14ac:dyDescent="0.25">
      <c r="A446" s="65"/>
      <c r="B446" s="65"/>
      <c r="C446" s="65"/>
      <c r="D446" s="65"/>
      <c r="E446" s="65"/>
      <c r="F446" s="210"/>
      <c r="G446" s="210"/>
      <c r="H446" s="210"/>
      <c r="I446" s="210"/>
      <c r="J446" s="65"/>
      <c r="K446" s="227"/>
      <c r="L446" s="227"/>
      <c r="M446" s="227"/>
      <c r="N446" s="65"/>
      <c r="O446" s="65"/>
      <c r="P446" s="65"/>
      <c r="Q446" s="65"/>
      <c r="R446" s="65"/>
      <c r="S446" s="65"/>
      <c r="T446" s="65"/>
      <c r="U446" s="65"/>
      <c r="V446" s="65"/>
      <c r="W446" s="65"/>
      <c r="X446" s="65"/>
      <c r="Y446" s="65"/>
      <c r="Z446" s="65"/>
    </row>
    <row r="447" spans="1:26" ht="12.75" customHeight="1" x14ac:dyDescent="0.25">
      <c r="A447" s="65"/>
      <c r="B447" s="65"/>
      <c r="C447" s="65"/>
      <c r="D447" s="65"/>
      <c r="E447" s="65"/>
      <c r="F447" s="210"/>
      <c r="G447" s="210"/>
      <c r="H447" s="210"/>
      <c r="I447" s="210"/>
      <c r="J447" s="65"/>
      <c r="K447" s="227"/>
      <c r="L447" s="227"/>
      <c r="M447" s="227"/>
      <c r="N447" s="65"/>
      <c r="O447" s="65"/>
      <c r="P447" s="65"/>
      <c r="Q447" s="65"/>
      <c r="R447" s="65"/>
      <c r="S447" s="65"/>
      <c r="T447" s="65"/>
      <c r="U447" s="65"/>
      <c r="V447" s="65"/>
      <c r="W447" s="65"/>
      <c r="X447" s="65"/>
      <c r="Y447" s="65"/>
      <c r="Z447" s="65"/>
    </row>
    <row r="448" spans="1:26" ht="12.75" customHeight="1" x14ac:dyDescent="0.25">
      <c r="A448" s="65"/>
      <c r="B448" s="65"/>
      <c r="C448" s="65"/>
      <c r="D448" s="65"/>
      <c r="E448" s="65"/>
      <c r="F448" s="210"/>
      <c r="G448" s="210"/>
      <c r="H448" s="210"/>
      <c r="I448" s="210"/>
      <c r="J448" s="65"/>
      <c r="K448" s="227"/>
      <c r="L448" s="227"/>
      <c r="M448" s="227"/>
      <c r="N448" s="65"/>
      <c r="O448" s="65"/>
      <c r="P448" s="65"/>
      <c r="Q448" s="65"/>
      <c r="R448" s="65"/>
      <c r="S448" s="65"/>
      <c r="T448" s="65"/>
      <c r="U448" s="65"/>
      <c r="V448" s="65"/>
      <c r="W448" s="65"/>
      <c r="X448" s="65"/>
      <c r="Y448" s="65"/>
      <c r="Z448" s="65"/>
    </row>
    <row r="449" spans="1:26" ht="12.75" customHeight="1" x14ac:dyDescent="0.25">
      <c r="A449" s="65"/>
      <c r="B449" s="65"/>
      <c r="C449" s="65"/>
      <c r="D449" s="65"/>
      <c r="E449" s="65"/>
      <c r="F449" s="210"/>
      <c r="G449" s="210"/>
      <c r="H449" s="210"/>
      <c r="I449" s="210"/>
      <c r="J449" s="65"/>
      <c r="K449" s="227"/>
      <c r="L449" s="227"/>
      <c r="M449" s="227"/>
      <c r="N449" s="65"/>
      <c r="O449" s="65"/>
      <c r="P449" s="65"/>
      <c r="Q449" s="65"/>
      <c r="R449" s="65"/>
      <c r="S449" s="65"/>
      <c r="T449" s="65"/>
      <c r="U449" s="65"/>
      <c r="V449" s="65"/>
      <c r="W449" s="65"/>
      <c r="X449" s="65"/>
      <c r="Y449" s="65"/>
      <c r="Z449" s="65"/>
    </row>
    <row r="450" spans="1:26" ht="12.75" customHeight="1" x14ac:dyDescent="0.25">
      <c r="A450" s="65"/>
      <c r="B450" s="65"/>
      <c r="C450" s="65"/>
      <c r="D450" s="65"/>
      <c r="E450" s="65"/>
      <c r="F450" s="210"/>
      <c r="G450" s="210"/>
      <c r="H450" s="210"/>
      <c r="I450" s="210"/>
      <c r="J450" s="65"/>
      <c r="K450" s="227"/>
      <c r="L450" s="227"/>
      <c r="M450" s="227"/>
      <c r="N450" s="65"/>
      <c r="O450" s="65"/>
      <c r="P450" s="65"/>
      <c r="Q450" s="65"/>
      <c r="R450" s="65"/>
      <c r="S450" s="65"/>
      <c r="T450" s="65"/>
      <c r="U450" s="65"/>
      <c r="V450" s="65"/>
      <c r="W450" s="65"/>
      <c r="X450" s="65"/>
      <c r="Y450" s="65"/>
      <c r="Z450" s="65"/>
    </row>
    <row r="451" spans="1:26" ht="12.75" customHeight="1" x14ac:dyDescent="0.25">
      <c r="A451" s="65"/>
      <c r="B451" s="65"/>
      <c r="C451" s="65"/>
      <c r="D451" s="65"/>
      <c r="E451" s="65"/>
      <c r="F451" s="210"/>
      <c r="G451" s="210"/>
      <c r="H451" s="210"/>
      <c r="I451" s="210"/>
      <c r="J451" s="65"/>
      <c r="K451" s="227"/>
      <c r="L451" s="227"/>
      <c r="M451" s="227"/>
      <c r="N451" s="65"/>
      <c r="O451" s="65"/>
      <c r="P451" s="65"/>
      <c r="Q451" s="65"/>
      <c r="R451" s="65"/>
      <c r="S451" s="65"/>
      <c r="T451" s="65"/>
      <c r="U451" s="65"/>
      <c r="V451" s="65"/>
      <c r="W451" s="65"/>
      <c r="X451" s="65"/>
      <c r="Y451" s="65"/>
      <c r="Z451" s="65"/>
    </row>
    <row r="452" spans="1:26" ht="12.75" customHeight="1" x14ac:dyDescent="0.25">
      <c r="A452" s="65"/>
      <c r="B452" s="65"/>
      <c r="C452" s="65"/>
      <c r="D452" s="65"/>
      <c r="E452" s="65"/>
      <c r="F452" s="210"/>
      <c r="G452" s="210"/>
      <c r="H452" s="210"/>
      <c r="I452" s="210"/>
      <c r="J452" s="65"/>
      <c r="K452" s="227"/>
      <c r="L452" s="227"/>
      <c r="M452" s="227"/>
      <c r="N452" s="65"/>
      <c r="O452" s="65"/>
      <c r="P452" s="65"/>
      <c r="Q452" s="65"/>
      <c r="R452" s="65"/>
      <c r="S452" s="65"/>
      <c r="T452" s="65"/>
      <c r="U452" s="65"/>
      <c r="V452" s="65"/>
      <c r="W452" s="65"/>
      <c r="X452" s="65"/>
      <c r="Y452" s="65"/>
      <c r="Z452" s="65"/>
    </row>
    <row r="453" spans="1:26" ht="12.75" customHeight="1" x14ac:dyDescent="0.25">
      <c r="A453" s="65"/>
      <c r="B453" s="65"/>
      <c r="C453" s="65"/>
      <c r="D453" s="65"/>
      <c r="E453" s="65"/>
      <c r="F453" s="210"/>
      <c r="G453" s="210"/>
      <c r="H453" s="210"/>
      <c r="I453" s="210"/>
      <c r="J453" s="65"/>
      <c r="K453" s="227"/>
      <c r="L453" s="227"/>
      <c r="M453" s="227"/>
      <c r="N453" s="65"/>
      <c r="O453" s="65"/>
      <c r="P453" s="65"/>
      <c r="Q453" s="65"/>
      <c r="R453" s="65"/>
      <c r="S453" s="65"/>
      <c r="T453" s="65"/>
      <c r="U453" s="65"/>
      <c r="V453" s="65"/>
      <c r="W453" s="65"/>
      <c r="X453" s="65"/>
      <c r="Y453" s="65"/>
      <c r="Z453" s="65"/>
    </row>
    <row r="454" spans="1:26" ht="12.75" customHeight="1" x14ac:dyDescent="0.25">
      <c r="A454" s="65"/>
      <c r="B454" s="65"/>
      <c r="C454" s="65"/>
      <c r="D454" s="65"/>
      <c r="E454" s="65"/>
      <c r="F454" s="210"/>
      <c r="G454" s="210"/>
      <c r="H454" s="210"/>
      <c r="I454" s="210"/>
      <c r="J454" s="65"/>
      <c r="K454" s="227"/>
      <c r="L454" s="227"/>
      <c r="M454" s="227"/>
      <c r="N454" s="65"/>
      <c r="O454" s="65"/>
      <c r="P454" s="65"/>
      <c r="Q454" s="65"/>
      <c r="R454" s="65"/>
      <c r="S454" s="65"/>
      <c r="T454" s="65"/>
      <c r="U454" s="65"/>
      <c r="V454" s="65"/>
      <c r="W454" s="65"/>
      <c r="X454" s="65"/>
      <c r="Y454" s="65"/>
      <c r="Z454" s="65"/>
    </row>
    <row r="455" spans="1:26" ht="12.75" customHeight="1" x14ac:dyDescent="0.25">
      <c r="A455" s="65"/>
      <c r="B455" s="65"/>
      <c r="C455" s="65"/>
      <c r="D455" s="65"/>
      <c r="E455" s="65"/>
      <c r="F455" s="210"/>
      <c r="G455" s="210"/>
      <c r="H455" s="210"/>
      <c r="I455" s="210"/>
      <c r="J455" s="65"/>
      <c r="K455" s="227"/>
      <c r="L455" s="227"/>
      <c r="M455" s="227"/>
      <c r="N455" s="65"/>
      <c r="O455" s="65"/>
      <c r="P455" s="65"/>
      <c r="Q455" s="65"/>
      <c r="R455" s="65"/>
      <c r="S455" s="65"/>
      <c r="T455" s="65"/>
      <c r="U455" s="65"/>
      <c r="V455" s="65"/>
      <c r="W455" s="65"/>
      <c r="X455" s="65"/>
      <c r="Y455" s="65"/>
      <c r="Z455" s="65"/>
    </row>
    <row r="456" spans="1:26" ht="12.75" customHeight="1" x14ac:dyDescent="0.25">
      <c r="A456" s="65"/>
      <c r="B456" s="65"/>
      <c r="C456" s="65"/>
      <c r="D456" s="65"/>
      <c r="E456" s="65"/>
      <c r="F456" s="210"/>
      <c r="G456" s="210"/>
      <c r="H456" s="210"/>
      <c r="I456" s="210"/>
      <c r="J456" s="65"/>
      <c r="K456" s="227"/>
      <c r="L456" s="227"/>
      <c r="M456" s="227"/>
      <c r="N456" s="65"/>
      <c r="O456" s="65"/>
      <c r="P456" s="65"/>
      <c r="Q456" s="65"/>
      <c r="R456" s="65"/>
      <c r="S456" s="65"/>
      <c r="T456" s="65"/>
      <c r="U456" s="65"/>
      <c r="V456" s="65"/>
      <c r="W456" s="65"/>
      <c r="X456" s="65"/>
      <c r="Y456" s="65"/>
      <c r="Z456" s="65"/>
    </row>
    <row r="457" spans="1:26" ht="12.75" customHeight="1" x14ac:dyDescent="0.25">
      <c r="A457" s="65"/>
      <c r="B457" s="65"/>
      <c r="C457" s="65"/>
      <c r="D457" s="65"/>
      <c r="E457" s="65"/>
      <c r="F457" s="210"/>
      <c r="G457" s="210"/>
      <c r="H457" s="210"/>
      <c r="I457" s="210"/>
      <c r="J457" s="65"/>
      <c r="K457" s="227"/>
      <c r="L457" s="227"/>
      <c r="M457" s="227"/>
      <c r="N457" s="65"/>
      <c r="O457" s="65"/>
      <c r="P457" s="65"/>
      <c r="Q457" s="65"/>
      <c r="R457" s="65"/>
      <c r="S457" s="65"/>
      <c r="T457" s="65"/>
      <c r="U457" s="65"/>
      <c r="V457" s="65"/>
      <c r="W457" s="65"/>
      <c r="X457" s="65"/>
      <c r="Y457" s="65"/>
      <c r="Z457" s="65"/>
    </row>
    <row r="458" spans="1:26" ht="12.75" customHeight="1" x14ac:dyDescent="0.25">
      <c r="A458" s="65"/>
      <c r="B458" s="65"/>
      <c r="C458" s="65"/>
      <c r="D458" s="65"/>
      <c r="E458" s="65"/>
      <c r="F458" s="210"/>
      <c r="G458" s="210"/>
      <c r="H458" s="210"/>
      <c r="I458" s="210"/>
      <c r="J458" s="65"/>
      <c r="K458" s="227"/>
      <c r="L458" s="227"/>
      <c r="M458" s="227"/>
      <c r="N458" s="65"/>
      <c r="O458" s="65"/>
      <c r="P458" s="65"/>
      <c r="Q458" s="65"/>
      <c r="R458" s="65"/>
      <c r="S458" s="65"/>
      <c r="T458" s="65"/>
      <c r="U458" s="65"/>
      <c r="V458" s="65"/>
      <c r="W458" s="65"/>
      <c r="X458" s="65"/>
      <c r="Y458" s="65"/>
      <c r="Z458" s="65"/>
    </row>
    <row r="459" spans="1:26" ht="12.75" customHeight="1" x14ac:dyDescent="0.25">
      <c r="A459" s="65"/>
      <c r="B459" s="65"/>
      <c r="C459" s="65"/>
      <c r="D459" s="65"/>
      <c r="E459" s="65"/>
      <c r="F459" s="210"/>
      <c r="G459" s="210"/>
      <c r="H459" s="210"/>
      <c r="I459" s="210"/>
      <c r="J459" s="65"/>
      <c r="K459" s="227"/>
      <c r="L459" s="227"/>
      <c r="M459" s="227"/>
      <c r="N459" s="65"/>
      <c r="O459" s="65"/>
      <c r="P459" s="65"/>
      <c r="Q459" s="65"/>
      <c r="R459" s="65"/>
      <c r="S459" s="65"/>
      <c r="T459" s="65"/>
      <c r="U459" s="65"/>
      <c r="V459" s="65"/>
      <c r="W459" s="65"/>
      <c r="X459" s="65"/>
      <c r="Y459" s="65"/>
      <c r="Z459" s="65"/>
    </row>
    <row r="460" spans="1:26" ht="12.75" customHeight="1" x14ac:dyDescent="0.25">
      <c r="A460" s="65"/>
      <c r="B460" s="65"/>
      <c r="C460" s="65"/>
      <c r="D460" s="65"/>
      <c r="E460" s="65"/>
      <c r="F460" s="210"/>
      <c r="G460" s="210"/>
      <c r="H460" s="210"/>
      <c r="I460" s="210"/>
      <c r="J460" s="65"/>
      <c r="K460" s="227"/>
      <c r="L460" s="227"/>
      <c r="M460" s="227"/>
      <c r="N460" s="65"/>
      <c r="O460" s="65"/>
      <c r="P460" s="65"/>
      <c r="Q460" s="65"/>
      <c r="R460" s="65"/>
      <c r="S460" s="65"/>
      <c r="T460" s="65"/>
      <c r="U460" s="65"/>
      <c r="V460" s="65"/>
      <c r="W460" s="65"/>
      <c r="X460" s="65"/>
      <c r="Y460" s="65"/>
      <c r="Z460" s="65"/>
    </row>
    <row r="461" spans="1:26" ht="12.75" customHeight="1" x14ac:dyDescent="0.25">
      <c r="A461" s="65"/>
      <c r="B461" s="65"/>
      <c r="C461" s="65"/>
      <c r="D461" s="65"/>
      <c r="E461" s="65"/>
      <c r="F461" s="210"/>
      <c r="G461" s="210"/>
      <c r="H461" s="210"/>
      <c r="I461" s="210"/>
      <c r="J461" s="65"/>
      <c r="K461" s="227"/>
      <c r="L461" s="227"/>
      <c r="M461" s="227"/>
      <c r="N461" s="65"/>
      <c r="O461" s="65"/>
      <c r="P461" s="65"/>
      <c r="Q461" s="65"/>
      <c r="R461" s="65"/>
      <c r="S461" s="65"/>
      <c r="T461" s="65"/>
      <c r="U461" s="65"/>
      <c r="V461" s="65"/>
      <c r="W461" s="65"/>
      <c r="X461" s="65"/>
      <c r="Y461" s="65"/>
      <c r="Z461" s="65"/>
    </row>
    <row r="462" spans="1:26" ht="12.75" customHeight="1" x14ac:dyDescent="0.25">
      <c r="A462" s="65"/>
      <c r="B462" s="65"/>
      <c r="C462" s="65"/>
      <c r="D462" s="65"/>
      <c r="E462" s="65"/>
      <c r="F462" s="210"/>
      <c r="G462" s="210"/>
      <c r="H462" s="210"/>
      <c r="I462" s="210"/>
      <c r="J462" s="65"/>
      <c r="K462" s="227"/>
      <c r="L462" s="227"/>
      <c r="M462" s="227"/>
      <c r="N462" s="65"/>
      <c r="O462" s="65"/>
      <c r="P462" s="65"/>
      <c r="Q462" s="65"/>
      <c r="R462" s="65"/>
      <c r="S462" s="65"/>
      <c r="T462" s="65"/>
      <c r="U462" s="65"/>
      <c r="V462" s="65"/>
      <c r="W462" s="65"/>
      <c r="X462" s="65"/>
      <c r="Y462" s="65"/>
      <c r="Z462" s="65"/>
    </row>
    <row r="463" spans="1:26" ht="12.75" customHeight="1" x14ac:dyDescent="0.25">
      <c r="A463" s="65"/>
      <c r="B463" s="65"/>
      <c r="C463" s="65"/>
      <c r="D463" s="65"/>
      <c r="E463" s="65"/>
      <c r="F463" s="210"/>
      <c r="G463" s="210"/>
      <c r="H463" s="210"/>
      <c r="I463" s="210"/>
      <c r="J463" s="65"/>
      <c r="K463" s="227"/>
      <c r="L463" s="227"/>
      <c r="M463" s="227"/>
      <c r="N463" s="65"/>
      <c r="O463" s="65"/>
      <c r="P463" s="65"/>
      <c r="Q463" s="65"/>
      <c r="R463" s="65"/>
      <c r="S463" s="65"/>
      <c r="T463" s="65"/>
      <c r="U463" s="65"/>
      <c r="V463" s="65"/>
      <c r="W463" s="65"/>
      <c r="X463" s="65"/>
      <c r="Y463" s="65"/>
      <c r="Z463" s="65"/>
    </row>
    <row r="464" spans="1:26" ht="12.75" customHeight="1" x14ac:dyDescent="0.25">
      <c r="A464" s="65"/>
      <c r="B464" s="65"/>
      <c r="C464" s="65"/>
      <c r="D464" s="65"/>
      <c r="E464" s="65"/>
      <c r="F464" s="210"/>
      <c r="G464" s="210"/>
      <c r="H464" s="210"/>
      <c r="I464" s="210"/>
      <c r="J464" s="65"/>
      <c r="K464" s="227"/>
      <c r="L464" s="227"/>
      <c r="M464" s="227"/>
      <c r="N464" s="65"/>
      <c r="O464" s="65"/>
      <c r="P464" s="65"/>
      <c r="Q464" s="65"/>
      <c r="R464" s="65"/>
      <c r="S464" s="65"/>
      <c r="T464" s="65"/>
      <c r="U464" s="65"/>
      <c r="V464" s="65"/>
      <c r="W464" s="65"/>
      <c r="X464" s="65"/>
      <c r="Y464" s="65"/>
      <c r="Z464" s="65"/>
    </row>
    <row r="465" spans="1:26" ht="12.75" customHeight="1" x14ac:dyDescent="0.25">
      <c r="A465" s="65"/>
      <c r="B465" s="65"/>
      <c r="C465" s="65"/>
      <c r="D465" s="65"/>
      <c r="E465" s="65"/>
      <c r="F465" s="210"/>
      <c r="G465" s="210"/>
      <c r="H465" s="210"/>
      <c r="I465" s="210"/>
      <c r="J465" s="65"/>
      <c r="K465" s="227"/>
      <c r="L465" s="227"/>
      <c r="M465" s="227"/>
      <c r="N465" s="65"/>
      <c r="O465" s="65"/>
      <c r="P465" s="65"/>
      <c r="Q465" s="65"/>
      <c r="R465" s="65"/>
      <c r="S465" s="65"/>
      <c r="T465" s="65"/>
      <c r="U465" s="65"/>
      <c r="V465" s="65"/>
      <c r="W465" s="65"/>
      <c r="X465" s="65"/>
      <c r="Y465" s="65"/>
      <c r="Z465" s="65"/>
    </row>
    <row r="466" spans="1:26" ht="12.75" customHeight="1" x14ac:dyDescent="0.25">
      <c r="A466" s="65"/>
      <c r="B466" s="65"/>
      <c r="C466" s="65"/>
      <c r="D466" s="65"/>
      <c r="E466" s="65"/>
      <c r="F466" s="210"/>
      <c r="G466" s="210"/>
      <c r="H466" s="210"/>
      <c r="I466" s="210"/>
      <c r="J466" s="65"/>
      <c r="K466" s="227"/>
      <c r="L466" s="227"/>
      <c r="M466" s="227"/>
      <c r="N466" s="65"/>
      <c r="O466" s="65"/>
      <c r="P466" s="65"/>
      <c r="Q466" s="65"/>
      <c r="R466" s="65"/>
      <c r="S466" s="65"/>
      <c r="T466" s="65"/>
      <c r="U466" s="65"/>
      <c r="V466" s="65"/>
      <c r="W466" s="65"/>
      <c r="X466" s="65"/>
      <c r="Y466" s="65"/>
      <c r="Z466" s="65"/>
    </row>
    <row r="467" spans="1:26" ht="12.75" customHeight="1" x14ac:dyDescent="0.25">
      <c r="A467" s="65"/>
      <c r="B467" s="65"/>
      <c r="C467" s="65"/>
      <c r="D467" s="65"/>
      <c r="E467" s="65"/>
      <c r="F467" s="210"/>
      <c r="G467" s="210"/>
      <c r="H467" s="210"/>
      <c r="I467" s="210"/>
      <c r="J467" s="65"/>
      <c r="K467" s="227"/>
      <c r="L467" s="227"/>
      <c r="M467" s="227"/>
      <c r="N467" s="65"/>
      <c r="O467" s="65"/>
      <c r="P467" s="65"/>
      <c r="Q467" s="65"/>
      <c r="R467" s="65"/>
      <c r="S467" s="65"/>
      <c r="T467" s="65"/>
      <c r="U467" s="65"/>
      <c r="V467" s="65"/>
      <c r="W467" s="65"/>
      <c r="X467" s="65"/>
      <c r="Y467" s="65"/>
      <c r="Z467" s="65"/>
    </row>
    <row r="468" spans="1:26" ht="12.75" customHeight="1" x14ac:dyDescent="0.25">
      <c r="A468" s="65"/>
      <c r="B468" s="65"/>
      <c r="C468" s="65"/>
      <c r="D468" s="65"/>
      <c r="E468" s="65"/>
      <c r="F468" s="210"/>
      <c r="G468" s="210"/>
      <c r="H468" s="210"/>
      <c r="I468" s="210"/>
      <c r="J468" s="65"/>
      <c r="K468" s="227"/>
      <c r="L468" s="227"/>
      <c r="M468" s="227"/>
      <c r="N468" s="65"/>
      <c r="O468" s="65"/>
      <c r="P468" s="65"/>
      <c r="Q468" s="65"/>
      <c r="R468" s="65"/>
      <c r="S468" s="65"/>
      <c r="T468" s="65"/>
      <c r="U468" s="65"/>
      <c r="V468" s="65"/>
      <c r="W468" s="65"/>
      <c r="X468" s="65"/>
      <c r="Y468" s="65"/>
      <c r="Z468" s="65"/>
    </row>
    <row r="469" spans="1:26" ht="12.75" customHeight="1" x14ac:dyDescent="0.25">
      <c r="A469" s="65"/>
      <c r="B469" s="65"/>
      <c r="C469" s="65"/>
      <c r="D469" s="65"/>
      <c r="E469" s="65"/>
      <c r="F469" s="210"/>
      <c r="G469" s="210"/>
      <c r="H469" s="210"/>
      <c r="I469" s="210"/>
      <c r="J469" s="65"/>
      <c r="K469" s="227"/>
      <c r="L469" s="227"/>
      <c r="M469" s="227"/>
      <c r="N469" s="65"/>
      <c r="O469" s="65"/>
      <c r="P469" s="65"/>
      <c r="Q469" s="65"/>
      <c r="R469" s="65"/>
      <c r="S469" s="65"/>
      <c r="T469" s="65"/>
      <c r="U469" s="65"/>
      <c r="V469" s="65"/>
      <c r="W469" s="65"/>
      <c r="X469" s="65"/>
      <c r="Y469" s="65"/>
      <c r="Z469" s="65"/>
    </row>
    <row r="470" spans="1:26" ht="12.75" customHeight="1" x14ac:dyDescent="0.25">
      <c r="A470" s="65"/>
      <c r="B470" s="65"/>
      <c r="C470" s="65"/>
      <c r="D470" s="65"/>
      <c r="E470" s="65"/>
      <c r="F470" s="210"/>
      <c r="G470" s="210"/>
      <c r="H470" s="210"/>
      <c r="I470" s="210"/>
      <c r="J470" s="65"/>
      <c r="K470" s="227"/>
      <c r="L470" s="227"/>
      <c r="M470" s="227"/>
      <c r="N470" s="65"/>
      <c r="O470" s="65"/>
      <c r="P470" s="65"/>
      <c r="Q470" s="65"/>
      <c r="R470" s="65"/>
      <c r="S470" s="65"/>
      <c r="T470" s="65"/>
      <c r="U470" s="65"/>
      <c r="V470" s="65"/>
      <c r="W470" s="65"/>
      <c r="X470" s="65"/>
      <c r="Y470" s="65"/>
      <c r="Z470" s="65"/>
    </row>
    <row r="471" spans="1:26" ht="12.75" customHeight="1" x14ac:dyDescent="0.25">
      <c r="A471" s="65"/>
      <c r="B471" s="65"/>
      <c r="C471" s="65"/>
      <c r="D471" s="65"/>
      <c r="E471" s="65"/>
      <c r="F471" s="210"/>
      <c r="G471" s="210"/>
      <c r="H471" s="210"/>
      <c r="I471" s="210"/>
      <c r="J471" s="65"/>
      <c r="K471" s="227"/>
      <c r="L471" s="227"/>
      <c r="M471" s="227"/>
      <c r="N471" s="65"/>
      <c r="O471" s="65"/>
      <c r="P471" s="65"/>
      <c r="Q471" s="65"/>
      <c r="R471" s="65"/>
      <c r="S471" s="65"/>
      <c r="T471" s="65"/>
      <c r="U471" s="65"/>
      <c r="V471" s="65"/>
      <c r="W471" s="65"/>
      <c r="X471" s="65"/>
      <c r="Y471" s="65"/>
      <c r="Z471" s="65"/>
    </row>
    <row r="472" spans="1:26" ht="12.75" customHeight="1" x14ac:dyDescent="0.25">
      <c r="A472" s="65"/>
      <c r="B472" s="65"/>
      <c r="C472" s="65"/>
      <c r="D472" s="65"/>
      <c r="E472" s="65"/>
      <c r="F472" s="210"/>
      <c r="G472" s="210"/>
      <c r="H472" s="210"/>
      <c r="I472" s="210"/>
      <c r="J472" s="65"/>
      <c r="K472" s="227"/>
      <c r="L472" s="227"/>
      <c r="M472" s="227"/>
      <c r="N472" s="65"/>
      <c r="O472" s="65"/>
      <c r="P472" s="65"/>
      <c r="Q472" s="65"/>
      <c r="R472" s="65"/>
      <c r="S472" s="65"/>
      <c r="T472" s="65"/>
      <c r="U472" s="65"/>
      <c r="V472" s="65"/>
      <c r="W472" s="65"/>
      <c r="X472" s="65"/>
      <c r="Y472" s="65"/>
      <c r="Z472" s="65"/>
    </row>
    <row r="473" spans="1:26" ht="12.75" customHeight="1" x14ac:dyDescent="0.25">
      <c r="A473" s="65"/>
      <c r="B473" s="65"/>
      <c r="C473" s="65"/>
      <c r="D473" s="65"/>
      <c r="E473" s="65"/>
      <c r="F473" s="210"/>
      <c r="G473" s="210"/>
      <c r="H473" s="210"/>
      <c r="I473" s="210"/>
      <c r="J473" s="65"/>
      <c r="K473" s="227"/>
      <c r="L473" s="227"/>
      <c r="M473" s="227"/>
      <c r="N473" s="65"/>
      <c r="O473" s="65"/>
      <c r="P473" s="65"/>
      <c r="Q473" s="65"/>
      <c r="R473" s="65"/>
      <c r="S473" s="65"/>
      <c r="T473" s="65"/>
      <c r="U473" s="65"/>
      <c r="V473" s="65"/>
      <c r="W473" s="65"/>
      <c r="X473" s="65"/>
      <c r="Y473" s="65"/>
      <c r="Z473" s="65"/>
    </row>
    <row r="474" spans="1:26" ht="12.75" customHeight="1" x14ac:dyDescent="0.25">
      <c r="A474" s="65"/>
      <c r="B474" s="65"/>
      <c r="C474" s="65"/>
      <c r="D474" s="65"/>
      <c r="E474" s="65"/>
      <c r="F474" s="210"/>
      <c r="G474" s="210"/>
      <c r="H474" s="210"/>
      <c r="I474" s="210"/>
      <c r="J474" s="65"/>
      <c r="K474" s="227"/>
      <c r="L474" s="227"/>
      <c r="M474" s="227"/>
      <c r="N474" s="65"/>
      <c r="O474" s="65"/>
      <c r="P474" s="65"/>
      <c r="Q474" s="65"/>
      <c r="R474" s="65"/>
      <c r="S474" s="65"/>
      <c r="T474" s="65"/>
      <c r="U474" s="65"/>
      <c r="V474" s="65"/>
      <c r="W474" s="65"/>
      <c r="X474" s="65"/>
      <c r="Y474" s="65"/>
      <c r="Z474" s="65"/>
    </row>
    <row r="475" spans="1:26" ht="12.75" customHeight="1" x14ac:dyDescent="0.25">
      <c r="A475" s="65"/>
      <c r="B475" s="65"/>
      <c r="C475" s="65"/>
      <c r="D475" s="65"/>
      <c r="E475" s="65"/>
      <c r="F475" s="210"/>
      <c r="G475" s="210"/>
      <c r="H475" s="210"/>
      <c r="I475" s="210"/>
      <c r="J475" s="65"/>
      <c r="K475" s="227"/>
      <c r="L475" s="227"/>
      <c r="M475" s="227"/>
      <c r="N475" s="65"/>
      <c r="O475" s="65"/>
      <c r="P475" s="65"/>
      <c r="Q475" s="65"/>
      <c r="R475" s="65"/>
      <c r="S475" s="65"/>
      <c r="T475" s="65"/>
      <c r="U475" s="65"/>
      <c r="V475" s="65"/>
      <c r="W475" s="65"/>
      <c r="X475" s="65"/>
      <c r="Y475" s="65"/>
      <c r="Z475" s="65"/>
    </row>
    <row r="476" spans="1:26" ht="12.75" customHeight="1" x14ac:dyDescent="0.25">
      <c r="A476" s="65"/>
      <c r="B476" s="65"/>
      <c r="C476" s="65"/>
      <c r="D476" s="65"/>
      <c r="E476" s="65"/>
      <c r="F476" s="210"/>
      <c r="G476" s="210"/>
      <c r="H476" s="210"/>
      <c r="I476" s="210"/>
      <c r="J476" s="65"/>
      <c r="K476" s="227"/>
      <c r="L476" s="227"/>
      <c r="M476" s="227"/>
      <c r="N476" s="65"/>
      <c r="O476" s="65"/>
      <c r="P476" s="65"/>
      <c r="Q476" s="65"/>
      <c r="R476" s="65"/>
      <c r="S476" s="65"/>
      <c r="T476" s="65"/>
      <c r="U476" s="65"/>
      <c r="V476" s="65"/>
      <c r="W476" s="65"/>
      <c r="X476" s="65"/>
      <c r="Y476" s="65"/>
      <c r="Z476" s="65"/>
    </row>
    <row r="477" spans="1:26" ht="12.75" customHeight="1" x14ac:dyDescent="0.25">
      <c r="A477" s="65"/>
      <c r="B477" s="65"/>
      <c r="C477" s="65"/>
      <c r="D477" s="65"/>
      <c r="E477" s="65"/>
      <c r="F477" s="210"/>
      <c r="G477" s="210"/>
      <c r="H477" s="210"/>
      <c r="I477" s="210"/>
      <c r="J477" s="65"/>
      <c r="K477" s="227"/>
      <c r="L477" s="227"/>
      <c r="M477" s="227"/>
      <c r="N477" s="65"/>
      <c r="O477" s="65"/>
      <c r="P477" s="65"/>
      <c r="Q477" s="65"/>
      <c r="R477" s="65"/>
      <c r="S477" s="65"/>
      <c r="T477" s="65"/>
      <c r="U477" s="65"/>
      <c r="V477" s="65"/>
      <c r="W477" s="65"/>
      <c r="X477" s="65"/>
      <c r="Y477" s="65"/>
      <c r="Z477" s="65"/>
    </row>
    <row r="478" spans="1:26" ht="12.75" customHeight="1" x14ac:dyDescent="0.25">
      <c r="A478" s="65"/>
      <c r="B478" s="65"/>
      <c r="C478" s="65"/>
      <c r="D478" s="65"/>
      <c r="E478" s="65"/>
      <c r="F478" s="210"/>
      <c r="G478" s="210"/>
      <c r="H478" s="210"/>
      <c r="I478" s="210"/>
      <c r="J478" s="65"/>
      <c r="K478" s="227"/>
      <c r="L478" s="227"/>
      <c r="M478" s="227"/>
      <c r="N478" s="65"/>
      <c r="O478" s="65"/>
      <c r="P478" s="65"/>
      <c r="Q478" s="65"/>
      <c r="R478" s="65"/>
      <c r="S478" s="65"/>
      <c r="T478" s="65"/>
      <c r="U478" s="65"/>
      <c r="V478" s="65"/>
      <c r="W478" s="65"/>
      <c r="X478" s="65"/>
      <c r="Y478" s="65"/>
      <c r="Z478" s="65"/>
    </row>
    <row r="479" spans="1:26" ht="12.75" customHeight="1" x14ac:dyDescent="0.25">
      <c r="A479" s="65"/>
      <c r="B479" s="65"/>
      <c r="C479" s="65"/>
      <c r="D479" s="65"/>
      <c r="E479" s="65"/>
      <c r="F479" s="210"/>
      <c r="G479" s="210"/>
      <c r="H479" s="210"/>
      <c r="I479" s="210"/>
      <c r="J479" s="65"/>
      <c r="K479" s="227"/>
      <c r="L479" s="227"/>
      <c r="M479" s="227"/>
      <c r="N479" s="65"/>
      <c r="O479" s="65"/>
      <c r="P479" s="65"/>
      <c r="Q479" s="65"/>
      <c r="R479" s="65"/>
      <c r="S479" s="65"/>
      <c r="T479" s="65"/>
      <c r="U479" s="65"/>
      <c r="V479" s="65"/>
      <c r="W479" s="65"/>
      <c r="X479" s="65"/>
      <c r="Y479" s="65"/>
      <c r="Z479" s="65"/>
    </row>
    <row r="480" spans="1:26" ht="12.75" customHeight="1" x14ac:dyDescent="0.25">
      <c r="A480" s="65"/>
      <c r="B480" s="65"/>
      <c r="C480" s="65"/>
      <c r="D480" s="65"/>
      <c r="E480" s="65"/>
      <c r="F480" s="210"/>
      <c r="G480" s="210"/>
      <c r="H480" s="210"/>
      <c r="I480" s="210"/>
      <c r="J480" s="65"/>
      <c r="K480" s="227"/>
      <c r="L480" s="227"/>
      <c r="M480" s="227"/>
      <c r="N480" s="65"/>
      <c r="O480" s="65"/>
      <c r="P480" s="65"/>
      <c r="Q480" s="65"/>
      <c r="R480" s="65"/>
      <c r="S480" s="65"/>
      <c r="T480" s="65"/>
      <c r="U480" s="65"/>
      <c r="V480" s="65"/>
      <c r="W480" s="65"/>
      <c r="X480" s="65"/>
      <c r="Y480" s="65"/>
      <c r="Z480" s="65"/>
    </row>
    <row r="481" spans="1:26" ht="12.75" customHeight="1" x14ac:dyDescent="0.25">
      <c r="A481" s="65"/>
      <c r="B481" s="65"/>
      <c r="C481" s="65"/>
      <c r="D481" s="65"/>
      <c r="E481" s="65"/>
      <c r="F481" s="210"/>
      <c r="G481" s="210"/>
      <c r="H481" s="210"/>
      <c r="I481" s="210"/>
      <c r="J481" s="65"/>
      <c r="K481" s="227"/>
      <c r="L481" s="227"/>
      <c r="M481" s="227"/>
      <c r="N481" s="65"/>
      <c r="O481" s="65"/>
      <c r="P481" s="65"/>
      <c r="Q481" s="65"/>
      <c r="R481" s="65"/>
      <c r="S481" s="65"/>
      <c r="T481" s="65"/>
      <c r="U481" s="65"/>
      <c r="V481" s="65"/>
      <c r="W481" s="65"/>
      <c r="X481" s="65"/>
      <c r="Y481" s="65"/>
      <c r="Z481" s="65"/>
    </row>
    <row r="482" spans="1:26" ht="12.75" customHeight="1" x14ac:dyDescent="0.25">
      <c r="A482" s="65"/>
      <c r="B482" s="65"/>
      <c r="C482" s="65"/>
      <c r="D482" s="65"/>
      <c r="E482" s="65"/>
      <c r="F482" s="210"/>
      <c r="G482" s="210"/>
      <c r="H482" s="210"/>
      <c r="I482" s="210"/>
      <c r="J482" s="65"/>
      <c r="K482" s="227"/>
      <c r="L482" s="227"/>
      <c r="M482" s="227"/>
      <c r="N482" s="65"/>
      <c r="O482" s="65"/>
      <c r="P482" s="65"/>
      <c r="Q482" s="65"/>
      <c r="R482" s="65"/>
      <c r="S482" s="65"/>
      <c r="T482" s="65"/>
      <c r="U482" s="65"/>
      <c r="V482" s="65"/>
      <c r="W482" s="65"/>
      <c r="X482" s="65"/>
      <c r="Y482" s="65"/>
      <c r="Z482" s="65"/>
    </row>
    <row r="483" spans="1:26" ht="12.75" customHeight="1" x14ac:dyDescent="0.25">
      <c r="A483" s="65"/>
      <c r="B483" s="65"/>
      <c r="C483" s="65"/>
      <c r="D483" s="65"/>
      <c r="E483" s="65"/>
      <c r="F483" s="210"/>
      <c r="G483" s="210"/>
      <c r="H483" s="210"/>
      <c r="I483" s="210"/>
      <c r="J483" s="65"/>
      <c r="K483" s="227"/>
      <c r="L483" s="227"/>
      <c r="M483" s="227"/>
      <c r="N483" s="65"/>
      <c r="O483" s="65"/>
      <c r="P483" s="65"/>
      <c r="Q483" s="65"/>
      <c r="R483" s="65"/>
      <c r="S483" s="65"/>
      <c r="T483" s="65"/>
      <c r="U483" s="65"/>
      <c r="V483" s="65"/>
      <c r="W483" s="65"/>
      <c r="X483" s="65"/>
      <c r="Y483" s="65"/>
      <c r="Z483" s="65"/>
    </row>
    <row r="484" spans="1:26" ht="12.75" customHeight="1" x14ac:dyDescent="0.25">
      <c r="A484" s="65"/>
      <c r="B484" s="65"/>
      <c r="C484" s="65"/>
      <c r="D484" s="65"/>
      <c r="E484" s="65"/>
      <c r="F484" s="210"/>
      <c r="G484" s="210"/>
      <c r="H484" s="210"/>
      <c r="I484" s="210"/>
      <c r="J484" s="65"/>
      <c r="K484" s="227"/>
      <c r="L484" s="227"/>
      <c r="M484" s="227"/>
      <c r="N484" s="65"/>
      <c r="O484" s="65"/>
      <c r="P484" s="65"/>
      <c r="Q484" s="65"/>
      <c r="R484" s="65"/>
      <c r="S484" s="65"/>
      <c r="T484" s="65"/>
      <c r="U484" s="65"/>
      <c r="V484" s="65"/>
      <c r="W484" s="65"/>
      <c r="X484" s="65"/>
      <c r="Y484" s="65"/>
      <c r="Z484" s="65"/>
    </row>
    <row r="485" spans="1:26" ht="12.75" customHeight="1" x14ac:dyDescent="0.25">
      <c r="A485" s="65"/>
      <c r="B485" s="65"/>
      <c r="C485" s="65"/>
      <c r="D485" s="65"/>
      <c r="E485" s="65"/>
      <c r="F485" s="210"/>
      <c r="G485" s="210"/>
      <c r="H485" s="210"/>
      <c r="I485" s="210"/>
      <c r="J485" s="65"/>
      <c r="K485" s="227"/>
      <c r="L485" s="227"/>
      <c r="M485" s="227"/>
      <c r="N485" s="65"/>
      <c r="O485" s="65"/>
      <c r="P485" s="65"/>
      <c r="Q485" s="65"/>
      <c r="R485" s="65"/>
      <c r="S485" s="65"/>
      <c r="T485" s="65"/>
      <c r="U485" s="65"/>
      <c r="V485" s="65"/>
      <c r="W485" s="65"/>
      <c r="X485" s="65"/>
      <c r="Y485" s="65"/>
      <c r="Z485" s="65"/>
    </row>
    <row r="486" spans="1:26" ht="12.75" customHeight="1" x14ac:dyDescent="0.25">
      <c r="A486" s="65"/>
      <c r="B486" s="65"/>
      <c r="C486" s="65"/>
      <c r="D486" s="65"/>
      <c r="E486" s="65"/>
      <c r="F486" s="210"/>
      <c r="G486" s="210"/>
      <c r="H486" s="210"/>
      <c r="I486" s="210"/>
      <c r="J486" s="65"/>
      <c r="K486" s="227"/>
      <c r="L486" s="227"/>
      <c r="M486" s="227"/>
      <c r="N486" s="65"/>
      <c r="O486" s="65"/>
      <c r="P486" s="65"/>
      <c r="Q486" s="65"/>
      <c r="R486" s="65"/>
      <c r="S486" s="65"/>
      <c r="T486" s="65"/>
      <c r="U486" s="65"/>
      <c r="V486" s="65"/>
      <c r="W486" s="65"/>
      <c r="X486" s="65"/>
      <c r="Y486" s="65"/>
      <c r="Z486" s="65"/>
    </row>
    <row r="487" spans="1:26" ht="12.75" customHeight="1" x14ac:dyDescent="0.25">
      <c r="A487" s="65"/>
      <c r="B487" s="65"/>
      <c r="C487" s="65"/>
      <c r="D487" s="65"/>
      <c r="E487" s="65"/>
      <c r="F487" s="210"/>
      <c r="G487" s="210"/>
      <c r="H487" s="210"/>
      <c r="I487" s="210"/>
      <c r="J487" s="65"/>
      <c r="K487" s="227"/>
      <c r="L487" s="227"/>
      <c r="M487" s="227"/>
      <c r="N487" s="65"/>
      <c r="O487" s="65"/>
      <c r="P487" s="65"/>
      <c r="Q487" s="65"/>
      <c r="R487" s="65"/>
      <c r="S487" s="65"/>
      <c r="T487" s="65"/>
      <c r="U487" s="65"/>
      <c r="V487" s="65"/>
      <c r="W487" s="65"/>
      <c r="X487" s="65"/>
      <c r="Y487" s="65"/>
      <c r="Z487" s="65"/>
    </row>
    <row r="488" spans="1:26" ht="12.75" customHeight="1" x14ac:dyDescent="0.25">
      <c r="A488" s="65"/>
      <c r="B488" s="65"/>
      <c r="C488" s="65"/>
      <c r="D488" s="65"/>
      <c r="E488" s="65"/>
      <c r="F488" s="210"/>
      <c r="G488" s="210"/>
      <c r="H488" s="210"/>
      <c r="I488" s="210"/>
      <c r="J488" s="65"/>
      <c r="K488" s="227"/>
      <c r="L488" s="227"/>
      <c r="M488" s="227"/>
      <c r="N488" s="65"/>
      <c r="O488" s="65"/>
      <c r="P488" s="65"/>
      <c r="Q488" s="65"/>
      <c r="R488" s="65"/>
      <c r="S488" s="65"/>
      <c r="T488" s="65"/>
      <c r="U488" s="65"/>
      <c r="V488" s="65"/>
      <c r="W488" s="65"/>
      <c r="X488" s="65"/>
      <c r="Y488" s="65"/>
      <c r="Z488" s="65"/>
    </row>
    <row r="489" spans="1:26" ht="12.75" customHeight="1" x14ac:dyDescent="0.25">
      <c r="A489" s="65"/>
      <c r="B489" s="65"/>
      <c r="C489" s="65"/>
      <c r="D489" s="65"/>
      <c r="E489" s="65"/>
      <c r="F489" s="210"/>
      <c r="G489" s="210"/>
      <c r="H489" s="210"/>
      <c r="I489" s="210"/>
      <c r="J489" s="65"/>
      <c r="K489" s="227"/>
      <c r="L489" s="227"/>
      <c r="M489" s="227"/>
      <c r="N489" s="65"/>
      <c r="O489" s="65"/>
      <c r="P489" s="65"/>
      <c r="Q489" s="65"/>
      <c r="R489" s="65"/>
      <c r="S489" s="65"/>
      <c r="T489" s="65"/>
      <c r="U489" s="65"/>
      <c r="V489" s="65"/>
      <c r="W489" s="65"/>
      <c r="X489" s="65"/>
      <c r="Y489" s="65"/>
      <c r="Z489" s="65"/>
    </row>
    <row r="490" spans="1:26" ht="12.75" customHeight="1" x14ac:dyDescent="0.25">
      <c r="A490" s="65"/>
      <c r="B490" s="65"/>
      <c r="C490" s="65"/>
      <c r="D490" s="65"/>
      <c r="E490" s="65"/>
      <c r="F490" s="210"/>
      <c r="G490" s="210"/>
      <c r="H490" s="210"/>
      <c r="I490" s="210"/>
      <c r="J490" s="65"/>
      <c r="K490" s="227"/>
      <c r="L490" s="227"/>
      <c r="M490" s="227"/>
      <c r="N490" s="65"/>
      <c r="O490" s="65"/>
      <c r="P490" s="65"/>
      <c r="Q490" s="65"/>
      <c r="R490" s="65"/>
      <c r="S490" s="65"/>
      <c r="T490" s="65"/>
      <c r="U490" s="65"/>
      <c r="V490" s="65"/>
      <c r="W490" s="65"/>
      <c r="X490" s="65"/>
      <c r="Y490" s="65"/>
      <c r="Z490" s="65"/>
    </row>
    <row r="491" spans="1:26" ht="12.75" customHeight="1" x14ac:dyDescent="0.25">
      <c r="A491" s="65"/>
      <c r="B491" s="65"/>
      <c r="C491" s="65"/>
      <c r="D491" s="65"/>
      <c r="E491" s="65"/>
      <c r="F491" s="210"/>
      <c r="G491" s="210"/>
      <c r="H491" s="210"/>
      <c r="I491" s="210"/>
      <c r="J491" s="65"/>
      <c r="K491" s="227"/>
      <c r="L491" s="227"/>
      <c r="M491" s="227"/>
      <c r="N491" s="65"/>
      <c r="O491" s="65"/>
      <c r="P491" s="65"/>
      <c r="Q491" s="65"/>
      <c r="R491" s="65"/>
      <c r="S491" s="65"/>
      <c r="T491" s="65"/>
      <c r="U491" s="65"/>
      <c r="V491" s="65"/>
      <c r="W491" s="65"/>
      <c r="X491" s="65"/>
      <c r="Y491" s="65"/>
      <c r="Z491" s="65"/>
    </row>
    <row r="492" spans="1:26" ht="12.75" customHeight="1" x14ac:dyDescent="0.25">
      <c r="A492" s="65"/>
      <c r="B492" s="65"/>
      <c r="C492" s="65"/>
      <c r="D492" s="65"/>
      <c r="E492" s="65"/>
      <c r="F492" s="210"/>
      <c r="G492" s="210"/>
      <c r="H492" s="210"/>
      <c r="I492" s="210"/>
      <c r="J492" s="65"/>
      <c r="K492" s="227"/>
      <c r="L492" s="227"/>
      <c r="M492" s="227"/>
      <c r="N492" s="65"/>
      <c r="O492" s="65"/>
      <c r="P492" s="65"/>
      <c r="Q492" s="65"/>
      <c r="R492" s="65"/>
      <c r="S492" s="65"/>
      <c r="T492" s="65"/>
      <c r="U492" s="65"/>
      <c r="V492" s="65"/>
      <c r="W492" s="65"/>
      <c r="X492" s="65"/>
      <c r="Y492" s="65"/>
      <c r="Z492" s="65"/>
    </row>
    <row r="493" spans="1:26" ht="12.75" customHeight="1" x14ac:dyDescent="0.25">
      <c r="A493" s="65"/>
      <c r="B493" s="65"/>
      <c r="C493" s="65"/>
      <c r="D493" s="65"/>
      <c r="E493" s="65"/>
      <c r="F493" s="210"/>
      <c r="G493" s="210"/>
      <c r="H493" s="210"/>
      <c r="I493" s="210"/>
      <c r="J493" s="65"/>
      <c r="K493" s="227"/>
      <c r="L493" s="227"/>
      <c r="M493" s="227"/>
      <c r="N493" s="65"/>
      <c r="O493" s="65"/>
      <c r="P493" s="65"/>
      <c r="Q493" s="65"/>
      <c r="R493" s="65"/>
      <c r="S493" s="65"/>
      <c r="T493" s="65"/>
      <c r="U493" s="65"/>
      <c r="V493" s="65"/>
      <c r="W493" s="65"/>
      <c r="X493" s="65"/>
      <c r="Y493" s="65"/>
      <c r="Z493" s="65"/>
    </row>
    <row r="494" spans="1:26" ht="12.75" customHeight="1" x14ac:dyDescent="0.25">
      <c r="A494" s="65"/>
      <c r="B494" s="65"/>
      <c r="C494" s="65"/>
      <c r="D494" s="65"/>
      <c r="E494" s="65"/>
      <c r="F494" s="210"/>
      <c r="G494" s="210"/>
      <c r="H494" s="210"/>
      <c r="I494" s="210"/>
      <c r="J494" s="65"/>
      <c r="K494" s="227"/>
      <c r="L494" s="227"/>
      <c r="M494" s="227"/>
      <c r="N494" s="65"/>
      <c r="O494" s="65"/>
      <c r="P494" s="65"/>
      <c r="Q494" s="65"/>
      <c r="R494" s="65"/>
      <c r="S494" s="65"/>
      <c r="T494" s="65"/>
      <c r="U494" s="65"/>
      <c r="V494" s="65"/>
      <c r="W494" s="65"/>
      <c r="X494" s="65"/>
      <c r="Y494" s="65"/>
      <c r="Z494" s="65"/>
    </row>
    <row r="495" spans="1:26" ht="12.75" customHeight="1" x14ac:dyDescent="0.25">
      <c r="A495" s="65"/>
      <c r="B495" s="65"/>
      <c r="C495" s="65"/>
      <c r="D495" s="65"/>
      <c r="E495" s="65"/>
      <c r="F495" s="210"/>
      <c r="G495" s="210"/>
      <c r="H495" s="210"/>
      <c r="I495" s="210"/>
      <c r="J495" s="65"/>
      <c r="K495" s="227"/>
      <c r="L495" s="227"/>
      <c r="M495" s="227"/>
      <c r="N495" s="65"/>
      <c r="O495" s="65"/>
      <c r="P495" s="65"/>
      <c r="Q495" s="65"/>
      <c r="R495" s="65"/>
      <c r="S495" s="65"/>
      <c r="T495" s="65"/>
      <c r="U495" s="65"/>
      <c r="V495" s="65"/>
      <c r="W495" s="65"/>
      <c r="X495" s="65"/>
      <c r="Y495" s="65"/>
      <c r="Z495" s="65"/>
    </row>
    <row r="496" spans="1:26" ht="12.75" customHeight="1" x14ac:dyDescent="0.25">
      <c r="A496" s="65"/>
      <c r="B496" s="65"/>
      <c r="C496" s="65"/>
      <c r="D496" s="65"/>
      <c r="E496" s="65"/>
      <c r="F496" s="210"/>
      <c r="G496" s="210"/>
      <c r="H496" s="210"/>
      <c r="I496" s="210"/>
      <c r="J496" s="65"/>
      <c r="K496" s="227"/>
      <c r="L496" s="227"/>
      <c r="M496" s="227"/>
      <c r="N496" s="65"/>
      <c r="O496" s="65"/>
      <c r="P496" s="65"/>
      <c r="Q496" s="65"/>
      <c r="R496" s="65"/>
      <c r="S496" s="65"/>
      <c r="T496" s="65"/>
      <c r="U496" s="65"/>
      <c r="V496" s="65"/>
      <c r="W496" s="65"/>
      <c r="X496" s="65"/>
      <c r="Y496" s="65"/>
      <c r="Z496" s="65"/>
    </row>
    <row r="497" spans="1:26" ht="12.75" customHeight="1" x14ac:dyDescent="0.25">
      <c r="A497" s="65"/>
      <c r="B497" s="65"/>
      <c r="C497" s="65"/>
      <c r="D497" s="65"/>
      <c r="E497" s="65"/>
      <c r="F497" s="210"/>
      <c r="G497" s="210"/>
      <c r="H497" s="210"/>
      <c r="I497" s="210"/>
      <c r="J497" s="65"/>
      <c r="K497" s="227"/>
      <c r="L497" s="227"/>
      <c r="M497" s="227"/>
      <c r="N497" s="65"/>
      <c r="O497" s="65"/>
      <c r="P497" s="65"/>
      <c r="Q497" s="65"/>
      <c r="R497" s="65"/>
      <c r="S497" s="65"/>
      <c r="T497" s="65"/>
      <c r="U497" s="65"/>
      <c r="V497" s="65"/>
      <c r="W497" s="65"/>
      <c r="X497" s="65"/>
      <c r="Y497" s="65"/>
      <c r="Z497" s="65"/>
    </row>
    <row r="498" spans="1:26" ht="12.75" customHeight="1" x14ac:dyDescent="0.25">
      <c r="A498" s="65"/>
      <c r="B498" s="65"/>
      <c r="C498" s="65"/>
      <c r="D498" s="65"/>
      <c r="E498" s="65"/>
      <c r="F498" s="210"/>
      <c r="G498" s="210"/>
      <c r="H498" s="210"/>
      <c r="I498" s="210"/>
      <c r="J498" s="65"/>
      <c r="K498" s="227"/>
      <c r="L498" s="227"/>
      <c r="M498" s="227"/>
      <c r="N498" s="65"/>
      <c r="O498" s="65"/>
      <c r="P498" s="65"/>
      <c r="Q498" s="65"/>
      <c r="R498" s="65"/>
      <c r="S498" s="65"/>
      <c r="T498" s="65"/>
      <c r="U498" s="65"/>
      <c r="V498" s="65"/>
      <c r="W498" s="65"/>
      <c r="X498" s="65"/>
      <c r="Y498" s="65"/>
      <c r="Z498" s="65"/>
    </row>
    <row r="499" spans="1:26" ht="12.75" customHeight="1" x14ac:dyDescent="0.25">
      <c r="A499" s="65"/>
      <c r="B499" s="65"/>
      <c r="C499" s="65"/>
      <c r="D499" s="65"/>
      <c r="E499" s="65"/>
      <c r="F499" s="210"/>
      <c r="G499" s="210"/>
      <c r="H499" s="210"/>
      <c r="I499" s="210"/>
      <c r="J499" s="65"/>
      <c r="K499" s="227"/>
      <c r="L499" s="227"/>
      <c r="M499" s="227"/>
      <c r="N499" s="65"/>
      <c r="O499" s="65"/>
      <c r="P499" s="65"/>
      <c r="Q499" s="65"/>
      <c r="R499" s="65"/>
      <c r="S499" s="65"/>
      <c r="T499" s="65"/>
      <c r="U499" s="65"/>
      <c r="V499" s="65"/>
      <c r="W499" s="65"/>
      <c r="X499" s="65"/>
      <c r="Y499" s="65"/>
      <c r="Z499" s="65"/>
    </row>
    <row r="500" spans="1:26" ht="12.75" customHeight="1" x14ac:dyDescent="0.25">
      <c r="A500" s="65"/>
      <c r="B500" s="65"/>
      <c r="C500" s="65"/>
      <c r="D500" s="65"/>
      <c r="E500" s="65"/>
      <c r="F500" s="210"/>
      <c r="G500" s="210"/>
      <c r="H500" s="210"/>
      <c r="I500" s="210"/>
      <c r="J500" s="65"/>
      <c r="K500" s="227"/>
      <c r="L500" s="227"/>
      <c r="M500" s="227"/>
      <c r="N500" s="65"/>
      <c r="O500" s="65"/>
      <c r="P500" s="65"/>
      <c r="Q500" s="65"/>
      <c r="R500" s="65"/>
      <c r="S500" s="65"/>
      <c r="T500" s="65"/>
      <c r="U500" s="65"/>
      <c r="V500" s="65"/>
      <c r="W500" s="65"/>
      <c r="X500" s="65"/>
      <c r="Y500" s="65"/>
      <c r="Z500" s="65"/>
    </row>
    <row r="501" spans="1:26" ht="12.75" customHeight="1" x14ac:dyDescent="0.25">
      <c r="A501" s="65"/>
      <c r="B501" s="65"/>
      <c r="C501" s="65"/>
      <c r="D501" s="65"/>
      <c r="E501" s="65"/>
      <c r="F501" s="210"/>
      <c r="G501" s="210"/>
      <c r="H501" s="210"/>
      <c r="I501" s="210"/>
      <c r="J501" s="65"/>
      <c r="K501" s="227"/>
      <c r="L501" s="227"/>
      <c r="M501" s="227"/>
      <c r="N501" s="65"/>
      <c r="O501" s="65"/>
      <c r="P501" s="65"/>
      <c r="Q501" s="65"/>
      <c r="R501" s="65"/>
      <c r="S501" s="65"/>
      <c r="T501" s="65"/>
      <c r="U501" s="65"/>
      <c r="V501" s="65"/>
      <c r="W501" s="65"/>
      <c r="X501" s="65"/>
      <c r="Y501" s="65"/>
      <c r="Z501" s="65"/>
    </row>
    <row r="502" spans="1:26" ht="12.75" customHeight="1" x14ac:dyDescent="0.25">
      <c r="A502" s="65"/>
      <c r="B502" s="65"/>
      <c r="C502" s="65"/>
      <c r="D502" s="65"/>
      <c r="E502" s="65"/>
      <c r="F502" s="210"/>
      <c r="G502" s="210"/>
      <c r="H502" s="210"/>
      <c r="I502" s="210"/>
      <c r="J502" s="65"/>
      <c r="K502" s="227"/>
      <c r="L502" s="227"/>
      <c r="M502" s="227"/>
      <c r="N502" s="65"/>
      <c r="O502" s="65"/>
      <c r="P502" s="65"/>
      <c r="Q502" s="65"/>
      <c r="R502" s="65"/>
      <c r="S502" s="65"/>
      <c r="T502" s="65"/>
      <c r="U502" s="65"/>
      <c r="V502" s="65"/>
      <c r="W502" s="65"/>
      <c r="X502" s="65"/>
      <c r="Y502" s="65"/>
      <c r="Z502" s="65"/>
    </row>
    <row r="503" spans="1:26" ht="12.75" customHeight="1" x14ac:dyDescent="0.25">
      <c r="A503" s="65"/>
      <c r="B503" s="65"/>
      <c r="C503" s="65"/>
      <c r="D503" s="65"/>
      <c r="E503" s="65"/>
      <c r="F503" s="210"/>
      <c r="G503" s="210"/>
      <c r="H503" s="210"/>
      <c r="I503" s="210"/>
      <c r="J503" s="65"/>
      <c r="K503" s="227"/>
      <c r="L503" s="227"/>
      <c r="M503" s="227"/>
      <c r="N503" s="65"/>
      <c r="O503" s="65"/>
      <c r="P503" s="65"/>
      <c r="Q503" s="65"/>
      <c r="R503" s="65"/>
      <c r="S503" s="65"/>
      <c r="T503" s="65"/>
      <c r="U503" s="65"/>
      <c r="V503" s="65"/>
      <c r="W503" s="65"/>
      <c r="X503" s="65"/>
      <c r="Y503" s="65"/>
      <c r="Z503" s="65"/>
    </row>
    <row r="504" spans="1:26" ht="12.75" customHeight="1" x14ac:dyDescent="0.25">
      <c r="A504" s="65"/>
      <c r="B504" s="65"/>
      <c r="C504" s="65"/>
      <c r="D504" s="65"/>
      <c r="E504" s="65"/>
      <c r="F504" s="210"/>
      <c r="G504" s="210"/>
      <c r="H504" s="210"/>
      <c r="I504" s="210"/>
      <c r="J504" s="65"/>
      <c r="K504" s="227"/>
      <c r="L504" s="227"/>
      <c r="M504" s="227"/>
      <c r="N504" s="65"/>
      <c r="O504" s="65"/>
      <c r="P504" s="65"/>
      <c r="Q504" s="65"/>
      <c r="R504" s="65"/>
      <c r="S504" s="65"/>
      <c r="T504" s="65"/>
      <c r="U504" s="65"/>
      <c r="V504" s="65"/>
      <c r="W504" s="65"/>
      <c r="X504" s="65"/>
      <c r="Y504" s="65"/>
      <c r="Z504" s="65"/>
    </row>
    <row r="505" spans="1:26" ht="12.75" customHeight="1" x14ac:dyDescent="0.25">
      <c r="A505" s="65"/>
      <c r="B505" s="65"/>
      <c r="C505" s="65"/>
      <c r="D505" s="65"/>
      <c r="E505" s="65"/>
      <c r="F505" s="210"/>
      <c r="G505" s="210"/>
      <c r="H505" s="210"/>
      <c r="I505" s="210"/>
      <c r="J505" s="65"/>
      <c r="K505" s="227"/>
      <c r="L505" s="227"/>
      <c r="M505" s="227"/>
      <c r="N505" s="65"/>
      <c r="O505" s="65"/>
      <c r="P505" s="65"/>
      <c r="Q505" s="65"/>
      <c r="R505" s="65"/>
      <c r="S505" s="65"/>
      <c r="T505" s="65"/>
      <c r="U505" s="65"/>
      <c r="V505" s="65"/>
      <c r="W505" s="65"/>
      <c r="X505" s="65"/>
      <c r="Y505" s="65"/>
      <c r="Z505" s="65"/>
    </row>
    <row r="506" spans="1:26" ht="12.75" customHeight="1" x14ac:dyDescent="0.25">
      <c r="A506" s="65"/>
      <c r="B506" s="65"/>
      <c r="C506" s="65"/>
      <c r="D506" s="65"/>
      <c r="E506" s="65"/>
      <c r="F506" s="210"/>
      <c r="G506" s="210"/>
      <c r="H506" s="210"/>
      <c r="I506" s="210"/>
      <c r="J506" s="65"/>
      <c r="K506" s="227"/>
      <c r="L506" s="227"/>
      <c r="M506" s="227"/>
      <c r="N506" s="65"/>
      <c r="O506" s="65"/>
      <c r="P506" s="65"/>
      <c r="Q506" s="65"/>
      <c r="R506" s="65"/>
      <c r="S506" s="65"/>
      <c r="T506" s="65"/>
      <c r="U506" s="65"/>
      <c r="V506" s="65"/>
      <c r="W506" s="65"/>
      <c r="X506" s="65"/>
      <c r="Y506" s="65"/>
      <c r="Z506" s="65"/>
    </row>
    <row r="507" spans="1:26" ht="12.75" customHeight="1" x14ac:dyDescent="0.25">
      <c r="A507" s="65"/>
      <c r="B507" s="65"/>
      <c r="C507" s="65"/>
      <c r="D507" s="65"/>
      <c r="E507" s="65"/>
      <c r="F507" s="210"/>
      <c r="G507" s="210"/>
      <c r="H507" s="210"/>
      <c r="I507" s="210"/>
      <c r="J507" s="65"/>
      <c r="K507" s="227"/>
      <c r="L507" s="227"/>
      <c r="M507" s="227"/>
      <c r="N507" s="65"/>
      <c r="O507" s="65"/>
      <c r="P507" s="65"/>
      <c r="Q507" s="65"/>
      <c r="R507" s="65"/>
      <c r="S507" s="65"/>
      <c r="T507" s="65"/>
      <c r="U507" s="65"/>
      <c r="V507" s="65"/>
      <c r="W507" s="65"/>
      <c r="X507" s="65"/>
      <c r="Y507" s="65"/>
      <c r="Z507" s="65"/>
    </row>
    <row r="508" spans="1:26" ht="12.75" customHeight="1" x14ac:dyDescent="0.25">
      <c r="A508" s="65"/>
      <c r="B508" s="65"/>
      <c r="C508" s="65"/>
      <c r="D508" s="65"/>
      <c r="E508" s="65"/>
      <c r="F508" s="210"/>
      <c r="G508" s="210"/>
      <c r="H508" s="210"/>
      <c r="I508" s="210"/>
      <c r="J508" s="65"/>
      <c r="K508" s="227"/>
      <c r="L508" s="227"/>
      <c r="M508" s="227"/>
      <c r="N508" s="65"/>
      <c r="O508" s="65"/>
      <c r="P508" s="65"/>
      <c r="Q508" s="65"/>
      <c r="R508" s="65"/>
      <c r="S508" s="65"/>
      <c r="T508" s="65"/>
      <c r="U508" s="65"/>
      <c r="V508" s="65"/>
      <c r="W508" s="65"/>
      <c r="X508" s="65"/>
      <c r="Y508" s="65"/>
      <c r="Z508" s="65"/>
    </row>
    <row r="509" spans="1:26" ht="12.75" customHeight="1" x14ac:dyDescent="0.25">
      <c r="A509" s="65"/>
      <c r="B509" s="65"/>
      <c r="C509" s="65"/>
      <c r="D509" s="65"/>
      <c r="E509" s="65"/>
      <c r="F509" s="210"/>
      <c r="G509" s="210"/>
      <c r="H509" s="210"/>
      <c r="I509" s="210"/>
      <c r="J509" s="65"/>
      <c r="K509" s="227"/>
      <c r="L509" s="227"/>
      <c r="M509" s="227"/>
      <c r="N509" s="65"/>
      <c r="O509" s="65"/>
      <c r="P509" s="65"/>
      <c r="Q509" s="65"/>
      <c r="R509" s="65"/>
      <c r="S509" s="65"/>
      <c r="T509" s="65"/>
      <c r="U509" s="65"/>
      <c r="V509" s="65"/>
      <c r="W509" s="65"/>
      <c r="X509" s="65"/>
      <c r="Y509" s="65"/>
      <c r="Z509" s="65"/>
    </row>
    <row r="510" spans="1:26" ht="12.75" customHeight="1" x14ac:dyDescent="0.25">
      <c r="A510" s="65"/>
      <c r="B510" s="65"/>
      <c r="C510" s="65"/>
      <c r="D510" s="65"/>
      <c r="E510" s="65"/>
      <c r="F510" s="210"/>
      <c r="G510" s="210"/>
      <c r="H510" s="210"/>
      <c r="I510" s="210"/>
      <c r="J510" s="65"/>
      <c r="K510" s="227"/>
      <c r="L510" s="227"/>
      <c r="M510" s="227"/>
      <c r="N510" s="65"/>
      <c r="O510" s="65"/>
      <c r="P510" s="65"/>
      <c r="Q510" s="65"/>
      <c r="R510" s="65"/>
      <c r="S510" s="65"/>
      <c r="T510" s="65"/>
      <c r="U510" s="65"/>
      <c r="V510" s="65"/>
      <c r="W510" s="65"/>
      <c r="X510" s="65"/>
      <c r="Y510" s="65"/>
      <c r="Z510" s="65"/>
    </row>
    <row r="511" spans="1:26" ht="12.75" customHeight="1" x14ac:dyDescent="0.25">
      <c r="A511" s="65"/>
      <c r="B511" s="65"/>
      <c r="C511" s="65"/>
      <c r="D511" s="65"/>
      <c r="E511" s="65"/>
      <c r="F511" s="210"/>
      <c r="G511" s="210"/>
      <c r="H511" s="210"/>
      <c r="I511" s="210"/>
      <c r="J511" s="65"/>
      <c r="K511" s="227"/>
      <c r="L511" s="227"/>
      <c r="M511" s="227"/>
      <c r="N511" s="65"/>
      <c r="O511" s="65"/>
      <c r="P511" s="65"/>
      <c r="Q511" s="65"/>
      <c r="R511" s="65"/>
      <c r="S511" s="65"/>
      <c r="T511" s="65"/>
      <c r="U511" s="65"/>
      <c r="V511" s="65"/>
      <c r="W511" s="65"/>
      <c r="X511" s="65"/>
      <c r="Y511" s="65"/>
      <c r="Z511" s="65"/>
    </row>
    <row r="512" spans="1:26" ht="12.75" customHeight="1" x14ac:dyDescent="0.25">
      <c r="A512" s="65"/>
      <c r="B512" s="65"/>
      <c r="C512" s="65"/>
      <c r="D512" s="65"/>
      <c r="E512" s="65"/>
      <c r="F512" s="210"/>
      <c r="G512" s="210"/>
      <c r="H512" s="210"/>
      <c r="I512" s="210"/>
      <c r="J512" s="65"/>
      <c r="K512" s="227"/>
      <c r="L512" s="227"/>
      <c r="M512" s="227"/>
      <c r="N512" s="65"/>
      <c r="O512" s="65"/>
      <c r="P512" s="65"/>
      <c r="Q512" s="65"/>
      <c r="R512" s="65"/>
      <c r="S512" s="65"/>
      <c r="T512" s="65"/>
      <c r="U512" s="65"/>
      <c r="V512" s="65"/>
      <c r="W512" s="65"/>
      <c r="X512" s="65"/>
      <c r="Y512" s="65"/>
      <c r="Z512" s="65"/>
    </row>
    <row r="513" spans="1:26" ht="12.75" customHeight="1" x14ac:dyDescent="0.25">
      <c r="A513" s="65"/>
      <c r="B513" s="65"/>
      <c r="C513" s="65"/>
      <c r="D513" s="65"/>
      <c r="E513" s="65"/>
      <c r="F513" s="210"/>
      <c r="G513" s="210"/>
      <c r="H513" s="210"/>
      <c r="I513" s="210"/>
      <c r="J513" s="65"/>
      <c r="K513" s="227"/>
      <c r="L513" s="227"/>
      <c r="M513" s="227"/>
      <c r="N513" s="65"/>
      <c r="O513" s="65"/>
      <c r="P513" s="65"/>
      <c r="Q513" s="65"/>
      <c r="R513" s="65"/>
      <c r="S513" s="65"/>
      <c r="T513" s="65"/>
      <c r="U513" s="65"/>
      <c r="V513" s="65"/>
      <c r="W513" s="65"/>
      <c r="X513" s="65"/>
      <c r="Y513" s="65"/>
      <c r="Z513" s="65"/>
    </row>
    <row r="514" spans="1:26" ht="12.75" customHeight="1" x14ac:dyDescent="0.25">
      <c r="A514" s="65"/>
      <c r="B514" s="65"/>
      <c r="C514" s="65"/>
      <c r="D514" s="65"/>
      <c r="E514" s="65"/>
      <c r="F514" s="210"/>
      <c r="G514" s="210"/>
      <c r="H514" s="210"/>
      <c r="I514" s="210"/>
      <c r="J514" s="65"/>
      <c r="K514" s="227"/>
      <c r="L514" s="227"/>
      <c r="M514" s="227"/>
      <c r="N514" s="65"/>
      <c r="O514" s="65"/>
      <c r="P514" s="65"/>
      <c r="Q514" s="65"/>
      <c r="R514" s="65"/>
      <c r="S514" s="65"/>
      <c r="T514" s="65"/>
      <c r="U514" s="65"/>
      <c r="V514" s="65"/>
      <c r="W514" s="65"/>
      <c r="X514" s="65"/>
      <c r="Y514" s="65"/>
      <c r="Z514" s="65"/>
    </row>
    <row r="515" spans="1:26" ht="12.75" customHeight="1" x14ac:dyDescent="0.25">
      <c r="A515" s="65"/>
      <c r="B515" s="65"/>
      <c r="C515" s="65"/>
      <c r="D515" s="65"/>
      <c r="E515" s="65"/>
      <c r="F515" s="210"/>
      <c r="G515" s="210"/>
      <c r="H515" s="210"/>
      <c r="I515" s="210"/>
      <c r="J515" s="65"/>
      <c r="K515" s="227"/>
      <c r="L515" s="227"/>
      <c r="M515" s="227"/>
      <c r="N515" s="65"/>
      <c r="O515" s="65"/>
      <c r="P515" s="65"/>
      <c r="Q515" s="65"/>
      <c r="R515" s="65"/>
      <c r="S515" s="65"/>
      <c r="T515" s="65"/>
      <c r="U515" s="65"/>
      <c r="V515" s="65"/>
      <c r="W515" s="65"/>
      <c r="X515" s="65"/>
      <c r="Y515" s="65"/>
      <c r="Z515" s="65"/>
    </row>
    <row r="516" spans="1:26" ht="12.75" customHeight="1" x14ac:dyDescent="0.25">
      <c r="A516" s="65"/>
      <c r="B516" s="65"/>
      <c r="C516" s="65"/>
      <c r="D516" s="65"/>
      <c r="E516" s="65"/>
      <c r="F516" s="210"/>
      <c r="G516" s="210"/>
      <c r="H516" s="210"/>
      <c r="I516" s="210"/>
      <c r="J516" s="65"/>
      <c r="K516" s="227"/>
      <c r="L516" s="227"/>
      <c r="M516" s="227"/>
      <c r="N516" s="65"/>
      <c r="O516" s="65"/>
      <c r="P516" s="65"/>
      <c r="Q516" s="65"/>
      <c r="R516" s="65"/>
      <c r="S516" s="65"/>
      <c r="T516" s="65"/>
      <c r="U516" s="65"/>
      <c r="V516" s="65"/>
      <c r="W516" s="65"/>
      <c r="X516" s="65"/>
      <c r="Y516" s="65"/>
      <c r="Z516" s="65"/>
    </row>
    <row r="517" spans="1:26" ht="12.75" customHeight="1" x14ac:dyDescent="0.25">
      <c r="A517" s="65"/>
      <c r="B517" s="65"/>
      <c r="C517" s="65"/>
      <c r="D517" s="65"/>
      <c r="E517" s="65"/>
      <c r="F517" s="210"/>
      <c r="G517" s="210"/>
      <c r="H517" s="210"/>
      <c r="I517" s="210"/>
      <c r="J517" s="65"/>
      <c r="K517" s="227"/>
      <c r="L517" s="227"/>
      <c r="M517" s="227"/>
      <c r="N517" s="65"/>
      <c r="O517" s="65"/>
      <c r="P517" s="65"/>
      <c r="Q517" s="65"/>
      <c r="R517" s="65"/>
      <c r="S517" s="65"/>
      <c r="T517" s="65"/>
      <c r="U517" s="65"/>
      <c r="V517" s="65"/>
      <c r="W517" s="65"/>
      <c r="X517" s="65"/>
      <c r="Y517" s="65"/>
      <c r="Z517" s="65"/>
    </row>
    <row r="518" spans="1:26" ht="12.75" customHeight="1" x14ac:dyDescent="0.25">
      <c r="A518" s="65"/>
      <c r="B518" s="65"/>
      <c r="C518" s="65"/>
      <c r="D518" s="65"/>
      <c r="E518" s="65"/>
      <c r="F518" s="210"/>
      <c r="G518" s="210"/>
      <c r="H518" s="210"/>
      <c r="I518" s="210"/>
      <c r="J518" s="65"/>
      <c r="K518" s="227"/>
      <c r="L518" s="227"/>
      <c r="M518" s="227"/>
      <c r="N518" s="65"/>
      <c r="O518" s="65"/>
      <c r="P518" s="65"/>
      <c r="Q518" s="65"/>
      <c r="R518" s="65"/>
      <c r="S518" s="65"/>
      <c r="T518" s="65"/>
      <c r="U518" s="65"/>
      <c r="V518" s="65"/>
      <c r="W518" s="65"/>
      <c r="X518" s="65"/>
      <c r="Y518" s="65"/>
      <c r="Z518" s="65"/>
    </row>
    <row r="519" spans="1:26" ht="12.75" customHeight="1" x14ac:dyDescent="0.25">
      <c r="A519" s="65"/>
      <c r="B519" s="65"/>
      <c r="C519" s="65"/>
      <c r="D519" s="65"/>
      <c r="E519" s="65"/>
      <c r="F519" s="210"/>
      <c r="G519" s="210"/>
      <c r="H519" s="210"/>
      <c r="I519" s="210"/>
      <c r="J519" s="65"/>
      <c r="K519" s="227"/>
      <c r="L519" s="227"/>
      <c r="M519" s="227"/>
      <c r="N519" s="65"/>
      <c r="O519" s="65"/>
      <c r="P519" s="65"/>
      <c r="Q519" s="65"/>
      <c r="R519" s="65"/>
      <c r="S519" s="65"/>
      <c r="T519" s="65"/>
      <c r="U519" s="65"/>
      <c r="V519" s="65"/>
      <c r="W519" s="65"/>
      <c r="X519" s="65"/>
      <c r="Y519" s="65"/>
      <c r="Z519" s="65"/>
    </row>
    <row r="520" spans="1:26" ht="12.75" customHeight="1" x14ac:dyDescent="0.25">
      <c r="A520" s="65"/>
      <c r="B520" s="65"/>
      <c r="C520" s="65"/>
      <c r="D520" s="65"/>
      <c r="E520" s="65"/>
      <c r="F520" s="210"/>
      <c r="G520" s="210"/>
      <c r="H520" s="210"/>
      <c r="I520" s="210"/>
      <c r="J520" s="65"/>
      <c r="K520" s="227"/>
      <c r="L520" s="227"/>
      <c r="M520" s="227"/>
      <c r="N520" s="65"/>
      <c r="O520" s="65"/>
      <c r="P520" s="65"/>
      <c r="Q520" s="65"/>
      <c r="R520" s="65"/>
      <c r="S520" s="65"/>
      <c r="T520" s="65"/>
      <c r="U520" s="65"/>
      <c r="V520" s="65"/>
      <c r="W520" s="65"/>
      <c r="X520" s="65"/>
      <c r="Y520" s="65"/>
      <c r="Z520" s="65"/>
    </row>
    <row r="521" spans="1:26" ht="12.75" customHeight="1" x14ac:dyDescent="0.25">
      <c r="A521" s="65"/>
      <c r="B521" s="65"/>
      <c r="C521" s="65"/>
      <c r="D521" s="65"/>
      <c r="E521" s="65"/>
      <c r="F521" s="210"/>
      <c r="G521" s="210"/>
      <c r="H521" s="210"/>
      <c r="I521" s="210"/>
      <c r="J521" s="65"/>
      <c r="K521" s="227"/>
      <c r="L521" s="227"/>
      <c r="M521" s="227"/>
      <c r="N521" s="65"/>
      <c r="O521" s="65"/>
      <c r="P521" s="65"/>
      <c r="Q521" s="65"/>
      <c r="R521" s="65"/>
      <c r="S521" s="65"/>
      <c r="T521" s="65"/>
      <c r="U521" s="65"/>
      <c r="V521" s="65"/>
      <c r="W521" s="65"/>
      <c r="X521" s="65"/>
      <c r="Y521" s="65"/>
      <c r="Z521" s="65"/>
    </row>
    <row r="522" spans="1:26" ht="12.75" customHeight="1" x14ac:dyDescent="0.25">
      <c r="A522" s="65"/>
      <c r="B522" s="65"/>
      <c r="C522" s="65"/>
      <c r="D522" s="65"/>
      <c r="E522" s="65"/>
      <c r="F522" s="210"/>
      <c r="G522" s="210"/>
      <c r="H522" s="210"/>
      <c r="I522" s="210"/>
      <c r="J522" s="65"/>
      <c r="K522" s="227"/>
      <c r="L522" s="227"/>
      <c r="M522" s="227"/>
      <c r="N522" s="65"/>
      <c r="O522" s="65"/>
      <c r="P522" s="65"/>
      <c r="Q522" s="65"/>
      <c r="R522" s="65"/>
      <c r="S522" s="65"/>
      <c r="T522" s="65"/>
      <c r="U522" s="65"/>
      <c r="V522" s="65"/>
      <c r="W522" s="65"/>
      <c r="X522" s="65"/>
      <c r="Y522" s="65"/>
      <c r="Z522" s="65"/>
    </row>
    <row r="523" spans="1:26" ht="12.75" customHeight="1" x14ac:dyDescent="0.25">
      <c r="A523" s="65"/>
      <c r="B523" s="65"/>
      <c r="C523" s="65"/>
      <c r="D523" s="65"/>
      <c r="E523" s="65"/>
      <c r="F523" s="210"/>
      <c r="G523" s="210"/>
      <c r="H523" s="210"/>
      <c r="I523" s="210"/>
      <c r="J523" s="65"/>
      <c r="K523" s="227"/>
      <c r="L523" s="227"/>
      <c r="M523" s="227"/>
      <c r="N523" s="65"/>
      <c r="O523" s="65"/>
      <c r="P523" s="65"/>
      <c r="Q523" s="65"/>
      <c r="R523" s="65"/>
      <c r="S523" s="65"/>
      <c r="T523" s="65"/>
      <c r="U523" s="65"/>
      <c r="V523" s="65"/>
      <c r="W523" s="65"/>
      <c r="X523" s="65"/>
      <c r="Y523" s="65"/>
      <c r="Z523" s="65"/>
    </row>
    <row r="524" spans="1:26" ht="12.75" customHeight="1" x14ac:dyDescent="0.25">
      <c r="A524" s="65"/>
      <c r="B524" s="65"/>
      <c r="C524" s="65"/>
      <c r="D524" s="65"/>
      <c r="E524" s="65"/>
      <c r="F524" s="210"/>
      <c r="G524" s="210"/>
      <c r="H524" s="210"/>
      <c r="I524" s="210"/>
      <c r="J524" s="65"/>
      <c r="K524" s="227"/>
      <c r="L524" s="227"/>
      <c r="M524" s="227"/>
      <c r="N524" s="65"/>
      <c r="O524" s="65"/>
      <c r="P524" s="65"/>
      <c r="Q524" s="65"/>
      <c r="R524" s="65"/>
      <c r="S524" s="65"/>
      <c r="T524" s="65"/>
      <c r="U524" s="65"/>
      <c r="V524" s="65"/>
      <c r="W524" s="65"/>
      <c r="X524" s="65"/>
      <c r="Y524" s="65"/>
      <c r="Z524" s="65"/>
    </row>
    <row r="525" spans="1:26" ht="12.75" customHeight="1" x14ac:dyDescent="0.25">
      <c r="A525" s="65"/>
      <c r="B525" s="65"/>
      <c r="C525" s="65"/>
      <c r="D525" s="65"/>
      <c r="E525" s="65"/>
      <c r="F525" s="210"/>
      <c r="G525" s="210"/>
      <c r="H525" s="210"/>
      <c r="I525" s="210"/>
      <c r="J525" s="65"/>
      <c r="K525" s="227"/>
      <c r="L525" s="227"/>
      <c r="M525" s="227"/>
      <c r="N525" s="65"/>
      <c r="O525" s="65"/>
      <c r="P525" s="65"/>
      <c r="Q525" s="65"/>
      <c r="R525" s="65"/>
      <c r="S525" s="65"/>
      <c r="T525" s="65"/>
      <c r="U525" s="65"/>
      <c r="V525" s="65"/>
      <c r="W525" s="65"/>
      <c r="X525" s="65"/>
      <c r="Y525" s="65"/>
      <c r="Z525" s="65"/>
    </row>
    <row r="526" spans="1:26" ht="12.75" customHeight="1" x14ac:dyDescent="0.25">
      <c r="A526" s="65"/>
      <c r="B526" s="65"/>
      <c r="C526" s="65"/>
      <c r="D526" s="65"/>
      <c r="E526" s="65"/>
      <c r="F526" s="210"/>
      <c r="G526" s="210"/>
      <c r="H526" s="210"/>
      <c r="I526" s="210"/>
      <c r="J526" s="65"/>
      <c r="K526" s="227"/>
      <c r="L526" s="227"/>
      <c r="M526" s="227"/>
      <c r="N526" s="65"/>
      <c r="O526" s="65"/>
      <c r="P526" s="65"/>
      <c r="Q526" s="65"/>
      <c r="R526" s="65"/>
      <c r="S526" s="65"/>
      <c r="T526" s="65"/>
      <c r="U526" s="65"/>
      <c r="V526" s="65"/>
      <c r="W526" s="65"/>
      <c r="X526" s="65"/>
      <c r="Y526" s="65"/>
      <c r="Z526" s="65"/>
    </row>
    <row r="527" spans="1:26" ht="12.75" customHeight="1" x14ac:dyDescent="0.25">
      <c r="A527" s="65"/>
      <c r="B527" s="65"/>
      <c r="C527" s="65"/>
      <c r="D527" s="65"/>
      <c r="E527" s="65"/>
      <c r="F527" s="210"/>
      <c r="G527" s="210"/>
      <c r="H527" s="210"/>
      <c r="I527" s="210"/>
      <c r="J527" s="65"/>
      <c r="K527" s="227"/>
      <c r="L527" s="227"/>
      <c r="M527" s="227"/>
      <c r="N527" s="65"/>
      <c r="O527" s="65"/>
      <c r="P527" s="65"/>
      <c r="Q527" s="65"/>
      <c r="R527" s="65"/>
      <c r="S527" s="65"/>
      <c r="T527" s="65"/>
      <c r="U527" s="65"/>
      <c r="V527" s="65"/>
      <c r="W527" s="65"/>
      <c r="X527" s="65"/>
      <c r="Y527" s="65"/>
      <c r="Z527" s="65"/>
    </row>
    <row r="528" spans="1:26" ht="12.75" customHeight="1" x14ac:dyDescent="0.25">
      <c r="A528" s="65"/>
      <c r="B528" s="65"/>
      <c r="C528" s="65"/>
      <c r="D528" s="65"/>
      <c r="E528" s="65"/>
      <c r="F528" s="210"/>
      <c r="G528" s="210"/>
      <c r="H528" s="210"/>
      <c r="I528" s="210"/>
      <c r="J528" s="65"/>
      <c r="K528" s="227"/>
      <c r="L528" s="227"/>
      <c r="M528" s="227"/>
      <c r="N528" s="65"/>
      <c r="O528" s="65"/>
      <c r="P528" s="65"/>
      <c r="Q528" s="65"/>
      <c r="R528" s="65"/>
      <c r="S528" s="65"/>
      <c r="T528" s="65"/>
      <c r="U528" s="65"/>
      <c r="V528" s="65"/>
      <c r="W528" s="65"/>
      <c r="X528" s="65"/>
      <c r="Y528" s="65"/>
      <c r="Z528" s="65"/>
    </row>
    <row r="529" spans="1:26" ht="12.75" customHeight="1" x14ac:dyDescent="0.25">
      <c r="A529" s="65"/>
      <c r="B529" s="65"/>
      <c r="C529" s="65"/>
      <c r="D529" s="65"/>
      <c r="E529" s="65"/>
      <c r="F529" s="210"/>
      <c r="G529" s="210"/>
      <c r="H529" s="210"/>
      <c r="I529" s="210"/>
      <c r="J529" s="65"/>
      <c r="K529" s="227"/>
      <c r="L529" s="227"/>
      <c r="M529" s="227"/>
      <c r="N529" s="65"/>
      <c r="O529" s="65"/>
      <c r="P529" s="65"/>
      <c r="Q529" s="65"/>
      <c r="R529" s="65"/>
      <c r="S529" s="65"/>
      <c r="T529" s="65"/>
      <c r="U529" s="65"/>
      <c r="V529" s="65"/>
      <c r="W529" s="65"/>
      <c r="X529" s="65"/>
      <c r="Y529" s="65"/>
      <c r="Z529" s="65"/>
    </row>
    <row r="530" spans="1:26" ht="12.75" customHeight="1" x14ac:dyDescent="0.25">
      <c r="A530" s="65"/>
      <c r="B530" s="65"/>
      <c r="C530" s="65"/>
      <c r="D530" s="65"/>
      <c r="E530" s="65"/>
      <c r="F530" s="210"/>
      <c r="G530" s="210"/>
      <c r="H530" s="210"/>
      <c r="I530" s="210"/>
      <c r="J530" s="65"/>
      <c r="K530" s="227"/>
      <c r="L530" s="227"/>
      <c r="M530" s="227"/>
      <c r="N530" s="65"/>
      <c r="O530" s="65"/>
      <c r="P530" s="65"/>
      <c r="Q530" s="65"/>
      <c r="R530" s="65"/>
      <c r="S530" s="65"/>
      <c r="T530" s="65"/>
      <c r="U530" s="65"/>
      <c r="V530" s="65"/>
      <c r="W530" s="65"/>
      <c r="X530" s="65"/>
      <c r="Y530" s="65"/>
      <c r="Z530" s="65"/>
    </row>
    <row r="531" spans="1:26" ht="12.75" customHeight="1" x14ac:dyDescent="0.25">
      <c r="A531" s="65"/>
      <c r="B531" s="65"/>
      <c r="C531" s="65"/>
      <c r="D531" s="65"/>
      <c r="E531" s="65"/>
      <c r="F531" s="210"/>
      <c r="G531" s="210"/>
      <c r="H531" s="210"/>
      <c r="I531" s="210"/>
      <c r="J531" s="65"/>
      <c r="K531" s="227"/>
      <c r="L531" s="227"/>
      <c r="M531" s="227"/>
      <c r="N531" s="65"/>
      <c r="O531" s="65"/>
      <c r="P531" s="65"/>
      <c r="Q531" s="65"/>
      <c r="R531" s="65"/>
      <c r="S531" s="65"/>
      <c r="T531" s="65"/>
      <c r="U531" s="65"/>
      <c r="V531" s="65"/>
      <c r="W531" s="65"/>
      <c r="X531" s="65"/>
      <c r="Y531" s="65"/>
      <c r="Z531" s="65"/>
    </row>
    <row r="532" spans="1:26" ht="12.75" customHeight="1" x14ac:dyDescent="0.25">
      <c r="A532" s="65"/>
      <c r="B532" s="65"/>
      <c r="C532" s="65"/>
      <c r="D532" s="65"/>
      <c r="E532" s="65"/>
      <c r="F532" s="210"/>
      <c r="G532" s="210"/>
      <c r="H532" s="210"/>
      <c r="I532" s="210"/>
      <c r="J532" s="65"/>
      <c r="K532" s="227"/>
      <c r="L532" s="227"/>
      <c r="M532" s="227"/>
      <c r="N532" s="65"/>
      <c r="O532" s="65"/>
      <c r="P532" s="65"/>
      <c r="Q532" s="65"/>
      <c r="R532" s="65"/>
      <c r="S532" s="65"/>
      <c r="T532" s="65"/>
      <c r="U532" s="65"/>
      <c r="V532" s="65"/>
      <c r="W532" s="65"/>
      <c r="X532" s="65"/>
      <c r="Y532" s="65"/>
      <c r="Z532" s="65"/>
    </row>
    <row r="533" spans="1:26" ht="12.75" customHeight="1" x14ac:dyDescent="0.25">
      <c r="A533" s="65"/>
      <c r="B533" s="65"/>
      <c r="C533" s="65"/>
      <c r="D533" s="65"/>
      <c r="E533" s="65"/>
      <c r="F533" s="210"/>
      <c r="G533" s="210"/>
      <c r="H533" s="210"/>
      <c r="I533" s="210"/>
      <c r="J533" s="65"/>
      <c r="K533" s="227"/>
      <c r="L533" s="227"/>
      <c r="M533" s="227"/>
      <c r="N533" s="65"/>
      <c r="O533" s="65"/>
      <c r="P533" s="65"/>
      <c r="Q533" s="65"/>
      <c r="R533" s="65"/>
      <c r="S533" s="65"/>
      <c r="T533" s="65"/>
      <c r="U533" s="65"/>
      <c r="V533" s="65"/>
      <c r="W533" s="65"/>
      <c r="X533" s="65"/>
      <c r="Y533" s="65"/>
      <c r="Z533" s="65"/>
    </row>
    <row r="534" spans="1:26" ht="12.75" customHeight="1" x14ac:dyDescent="0.25">
      <c r="A534" s="65"/>
      <c r="B534" s="65"/>
      <c r="C534" s="65"/>
      <c r="D534" s="65"/>
      <c r="E534" s="65"/>
      <c r="F534" s="210"/>
      <c r="G534" s="210"/>
      <c r="H534" s="210"/>
      <c r="I534" s="210"/>
      <c r="J534" s="65"/>
      <c r="K534" s="227"/>
      <c r="L534" s="227"/>
      <c r="M534" s="227"/>
      <c r="N534" s="65"/>
      <c r="O534" s="65"/>
      <c r="P534" s="65"/>
      <c r="Q534" s="65"/>
      <c r="R534" s="65"/>
      <c r="S534" s="65"/>
      <c r="T534" s="65"/>
      <c r="U534" s="65"/>
      <c r="V534" s="65"/>
      <c r="W534" s="65"/>
      <c r="X534" s="65"/>
      <c r="Y534" s="65"/>
      <c r="Z534" s="65"/>
    </row>
    <row r="535" spans="1:26" ht="12.75" customHeight="1" x14ac:dyDescent="0.25">
      <c r="A535" s="65"/>
      <c r="B535" s="65"/>
      <c r="C535" s="65"/>
      <c r="D535" s="65"/>
      <c r="E535" s="65"/>
      <c r="F535" s="210"/>
      <c r="G535" s="210"/>
      <c r="H535" s="210"/>
      <c r="I535" s="210"/>
      <c r="J535" s="65"/>
      <c r="K535" s="227"/>
      <c r="L535" s="227"/>
      <c r="M535" s="227"/>
      <c r="N535" s="65"/>
      <c r="O535" s="65"/>
      <c r="P535" s="65"/>
      <c r="Q535" s="65"/>
      <c r="R535" s="65"/>
      <c r="S535" s="65"/>
      <c r="T535" s="65"/>
      <c r="U535" s="65"/>
      <c r="V535" s="65"/>
      <c r="W535" s="65"/>
      <c r="X535" s="65"/>
      <c r="Y535" s="65"/>
      <c r="Z535" s="65"/>
    </row>
    <row r="536" spans="1:26" ht="12.75" customHeight="1" x14ac:dyDescent="0.25">
      <c r="A536" s="65"/>
      <c r="B536" s="65"/>
      <c r="C536" s="65"/>
      <c r="D536" s="65"/>
      <c r="E536" s="65"/>
      <c r="F536" s="210"/>
      <c r="G536" s="210"/>
      <c r="H536" s="210"/>
      <c r="I536" s="210"/>
      <c r="J536" s="65"/>
      <c r="K536" s="227"/>
      <c r="L536" s="227"/>
      <c r="M536" s="227"/>
      <c r="N536" s="65"/>
      <c r="O536" s="65"/>
      <c r="P536" s="65"/>
      <c r="Q536" s="65"/>
      <c r="R536" s="65"/>
      <c r="S536" s="65"/>
      <c r="T536" s="65"/>
      <c r="U536" s="65"/>
      <c r="V536" s="65"/>
      <c r="W536" s="65"/>
      <c r="X536" s="65"/>
      <c r="Y536" s="65"/>
      <c r="Z536" s="65"/>
    </row>
    <row r="537" spans="1:26" ht="12.75" customHeight="1" x14ac:dyDescent="0.25">
      <c r="A537" s="65"/>
      <c r="B537" s="65"/>
      <c r="C537" s="65"/>
      <c r="D537" s="65"/>
      <c r="E537" s="65"/>
      <c r="F537" s="210"/>
      <c r="G537" s="210"/>
      <c r="H537" s="210"/>
      <c r="I537" s="210"/>
      <c r="J537" s="65"/>
      <c r="K537" s="227"/>
      <c r="L537" s="227"/>
      <c r="M537" s="227"/>
      <c r="N537" s="65"/>
      <c r="O537" s="65"/>
      <c r="P537" s="65"/>
      <c r="Q537" s="65"/>
      <c r="R537" s="65"/>
      <c r="S537" s="65"/>
      <c r="T537" s="65"/>
      <c r="U537" s="65"/>
      <c r="V537" s="65"/>
      <c r="W537" s="65"/>
      <c r="X537" s="65"/>
      <c r="Y537" s="65"/>
      <c r="Z537" s="65"/>
    </row>
    <row r="538" spans="1:26" ht="12.75" customHeight="1" x14ac:dyDescent="0.25">
      <c r="A538" s="65"/>
      <c r="B538" s="65"/>
      <c r="C538" s="65"/>
      <c r="D538" s="65"/>
      <c r="E538" s="65"/>
      <c r="F538" s="210"/>
      <c r="G538" s="210"/>
      <c r="H538" s="210"/>
      <c r="I538" s="210"/>
      <c r="J538" s="65"/>
      <c r="K538" s="227"/>
      <c r="L538" s="227"/>
      <c r="M538" s="227"/>
      <c r="N538" s="65"/>
      <c r="O538" s="65"/>
      <c r="P538" s="65"/>
      <c r="Q538" s="65"/>
      <c r="R538" s="65"/>
      <c r="S538" s="65"/>
      <c r="T538" s="65"/>
      <c r="U538" s="65"/>
      <c r="V538" s="65"/>
      <c r="W538" s="65"/>
      <c r="X538" s="65"/>
      <c r="Y538" s="65"/>
      <c r="Z538" s="65"/>
    </row>
    <row r="539" spans="1:26" ht="12.75" customHeight="1" x14ac:dyDescent="0.25">
      <c r="A539" s="65"/>
      <c r="B539" s="65"/>
      <c r="C539" s="65"/>
      <c r="D539" s="65"/>
      <c r="E539" s="65"/>
      <c r="F539" s="210"/>
      <c r="G539" s="210"/>
      <c r="H539" s="210"/>
      <c r="I539" s="210"/>
      <c r="J539" s="65"/>
      <c r="K539" s="227"/>
      <c r="L539" s="227"/>
      <c r="M539" s="227"/>
      <c r="N539" s="65"/>
      <c r="O539" s="65"/>
      <c r="P539" s="65"/>
      <c r="Q539" s="65"/>
      <c r="R539" s="65"/>
      <c r="S539" s="65"/>
      <c r="T539" s="65"/>
      <c r="U539" s="65"/>
      <c r="V539" s="65"/>
      <c r="W539" s="65"/>
      <c r="X539" s="65"/>
      <c r="Y539" s="65"/>
      <c r="Z539" s="65"/>
    </row>
    <row r="540" spans="1:26" ht="12.75" customHeight="1" x14ac:dyDescent="0.25">
      <c r="A540" s="65"/>
      <c r="B540" s="65"/>
      <c r="C540" s="65"/>
      <c r="D540" s="65"/>
      <c r="E540" s="65"/>
      <c r="F540" s="210"/>
      <c r="G540" s="210"/>
      <c r="H540" s="210"/>
      <c r="I540" s="210"/>
      <c r="J540" s="65"/>
      <c r="K540" s="227"/>
      <c r="L540" s="227"/>
      <c r="M540" s="227"/>
      <c r="N540" s="65"/>
      <c r="O540" s="65"/>
      <c r="P540" s="65"/>
      <c r="Q540" s="65"/>
      <c r="R540" s="65"/>
      <c r="S540" s="65"/>
      <c r="T540" s="65"/>
      <c r="U540" s="65"/>
      <c r="V540" s="65"/>
      <c r="W540" s="65"/>
      <c r="X540" s="65"/>
      <c r="Y540" s="65"/>
      <c r="Z540" s="65"/>
    </row>
    <row r="541" spans="1:26" ht="12.75" customHeight="1" x14ac:dyDescent="0.25">
      <c r="A541" s="65"/>
      <c r="B541" s="65"/>
      <c r="C541" s="65"/>
      <c r="D541" s="65"/>
      <c r="E541" s="65"/>
      <c r="F541" s="210"/>
      <c r="G541" s="210"/>
      <c r="H541" s="210"/>
      <c r="I541" s="210"/>
      <c r="J541" s="65"/>
      <c r="K541" s="227"/>
      <c r="L541" s="227"/>
      <c r="M541" s="227"/>
      <c r="N541" s="65"/>
      <c r="O541" s="65"/>
      <c r="P541" s="65"/>
      <c r="Q541" s="65"/>
      <c r="R541" s="65"/>
      <c r="S541" s="65"/>
      <c r="T541" s="65"/>
      <c r="U541" s="65"/>
      <c r="V541" s="65"/>
      <c r="W541" s="65"/>
      <c r="X541" s="65"/>
      <c r="Y541" s="65"/>
      <c r="Z541" s="65"/>
    </row>
    <row r="542" spans="1:26" ht="12.75" customHeight="1" x14ac:dyDescent="0.25">
      <c r="A542" s="65"/>
      <c r="B542" s="65"/>
      <c r="C542" s="65"/>
      <c r="D542" s="65"/>
      <c r="E542" s="65"/>
      <c r="F542" s="210"/>
      <c r="G542" s="210"/>
      <c r="H542" s="210"/>
      <c r="I542" s="210"/>
      <c r="J542" s="65"/>
      <c r="K542" s="227"/>
      <c r="L542" s="227"/>
      <c r="M542" s="227"/>
      <c r="N542" s="65"/>
      <c r="O542" s="65"/>
      <c r="P542" s="65"/>
      <c r="Q542" s="65"/>
      <c r="R542" s="65"/>
      <c r="S542" s="65"/>
      <c r="T542" s="65"/>
      <c r="U542" s="65"/>
      <c r="V542" s="65"/>
      <c r="W542" s="65"/>
      <c r="X542" s="65"/>
      <c r="Y542" s="65"/>
      <c r="Z542" s="65"/>
    </row>
    <row r="543" spans="1:26" ht="12.75" customHeight="1" x14ac:dyDescent="0.25">
      <c r="A543" s="65"/>
      <c r="B543" s="65"/>
      <c r="C543" s="65"/>
      <c r="D543" s="65"/>
      <c r="E543" s="65"/>
      <c r="F543" s="210"/>
      <c r="G543" s="210"/>
      <c r="H543" s="210"/>
      <c r="I543" s="210"/>
      <c r="J543" s="65"/>
      <c r="K543" s="227"/>
      <c r="L543" s="227"/>
      <c r="M543" s="227"/>
      <c r="N543" s="65"/>
      <c r="O543" s="65"/>
      <c r="P543" s="65"/>
      <c r="Q543" s="65"/>
      <c r="R543" s="65"/>
      <c r="S543" s="65"/>
      <c r="T543" s="65"/>
      <c r="U543" s="65"/>
      <c r="V543" s="65"/>
      <c r="W543" s="65"/>
      <c r="X543" s="65"/>
      <c r="Y543" s="65"/>
      <c r="Z543" s="65"/>
    </row>
    <row r="544" spans="1:26" ht="12.75" customHeight="1" x14ac:dyDescent="0.25">
      <c r="A544" s="65"/>
      <c r="B544" s="65"/>
      <c r="C544" s="65"/>
      <c r="D544" s="65"/>
      <c r="E544" s="65"/>
      <c r="F544" s="210"/>
      <c r="G544" s="210"/>
      <c r="H544" s="210"/>
      <c r="I544" s="210"/>
      <c r="J544" s="65"/>
      <c r="K544" s="227"/>
      <c r="L544" s="227"/>
      <c r="M544" s="227"/>
      <c r="N544" s="65"/>
      <c r="O544" s="65"/>
      <c r="P544" s="65"/>
      <c r="Q544" s="65"/>
      <c r="R544" s="65"/>
      <c r="S544" s="65"/>
      <c r="T544" s="65"/>
      <c r="U544" s="65"/>
      <c r="V544" s="65"/>
      <c r="W544" s="65"/>
      <c r="X544" s="65"/>
      <c r="Y544" s="65"/>
      <c r="Z544" s="65"/>
    </row>
    <row r="545" spans="1:26" ht="12.75" customHeight="1" x14ac:dyDescent="0.25">
      <c r="A545" s="65"/>
      <c r="B545" s="65"/>
      <c r="C545" s="65"/>
      <c r="D545" s="65"/>
      <c r="E545" s="65"/>
      <c r="F545" s="210"/>
      <c r="G545" s="210"/>
      <c r="H545" s="210"/>
      <c r="I545" s="210"/>
      <c r="J545" s="65"/>
      <c r="K545" s="227"/>
      <c r="L545" s="227"/>
      <c r="M545" s="227"/>
      <c r="N545" s="65"/>
      <c r="O545" s="65"/>
      <c r="P545" s="65"/>
      <c r="Q545" s="65"/>
      <c r="R545" s="65"/>
      <c r="S545" s="65"/>
      <c r="T545" s="65"/>
      <c r="U545" s="65"/>
      <c r="V545" s="65"/>
      <c r="W545" s="65"/>
      <c r="X545" s="65"/>
      <c r="Y545" s="65"/>
      <c r="Z545" s="65"/>
    </row>
    <row r="546" spans="1:26" ht="12.75" customHeight="1" x14ac:dyDescent="0.25">
      <c r="A546" s="65"/>
      <c r="B546" s="65"/>
      <c r="C546" s="65"/>
      <c r="D546" s="65"/>
      <c r="E546" s="65"/>
      <c r="F546" s="210"/>
      <c r="G546" s="210"/>
      <c r="H546" s="210"/>
      <c r="I546" s="210"/>
      <c r="J546" s="65"/>
      <c r="K546" s="227"/>
      <c r="L546" s="227"/>
      <c r="M546" s="227"/>
      <c r="N546" s="65"/>
      <c r="O546" s="65"/>
      <c r="P546" s="65"/>
      <c r="Q546" s="65"/>
      <c r="R546" s="65"/>
      <c r="S546" s="65"/>
      <c r="T546" s="65"/>
      <c r="U546" s="65"/>
      <c r="V546" s="65"/>
      <c r="W546" s="65"/>
      <c r="X546" s="65"/>
      <c r="Y546" s="65"/>
      <c r="Z546" s="65"/>
    </row>
    <row r="547" spans="1:26" ht="12.75" customHeight="1" x14ac:dyDescent="0.25">
      <c r="A547" s="65"/>
      <c r="B547" s="65"/>
      <c r="C547" s="65"/>
      <c r="D547" s="65"/>
      <c r="E547" s="65"/>
      <c r="F547" s="210"/>
      <c r="G547" s="210"/>
      <c r="H547" s="210"/>
      <c r="I547" s="210"/>
      <c r="J547" s="65"/>
      <c r="K547" s="227"/>
      <c r="L547" s="227"/>
      <c r="M547" s="227"/>
      <c r="N547" s="65"/>
      <c r="O547" s="65"/>
      <c r="P547" s="65"/>
      <c r="Q547" s="65"/>
      <c r="R547" s="65"/>
      <c r="S547" s="65"/>
      <c r="T547" s="65"/>
      <c r="U547" s="65"/>
      <c r="V547" s="65"/>
      <c r="W547" s="65"/>
      <c r="X547" s="65"/>
      <c r="Y547" s="65"/>
      <c r="Z547" s="65"/>
    </row>
    <row r="548" spans="1:26" ht="12.75" customHeight="1" x14ac:dyDescent="0.25">
      <c r="A548" s="65"/>
      <c r="B548" s="65"/>
      <c r="C548" s="65"/>
      <c r="D548" s="65"/>
      <c r="E548" s="65"/>
      <c r="F548" s="210"/>
      <c r="G548" s="210"/>
      <c r="H548" s="210"/>
      <c r="I548" s="210"/>
      <c r="J548" s="65"/>
      <c r="K548" s="227"/>
      <c r="L548" s="227"/>
      <c r="M548" s="227"/>
      <c r="N548" s="65"/>
      <c r="O548" s="65"/>
      <c r="P548" s="65"/>
      <c r="Q548" s="65"/>
      <c r="R548" s="65"/>
      <c r="S548" s="65"/>
      <c r="T548" s="65"/>
      <c r="U548" s="65"/>
      <c r="V548" s="65"/>
      <c r="W548" s="65"/>
      <c r="X548" s="65"/>
      <c r="Y548" s="65"/>
      <c r="Z548" s="65"/>
    </row>
    <row r="549" spans="1:26" ht="12.75" customHeight="1" x14ac:dyDescent="0.25">
      <c r="A549" s="65"/>
      <c r="B549" s="65"/>
      <c r="C549" s="65"/>
      <c r="D549" s="65"/>
      <c r="E549" s="65"/>
      <c r="F549" s="210"/>
      <c r="G549" s="210"/>
      <c r="H549" s="210"/>
      <c r="I549" s="210"/>
      <c r="J549" s="65"/>
      <c r="K549" s="227"/>
      <c r="L549" s="227"/>
      <c r="M549" s="227"/>
      <c r="N549" s="65"/>
      <c r="O549" s="65"/>
      <c r="P549" s="65"/>
      <c r="Q549" s="65"/>
      <c r="R549" s="65"/>
      <c r="S549" s="65"/>
      <c r="T549" s="65"/>
      <c r="U549" s="65"/>
      <c r="V549" s="65"/>
      <c r="W549" s="65"/>
      <c r="X549" s="65"/>
      <c r="Y549" s="65"/>
      <c r="Z549" s="65"/>
    </row>
    <row r="550" spans="1:26" ht="12.75" customHeight="1" x14ac:dyDescent="0.25">
      <c r="A550" s="65"/>
      <c r="B550" s="65"/>
      <c r="C550" s="65"/>
      <c r="D550" s="65"/>
      <c r="E550" s="65"/>
      <c r="F550" s="210"/>
      <c r="G550" s="210"/>
      <c r="H550" s="210"/>
      <c r="I550" s="210"/>
      <c r="J550" s="65"/>
      <c r="K550" s="227"/>
      <c r="L550" s="227"/>
      <c r="M550" s="227"/>
      <c r="N550" s="65"/>
      <c r="O550" s="65"/>
      <c r="P550" s="65"/>
      <c r="Q550" s="65"/>
      <c r="R550" s="65"/>
      <c r="S550" s="65"/>
      <c r="T550" s="65"/>
      <c r="U550" s="65"/>
      <c r="V550" s="65"/>
      <c r="W550" s="65"/>
      <c r="X550" s="65"/>
      <c r="Y550" s="65"/>
      <c r="Z550" s="65"/>
    </row>
    <row r="551" spans="1:26" ht="12.75" customHeight="1" x14ac:dyDescent="0.25">
      <c r="A551" s="65"/>
      <c r="B551" s="65"/>
      <c r="C551" s="65"/>
      <c r="D551" s="65"/>
      <c r="E551" s="65"/>
      <c r="F551" s="210"/>
      <c r="G551" s="210"/>
      <c r="H551" s="210"/>
      <c r="I551" s="210"/>
      <c r="J551" s="65"/>
      <c r="K551" s="227"/>
      <c r="L551" s="227"/>
      <c r="M551" s="227"/>
      <c r="N551" s="65"/>
      <c r="O551" s="65"/>
      <c r="P551" s="65"/>
      <c r="Q551" s="65"/>
      <c r="R551" s="65"/>
      <c r="S551" s="65"/>
      <c r="T551" s="65"/>
      <c r="U551" s="65"/>
      <c r="V551" s="65"/>
      <c r="W551" s="65"/>
      <c r="X551" s="65"/>
      <c r="Y551" s="65"/>
      <c r="Z551" s="65"/>
    </row>
    <row r="552" spans="1:26" ht="12.75" customHeight="1" x14ac:dyDescent="0.25">
      <c r="A552" s="65"/>
      <c r="B552" s="65"/>
      <c r="C552" s="65"/>
      <c r="D552" s="65"/>
      <c r="E552" s="65"/>
      <c r="F552" s="210"/>
      <c r="G552" s="210"/>
      <c r="H552" s="210"/>
      <c r="I552" s="210"/>
      <c r="J552" s="65"/>
      <c r="K552" s="227"/>
      <c r="L552" s="227"/>
      <c r="M552" s="227"/>
      <c r="N552" s="65"/>
      <c r="O552" s="65"/>
      <c r="P552" s="65"/>
      <c r="Q552" s="65"/>
      <c r="R552" s="65"/>
      <c r="S552" s="65"/>
      <c r="T552" s="65"/>
      <c r="U552" s="65"/>
      <c r="V552" s="65"/>
      <c r="W552" s="65"/>
      <c r="X552" s="65"/>
      <c r="Y552" s="65"/>
      <c r="Z552" s="65"/>
    </row>
    <row r="553" spans="1:26" ht="12.75" customHeight="1" x14ac:dyDescent="0.25">
      <c r="A553" s="65"/>
      <c r="B553" s="65"/>
      <c r="C553" s="65"/>
      <c r="D553" s="65"/>
      <c r="E553" s="65"/>
      <c r="F553" s="210"/>
      <c r="G553" s="210"/>
      <c r="H553" s="210"/>
      <c r="I553" s="210"/>
      <c r="J553" s="65"/>
      <c r="K553" s="227"/>
      <c r="L553" s="227"/>
      <c r="M553" s="227"/>
      <c r="N553" s="65"/>
      <c r="O553" s="65"/>
      <c r="P553" s="65"/>
      <c r="Q553" s="65"/>
      <c r="R553" s="65"/>
      <c r="S553" s="65"/>
      <c r="T553" s="65"/>
      <c r="U553" s="65"/>
      <c r="V553" s="65"/>
      <c r="W553" s="65"/>
      <c r="X553" s="65"/>
      <c r="Y553" s="65"/>
      <c r="Z553" s="65"/>
    </row>
    <row r="554" spans="1:26" ht="12.75" customHeight="1" x14ac:dyDescent="0.25">
      <c r="A554" s="65"/>
      <c r="B554" s="65"/>
      <c r="C554" s="65"/>
      <c r="D554" s="65"/>
      <c r="E554" s="65"/>
      <c r="F554" s="210"/>
      <c r="G554" s="210"/>
      <c r="H554" s="210"/>
      <c r="I554" s="210"/>
      <c r="J554" s="65"/>
      <c r="K554" s="227"/>
      <c r="L554" s="227"/>
      <c r="M554" s="227"/>
      <c r="N554" s="65"/>
      <c r="O554" s="65"/>
      <c r="P554" s="65"/>
      <c r="Q554" s="65"/>
      <c r="R554" s="65"/>
      <c r="S554" s="65"/>
      <c r="T554" s="65"/>
      <c r="U554" s="65"/>
      <c r="V554" s="65"/>
      <c r="W554" s="65"/>
      <c r="X554" s="65"/>
      <c r="Y554" s="65"/>
      <c r="Z554" s="65"/>
    </row>
    <row r="555" spans="1:26" ht="12.75" customHeight="1" x14ac:dyDescent="0.25">
      <c r="A555" s="65"/>
      <c r="B555" s="65"/>
      <c r="C555" s="65"/>
      <c r="D555" s="65"/>
      <c r="E555" s="65"/>
      <c r="F555" s="210"/>
      <c r="G555" s="210"/>
      <c r="H555" s="210"/>
      <c r="I555" s="210"/>
      <c r="J555" s="65"/>
      <c r="K555" s="227"/>
      <c r="L555" s="227"/>
      <c r="M555" s="227"/>
      <c r="N555" s="65"/>
      <c r="O555" s="65"/>
      <c r="P555" s="65"/>
      <c r="Q555" s="65"/>
      <c r="R555" s="65"/>
      <c r="S555" s="65"/>
      <c r="T555" s="65"/>
      <c r="U555" s="65"/>
      <c r="V555" s="65"/>
      <c r="W555" s="65"/>
      <c r="X555" s="65"/>
      <c r="Y555" s="65"/>
      <c r="Z555" s="65"/>
    </row>
    <row r="556" spans="1:26" ht="12.75" customHeight="1" x14ac:dyDescent="0.25">
      <c r="A556" s="65"/>
      <c r="B556" s="65"/>
      <c r="C556" s="65"/>
      <c r="D556" s="65"/>
      <c r="E556" s="65"/>
      <c r="F556" s="210"/>
      <c r="G556" s="210"/>
      <c r="H556" s="210"/>
      <c r="I556" s="210"/>
      <c r="J556" s="65"/>
      <c r="K556" s="227"/>
      <c r="L556" s="227"/>
      <c r="M556" s="227"/>
      <c r="N556" s="65"/>
      <c r="O556" s="65"/>
      <c r="P556" s="65"/>
      <c r="Q556" s="65"/>
      <c r="R556" s="65"/>
      <c r="S556" s="65"/>
      <c r="T556" s="65"/>
      <c r="U556" s="65"/>
      <c r="V556" s="65"/>
      <c r="W556" s="65"/>
      <c r="X556" s="65"/>
      <c r="Y556" s="65"/>
      <c r="Z556" s="65"/>
    </row>
    <row r="557" spans="1:26" ht="12.75" customHeight="1" x14ac:dyDescent="0.25">
      <c r="A557" s="65"/>
      <c r="B557" s="65"/>
      <c r="C557" s="65"/>
      <c r="D557" s="65"/>
      <c r="E557" s="65"/>
      <c r="F557" s="210"/>
      <c r="G557" s="210"/>
      <c r="H557" s="210"/>
      <c r="I557" s="210"/>
      <c r="J557" s="65"/>
      <c r="K557" s="227"/>
      <c r="L557" s="227"/>
      <c r="M557" s="227"/>
      <c r="N557" s="65"/>
      <c r="O557" s="65"/>
      <c r="P557" s="65"/>
      <c r="Q557" s="65"/>
      <c r="R557" s="65"/>
      <c r="S557" s="65"/>
      <c r="T557" s="65"/>
      <c r="U557" s="65"/>
      <c r="V557" s="65"/>
      <c r="W557" s="65"/>
      <c r="X557" s="65"/>
      <c r="Y557" s="65"/>
      <c r="Z557" s="65"/>
    </row>
    <row r="558" spans="1:26" ht="12.75" customHeight="1" x14ac:dyDescent="0.25">
      <c r="A558" s="65"/>
      <c r="B558" s="65"/>
      <c r="C558" s="65"/>
      <c r="D558" s="65"/>
      <c r="E558" s="65"/>
      <c r="F558" s="210"/>
      <c r="G558" s="210"/>
      <c r="H558" s="210"/>
      <c r="I558" s="210"/>
      <c r="J558" s="65"/>
      <c r="K558" s="227"/>
      <c r="L558" s="227"/>
      <c r="M558" s="227"/>
      <c r="N558" s="65"/>
      <c r="O558" s="65"/>
      <c r="P558" s="65"/>
      <c r="Q558" s="65"/>
      <c r="R558" s="65"/>
      <c r="S558" s="65"/>
      <c r="T558" s="65"/>
      <c r="U558" s="65"/>
      <c r="V558" s="65"/>
      <c r="W558" s="65"/>
      <c r="X558" s="65"/>
      <c r="Y558" s="65"/>
      <c r="Z558" s="65"/>
    </row>
    <row r="559" spans="1:26" ht="12.75" customHeight="1" x14ac:dyDescent="0.25">
      <c r="A559" s="65"/>
      <c r="B559" s="65"/>
      <c r="C559" s="65"/>
      <c r="D559" s="65"/>
      <c r="E559" s="65"/>
      <c r="F559" s="210"/>
      <c r="G559" s="210"/>
      <c r="H559" s="210"/>
      <c r="I559" s="210"/>
      <c r="J559" s="65"/>
      <c r="K559" s="227"/>
      <c r="L559" s="227"/>
      <c r="M559" s="227"/>
      <c r="N559" s="65"/>
      <c r="O559" s="65"/>
      <c r="P559" s="65"/>
      <c r="Q559" s="65"/>
      <c r="R559" s="65"/>
      <c r="S559" s="65"/>
      <c r="T559" s="65"/>
      <c r="U559" s="65"/>
      <c r="V559" s="65"/>
      <c r="W559" s="65"/>
      <c r="X559" s="65"/>
      <c r="Y559" s="65"/>
      <c r="Z559" s="65"/>
    </row>
    <row r="560" spans="1:26" ht="12.75" customHeight="1" x14ac:dyDescent="0.25">
      <c r="A560" s="65"/>
      <c r="B560" s="65"/>
      <c r="C560" s="65"/>
      <c r="D560" s="65"/>
      <c r="E560" s="65"/>
      <c r="F560" s="210"/>
      <c r="G560" s="210"/>
      <c r="H560" s="210"/>
      <c r="I560" s="210"/>
      <c r="J560" s="65"/>
      <c r="K560" s="227"/>
      <c r="L560" s="227"/>
      <c r="M560" s="227"/>
      <c r="N560" s="65"/>
      <c r="O560" s="65"/>
      <c r="P560" s="65"/>
      <c r="Q560" s="65"/>
      <c r="R560" s="65"/>
      <c r="S560" s="65"/>
      <c r="T560" s="65"/>
      <c r="U560" s="65"/>
      <c r="V560" s="65"/>
      <c r="W560" s="65"/>
      <c r="X560" s="65"/>
      <c r="Y560" s="65"/>
      <c r="Z560" s="65"/>
    </row>
    <row r="561" spans="1:26" ht="12.75" customHeight="1" x14ac:dyDescent="0.25">
      <c r="A561" s="65"/>
      <c r="B561" s="65"/>
      <c r="C561" s="65"/>
      <c r="D561" s="65"/>
      <c r="E561" s="65"/>
      <c r="F561" s="210"/>
      <c r="G561" s="210"/>
      <c r="H561" s="210"/>
      <c r="I561" s="210"/>
      <c r="J561" s="65"/>
      <c r="K561" s="227"/>
      <c r="L561" s="227"/>
      <c r="M561" s="227"/>
      <c r="N561" s="65"/>
      <c r="O561" s="65"/>
      <c r="P561" s="65"/>
      <c r="Q561" s="65"/>
      <c r="R561" s="65"/>
      <c r="S561" s="65"/>
      <c r="T561" s="65"/>
      <c r="U561" s="65"/>
      <c r="V561" s="65"/>
      <c r="W561" s="65"/>
      <c r="X561" s="65"/>
      <c r="Y561" s="65"/>
      <c r="Z561" s="65"/>
    </row>
    <row r="562" spans="1:26" ht="12.75" customHeight="1" x14ac:dyDescent="0.25">
      <c r="A562" s="65"/>
      <c r="B562" s="65"/>
      <c r="C562" s="65"/>
      <c r="D562" s="65"/>
      <c r="E562" s="65"/>
      <c r="F562" s="210"/>
      <c r="G562" s="210"/>
      <c r="H562" s="210"/>
      <c r="I562" s="210"/>
      <c r="J562" s="65"/>
      <c r="K562" s="227"/>
      <c r="L562" s="227"/>
      <c r="M562" s="227"/>
      <c r="N562" s="65"/>
      <c r="O562" s="65"/>
      <c r="P562" s="65"/>
      <c r="Q562" s="65"/>
      <c r="R562" s="65"/>
      <c r="S562" s="65"/>
      <c r="T562" s="65"/>
      <c r="U562" s="65"/>
      <c r="V562" s="65"/>
      <c r="W562" s="65"/>
      <c r="X562" s="65"/>
      <c r="Y562" s="65"/>
      <c r="Z562" s="65"/>
    </row>
    <row r="563" spans="1:26" ht="12.75" customHeight="1" x14ac:dyDescent="0.25">
      <c r="A563" s="65"/>
      <c r="B563" s="65"/>
      <c r="C563" s="65"/>
      <c r="D563" s="65"/>
      <c r="E563" s="65"/>
      <c r="F563" s="210"/>
      <c r="G563" s="210"/>
      <c r="H563" s="210"/>
      <c r="I563" s="210"/>
      <c r="J563" s="65"/>
      <c r="K563" s="227"/>
      <c r="L563" s="227"/>
      <c r="M563" s="227"/>
      <c r="N563" s="65"/>
      <c r="O563" s="65"/>
      <c r="P563" s="65"/>
      <c r="Q563" s="65"/>
      <c r="R563" s="65"/>
      <c r="S563" s="65"/>
      <c r="T563" s="65"/>
      <c r="U563" s="65"/>
      <c r="V563" s="65"/>
      <c r="W563" s="65"/>
      <c r="X563" s="65"/>
      <c r="Y563" s="65"/>
      <c r="Z563" s="65"/>
    </row>
    <row r="564" spans="1:26" ht="12.75" customHeight="1" x14ac:dyDescent="0.25">
      <c r="A564" s="65"/>
      <c r="B564" s="65"/>
      <c r="C564" s="65"/>
      <c r="D564" s="65"/>
      <c r="E564" s="65"/>
      <c r="F564" s="210"/>
      <c r="G564" s="210"/>
      <c r="H564" s="210"/>
      <c r="I564" s="210"/>
      <c r="J564" s="65"/>
      <c r="K564" s="227"/>
      <c r="L564" s="227"/>
      <c r="M564" s="227"/>
      <c r="N564" s="65"/>
      <c r="O564" s="65"/>
      <c r="P564" s="65"/>
      <c r="Q564" s="65"/>
      <c r="R564" s="65"/>
      <c r="S564" s="65"/>
      <c r="T564" s="65"/>
      <c r="U564" s="65"/>
      <c r="V564" s="65"/>
      <c r="W564" s="65"/>
      <c r="X564" s="65"/>
      <c r="Y564" s="65"/>
      <c r="Z564" s="65"/>
    </row>
    <row r="565" spans="1:26" ht="12.75" customHeight="1" x14ac:dyDescent="0.25">
      <c r="A565" s="65"/>
      <c r="B565" s="65"/>
      <c r="C565" s="65"/>
      <c r="D565" s="65"/>
      <c r="E565" s="65"/>
      <c r="F565" s="210"/>
      <c r="G565" s="210"/>
      <c r="H565" s="210"/>
      <c r="I565" s="210"/>
      <c r="J565" s="65"/>
      <c r="K565" s="227"/>
      <c r="L565" s="227"/>
      <c r="M565" s="227"/>
      <c r="N565" s="65"/>
      <c r="O565" s="65"/>
      <c r="P565" s="65"/>
      <c r="Q565" s="65"/>
      <c r="R565" s="65"/>
      <c r="S565" s="65"/>
      <c r="T565" s="65"/>
      <c r="U565" s="65"/>
      <c r="V565" s="65"/>
      <c r="W565" s="65"/>
      <c r="X565" s="65"/>
      <c r="Y565" s="65"/>
      <c r="Z565" s="65"/>
    </row>
    <row r="566" spans="1:26" ht="12.75" customHeight="1" x14ac:dyDescent="0.25">
      <c r="A566" s="65"/>
      <c r="B566" s="65"/>
      <c r="C566" s="65"/>
      <c r="D566" s="65"/>
      <c r="E566" s="65"/>
      <c r="F566" s="210"/>
      <c r="G566" s="210"/>
      <c r="H566" s="210"/>
      <c r="I566" s="210"/>
      <c r="J566" s="65"/>
      <c r="K566" s="227"/>
      <c r="L566" s="227"/>
      <c r="M566" s="227"/>
      <c r="N566" s="65"/>
      <c r="O566" s="65"/>
      <c r="P566" s="65"/>
      <c r="Q566" s="65"/>
      <c r="R566" s="65"/>
      <c r="S566" s="65"/>
      <c r="T566" s="65"/>
      <c r="U566" s="65"/>
      <c r="V566" s="65"/>
      <c r="W566" s="65"/>
      <c r="X566" s="65"/>
      <c r="Y566" s="65"/>
      <c r="Z566" s="65"/>
    </row>
    <row r="567" spans="1:26" ht="12.75" customHeight="1" x14ac:dyDescent="0.25">
      <c r="A567" s="65"/>
      <c r="B567" s="65"/>
      <c r="C567" s="65"/>
      <c r="D567" s="65"/>
      <c r="E567" s="65"/>
      <c r="F567" s="210"/>
      <c r="G567" s="210"/>
      <c r="H567" s="210"/>
      <c r="I567" s="210"/>
      <c r="J567" s="65"/>
      <c r="K567" s="227"/>
      <c r="L567" s="227"/>
      <c r="M567" s="227"/>
      <c r="N567" s="65"/>
      <c r="O567" s="65"/>
      <c r="P567" s="65"/>
      <c r="Q567" s="65"/>
      <c r="R567" s="65"/>
      <c r="S567" s="65"/>
      <c r="T567" s="65"/>
      <c r="U567" s="65"/>
      <c r="V567" s="65"/>
      <c r="W567" s="65"/>
      <c r="X567" s="65"/>
      <c r="Y567" s="65"/>
      <c r="Z567" s="65"/>
    </row>
    <row r="568" spans="1:26" ht="12.75" customHeight="1" x14ac:dyDescent="0.25">
      <c r="A568" s="65"/>
      <c r="B568" s="65"/>
      <c r="C568" s="65"/>
      <c r="D568" s="65"/>
      <c r="E568" s="65"/>
      <c r="F568" s="210"/>
      <c r="G568" s="210"/>
      <c r="H568" s="210"/>
      <c r="I568" s="210"/>
      <c r="J568" s="65"/>
      <c r="K568" s="227"/>
      <c r="L568" s="227"/>
      <c r="M568" s="227"/>
      <c r="N568" s="65"/>
      <c r="O568" s="65"/>
      <c r="P568" s="65"/>
      <c r="Q568" s="65"/>
      <c r="R568" s="65"/>
      <c r="S568" s="65"/>
      <c r="T568" s="65"/>
      <c r="U568" s="65"/>
      <c r="V568" s="65"/>
      <c r="W568" s="65"/>
      <c r="X568" s="65"/>
      <c r="Y568" s="65"/>
      <c r="Z568" s="65"/>
    </row>
    <row r="569" spans="1:26" ht="12.75" customHeight="1" x14ac:dyDescent="0.25">
      <c r="A569" s="65"/>
      <c r="B569" s="65"/>
      <c r="C569" s="65"/>
      <c r="D569" s="65"/>
      <c r="E569" s="65"/>
      <c r="F569" s="210"/>
      <c r="G569" s="210"/>
      <c r="H569" s="210"/>
      <c r="I569" s="210"/>
      <c r="J569" s="65"/>
      <c r="K569" s="227"/>
      <c r="L569" s="227"/>
      <c r="M569" s="227"/>
      <c r="N569" s="65"/>
      <c r="O569" s="65"/>
      <c r="P569" s="65"/>
      <c r="Q569" s="65"/>
      <c r="R569" s="65"/>
      <c r="S569" s="65"/>
      <c r="T569" s="65"/>
      <c r="U569" s="65"/>
      <c r="V569" s="65"/>
      <c r="W569" s="65"/>
      <c r="X569" s="65"/>
      <c r="Y569" s="65"/>
      <c r="Z569" s="65"/>
    </row>
    <row r="570" spans="1:26" ht="12.75" customHeight="1" x14ac:dyDescent="0.25">
      <c r="A570" s="65"/>
      <c r="B570" s="65"/>
      <c r="C570" s="65"/>
      <c r="D570" s="65"/>
      <c r="E570" s="65"/>
      <c r="F570" s="210"/>
      <c r="G570" s="210"/>
      <c r="H570" s="210"/>
      <c r="I570" s="210"/>
      <c r="J570" s="65"/>
      <c r="K570" s="227"/>
      <c r="L570" s="227"/>
      <c r="M570" s="227"/>
      <c r="N570" s="65"/>
      <c r="O570" s="65"/>
      <c r="P570" s="65"/>
      <c r="Q570" s="65"/>
      <c r="R570" s="65"/>
      <c r="S570" s="65"/>
      <c r="T570" s="65"/>
      <c r="U570" s="65"/>
      <c r="V570" s="65"/>
      <c r="W570" s="65"/>
      <c r="X570" s="65"/>
      <c r="Y570" s="65"/>
      <c r="Z570" s="65"/>
    </row>
    <row r="571" spans="1:26" ht="12.75" customHeight="1" x14ac:dyDescent="0.25">
      <c r="A571" s="65"/>
      <c r="B571" s="65"/>
      <c r="C571" s="65"/>
      <c r="D571" s="65"/>
      <c r="E571" s="65"/>
      <c r="F571" s="210"/>
      <c r="G571" s="210"/>
      <c r="H571" s="210"/>
      <c r="I571" s="210"/>
      <c r="J571" s="65"/>
      <c r="K571" s="227"/>
      <c r="L571" s="227"/>
      <c r="M571" s="227"/>
      <c r="N571" s="65"/>
      <c r="O571" s="65"/>
      <c r="P571" s="65"/>
      <c r="Q571" s="65"/>
      <c r="R571" s="65"/>
      <c r="S571" s="65"/>
      <c r="T571" s="65"/>
      <c r="U571" s="65"/>
      <c r="V571" s="65"/>
      <c r="W571" s="65"/>
      <c r="X571" s="65"/>
      <c r="Y571" s="65"/>
      <c r="Z571" s="65"/>
    </row>
    <row r="572" spans="1:26" ht="12.75" customHeight="1" x14ac:dyDescent="0.25">
      <c r="A572" s="65"/>
      <c r="B572" s="65"/>
      <c r="C572" s="65"/>
      <c r="D572" s="65"/>
      <c r="E572" s="65"/>
      <c r="F572" s="210"/>
      <c r="G572" s="210"/>
      <c r="H572" s="210"/>
      <c r="I572" s="210"/>
      <c r="J572" s="65"/>
      <c r="K572" s="227"/>
      <c r="L572" s="227"/>
      <c r="M572" s="227"/>
      <c r="N572" s="65"/>
      <c r="O572" s="65"/>
      <c r="P572" s="65"/>
      <c r="Q572" s="65"/>
      <c r="R572" s="65"/>
      <c r="S572" s="65"/>
      <c r="T572" s="65"/>
      <c r="U572" s="65"/>
      <c r="V572" s="65"/>
      <c r="W572" s="65"/>
      <c r="X572" s="65"/>
      <c r="Y572" s="65"/>
      <c r="Z572" s="65"/>
    </row>
    <row r="573" spans="1:26" ht="12.75" customHeight="1" x14ac:dyDescent="0.25">
      <c r="A573" s="65"/>
      <c r="B573" s="65"/>
      <c r="C573" s="65"/>
      <c r="D573" s="65"/>
      <c r="E573" s="65"/>
      <c r="F573" s="210"/>
      <c r="G573" s="210"/>
      <c r="H573" s="210"/>
      <c r="I573" s="210"/>
      <c r="J573" s="65"/>
      <c r="K573" s="227"/>
      <c r="L573" s="227"/>
      <c r="M573" s="227"/>
      <c r="N573" s="65"/>
      <c r="O573" s="65"/>
      <c r="P573" s="65"/>
      <c r="Q573" s="65"/>
      <c r="R573" s="65"/>
      <c r="S573" s="65"/>
      <c r="T573" s="65"/>
      <c r="U573" s="65"/>
      <c r="V573" s="65"/>
      <c r="W573" s="65"/>
      <c r="X573" s="65"/>
      <c r="Y573" s="65"/>
      <c r="Z573" s="65"/>
    </row>
    <row r="574" spans="1:26" ht="12.75" customHeight="1" x14ac:dyDescent="0.25">
      <c r="A574" s="65"/>
      <c r="B574" s="65"/>
      <c r="C574" s="65"/>
      <c r="D574" s="65"/>
      <c r="E574" s="65"/>
      <c r="F574" s="210"/>
      <c r="G574" s="210"/>
      <c r="H574" s="210"/>
      <c r="I574" s="210"/>
      <c r="J574" s="65"/>
      <c r="K574" s="227"/>
      <c r="L574" s="227"/>
      <c r="M574" s="227"/>
      <c r="N574" s="65"/>
      <c r="O574" s="65"/>
      <c r="P574" s="65"/>
      <c r="Q574" s="65"/>
      <c r="R574" s="65"/>
      <c r="S574" s="65"/>
      <c r="T574" s="65"/>
      <c r="U574" s="65"/>
      <c r="V574" s="65"/>
      <c r="W574" s="65"/>
      <c r="X574" s="65"/>
      <c r="Y574" s="65"/>
      <c r="Z574" s="65"/>
    </row>
    <row r="575" spans="1:26" ht="12.75" customHeight="1" x14ac:dyDescent="0.25">
      <c r="A575" s="65"/>
      <c r="B575" s="65"/>
      <c r="C575" s="65"/>
      <c r="D575" s="65"/>
      <c r="E575" s="65"/>
      <c r="F575" s="210"/>
      <c r="G575" s="210"/>
      <c r="H575" s="210"/>
      <c r="I575" s="210"/>
      <c r="J575" s="65"/>
      <c r="K575" s="227"/>
      <c r="L575" s="227"/>
      <c r="M575" s="227"/>
      <c r="N575" s="65"/>
      <c r="O575" s="65"/>
      <c r="P575" s="65"/>
      <c r="Q575" s="65"/>
      <c r="R575" s="65"/>
      <c r="S575" s="65"/>
      <c r="T575" s="65"/>
      <c r="U575" s="65"/>
      <c r="V575" s="65"/>
      <c r="W575" s="65"/>
      <c r="X575" s="65"/>
      <c r="Y575" s="65"/>
      <c r="Z575" s="65"/>
    </row>
    <row r="576" spans="1:26" ht="12.75" customHeight="1" x14ac:dyDescent="0.25">
      <c r="A576" s="65"/>
      <c r="B576" s="65"/>
      <c r="C576" s="65"/>
      <c r="D576" s="65"/>
      <c r="E576" s="65"/>
      <c r="F576" s="210"/>
      <c r="G576" s="210"/>
      <c r="H576" s="210"/>
      <c r="I576" s="210"/>
      <c r="J576" s="65"/>
      <c r="K576" s="227"/>
      <c r="L576" s="227"/>
      <c r="M576" s="227"/>
      <c r="N576" s="65"/>
      <c r="O576" s="65"/>
      <c r="P576" s="65"/>
      <c r="Q576" s="65"/>
      <c r="R576" s="65"/>
      <c r="S576" s="65"/>
      <c r="T576" s="65"/>
      <c r="U576" s="65"/>
      <c r="V576" s="65"/>
      <c r="W576" s="65"/>
      <c r="X576" s="65"/>
      <c r="Y576" s="65"/>
      <c r="Z576" s="65"/>
    </row>
    <row r="577" spans="1:26" ht="12.75" customHeight="1" x14ac:dyDescent="0.25">
      <c r="A577" s="65"/>
      <c r="B577" s="65"/>
      <c r="C577" s="65"/>
      <c r="D577" s="65"/>
      <c r="E577" s="65"/>
      <c r="F577" s="210"/>
      <c r="G577" s="210"/>
      <c r="H577" s="210"/>
      <c r="I577" s="210"/>
      <c r="J577" s="65"/>
      <c r="K577" s="227"/>
      <c r="L577" s="227"/>
      <c r="M577" s="227"/>
      <c r="N577" s="65"/>
      <c r="O577" s="65"/>
      <c r="P577" s="65"/>
      <c r="Q577" s="65"/>
      <c r="R577" s="65"/>
      <c r="S577" s="65"/>
      <c r="T577" s="65"/>
      <c r="U577" s="65"/>
      <c r="V577" s="65"/>
      <c r="W577" s="65"/>
      <c r="X577" s="65"/>
      <c r="Y577" s="65"/>
      <c r="Z577" s="65"/>
    </row>
    <row r="578" spans="1:26" ht="12.75" customHeight="1" x14ac:dyDescent="0.25">
      <c r="A578" s="65"/>
      <c r="B578" s="65"/>
      <c r="C578" s="65"/>
      <c r="D578" s="65"/>
      <c r="E578" s="65"/>
      <c r="F578" s="210"/>
      <c r="G578" s="210"/>
      <c r="H578" s="210"/>
      <c r="I578" s="210"/>
      <c r="J578" s="65"/>
      <c r="K578" s="227"/>
      <c r="L578" s="227"/>
      <c r="M578" s="227"/>
      <c r="N578" s="65"/>
      <c r="O578" s="65"/>
      <c r="P578" s="65"/>
      <c r="Q578" s="65"/>
      <c r="R578" s="65"/>
      <c r="S578" s="65"/>
      <c r="T578" s="65"/>
      <c r="U578" s="65"/>
      <c r="V578" s="65"/>
      <c r="W578" s="65"/>
      <c r="X578" s="65"/>
      <c r="Y578" s="65"/>
      <c r="Z578" s="65"/>
    </row>
    <row r="579" spans="1:26" ht="12.75" customHeight="1" x14ac:dyDescent="0.25">
      <c r="A579" s="65"/>
      <c r="B579" s="65"/>
      <c r="C579" s="65"/>
      <c r="D579" s="65"/>
      <c r="E579" s="65"/>
      <c r="F579" s="210"/>
      <c r="G579" s="210"/>
      <c r="H579" s="210"/>
      <c r="I579" s="210"/>
      <c r="J579" s="65"/>
      <c r="K579" s="227"/>
      <c r="L579" s="227"/>
      <c r="M579" s="227"/>
      <c r="N579" s="65"/>
      <c r="O579" s="65"/>
      <c r="P579" s="65"/>
      <c r="Q579" s="65"/>
      <c r="R579" s="65"/>
      <c r="S579" s="65"/>
      <c r="T579" s="65"/>
      <c r="U579" s="65"/>
      <c r="V579" s="65"/>
      <c r="W579" s="65"/>
      <c r="X579" s="65"/>
      <c r="Y579" s="65"/>
      <c r="Z579" s="65"/>
    </row>
    <row r="580" spans="1:26" ht="12.75" customHeight="1" x14ac:dyDescent="0.25">
      <c r="A580" s="65"/>
      <c r="B580" s="65"/>
      <c r="C580" s="65"/>
      <c r="D580" s="65"/>
      <c r="E580" s="65"/>
      <c r="F580" s="210"/>
      <c r="G580" s="210"/>
      <c r="H580" s="210"/>
      <c r="I580" s="210"/>
      <c r="J580" s="65"/>
      <c r="K580" s="227"/>
      <c r="L580" s="227"/>
      <c r="M580" s="227"/>
      <c r="N580" s="65"/>
      <c r="O580" s="65"/>
      <c r="P580" s="65"/>
      <c r="Q580" s="65"/>
      <c r="R580" s="65"/>
      <c r="S580" s="65"/>
      <c r="T580" s="65"/>
      <c r="U580" s="65"/>
      <c r="V580" s="65"/>
      <c r="W580" s="65"/>
      <c r="X580" s="65"/>
      <c r="Y580" s="65"/>
      <c r="Z580" s="65"/>
    </row>
    <row r="581" spans="1:26" ht="12.75" customHeight="1" x14ac:dyDescent="0.25">
      <c r="A581" s="65"/>
      <c r="B581" s="65"/>
      <c r="C581" s="65"/>
      <c r="D581" s="65"/>
      <c r="E581" s="65"/>
      <c r="F581" s="210"/>
      <c r="G581" s="210"/>
      <c r="H581" s="210"/>
      <c r="I581" s="210"/>
      <c r="J581" s="65"/>
      <c r="K581" s="227"/>
      <c r="L581" s="227"/>
      <c r="M581" s="227"/>
      <c r="N581" s="65"/>
      <c r="O581" s="65"/>
      <c r="P581" s="65"/>
      <c r="Q581" s="65"/>
      <c r="R581" s="65"/>
      <c r="S581" s="65"/>
      <c r="T581" s="65"/>
      <c r="U581" s="65"/>
      <c r="V581" s="65"/>
      <c r="W581" s="65"/>
      <c r="X581" s="65"/>
      <c r="Y581" s="65"/>
      <c r="Z581" s="65"/>
    </row>
    <row r="582" spans="1:26" ht="12.75" customHeight="1" x14ac:dyDescent="0.25">
      <c r="A582" s="65"/>
      <c r="B582" s="65"/>
      <c r="C582" s="65"/>
      <c r="D582" s="65"/>
      <c r="E582" s="65"/>
      <c r="F582" s="210"/>
      <c r="G582" s="210"/>
      <c r="H582" s="210"/>
      <c r="I582" s="210"/>
      <c r="J582" s="65"/>
      <c r="K582" s="227"/>
      <c r="L582" s="227"/>
      <c r="M582" s="227"/>
      <c r="N582" s="65"/>
      <c r="O582" s="65"/>
      <c r="P582" s="65"/>
      <c r="Q582" s="65"/>
      <c r="R582" s="65"/>
      <c r="S582" s="65"/>
      <c r="T582" s="65"/>
      <c r="U582" s="65"/>
      <c r="V582" s="65"/>
      <c r="W582" s="65"/>
      <c r="X582" s="65"/>
      <c r="Y582" s="65"/>
      <c r="Z582" s="65"/>
    </row>
    <row r="583" spans="1:26" ht="12.75" customHeight="1" x14ac:dyDescent="0.25">
      <c r="A583" s="65"/>
      <c r="B583" s="65"/>
      <c r="C583" s="65"/>
      <c r="D583" s="65"/>
      <c r="E583" s="65"/>
      <c r="F583" s="210"/>
      <c r="G583" s="210"/>
      <c r="H583" s="210"/>
      <c r="I583" s="210"/>
      <c r="J583" s="65"/>
      <c r="K583" s="227"/>
      <c r="L583" s="227"/>
      <c r="M583" s="227"/>
      <c r="N583" s="65"/>
      <c r="O583" s="65"/>
      <c r="P583" s="65"/>
      <c r="Q583" s="65"/>
      <c r="R583" s="65"/>
      <c r="S583" s="65"/>
      <c r="T583" s="65"/>
      <c r="U583" s="65"/>
      <c r="V583" s="65"/>
      <c r="W583" s="65"/>
      <c r="X583" s="65"/>
      <c r="Y583" s="65"/>
      <c r="Z583" s="65"/>
    </row>
    <row r="584" spans="1:26" ht="12.75" customHeight="1" x14ac:dyDescent="0.25">
      <c r="A584" s="65"/>
      <c r="B584" s="65"/>
      <c r="C584" s="65"/>
      <c r="D584" s="65"/>
      <c r="E584" s="65"/>
      <c r="F584" s="210"/>
      <c r="G584" s="210"/>
      <c r="H584" s="210"/>
      <c r="I584" s="210"/>
      <c r="J584" s="65"/>
      <c r="K584" s="227"/>
      <c r="L584" s="227"/>
      <c r="M584" s="227"/>
      <c r="N584" s="65"/>
      <c r="O584" s="65"/>
      <c r="P584" s="65"/>
      <c r="Q584" s="65"/>
      <c r="R584" s="65"/>
      <c r="S584" s="65"/>
      <c r="T584" s="65"/>
      <c r="U584" s="65"/>
      <c r="V584" s="65"/>
      <c r="W584" s="65"/>
      <c r="X584" s="65"/>
      <c r="Y584" s="65"/>
      <c r="Z584" s="65"/>
    </row>
    <row r="585" spans="1:26" ht="12.75" customHeight="1" x14ac:dyDescent="0.25">
      <c r="A585" s="65"/>
      <c r="B585" s="65"/>
      <c r="C585" s="65"/>
      <c r="D585" s="65"/>
      <c r="E585" s="65"/>
      <c r="F585" s="210"/>
      <c r="G585" s="210"/>
      <c r="H585" s="210"/>
      <c r="I585" s="210"/>
      <c r="J585" s="65"/>
      <c r="K585" s="227"/>
      <c r="L585" s="227"/>
      <c r="M585" s="227"/>
      <c r="N585" s="65"/>
      <c r="O585" s="65"/>
      <c r="P585" s="65"/>
      <c r="Q585" s="65"/>
      <c r="R585" s="65"/>
      <c r="S585" s="65"/>
      <c r="T585" s="65"/>
      <c r="U585" s="65"/>
      <c r="V585" s="65"/>
      <c r="W585" s="65"/>
      <c r="X585" s="65"/>
      <c r="Y585" s="65"/>
      <c r="Z585" s="65"/>
    </row>
    <row r="586" spans="1:26" ht="12.75" customHeight="1" x14ac:dyDescent="0.25">
      <c r="A586" s="65"/>
      <c r="B586" s="65"/>
      <c r="C586" s="65"/>
      <c r="D586" s="65"/>
      <c r="E586" s="65"/>
      <c r="F586" s="210"/>
      <c r="G586" s="210"/>
      <c r="H586" s="210"/>
      <c r="I586" s="210"/>
      <c r="J586" s="65"/>
      <c r="K586" s="227"/>
      <c r="L586" s="227"/>
      <c r="M586" s="227"/>
      <c r="N586" s="65"/>
      <c r="O586" s="65"/>
      <c r="P586" s="65"/>
      <c r="Q586" s="65"/>
      <c r="R586" s="65"/>
      <c r="S586" s="65"/>
      <c r="T586" s="65"/>
      <c r="U586" s="65"/>
      <c r="V586" s="65"/>
      <c r="W586" s="65"/>
      <c r="X586" s="65"/>
      <c r="Y586" s="65"/>
      <c r="Z586" s="65"/>
    </row>
    <row r="587" spans="1:26" ht="12.75" customHeight="1" x14ac:dyDescent="0.25">
      <c r="A587" s="65"/>
      <c r="B587" s="65"/>
      <c r="C587" s="65"/>
      <c r="D587" s="65"/>
      <c r="E587" s="65"/>
      <c r="F587" s="210"/>
      <c r="G587" s="210"/>
      <c r="H587" s="210"/>
      <c r="I587" s="210"/>
      <c r="J587" s="65"/>
      <c r="K587" s="227"/>
      <c r="L587" s="227"/>
      <c r="M587" s="227"/>
      <c r="N587" s="65"/>
      <c r="O587" s="65"/>
      <c r="P587" s="65"/>
      <c r="Q587" s="65"/>
      <c r="R587" s="65"/>
      <c r="S587" s="65"/>
      <c r="T587" s="65"/>
      <c r="U587" s="65"/>
      <c r="V587" s="65"/>
      <c r="W587" s="65"/>
      <c r="X587" s="65"/>
      <c r="Y587" s="65"/>
      <c r="Z587" s="65"/>
    </row>
    <row r="588" spans="1:26" ht="12.75" customHeight="1" x14ac:dyDescent="0.25">
      <c r="A588" s="65"/>
      <c r="B588" s="65"/>
      <c r="C588" s="65"/>
      <c r="D588" s="65"/>
      <c r="E588" s="65"/>
      <c r="F588" s="210"/>
      <c r="G588" s="210"/>
      <c r="H588" s="210"/>
      <c r="I588" s="210"/>
      <c r="J588" s="65"/>
      <c r="K588" s="227"/>
      <c r="L588" s="227"/>
      <c r="M588" s="227"/>
      <c r="N588" s="65"/>
      <c r="O588" s="65"/>
      <c r="P588" s="65"/>
      <c r="Q588" s="65"/>
      <c r="R588" s="65"/>
      <c r="S588" s="65"/>
      <c r="T588" s="65"/>
      <c r="U588" s="65"/>
      <c r="V588" s="65"/>
      <c r="W588" s="65"/>
      <c r="X588" s="65"/>
      <c r="Y588" s="65"/>
      <c r="Z588" s="65"/>
    </row>
    <row r="589" spans="1:26" ht="12.75" customHeight="1" x14ac:dyDescent="0.25">
      <c r="A589" s="65"/>
      <c r="B589" s="65"/>
      <c r="C589" s="65"/>
      <c r="D589" s="65"/>
      <c r="E589" s="65"/>
      <c r="F589" s="210"/>
      <c r="G589" s="210"/>
      <c r="H589" s="210"/>
      <c r="I589" s="210"/>
      <c r="J589" s="65"/>
      <c r="K589" s="227"/>
      <c r="L589" s="227"/>
      <c r="M589" s="227"/>
      <c r="N589" s="65"/>
      <c r="O589" s="65"/>
      <c r="P589" s="65"/>
      <c r="Q589" s="65"/>
      <c r="R589" s="65"/>
      <c r="S589" s="65"/>
      <c r="T589" s="65"/>
      <c r="U589" s="65"/>
      <c r="V589" s="65"/>
      <c r="W589" s="65"/>
      <c r="X589" s="65"/>
      <c r="Y589" s="65"/>
      <c r="Z589" s="65"/>
    </row>
    <row r="590" spans="1:26" ht="12.75" customHeight="1" x14ac:dyDescent="0.25">
      <c r="A590" s="65"/>
      <c r="B590" s="65"/>
      <c r="C590" s="65"/>
      <c r="D590" s="65"/>
      <c r="E590" s="65"/>
      <c r="F590" s="210"/>
      <c r="G590" s="210"/>
      <c r="H590" s="210"/>
      <c r="I590" s="210"/>
      <c r="J590" s="65"/>
      <c r="K590" s="227"/>
      <c r="L590" s="227"/>
      <c r="M590" s="227"/>
      <c r="N590" s="65"/>
      <c r="O590" s="65"/>
      <c r="P590" s="65"/>
      <c r="Q590" s="65"/>
      <c r="R590" s="65"/>
      <c r="S590" s="65"/>
      <c r="T590" s="65"/>
      <c r="U590" s="65"/>
      <c r="V590" s="65"/>
      <c r="W590" s="65"/>
      <c r="X590" s="65"/>
      <c r="Y590" s="65"/>
      <c r="Z590" s="65"/>
    </row>
    <row r="591" spans="1:26" ht="12.75" customHeight="1" x14ac:dyDescent="0.25">
      <c r="A591" s="65"/>
      <c r="B591" s="65"/>
      <c r="C591" s="65"/>
      <c r="D591" s="65"/>
      <c r="E591" s="65"/>
      <c r="F591" s="210"/>
      <c r="G591" s="210"/>
      <c r="H591" s="210"/>
      <c r="I591" s="210"/>
      <c r="J591" s="65"/>
      <c r="K591" s="227"/>
      <c r="L591" s="227"/>
      <c r="M591" s="227"/>
      <c r="N591" s="65"/>
      <c r="O591" s="65"/>
      <c r="P591" s="65"/>
      <c r="Q591" s="65"/>
      <c r="R591" s="65"/>
      <c r="S591" s="65"/>
      <c r="T591" s="65"/>
      <c r="U591" s="65"/>
      <c r="V591" s="65"/>
      <c r="W591" s="65"/>
      <c r="X591" s="65"/>
      <c r="Y591" s="65"/>
      <c r="Z591" s="65"/>
    </row>
    <row r="592" spans="1:26" ht="12.75" customHeight="1" x14ac:dyDescent="0.25">
      <c r="A592" s="65"/>
      <c r="B592" s="65"/>
      <c r="C592" s="65"/>
      <c r="D592" s="65"/>
      <c r="E592" s="65"/>
      <c r="F592" s="210"/>
      <c r="G592" s="210"/>
      <c r="H592" s="210"/>
      <c r="I592" s="210"/>
      <c r="J592" s="65"/>
      <c r="K592" s="227"/>
      <c r="L592" s="227"/>
      <c r="M592" s="227"/>
      <c r="N592" s="65"/>
      <c r="O592" s="65"/>
      <c r="P592" s="65"/>
      <c r="Q592" s="65"/>
      <c r="R592" s="65"/>
      <c r="S592" s="65"/>
      <c r="T592" s="65"/>
      <c r="U592" s="65"/>
      <c r="V592" s="65"/>
      <c r="W592" s="65"/>
      <c r="X592" s="65"/>
      <c r="Y592" s="65"/>
      <c r="Z592" s="65"/>
    </row>
    <row r="593" spans="1:26" ht="12.75" customHeight="1" x14ac:dyDescent="0.25">
      <c r="A593" s="65"/>
      <c r="B593" s="65"/>
      <c r="C593" s="65"/>
      <c r="D593" s="65"/>
      <c r="E593" s="65"/>
      <c r="F593" s="210"/>
      <c r="G593" s="210"/>
      <c r="H593" s="210"/>
      <c r="I593" s="210"/>
      <c r="J593" s="65"/>
      <c r="K593" s="227"/>
      <c r="L593" s="227"/>
      <c r="M593" s="227"/>
      <c r="N593" s="65"/>
      <c r="O593" s="65"/>
      <c r="P593" s="65"/>
      <c r="Q593" s="65"/>
      <c r="R593" s="65"/>
      <c r="S593" s="65"/>
      <c r="T593" s="65"/>
      <c r="U593" s="65"/>
      <c r="V593" s="65"/>
      <c r="W593" s="65"/>
      <c r="X593" s="65"/>
      <c r="Y593" s="65"/>
      <c r="Z593" s="65"/>
    </row>
    <row r="594" spans="1:26" ht="12.75" customHeight="1" x14ac:dyDescent="0.25">
      <c r="A594" s="65"/>
      <c r="B594" s="65"/>
      <c r="C594" s="65"/>
      <c r="D594" s="65"/>
      <c r="E594" s="65"/>
      <c r="F594" s="210"/>
      <c r="G594" s="210"/>
      <c r="H594" s="210"/>
      <c r="I594" s="210"/>
      <c r="J594" s="65"/>
      <c r="K594" s="227"/>
      <c r="L594" s="227"/>
      <c r="M594" s="227"/>
      <c r="N594" s="65"/>
      <c r="O594" s="65"/>
      <c r="P594" s="65"/>
      <c r="Q594" s="65"/>
      <c r="R594" s="65"/>
      <c r="S594" s="65"/>
      <c r="T594" s="65"/>
      <c r="U594" s="65"/>
      <c r="V594" s="65"/>
      <c r="W594" s="65"/>
      <c r="X594" s="65"/>
      <c r="Y594" s="65"/>
      <c r="Z594" s="65"/>
    </row>
    <row r="595" spans="1:26" ht="12.75" customHeight="1" x14ac:dyDescent="0.25">
      <c r="A595" s="65"/>
      <c r="B595" s="65"/>
      <c r="C595" s="65"/>
      <c r="D595" s="65"/>
      <c r="E595" s="65"/>
      <c r="F595" s="210"/>
      <c r="G595" s="210"/>
      <c r="H595" s="210"/>
      <c r="I595" s="210"/>
      <c r="J595" s="65"/>
      <c r="K595" s="227"/>
      <c r="L595" s="227"/>
      <c r="M595" s="227"/>
      <c r="N595" s="65"/>
      <c r="O595" s="65"/>
      <c r="P595" s="65"/>
      <c r="Q595" s="65"/>
      <c r="R595" s="65"/>
      <c r="S595" s="65"/>
      <c r="T595" s="65"/>
      <c r="U595" s="65"/>
      <c r="V595" s="65"/>
      <c r="W595" s="65"/>
      <c r="X595" s="65"/>
      <c r="Y595" s="65"/>
      <c r="Z595" s="65"/>
    </row>
    <row r="596" spans="1:26" ht="12.75" customHeight="1" x14ac:dyDescent="0.25">
      <c r="A596" s="65"/>
      <c r="B596" s="65"/>
      <c r="C596" s="65"/>
      <c r="D596" s="65"/>
      <c r="E596" s="65"/>
      <c r="F596" s="210"/>
      <c r="G596" s="210"/>
      <c r="H596" s="210"/>
      <c r="I596" s="210"/>
      <c r="J596" s="65"/>
      <c r="K596" s="227"/>
      <c r="L596" s="227"/>
      <c r="M596" s="227"/>
      <c r="N596" s="65"/>
      <c r="O596" s="65"/>
      <c r="P596" s="65"/>
      <c r="Q596" s="65"/>
      <c r="R596" s="65"/>
      <c r="S596" s="65"/>
      <c r="T596" s="65"/>
      <c r="U596" s="65"/>
      <c r="V596" s="65"/>
      <c r="W596" s="65"/>
      <c r="X596" s="65"/>
      <c r="Y596" s="65"/>
      <c r="Z596" s="65"/>
    </row>
    <row r="597" spans="1:26" ht="12.75" customHeight="1" x14ac:dyDescent="0.25">
      <c r="A597" s="65"/>
      <c r="B597" s="65"/>
      <c r="C597" s="65"/>
      <c r="D597" s="65"/>
      <c r="E597" s="65"/>
      <c r="F597" s="210"/>
      <c r="G597" s="210"/>
      <c r="H597" s="210"/>
      <c r="I597" s="210"/>
      <c r="J597" s="65"/>
      <c r="K597" s="227"/>
      <c r="L597" s="227"/>
      <c r="M597" s="227"/>
      <c r="N597" s="65"/>
      <c r="O597" s="65"/>
      <c r="P597" s="65"/>
      <c r="Q597" s="65"/>
      <c r="R597" s="65"/>
      <c r="S597" s="65"/>
      <c r="T597" s="65"/>
      <c r="U597" s="65"/>
      <c r="V597" s="65"/>
      <c r="W597" s="65"/>
      <c r="X597" s="65"/>
      <c r="Y597" s="65"/>
      <c r="Z597" s="65"/>
    </row>
    <row r="598" spans="1:26" ht="12.75" customHeight="1" x14ac:dyDescent="0.25">
      <c r="A598" s="65"/>
      <c r="B598" s="65"/>
      <c r="C598" s="65"/>
      <c r="D598" s="65"/>
      <c r="E598" s="65"/>
      <c r="F598" s="210"/>
      <c r="G598" s="210"/>
      <c r="H598" s="210"/>
      <c r="I598" s="210"/>
      <c r="J598" s="65"/>
      <c r="K598" s="227"/>
      <c r="L598" s="227"/>
      <c r="M598" s="227"/>
      <c r="N598" s="65"/>
      <c r="O598" s="65"/>
      <c r="P598" s="65"/>
      <c r="Q598" s="65"/>
      <c r="R598" s="65"/>
      <c r="S598" s="65"/>
      <c r="T598" s="65"/>
      <c r="U598" s="65"/>
      <c r="V598" s="65"/>
      <c r="W598" s="65"/>
      <c r="X598" s="65"/>
      <c r="Y598" s="65"/>
      <c r="Z598" s="65"/>
    </row>
    <row r="599" spans="1:26" ht="12.75" customHeight="1" x14ac:dyDescent="0.25">
      <c r="A599" s="65"/>
      <c r="B599" s="65"/>
      <c r="C599" s="65"/>
      <c r="D599" s="65"/>
      <c r="E599" s="65"/>
      <c r="F599" s="210"/>
      <c r="G599" s="210"/>
      <c r="H599" s="210"/>
      <c r="I599" s="210"/>
      <c r="J599" s="65"/>
      <c r="K599" s="227"/>
      <c r="L599" s="227"/>
      <c r="M599" s="227"/>
      <c r="N599" s="65"/>
      <c r="O599" s="65"/>
      <c r="P599" s="65"/>
      <c r="Q599" s="65"/>
      <c r="R599" s="65"/>
      <c r="S599" s="65"/>
      <c r="T599" s="65"/>
      <c r="U599" s="65"/>
      <c r="V599" s="65"/>
      <c r="W599" s="65"/>
      <c r="X599" s="65"/>
      <c r="Y599" s="65"/>
      <c r="Z599" s="65"/>
    </row>
    <row r="600" spans="1:26" ht="12.75" customHeight="1" x14ac:dyDescent="0.25">
      <c r="A600" s="65"/>
      <c r="B600" s="65"/>
      <c r="C600" s="65"/>
      <c r="D600" s="65"/>
      <c r="E600" s="65"/>
      <c r="F600" s="210"/>
      <c r="G600" s="210"/>
      <c r="H600" s="210"/>
      <c r="I600" s="210"/>
      <c r="J600" s="65"/>
      <c r="K600" s="227"/>
      <c r="L600" s="227"/>
      <c r="M600" s="227"/>
      <c r="N600" s="65"/>
      <c r="O600" s="65"/>
      <c r="P600" s="65"/>
      <c r="Q600" s="65"/>
      <c r="R600" s="65"/>
      <c r="S600" s="65"/>
      <c r="T600" s="65"/>
      <c r="U600" s="65"/>
      <c r="V600" s="65"/>
      <c r="W600" s="65"/>
      <c r="X600" s="65"/>
      <c r="Y600" s="65"/>
      <c r="Z600" s="65"/>
    </row>
    <row r="601" spans="1:26" ht="12.75" customHeight="1" x14ac:dyDescent="0.25">
      <c r="A601" s="65"/>
      <c r="B601" s="65"/>
      <c r="C601" s="65"/>
      <c r="D601" s="65"/>
      <c r="E601" s="65"/>
      <c r="F601" s="210"/>
      <c r="G601" s="210"/>
      <c r="H601" s="210"/>
      <c r="I601" s="210"/>
      <c r="J601" s="65"/>
      <c r="K601" s="227"/>
      <c r="L601" s="227"/>
      <c r="M601" s="227"/>
      <c r="N601" s="65"/>
      <c r="O601" s="65"/>
      <c r="P601" s="65"/>
      <c r="Q601" s="65"/>
      <c r="R601" s="65"/>
      <c r="S601" s="65"/>
      <c r="T601" s="65"/>
      <c r="U601" s="65"/>
      <c r="V601" s="65"/>
      <c r="W601" s="65"/>
      <c r="X601" s="65"/>
      <c r="Y601" s="65"/>
      <c r="Z601" s="65"/>
    </row>
    <row r="602" spans="1:26" ht="12.75" customHeight="1" x14ac:dyDescent="0.25">
      <c r="A602" s="65"/>
      <c r="B602" s="65"/>
      <c r="C602" s="65"/>
      <c r="D602" s="65"/>
      <c r="E602" s="65"/>
      <c r="F602" s="210"/>
      <c r="G602" s="210"/>
      <c r="H602" s="210"/>
      <c r="I602" s="210"/>
      <c r="J602" s="65"/>
      <c r="K602" s="227"/>
      <c r="L602" s="227"/>
      <c r="M602" s="227"/>
      <c r="N602" s="65"/>
      <c r="O602" s="65"/>
      <c r="P602" s="65"/>
      <c r="Q602" s="65"/>
      <c r="R602" s="65"/>
      <c r="S602" s="65"/>
      <c r="T602" s="65"/>
      <c r="U602" s="65"/>
      <c r="V602" s="65"/>
      <c r="W602" s="65"/>
      <c r="X602" s="65"/>
      <c r="Y602" s="65"/>
      <c r="Z602" s="65"/>
    </row>
    <row r="603" spans="1:26" ht="12.75" customHeight="1" x14ac:dyDescent="0.25">
      <c r="A603" s="65"/>
      <c r="B603" s="65"/>
      <c r="C603" s="65"/>
      <c r="D603" s="65"/>
      <c r="E603" s="65"/>
      <c r="F603" s="210"/>
      <c r="G603" s="210"/>
      <c r="H603" s="210"/>
      <c r="I603" s="210"/>
      <c r="J603" s="65"/>
      <c r="K603" s="227"/>
      <c r="L603" s="227"/>
      <c r="M603" s="227"/>
      <c r="N603" s="65"/>
      <c r="O603" s="65"/>
      <c r="P603" s="65"/>
      <c r="Q603" s="65"/>
      <c r="R603" s="65"/>
      <c r="S603" s="65"/>
      <c r="T603" s="65"/>
      <c r="U603" s="65"/>
      <c r="V603" s="65"/>
      <c r="W603" s="65"/>
      <c r="X603" s="65"/>
      <c r="Y603" s="65"/>
      <c r="Z603" s="65"/>
    </row>
    <row r="604" spans="1:26" ht="12.75" customHeight="1" x14ac:dyDescent="0.25">
      <c r="A604" s="65"/>
      <c r="B604" s="65"/>
      <c r="C604" s="65"/>
      <c r="D604" s="65"/>
      <c r="E604" s="65"/>
      <c r="F604" s="210"/>
      <c r="G604" s="210"/>
      <c r="H604" s="210"/>
      <c r="I604" s="210"/>
      <c r="J604" s="65"/>
      <c r="K604" s="227"/>
      <c r="L604" s="227"/>
      <c r="M604" s="227"/>
      <c r="N604" s="65"/>
      <c r="O604" s="65"/>
      <c r="P604" s="65"/>
      <c r="Q604" s="65"/>
      <c r="R604" s="65"/>
      <c r="S604" s="65"/>
      <c r="T604" s="65"/>
      <c r="U604" s="65"/>
      <c r="V604" s="65"/>
      <c r="W604" s="65"/>
      <c r="X604" s="65"/>
      <c r="Y604" s="65"/>
      <c r="Z604" s="65"/>
    </row>
    <row r="605" spans="1:26" ht="12.75" customHeight="1" x14ac:dyDescent="0.25">
      <c r="A605" s="65"/>
      <c r="B605" s="65"/>
      <c r="C605" s="65"/>
      <c r="D605" s="65"/>
      <c r="E605" s="65"/>
      <c r="F605" s="210"/>
      <c r="G605" s="210"/>
      <c r="H605" s="210"/>
      <c r="I605" s="210"/>
      <c r="J605" s="65"/>
      <c r="K605" s="227"/>
      <c r="L605" s="227"/>
      <c r="M605" s="227"/>
      <c r="N605" s="65"/>
      <c r="O605" s="65"/>
      <c r="P605" s="65"/>
      <c r="Q605" s="65"/>
      <c r="R605" s="65"/>
      <c r="S605" s="65"/>
      <c r="T605" s="65"/>
      <c r="U605" s="65"/>
      <c r="V605" s="65"/>
      <c r="W605" s="65"/>
      <c r="X605" s="65"/>
      <c r="Y605" s="65"/>
      <c r="Z605" s="65"/>
    </row>
    <row r="606" spans="1:26" ht="12.75" customHeight="1" x14ac:dyDescent="0.25">
      <c r="A606" s="65"/>
      <c r="B606" s="65"/>
      <c r="C606" s="65"/>
      <c r="D606" s="65"/>
      <c r="E606" s="65"/>
      <c r="F606" s="210"/>
      <c r="G606" s="210"/>
      <c r="H606" s="210"/>
      <c r="I606" s="210"/>
      <c r="J606" s="65"/>
      <c r="K606" s="227"/>
      <c r="L606" s="227"/>
      <c r="M606" s="227"/>
      <c r="N606" s="65"/>
      <c r="O606" s="65"/>
      <c r="P606" s="65"/>
      <c r="Q606" s="65"/>
      <c r="R606" s="65"/>
      <c r="S606" s="65"/>
      <c r="T606" s="65"/>
      <c r="U606" s="65"/>
      <c r="V606" s="65"/>
      <c r="W606" s="65"/>
      <c r="X606" s="65"/>
      <c r="Y606" s="65"/>
      <c r="Z606" s="65"/>
    </row>
    <row r="607" spans="1:26" ht="12.75" customHeight="1" x14ac:dyDescent="0.25">
      <c r="A607" s="65"/>
      <c r="B607" s="65"/>
      <c r="C607" s="65"/>
      <c r="D607" s="65"/>
      <c r="E607" s="65"/>
      <c r="F607" s="210"/>
      <c r="G607" s="210"/>
      <c r="H607" s="210"/>
      <c r="I607" s="210"/>
      <c r="J607" s="65"/>
      <c r="K607" s="227"/>
      <c r="L607" s="227"/>
      <c r="M607" s="227"/>
      <c r="N607" s="65"/>
      <c r="O607" s="65"/>
      <c r="P607" s="65"/>
      <c r="Q607" s="65"/>
      <c r="R607" s="65"/>
      <c r="S607" s="65"/>
      <c r="T607" s="65"/>
      <c r="U607" s="65"/>
      <c r="V607" s="65"/>
      <c r="W607" s="65"/>
      <c r="X607" s="65"/>
      <c r="Y607" s="65"/>
      <c r="Z607" s="65"/>
    </row>
    <row r="608" spans="1:26" ht="12.75" customHeight="1" x14ac:dyDescent="0.25">
      <c r="A608" s="65"/>
      <c r="B608" s="65"/>
      <c r="C608" s="65"/>
      <c r="D608" s="65"/>
      <c r="E608" s="65"/>
      <c r="F608" s="210"/>
      <c r="G608" s="210"/>
      <c r="H608" s="210"/>
      <c r="I608" s="210"/>
      <c r="J608" s="65"/>
      <c r="K608" s="227"/>
      <c r="L608" s="227"/>
      <c r="M608" s="227"/>
      <c r="N608" s="65"/>
      <c r="O608" s="65"/>
      <c r="P608" s="65"/>
      <c r="Q608" s="65"/>
      <c r="R608" s="65"/>
      <c r="S608" s="65"/>
      <c r="T608" s="65"/>
      <c r="U608" s="65"/>
      <c r="V608" s="65"/>
      <c r="W608" s="65"/>
      <c r="X608" s="65"/>
      <c r="Y608" s="65"/>
      <c r="Z608" s="65"/>
    </row>
    <row r="609" spans="1:26" ht="12.75" customHeight="1" x14ac:dyDescent="0.25">
      <c r="A609" s="65"/>
      <c r="B609" s="65"/>
      <c r="C609" s="65"/>
      <c r="D609" s="65"/>
      <c r="E609" s="65"/>
      <c r="F609" s="210"/>
      <c r="G609" s="210"/>
      <c r="H609" s="210"/>
      <c r="I609" s="210"/>
      <c r="J609" s="65"/>
      <c r="K609" s="227"/>
      <c r="L609" s="227"/>
      <c r="M609" s="227"/>
      <c r="N609" s="65"/>
      <c r="O609" s="65"/>
      <c r="P609" s="65"/>
      <c r="Q609" s="65"/>
      <c r="R609" s="65"/>
      <c r="S609" s="65"/>
      <c r="T609" s="65"/>
      <c r="U609" s="65"/>
      <c r="V609" s="65"/>
      <c r="W609" s="65"/>
      <c r="X609" s="65"/>
      <c r="Y609" s="65"/>
      <c r="Z609" s="65"/>
    </row>
    <row r="610" spans="1:26" ht="12.75" customHeight="1" x14ac:dyDescent="0.25">
      <c r="A610" s="65"/>
      <c r="B610" s="65"/>
      <c r="C610" s="65"/>
      <c r="D610" s="65"/>
      <c r="E610" s="65"/>
      <c r="F610" s="210"/>
      <c r="G610" s="210"/>
      <c r="H610" s="210"/>
      <c r="I610" s="210"/>
      <c r="J610" s="65"/>
      <c r="K610" s="227"/>
      <c r="L610" s="227"/>
      <c r="M610" s="227"/>
      <c r="N610" s="65"/>
      <c r="O610" s="65"/>
      <c r="P610" s="65"/>
      <c r="Q610" s="65"/>
      <c r="R610" s="65"/>
      <c r="S610" s="65"/>
      <c r="T610" s="65"/>
      <c r="U610" s="65"/>
      <c r="V610" s="65"/>
      <c r="W610" s="65"/>
      <c r="X610" s="65"/>
      <c r="Y610" s="65"/>
      <c r="Z610" s="65"/>
    </row>
    <row r="611" spans="1:26" ht="12.75" customHeight="1" x14ac:dyDescent="0.25">
      <c r="A611" s="65"/>
      <c r="B611" s="65"/>
      <c r="C611" s="65"/>
      <c r="D611" s="65"/>
      <c r="E611" s="65"/>
      <c r="F611" s="210"/>
      <c r="G611" s="210"/>
      <c r="H611" s="210"/>
      <c r="I611" s="210"/>
      <c r="J611" s="65"/>
      <c r="K611" s="227"/>
      <c r="L611" s="227"/>
      <c r="M611" s="227"/>
      <c r="N611" s="65"/>
      <c r="O611" s="65"/>
      <c r="P611" s="65"/>
      <c r="Q611" s="65"/>
      <c r="R611" s="65"/>
      <c r="S611" s="65"/>
      <c r="T611" s="65"/>
      <c r="U611" s="65"/>
      <c r="V611" s="65"/>
      <c r="W611" s="65"/>
      <c r="X611" s="65"/>
      <c r="Y611" s="65"/>
      <c r="Z611" s="65"/>
    </row>
    <row r="612" spans="1:26" ht="12.75" customHeight="1" x14ac:dyDescent="0.25">
      <c r="A612" s="65"/>
      <c r="B612" s="65"/>
      <c r="C612" s="65"/>
      <c r="D612" s="65"/>
      <c r="E612" s="65"/>
      <c r="F612" s="210"/>
      <c r="G612" s="210"/>
      <c r="H612" s="210"/>
      <c r="I612" s="210"/>
      <c r="J612" s="65"/>
      <c r="K612" s="227"/>
      <c r="L612" s="227"/>
      <c r="M612" s="227"/>
      <c r="N612" s="65"/>
      <c r="O612" s="65"/>
      <c r="P612" s="65"/>
      <c r="Q612" s="65"/>
      <c r="R612" s="65"/>
      <c r="S612" s="65"/>
      <c r="T612" s="65"/>
      <c r="U612" s="65"/>
      <c r="V612" s="65"/>
      <c r="W612" s="65"/>
      <c r="X612" s="65"/>
      <c r="Y612" s="65"/>
      <c r="Z612" s="65"/>
    </row>
    <row r="613" spans="1:26" ht="12.75" customHeight="1" x14ac:dyDescent="0.25">
      <c r="A613" s="65"/>
      <c r="B613" s="65"/>
      <c r="C613" s="65"/>
      <c r="D613" s="65"/>
      <c r="E613" s="65"/>
      <c r="F613" s="210"/>
      <c r="G613" s="210"/>
      <c r="H613" s="210"/>
      <c r="I613" s="210"/>
      <c r="J613" s="65"/>
      <c r="K613" s="227"/>
      <c r="L613" s="227"/>
      <c r="M613" s="227"/>
      <c r="N613" s="65"/>
      <c r="O613" s="65"/>
      <c r="P613" s="65"/>
      <c r="Q613" s="65"/>
      <c r="R613" s="65"/>
      <c r="S613" s="65"/>
      <c r="T613" s="65"/>
      <c r="U613" s="65"/>
      <c r="V613" s="65"/>
      <c r="W613" s="65"/>
      <c r="X613" s="65"/>
      <c r="Y613" s="65"/>
      <c r="Z613" s="65"/>
    </row>
    <row r="614" spans="1:26" ht="12.75" customHeight="1" x14ac:dyDescent="0.25">
      <c r="A614" s="65"/>
      <c r="B614" s="65"/>
      <c r="C614" s="65"/>
      <c r="D614" s="65"/>
      <c r="E614" s="65"/>
      <c r="F614" s="210"/>
      <c r="G614" s="210"/>
      <c r="H614" s="210"/>
      <c r="I614" s="210"/>
      <c r="J614" s="65"/>
      <c r="K614" s="227"/>
      <c r="L614" s="227"/>
      <c r="M614" s="227"/>
      <c r="N614" s="65"/>
      <c r="O614" s="65"/>
      <c r="P614" s="65"/>
      <c r="Q614" s="65"/>
      <c r="R614" s="65"/>
      <c r="S614" s="65"/>
      <c r="T614" s="65"/>
      <c r="U614" s="65"/>
      <c r="V614" s="65"/>
      <c r="W614" s="65"/>
      <c r="X614" s="65"/>
      <c r="Y614" s="65"/>
      <c r="Z614" s="65"/>
    </row>
    <row r="615" spans="1:26" ht="12.75" customHeight="1" x14ac:dyDescent="0.25">
      <c r="A615" s="65"/>
      <c r="B615" s="65"/>
      <c r="C615" s="65"/>
      <c r="D615" s="65"/>
      <c r="E615" s="65"/>
      <c r="F615" s="210"/>
      <c r="G615" s="210"/>
      <c r="H615" s="210"/>
      <c r="I615" s="210"/>
      <c r="J615" s="65"/>
      <c r="K615" s="227"/>
      <c r="L615" s="227"/>
      <c r="M615" s="227"/>
      <c r="N615" s="65"/>
      <c r="O615" s="65"/>
      <c r="P615" s="65"/>
      <c r="Q615" s="65"/>
      <c r="R615" s="65"/>
      <c r="S615" s="65"/>
      <c r="T615" s="65"/>
      <c r="U615" s="65"/>
      <c r="V615" s="65"/>
      <c r="W615" s="65"/>
      <c r="X615" s="65"/>
      <c r="Y615" s="65"/>
      <c r="Z615" s="65"/>
    </row>
    <row r="616" spans="1:26" ht="12.75" customHeight="1" x14ac:dyDescent="0.25">
      <c r="A616" s="65"/>
      <c r="B616" s="65"/>
      <c r="C616" s="65"/>
      <c r="D616" s="65"/>
      <c r="E616" s="65"/>
      <c r="F616" s="210"/>
      <c r="G616" s="210"/>
      <c r="H616" s="210"/>
      <c r="I616" s="210"/>
      <c r="J616" s="65"/>
      <c r="K616" s="227"/>
      <c r="L616" s="227"/>
      <c r="M616" s="227"/>
      <c r="N616" s="65"/>
      <c r="O616" s="65"/>
      <c r="P616" s="65"/>
      <c r="Q616" s="65"/>
      <c r="R616" s="65"/>
      <c r="S616" s="65"/>
      <c r="T616" s="65"/>
      <c r="U616" s="65"/>
      <c r="V616" s="65"/>
      <c r="W616" s="65"/>
      <c r="X616" s="65"/>
      <c r="Y616" s="65"/>
      <c r="Z616" s="65"/>
    </row>
    <row r="617" spans="1:26" ht="12.75" customHeight="1" x14ac:dyDescent="0.25">
      <c r="A617" s="65"/>
      <c r="B617" s="65"/>
      <c r="C617" s="65"/>
      <c r="D617" s="65"/>
      <c r="E617" s="65"/>
      <c r="F617" s="210"/>
      <c r="G617" s="210"/>
      <c r="H617" s="210"/>
      <c r="I617" s="210"/>
      <c r="J617" s="65"/>
      <c r="K617" s="227"/>
      <c r="L617" s="227"/>
      <c r="M617" s="227"/>
      <c r="N617" s="65"/>
      <c r="O617" s="65"/>
      <c r="P617" s="65"/>
      <c r="Q617" s="65"/>
      <c r="R617" s="65"/>
      <c r="S617" s="65"/>
      <c r="T617" s="65"/>
      <c r="U617" s="65"/>
      <c r="V617" s="65"/>
      <c r="W617" s="65"/>
      <c r="X617" s="65"/>
      <c r="Y617" s="65"/>
      <c r="Z617" s="65"/>
    </row>
    <row r="618" spans="1:26" ht="12.75" customHeight="1" x14ac:dyDescent="0.25">
      <c r="A618" s="65"/>
      <c r="B618" s="65"/>
      <c r="C618" s="65"/>
      <c r="D618" s="65"/>
      <c r="E618" s="65"/>
      <c r="F618" s="210"/>
      <c r="G618" s="210"/>
      <c r="H618" s="210"/>
      <c r="I618" s="210"/>
      <c r="J618" s="65"/>
      <c r="K618" s="227"/>
      <c r="L618" s="227"/>
      <c r="M618" s="227"/>
      <c r="N618" s="65"/>
      <c r="O618" s="65"/>
      <c r="P618" s="65"/>
      <c r="Q618" s="65"/>
      <c r="R618" s="65"/>
      <c r="S618" s="65"/>
      <c r="T618" s="65"/>
      <c r="U618" s="65"/>
      <c r="V618" s="65"/>
      <c r="W618" s="65"/>
      <c r="X618" s="65"/>
      <c r="Y618" s="65"/>
      <c r="Z618" s="65"/>
    </row>
    <row r="619" spans="1:26" ht="12.75" customHeight="1" x14ac:dyDescent="0.25">
      <c r="A619" s="65"/>
      <c r="B619" s="65"/>
      <c r="C619" s="65"/>
      <c r="D619" s="65"/>
      <c r="E619" s="65"/>
      <c r="F619" s="210"/>
      <c r="G619" s="210"/>
      <c r="H619" s="210"/>
      <c r="I619" s="210"/>
      <c r="J619" s="65"/>
      <c r="K619" s="227"/>
      <c r="L619" s="227"/>
      <c r="M619" s="227"/>
      <c r="N619" s="65"/>
      <c r="O619" s="65"/>
      <c r="P619" s="65"/>
      <c r="Q619" s="65"/>
      <c r="R619" s="65"/>
      <c r="S619" s="65"/>
      <c r="T619" s="65"/>
      <c r="U619" s="65"/>
      <c r="V619" s="65"/>
      <c r="W619" s="65"/>
      <c r="X619" s="65"/>
      <c r="Y619" s="65"/>
      <c r="Z619" s="65"/>
    </row>
    <row r="620" spans="1:26" ht="12.75" customHeight="1" x14ac:dyDescent="0.25">
      <c r="A620" s="65"/>
      <c r="B620" s="65"/>
      <c r="C620" s="65"/>
      <c r="D620" s="65"/>
      <c r="E620" s="65"/>
      <c r="F620" s="210"/>
      <c r="G620" s="210"/>
      <c r="H620" s="210"/>
      <c r="I620" s="210"/>
      <c r="J620" s="65"/>
      <c r="K620" s="227"/>
      <c r="L620" s="227"/>
      <c r="M620" s="227"/>
      <c r="N620" s="65"/>
      <c r="O620" s="65"/>
      <c r="P620" s="65"/>
      <c r="Q620" s="65"/>
      <c r="R620" s="65"/>
      <c r="S620" s="65"/>
      <c r="T620" s="65"/>
      <c r="U620" s="65"/>
      <c r="V620" s="65"/>
      <c r="W620" s="65"/>
      <c r="X620" s="65"/>
      <c r="Y620" s="65"/>
      <c r="Z620" s="65"/>
    </row>
    <row r="621" spans="1:26" ht="12.75" customHeight="1" x14ac:dyDescent="0.25">
      <c r="A621" s="65"/>
      <c r="B621" s="65"/>
      <c r="C621" s="65"/>
      <c r="D621" s="65"/>
      <c r="E621" s="65"/>
      <c r="F621" s="210"/>
      <c r="G621" s="210"/>
      <c r="H621" s="210"/>
      <c r="I621" s="210"/>
      <c r="J621" s="65"/>
      <c r="K621" s="227"/>
      <c r="L621" s="227"/>
      <c r="M621" s="227"/>
      <c r="N621" s="65"/>
      <c r="O621" s="65"/>
      <c r="P621" s="65"/>
      <c r="Q621" s="65"/>
      <c r="R621" s="65"/>
      <c r="S621" s="65"/>
      <c r="T621" s="65"/>
      <c r="U621" s="65"/>
      <c r="V621" s="65"/>
      <c r="W621" s="65"/>
      <c r="X621" s="65"/>
      <c r="Y621" s="65"/>
      <c r="Z621" s="65"/>
    </row>
    <row r="622" spans="1:26" ht="12.75" customHeight="1" x14ac:dyDescent="0.25">
      <c r="A622" s="65"/>
      <c r="B622" s="65"/>
      <c r="C622" s="65"/>
      <c r="D622" s="65"/>
      <c r="E622" s="65"/>
      <c r="F622" s="210"/>
      <c r="G622" s="210"/>
      <c r="H622" s="210"/>
      <c r="I622" s="210"/>
      <c r="J622" s="65"/>
      <c r="K622" s="227"/>
      <c r="L622" s="227"/>
      <c r="M622" s="227"/>
      <c r="N622" s="65"/>
      <c r="O622" s="65"/>
      <c r="P622" s="65"/>
      <c r="Q622" s="65"/>
      <c r="R622" s="65"/>
      <c r="S622" s="65"/>
      <c r="T622" s="65"/>
      <c r="U622" s="65"/>
      <c r="V622" s="65"/>
      <c r="W622" s="65"/>
      <c r="X622" s="65"/>
      <c r="Y622" s="65"/>
      <c r="Z622" s="65"/>
    </row>
    <row r="623" spans="1:26" ht="12.75" customHeight="1" x14ac:dyDescent="0.25">
      <c r="A623" s="65"/>
      <c r="B623" s="65"/>
      <c r="C623" s="65"/>
      <c r="D623" s="65"/>
      <c r="E623" s="65"/>
      <c r="F623" s="210"/>
      <c r="G623" s="210"/>
      <c r="H623" s="210"/>
      <c r="I623" s="210"/>
      <c r="J623" s="65"/>
      <c r="K623" s="227"/>
      <c r="L623" s="227"/>
      <c r="M623" s="227"/>
      <c r="N623" s="65"/>
      <c r="O623" s="65"/>
      <c r="P623" s="65"/>
      <c r="Q623" s="65"/>
      <c r="R623" s="65"/>
      <c r="S623" s="65"/>
      <c r="T623" s="65"/>
      <c r="U623" s="65"/>
      <c r="V623" s="65"/>
      <c r="W623" s="65"/>
      <c r="X623" s="65"/>
      <c r="Y623" s="65"/>
      <c r="Z623" s="65"/>
    </row>
    <row r="624" spans="1:26" ht="12.75" customHeight="1" x14ac:dyDescent="0.25">
      <c r="A624" s="65"/>
      <c r="B624" s="65"/>
      <c r="C624" s="65"/>
      <c r="D624" s="65"/>
      <c r="E624" s="65"/>
      <c r="F624" s="210"/>
      <c r="G624" s="210"/>
      <c r="H624" s="210"/>
      <c r="I624" s="210"/>
      <c r="J624" s="65"/>
      <c r="K624" s="227"/>
      <c r="L624" s="227"/>
      <c r="M624" s="227"/>
      <c r="N624" s="65"/>
      <c r="O624" s="65"/>
      <c r="P624" s="65"/>
      <c r="Q624" s="65"/>
      <c r="R624" s="65"/>
      <c r="S624" s="65"/>
      <c r="T624" s="65"/>
      <c r="U624" s="65"/>
      <c r="V624" s="65"/>
      <c r="W624" s="65"/>
      <c r="X624" s="65"/>
      <c r="Y624" s="65"/>
      <c r="Z624" s="65"/>
    </row>
    <row r="625" spans="1:26" ht="12.75" customHeight="1" x14ac:dyDescent="0.25">
      <c r="A625" s="65"/>
      <c r="B625" s="65"/>
      <c r="C625" s="65"/>
      <c r="D625" s="65"/>
      <c r="E625" s="65"/>
      <c r="F625" s="210"/>
      <c r="G625" s="210"/>
      <c r="H625" s="210"/>
      <c r="I625" s="210"/>
      <c r="J625" s="65"/>
      <c r="K625" s="227"/>
      <c r="L625" s="227"/>
      <c r="M625" s="227"/>
      <c r="N625" s="65"/>
      <c r="O625" s="65"/>
      <c r="P625" s="65"/>
      <c r="Q625" s="65"/>
      <c r="R625" s="65"/>
      <c r="S625" s="65"/>
      <c r="T625" s="65"/>
      <c r="U625" s="65"/>
      <c r="V625" s="65"/>
      <c r="W625" s="65"/>
      <c r="X625" s="65"/>
      <c r="Y625" s="65"/>
      <c r="Z625" s="65"/>
    </row>
    <row r="626" spans="1:26" ht="12.75" customHeight="1" x14ac:dyDescent="0.25">
      <c r="A626" s="65"/>
      <c r="B626" s="65"/>
      <c r="C626" s="65"/>
      <c r="D626" s="65"/>
      <c r="E626" s="65"/>
      <c r="F626" s="210"/>
      <c r="G626" s="210"/>
      <c r="H626" s="210"/>
      <c r="I626" s="210"/>
      <c r="J626" s="65"/>
      <c r="K626" s="227"/>
      <c r="L626" s="227"/>
      <c r="M626" s="227"/>
      <c r="N626" s="65"/>
      <c r="O626" s="65"/>
      <c r="P626" s="65"/>
      <c r="Q626" s="65"/>
      <c r="R626" s="65"/>
      <c r="S626" s="65"/>
      <c r="T626" s="65"/>
      <c r="U626" s="65"/>
      <c r="V626" s="65"/>
      <c r="W626" s="65"/>
      <c r="X626" s="65"/>
      <c r="Y626" s="65"/>
      <c r="Z626" s="65"/>
    </row>
    <row r="627" spans="1:26" ht="12.75" customHeight="1" x14ac:dyDescent="0.25">
      <c r="A627" s="65"/>
      <c r="B627" s="65"/>
      <c r="C627" s="65"/>
      <c r="D627" s="65"/>
      <c r="E627" s="65"/>
      <c r="F627" s="210"/>
      <c r="G627" s="210"/>
      <c r="H627" s="210"/>
      <c r="I627" s="210"/>
      <c r="J627" s="65"/>
      <c r="K627" s="227"/>
      <c r="L627" s="227"/>
      <c r="M627" s="227"/>
      <c r="N627" s="65"/>
      <c r="O627" s="65"/>
      <c r="P627" s="65"/>
      <c r="Q627" s="65"/>
      <c r="R627" s="65"/>
      <c r="S627" s="65"/>
      <c r="T627" s="65"/>
      <c r="U627" s="65"/>
      <c r="V627" s="65"/>
      <c r="W627" s="65"/>
      <c r="X627" s="65"/>
      <c r="Y627" s="65"/>
      <c r="Z627" s="65"/>
    </row>
    <row r="628" spans="1:26" ht="12.75" customHeight="1" x14ac:dyDescent="0.25">
      <c r="A628" s="65"/>
      <c r="B628" s="65"/>
      <c r="C628" s="65"/>
      <c r="D628" s="65"/>
      <c r="E628" s="65"/>
      <c r="F628" s="210"/>
      <c r="G628" s="210"/>
      <c r="H628" s="210"/>
      <c r="I628" s="210"/>
      <c r="J628" s="65"/>
      <c r="K628" s="227"/>
      <c r="L628" s="227"/>
      <c r="M628" s="227"/>
      <c r="N628" s="65"/>
      <c r="O628" s="65"/>
      <c r="P628" s="65"/>
      <c r="Q628" s="65"/>
      <c r="R628" s="65"/>
      <c r="S628" s="65"/>
      <c r="T628" s="65"/>
      <c r="U628" s="65"/>
      <c r="V628" s="65"/>
      <c r="W628" s="65"/>
      <c r="X628" s="65"/>
      <c r="Y628" s="65"/>
      <c r="Z628" s="65"/>
    </row>
    <row r="629" spans="1:26" ht="12.75" customHeight="1" x14ac:dyDescent="0.25">
      <c r="A629" s="65"/>
      <c r="B629" s="65"/>
      <c r="C629" s="65"/>
      <c r="D629" s="65"/>
      <c r="E629" s="65"/>
      <c r="F629" s="210"/>
      <c r="G629" s="210"/>
      <c r="H629" s="210"/>
      <c r="I629" s="210"/>
      <c r="J629" s="65"/>
      <c r="K629" s="227"/>
      <c r="L629" s="227"/>
      <c r="M629" s="227"/>
      <c r="N629" s="65"/>
      <c r="O629" s="65"/>
      <c r="P629" s="65"/>
      <c r="Q629" s="65"/>
      <c r="R629" s="65"/>
      <c r="S629" s="65"/>
      <c r="T629" s="65"/>
      <c r="U629" s="65"/>
      <c r="V629" s="65"/>
      <c r="W629" s="65"/>
      <c r="X629" s="65"/>
      <c r="Y629" s="65"/>
      <c r="Z629" s="65"/>
    </row>
    <row r="630" spans="1:26" ht="12.75" customHeight="1" x14ac:dyDescent="0.25">
      <c r="A630" s="65"/>
      <c r="B630" s="65"/>
      <c r="C630" s="65"/>
      <c r="D630" s="65"/>
      <c r="E630" s="65"/>
      <c r="F630" s="210"/>
      <c r="G630" s="210"/>
      <c r="H630" s="210"/>
      <c r="I630" s="210"/>
      <c r="J630" s="65"/>
      <c r="K630" s="227"/>
      <c r="L630" s="227"/>
      <c r="M630" s="227"/>
      <c r="N630" s="65"/>
      <c r="O630" s="65"/>
      <c r="P630" s="65"/>
      <c r="Q630" s="65"/>
      <c r="R630" s="65"/>
      <c r="S630" s="65"/>
      <c r="T630" s="65"/>
      <c r="U630" s="65"/>
      <c r="V630" s="65"/>
      <c r="W630" s="65"/>
      <c r="X630" s="65"/>
      <c r="Y630" s="65"/>
      <c r="Z630" s="65"/>
    </row>
    <row r="631" spans="1:26" ht="12.75" customHeight="1" x14ac:dyDescent="0.25">
      <c r="A631" s="65"/>
      <c r="B631" s="65"/>
      <c r="C631" s="65"/>
      <c r="D631" s="65"/>
      <c r="E631" s="65"/>
      <c r="F631" s="210"/>
      <c r="G631" s="210"/>
      <c r="H631" s="210"/>
      <c r="I631" s="210"/>
      <c r="J631" s="65"/>
      <c r="K631" s="227"/>
      <c r="L631" s="227"/>
      <c r="M631" s="227"/>
      <c r="N631" s="65"/>
      <c r="O631" s="65"/>
      <c r="P631" s="65"/>
      <c r="Q631" s="65"/>
      <c r="R631" s="65"/>
      <c r="S631" s="65"/>
      <c r="T631" s="65"/>
      <c r="U631" s="65"/>
      <c r="V631" s="65"/>
      <c r="W631" s="65"/>
      <c r="X631" s="65"/>
      <c r="Y631" s="65"/>
      <c r="Z631" s="65"/>
    </row>
    <row r="632" spans="1:26" ht="12.75" customHeight="1" x14ac:dyDescent="0.25">
      <c r="A632" s="65"/>
      <c r="B632" s="65"/>
      <c r="C632" s="65"/>
      <c r="D632" s="65"/>
      <c r="E632" s="65"/>
      <c r="F632" s="210"/>
      <c r="G632" s="210"/>
      <c r="H632" s="210"/>
      <c r="I632" s="210"/>
      <c r="J632" s="65"/>
      <c r="K632" s="227"/>
      <c r="L632" s="227"/>
      <c r="M632" s="227"/>
      <c r="N632" s="65"/>
      <c r="O632" s="65"/>
      <c r="P632" s="65"/>
      <c r="Q632" s="65"/>
      <c r="R632" s="65"/>
      <c r="S632" s="65"/>
      <c r="T632" s="65"/>
      <c r="U632" s="65"/>
      <c r="V632" s="65"/>
      <c r="W632" s="65"/>
      <c r="X632" s="65"/>
      <c r="Y632" s="65"/>
      <c r="Z632" s="65"/>
    </row>
    <row r="633" spans="1:26" ht="12.75" customHeight="1" x14ac:dyDescent="0.25">
      <c r="A633" s="65"/>
      <c r="B633" s="65"/>
      <c r="C633" s="65"/>
      <c r="D633" s="65"/>
      <c r="E633" s="65"/>
      <c r="F633" s="210"/>
      <c r="G633" s="210"/>
      <c r="H633" s="210"/>
      <c r="I633" s="210"/>
      <c r="J633" s="65"/>
      <c r="K633" s="227"/>
      <c r="L633" s="227"/>
      <c r="M633" s="227"/>
      <c r="N633" s="65"/>
      <c r="O633" s="65"/>
      <c r="P633" s="65"/>
      <c r="Q633" s="65"/>
      <c r="R633" s="65"/>
      <c r="S633" s="65"/>
      <c r="T633" s="65"/>
      <c r="U633" s="65"/>
      <c r="V633" s="65"/>
      <c r="W633" s="65"/>
      <c r="X633" s="65"/>
      <c r="Y633" s="65"/>
      <c r="Z633" s="65"/>
    </row>
    <row r="634" spans="1:26" ht="12.75" customHeight="1" x14ac:dyDescent="0.25">
      <c r="A634" s="65"/>
      <c r="B634" s="65"/>
      <c r="C634" s="65"/>
      <c r="D634" s="65"/>
      <c r="E634" s="65"/>
      <c r="F634" s="210"/>
      <c r="G634" s="210"/>
      <c r="H634" s="210"/>
      <c r="I634" s="210"/>
      <c r="J634" s="65"/>
      <c r="K634" s="227"/>
      <c r="L634" s="227"/>
      <c r="M634" s="227"/>
      <c r="N634" s="65"/>
      <c r="O634" s="65"/>
      <c r="P634" s="65"/>
      <c r="Q634" s="65"/>
      <c r="R634" s="65"/>
      <c r="S634" s="65"/>
      <c r="T634" s="65"/>
      <c r="U634" s="65"/>
      <c r="V634" s="65"/>
      <c r="W634" s="65"/>
      <c r="X634" s="65"/>
      <c r="Y634" s="65"/>
      <c r="Z634" s="65"/>
    </row>
    <row r="635" spans="1:26" ht="12.75" customHeight="1" x14ac:dyDescent="0.25">
      <c r="A635" s="65"/>
      <c r="B635" s="65"/>
      <c r="C635" s="65"/>
      <c r="D635" s="65"/>
      <c r="E635" s="65"/>
      <c r="F635" s="210"/>
      <c r="G635" s="210"/>
      <c r="H635" s="210"/>
      <c r="I635" s="210"/>
      <c r="J635" s="65"/>
      <c r="K635" s="227"/>
      <c r="L635" s="227"/>
      <c r="M635" s="227"/>
      <c r="N635" s="65"/>
      <c r="O635" s="65"/>
      <c r="P635" s="65"/>
      <c r="Q635" s="65"/>
      <c r="R635" s="65"/>
      <c r="S635" s="65"/>
      <c r="T635" s="65"/>
      <c r="U635" s="65"/>
      <c r="V635" s="65"/>
      <c r="W635" s="65"/>
      <c r="X635" s="65"/>
      <c r="Y635" s="65"/>
      <c r="Z635" s="65"/>
    </row>
    <row r="636" spans="1:26" ht="12.75" customHeight="1" x14ac:dyDescent="0.25">
      <c r="A636" s="65"/>
      <c r="B636" s="65"/>
      <c r="C636" s="65"/>
      <c r="D636" s="65"/>
      <c r="E636" s="65"/>
      <c r="F636" s="210"/>
      <c r="G636" s="210"/>
      <c r="H636" s="210"/>
      <c r="I636" s="210"/>
      <c r="J636" s="65"/>
      <c r="K636" s="227"/>
      <c r="L636" s="227"/>
      <c r="M636" s="227"/>
      <c r="N636" s="65"/>
      <c r="O636" s="65"/>
      <c r="P636" s="65"/>
      <c r="Q636" s="65"/>
      <c r="R636" s="65"/>
      <c r="S636" s="65"/>
      <c r="T636" s="65"/>
      <c r="U636" s="65"/>
      <c r="V636" s="65"/>
      <c r="W636" s="65"/>
      <c r="X636" s="65"/>
      <c r="Y636" s="65"/>
      <c r="Z636" s="65"/>
    </row>
    <row r="637" spans="1:26" ht="12.75" customHeight="1" x14ac:dyDescent="0.25">
      <c r="A637" s="65"/>
      <c r="B637" s="65"/>
      <c r="C637" s="65"/>
      <c r="D637" s="65"/>
      <c r="E637" s="65"/>
      <c r="F637" s="210"/>
      <c r="G637" s="210"/>
      <c r="H637" s="210"/>
      <c r="I637" s="210"/>
      <c r="J637" s="65"/>
      <c r="K637" s="227"/>
      <c r="L637" s="227"/>
      <c r="M637" s="227"/>
      <c r="N637" s="65"/>
      <c r="O637" s="65"/>
      <c r="P637" s="65"/>
      <c r="Q637" s="65"/>
      <c r="R637" s="65"/>
      <c r="S637" s="65"/>
      <c r="T637" s="65"/>
      <c r="U637" s="65"/>
      <c r="V637" s="65"/>
      <c r="W637" s="65"/>
      <c r="X637" s="65"/>
      <c r="Y637" s="65"/>
      <c r="Z637" s="65"/>
    </row>
    <row r="638" spans="1:26" ht="12.75" customHeight="1" x14ac:dyDescent="0.25">
      <c r="A638" s="65"/>
      <c r="B638" s="65"/>
      <c r="C638" s="65"/>
      <c r="D638" s="65"/>
      <c r="E638" s="65"/>
      <c r="F638" s="210"/>
      <c r="G638" s="210"/>
      <c r="H638" s="210"/>
      <c r="I638" s="210"/>
      <c r="J638" s="65"/>
      <c r="K638" s="227"/>
      <c r="L638" s="227"/>
      <c r="M638" s="227"/>
      <c r="N638" s="65"/>
      <c r="O638" s="65"/>
      <c r="P638" s="65"/>
      <c r="Q638" s="65"/>
      <c r="R638" s="65"/>
      <c r="S638" s="65"/>
      <c r="T638" s="65"/>
      <c r="U638" s="65"/>
      <c r="V638" s="65"/>
      <c r="W638" s="65"/>
      <c r="X638" s="65"/>
      <c r="Y638" s="65"/>
      <c r="Z638" s="65"/>
    </row>
    <row r="639" spans="1:26" ht="12.75" customHeight="1" x14ac:dyDescent="0.25">
      <c r="A639" s="65"/>
      <c r="B639" s="65"/>
      <c r="C639" s="65"/>
      <c r="D639" s="65"/>
      <c r="E639" s="65"/>
      <c r="F639" s="210"/>
      <c r="G639" s="210"/>
      <c r="H639" s="210"/>
      <c r="I639" s="210"/>
      <c r="J639" s="65"/>
      <c r="K639" s="227"/>
      <c r="L639" s="227"/>
      <c r="M639" s="227"/>
      <c r="N639" s="65"/>
      <c r="O639" s="65"/>
      <c r="P639" s="65"/>
      <c r="Q639" s="65"/>
      <c r="R639" s="65"/>
      <c r="S639" s="65"/>
      <c r="T639" s="65"/>
      <c r="U639" s="65"/>
      <c r="V639" s="65"/>
      <c r="W639" s="65"/>
      <c r="X639" s="65"/>
      <c r="Y639" s="65"/>
      <c r="Z639" s="65"/>
    </row>
    <row r="640" spans="1:26" ht="12.75" customHeight="1" x14ac:dyDescent="0.25">
      <c r="A640" s="65"/>
      <c r="B640" s="65"/>
      <c r="C640" s="65"/>
      <c r="D640" s="65"/>
      <c r="E640" s="65"/>
      <c r="F640" s="210"/>
      <c r="G640" s="210"/>
      <c r="H640" s="210"/>
      <c r="I640" s="210"/>
      <c r="J640" s="65"/>
      <c r="K640" s="227"/>
      <c r="L640" s="227"/>
      <c r="M640" s="227"/>
      <c r="N640" s="65"/>
      <c r="O640" s="65"/>
      <c r="P640" s="65"/>
      <c r="Q640" s="65"/>
      <c r="R640" s="65"/>
      <c r="S640" s="65"/>
      <c r="T640" s="65"/>
      <c r="U640" s="65"/>
      <c r="V640" s="65"/>
      <c r="W640" s="65"/>
      <c r="X640" s="65"/>
      <c r="Y640" s="65"/>
      <c r="Z640" s="65"/>
    </row>
    <row r="641" spans="1:26" ht="12.75" customHeight="1" x14ac:dyDescent="0.25">
      <c r="A641" s="65"/>
      <c r="B641" s="65"/>
      <c r="C641" s="65"/>
      <c r="D641" s="65"/>
      <c r="E641" s="65"/>
      <c r="F641" s="210"/>
      <c r="G641" s="210"/>
      <c r="H641" s="210"/>
      <c r="I641" s="210"/>
      <c r="J641" s="65"/>
      <c r="K641" s="227"/>
      <c r="L641" s="227"/>
      <c r="M641" s="227"/>
      <c r="N641" s="65"/>
      <c r="O641" s="65"/>
      <c r="P641" s="65"/>
      <c r="Q641" s="65"/>
      <c r="R641" s="65"/>
      <c r="S641" s="65"/>
      <c r="T641" s="65"/>
      <c r="U641" s="65"/>
      <c r="V641" s="65"/>
      <c r="W641" s="65"/>
      <c r="X641" s="65"/>
      <c r="Y641" s="65"/>
      <c r="Z641" s="65"/>
    </row>
    <row r="642" spans="1:26" ht="12.75" customHeight="1" x14ac:dyDescent="0.25">
      <c r="A642" s="65"/>
      <c r="B642" s="65"/>
      <c r="C642" s="65"/>
      <c r="D642" s="65"/>
      <c r="E642" s="65"/>
      <c r="F642" s="210"/>
      <c r="G642" s="210"/>
      <c r="H642" s="210"/>
      <c r="I642" s="210"/>
      <c r="J642" s="65"/>
      <c r="K642" s="227"/>
      <c r="L642" s="227"/>
      <c r="M642" s="227"/>
      <c r="N642" s="65"/>
      <c r="O642" s="65"/>
      <c r="P642" s="65"/>
      <c r="Q642" s="65"/>
      <c r="R642" s="65"/>
      <c r="S642" s="65"/>
      <c r="T642" s="65"/>
      <c r="U642" s="65"/>
      <c r="V642" s="65"/>
      <c r="W642" s="65"/>
      <c r="X642" s="65"/>
      <c r="Y642" s="65"/>
      <c r="Z642" s="65"/>
    </row>
    <row r="643" spans="1:26" ht="12.75" customHeight="1" x14ac:dyDescent="0.25">
      <c r="A643" s="65"/>
      <c r="B643" s="65"/>
      <c r="C643" s="65"/>
      <c r="D643" s="65"/>
      <c r="E643" s="65"/>
      <c r="F643" s="210"/>
      <c r="G643" s="210"/>
      <c r="H643" s="210"/>
      <c r="I643" s="210"/>
      <c r="J643" s="65"/>
      <c r="K643" s="227"/>
      <c r="L643" s="227"/>
      <c r="M643" s="227"/>
      <c r="N643" s="65"/>
      <c r="O643" s="65"/>
      <c r="P643" s="65"/>
      <c r="Q643" s="65"/>
      <c r="R643" s="65"/>
      <c r="S643" s="65"/>
      <c r="T643" s="65"/>
      <c r="U643" s="65"/>
      <c r="V643" s="65"/>
      <c r="W643" s="65"/>
      <c r="X643" s="65"/>
      <c r="Y643" s="65"/>
      <c r="Z643" s="65"/>
    </row>
    <row r="644" spans="1:26" ht="12.75" customHeight="1" x14ac:dyDescent="0.25">
      <c r="A644" s="65"/>
      <c r="B644" s="65"/>
      <c r="C644" s="65"/>
      <c r="D644" s="65"/>
      <c r="E644" s="65"/>
      <c r="F644" s="210"/>
      <c r="G644" s="210"/>
      <c r="H644" s="210"/>
      <c r="I644" s="210"/>
      <c r="J644" s="65"/>
      <c r="K644" s="227"/>
      <c r="L644" s="227"/>
      <c r="M644" s="227"/>
      <c r="N644" s="65"/>
      <c r="O644" s="65"/>
      <c r="P644" s="65"/>
      <c r="Q644" s="65"/>
      <c r="R644" s="65"/>
      <c r="S644" s="65"/>
      <c r="T644" s="65"/>
      <c r="U644" s="65"/>
      <c r="V644" s="65"/>
      <c r="W644" s="65"/>
      <c r="X644" s="65"/>
      <c r="Y644" s="65"/>
      <c r="Z644" s="65"/>
    </row>
    <row r="645" spans="1:26" ht="12.75" customHeight="1" x14ac:dyDescent="0.25">
      <c r="A645" s="65"/>
      <c r="B645" s="65"/>
      <c r="C645" s="65"/>
      <c r="D645" s="65"/>
      <c r="E645" s="65"/>
      <c r="F645" s="210"/>
      <c r="G645" s="210"/>
      <c r="H645" s="210"/>
      <c r="I645" s="210"/>
      <c r="J645" s="65"/>
      <c r="K645" s="227"/>
      <c r="L645" s="227"/>
      <c r="M645" s="227"/>
      <c r="N645" s="65"/>
      <c r="O645" s="65"/>
      <c r="P645" s="65"/>
      <c r="Q645" s="65"/>
      <c r="R645" s="65"/>
      <c r="S645" s="65"/>
      <c r="T645" s="65"/>
      <c r="U645" s="65"/>
      <c r="V645" s="65"/>
      <c r="W645" s="65"/>
      <c r="X645" s="65"/>
      <c r="Y645" s="65"/>
      <c r="Z645" s="65"/>
    </row>
    <row r="646" spans="1:26" ht="12.75" customHeight="1" x14ac:dyDescent="0.25">
      <c r="A646" s="65"/>
      <c r="B646" s="65"/>
      <c r="C646" s="65"/>
      <c r="D646" s="65"/>
      <c r="E646" s="65"/>
      <c r="F646" s="210"/>
      <c r="G646" s="210"/>
      <c r="H646" s="210"/>
      <c r="I646" s="210"/>
      <c r="J646" s="65"/>
      <c r="K646" s="227"/>
      <c r="L646" s="227"/>
      <c r="M646" s="227"/>
      <c r="N646" s="65"/>
      <c r="O646" s="65"/>
      <c r="P646" s="65"/>
      <c r="Q646" s="65"/>
      <c r="R646" s="65"/>
      <c r="S646" s="65"/>
      <c r="T646" s="65"/>
      <c r="U646" s="65"/>
      <c r="V646" s="65"/>
      <c r="W646" s="65"/>
      <c r="X646" s="65"/>
      <c r="Y646" s="65"/>
      <c r="Z646" s="65"/>
    </row>
    <row r="647" spans="1:26" ht="12.75" customHeight="1" x14ac:dyDescent="0.25">
      <c r="A647" s="65"/>
      <c r="B647" s="65"/>
      <c r="C647" s="65"/>
      <c r="D647" s="65"/>
      <c r="E647" s="65"/>
      <c r="F647" s="210"/>
      <c r="G647" s="210"/>
      <c r="H647" s="210"/>
      <c r="I647" s="210"/>
      <c r="J647" s="65"/>
      <c r="K647" s="227"/>
      <c r="L647" s="227"/>
      <c r="M647" s="227"/>
      <c r="N647" s="65"/>
      <c r="O647" s="65"/>
      <c r="P647" s="65"/>
      <c r="Q647" s="65"/>
      <c r="R647" s="65"/>
      <c r="S647" s="65"/>
      <c r="T647" s="65"/>
      <c r="U647" s="65"/>
      <c r="V647" s="65"/>
      <c r="W647" s="65"/>
      <c r="X647" s="65"/>
      <c r="Y647" s="65"/>
      <c r="Z647" s="65"/>
    </row>
    <row r="648" spans="1:26" ht="12.75" customHeight="1" x14ac:dyDescent="0.25">
      <c r="A648" s="65"/>
      <c r="B648" s="65"/>
      <c r="C648" s="65"/>
      <c r="D648" s="65"/>
      <c r="E648" s="65"/>
      <c r="F648" s="210"/>
      <c r="G648" s="210"/>
      <c r="H648" s="210"/>
      <c r="I648" s="210"/>
      <c r="J648" s="65"/>
      <c r="K648" s="227"/>
      <c r="L648" s="227"/>
      <c r="M648" s="227"/>
      <c r="N648" s="65"/>
      <c r="O648" s="65"/>
      <c r="P648" s="65"/>
      <c r="Q648" s="65"/>
      <c r="R648" s="65"/>
      <c r="S648" s="65"/>
      <c r="T648" s="65"/>
      <c r="U648" s="65"/>
      <c r="V648" s="65"/>
      <c r="W648" s="65"/>
      <c r="X648" s="65"/>
      <c r="Y648" s="65"/>
      <c r="Z648" s="65"/>
    </row>
    <row r="649" spans="1:26" ht="12.75" customHeight="1" x14ac:dyDescent="0.25">
      <c r="A649" s="65"/>
      <c r="B649" s="65"/>
      <c r="C649" s="65"/>
      <c r="D649" s="65"/>
      <c r="E649" s="65"/>
      <c r="F649" s="210"/>
      <c r="G649" s="210"/>
      <c r="H649" s="210"/>
      <c r="I649" s="210"/>
      <c r="J649" s="65"/>
      <c r="K649" s="227"/>
      <c r="L649" s="227"/>
      <c r="M649" s="227"/>
      <c r="N649" s="65"/>
      <c r="O649" s="65"/>
      <c r="P649" s="65"/>
      <c r="Q649" s="65"/>
      <c r="R649" s="65"/>
      <c r="S649" s="65"/>
      <c r="T649" s="65"/>
      <c r="U649" s="65"/>
      <c r="V649" s="65"/>
      <c r="W649" s="65"/>
      <c r="X649" s="65"/>
      <c r="Y649" s="65"/>
      <c r="Z649" s="65"/>
    </row>
    <row r="650" spans="1:26" ht="12.75" customHeight="1" x14ac:dyDescent="0.25">
      <c r="A650" s="65"/>
      <c r="B650" s="65"/>
      <c r="C650" s="65"/>
      <c r="D650" s="65"/>
      <c r="E650" s="65"/>
      <c r="F650" s="210"/>
      <c r="G650" s="210"/>
      <c r="H650" s="210"/>
      <c r="I650" s="210"/>
      <c r="J650" s="65"/>
      <c r="K650" s="227"/>
      <c r="L650" s="227"/>
      <c r="M650" s="227"/>
      <c r="N650" s="65"/>
      <c r="O650" s="65"/>
      <c r="P650" s="65"/>
      <c r="Q650" s="65"/>
      <c r="R650" s="65"/>
      <c r="S650" s="65"/>
      <c r="T650" s="65"/>
      <c r="U650" s="65"/>
      <c r="V650" s="65"/>
      <c r="W650" s="65"/>
      <c r="X650" s="65"/>
      <c r="Y650" s="65"/>
      <c r="Z650" s="65"/>
    </row>
    <row r="651" spans="1:26" ht="12.75" customHeight="1" x14ac:dyDescent="0.25">
      <c r="A651" s="65"/>
      <c r="B651" s="65"/>
      <c r="C651" s="65"/>
      <c r="D651" s="65"/>
      <c r="E651" s="65"/>
      <c r="F651" s="210"/>
      <c r="G651" s="210"/>
      <c r="H651" s="210"/>
      <c r="I651" s="210"/>
      <c r="J651" s="65"/>
      <c r="K651" s="227"/>
      <c r="L651" s="227"/>
      <c r="M651" s="227"/>
      <c r="N651" s="65"/>
      <c r="O651" s="65"/>
      <c r="P651" s="65"/>
      <c r="Q651" s="65"/>
      <c r="R651" s="65"/>
      <c r="S651" s="65"/>
      <c r="T651" s="65"/>
      <c r="U651" s="65"/>
      <c r="V651" s="65"/>
      <c r="W651" s="65"/>
      <c r="X651" s="65"/>
      <c r="Y651" s="65"/>
      <c r="Z651" s="65"/>
    </row>
    <row r="652" spans="1:26" ht="12.75" customHeight="1" x14ac:dyDescent="0.25">
      <c r="A652" s="65"/>
      <c r="B652" s="65"/>
      <c r="C652" s="65"/>
      <c r="D652" s="65"/>
      <c r="E652" s="65"/>
      <c r="F652" s="210"/>
      <c r="G652" s="210"/>
      <c r="H652" s="210"/>
      <c r="I652" s="210"/>
      <c r="J652" s="65"/>
      <c r="K652" s="227"/>
      <c r="L652" s="227"/>
      <c r="M652" s="227"/>
      <c r="N652" s="65"/>
      <c r="O652" s="65"/>
      <c r="P652" s="65"/>
      <c r="Q652" s="65"/>
      <c r="R652" s="65"/>
      <c r="S652" s="65"/>
      <c r="T652" s="65"/>
      <c r="U652" s="65"/>
      <c r="V652" s="65"/>
      <c r="W652" s="65"/>
      <c r="X652" s="65"/>
      <c r="Y652" s="65"/>
      <c r="Z652" s="65"/>
    </row>
    <row r="653" spans="1:26" ht="12.75" customHeight="1" x14ac:dyDescent="0.25">
      <c r="A653" s="65"/>
      <c r="B653" s="65"/>
      <c r="C653" s="65"/>
      <c r="D653" s="65"/>
      <c r="E653" s="65"/>
      <c r="F653" s="210"/>
      <c r="G653" s="210"/>
      <c r="H653" s="210"/>
      <c r="I653" s="210"/>
      <c r="J653" s="65"/>
      <c r="K653" s="227"/>
      <c r="L653" s="227"/>
      <c r="M653" s="227"/>
      <c r="N653" s="65"/>
      <c r="O653" s="65"/>
      <c r="P653" s="65"/>
      <c r="Q653" s="65"/>
      <c r="R653" s="65"/>
      <c r="S653" s="65"/>
      <c r="T653" s="65"/>
      <c r="U653" s="65"/>
      <c r="V653" s="65"/>
      <c r="W653" s="65"/>
      <c r="X653" s="65"/>
      <c r="Y653" s="65"/>
      <c r="Z653" s="65"/>
    </row>
    <row r="654" spans="1:26" ht="12.75" customHeight="1" x14ac:dyDescent="0.25">
      <c r="A654" s="65"/>
      <c r="B654" s="65"/>
      <c r="C654" s="65"/>
      <c r="D654" s="65"/>
      <c r="E654" s="65"/>
      <c r="F654" s="210"/>
      <c r="G654" s="210"/>
      <c r="H654" s="210"/>
      <c r="I654" s="210"/>
      <c r="J654" s="65"/>
      <c r="K654" s="227"/>
      <c r="L654" s="227"/>
      <c r="M654" s="227"/>
      <c r="N654" s="65"/>
      <c r="O654" s="65"/>
      <c r="P654" s="65"/>
      <c r="Q654" s="65"/>
      <c r="R654" s="65"/>
      <c r="S654" s="65"/>
      <c r="T654" s="65"/>
      <c r="U654" s="65"/>
      <c r="V654" s="65"/>
      <c r="W654" s="65"/>
      <c r="X654" s="65"/>
      <c r="Y654" s="65"/>
      <c r="Z654" s="65"/>
    </row>
    <row r="655" spans="1:26" ht="12.75" customHeight="1" x14ac:dyDescent="0.25">
      <c r="A655" s="65"/>
      <c r="B655" s="65"/>
      <c r="C655" s="65"/>
      <c r="D655" s="65"/>
      <c r="E655" s="65"/>
      <c r="F655" s="210"/>
      <c r="G655" s="210"/>
      <c r="H655" s="210"/>
      <c r="I655" s="210"/>
      <c r="J655" s="65"/>
      <c r="K655" s="227"/>
      <c r="L655" s="227"/>
      <c r="M655" s="227"/>
      <c r="N655" s="65"/>
      <c r="O655" s="65"/>
      <c r="P655" s="65"/>
      <c r="Q655" s="65"/>
      <c r="R655" s="65"/>
      <c r="S655" s="65"/>
      <c r="T655" s="65"/>
      <c r="U655" s="65"/>
      <c r="V655" s="65"/>
      <c r="W655" s="65"/>
      <c r="X655" s="65"/>
      <c r="Y655" s="65"/>
      <c r="Z655" s="65"/>
    </row>
    <row r="656" spans="1:26" ht="12.75" customHeight="1" x14ac:dyDescent="0.25">
      <c r="A656" s="65"/>
      <c r="B656" s="65"/>
      <c r="C656" s="65"/>
      <c r="D656" s="65"/>
      <c r="E656" s="65"/>
      <c r="F656" s="210"/>
      <c r="G656" s="210"/>
      <c r="H656" s="210"/>
      <c r="I656" s="210"/>
      <c r="J656" s="65"/>
      <c r="K656" s="227"/>
      <c r="L656" s="227"/>
      <c r="M656" s="227"/>
      <c r="N656" s="65"/>
      <c r="O656" s="65"/>
      <c r="P656" s="65"/>
      <c r="Q656" s="65"/>
      <c r="R656" s="65"/>
      <c r="S656" s="65"/>
      <c r="T656" s="65"/>
      <c r="U656" s="65"/>
      <c r="V656" s="65"/>
      <c r="W656" s="65"/>
      <c r="X656" s="65"/>
      <c r="Y656" s="65"/>
      <c r="Z656" s="65"/>
    </row>
    <row r="657" spans="1:26" ht="12.75" customHeight="1" x14ac:dyDescent="0.25">
      <c r="A657" s="65"/>
      <c r="B657" s="65"/>
      <c r="C657" s="65"/>
      <c r="D657" s="65"/>
      <c r="E657" s="65"/>
      <c r="F657" s="210"/>
      <c r="G657" s="210"/>
      <c r="H657" s="210"/>
      <c r="I657" s="210"/>
      <c r="J657" s="65"/>
      <c r="K657" s="227"/>
      <c r="L657" s="227"/>
      <c r="M657" s="227"/>
      <c r="N657" s="65"/>
      <c r="O657" s="65"/>
      <c r="P657" s="65"/>
      <c r="Q657" s="65"/>
      <c r="R657" s="65"/>
      <c r="S657" s="65"/>
      <c r="T657" s="65"/>
      <c r="U657" s="65"/>
      <c r="V657" s="65"/>
      <c r="W657" s="65"/>
      <c r="X657" s="65"/>
      <c r="Y657" s="65"/>
      <c r="Z657" s="65"/>
    </row>
    <row r="658" spans="1:26" ht="12.75" customHeight="1" x14ac:dyDescent="0.25">
      <c r="A658" s="65"/>
      <c r="B658" s="65"/>
      <c r="C658" s="65"/>
      <c r="D658" s="65"/>
      <c r="E658" s="65"/>
      <c r="F658" s="210"/>
      <c r="G658" s="210"/>
      <c r="H658" s="210"/>
      <c r="I658" s="210"/>
      <c r="J658" s="65"/>
      <c r="K658" s="227"/>
      <c r="L658" s="227"/>
      <c r="M658" s="227"/>
      <c r="N658" s="65"/>
      <c r="O658" s="65"/>
      <c r="P658" s="65"/>
      <c r="Q658" s="65"/>
      <c r="R658" s="65"/>
      <c r="S658" s="65"/>
      <c r="T658" s="65"/>
      <c r="U658" s="65"/>
      <c r="V658" s="65"/>
      <c r="W658" s="65"/>
      <c r="X658" s="65"/>
      <c r="Y658" s="65"/>
      <c r="Z658" s="65"/>
    </row>
    <row r="659" spans="1:26" ht="12.75" customHeight="1" x14ac:dyDescent="0.25">
      <c r="A659" s="65"/>
      <c r="B659" s="65"/>
      <c r="C659" s="65"/>
      <c r="D659" s="65"/>
      <c r="E659" s="65"/>
      <c r="F659" s="210"/>
      <c r="G659" s="210"/>
      <c r="H659" s="210"/>
      <c r="I659" s="210"/>
      <c r="J659" s="65"/>
      <c r="K659" s="227"/>
      <c r="L659" s="227"/>
      <c r="M659" s="227"/>
      <c r="N659" s="65"/>
      <c r="O659" s="65"/>
      <c r="P659" s="65"/>
      <c r="Q659" s="65"/>
      <c r="R659" s="65"/>
      <c r="S659" s="65"/>
      <c r="T659" s="65"/>
      <c r="U659" s="65"/>
      <c r="V659" s="65"/>
      <c r="W659" s="65"/>
      <c r="X659" s="65"/>
      <c r="Y659" s="65"/>
      <c r="Z659" s="65"/>
    </row>
    <row r="660" spans="1:26" ht="12.75" customHeight="1" x14ac:dyDescent="0.25">
      <c r="A660" s="65"/>
      <c r="B660" s="65"/>
      <c r="C660" s="65"/>
      <c r="D660" s="65"/>
      <c r="E660" s="65"/>
      <c r="F660" s="210"/>
      <c r="G660" s="210"/>
      <c r="H660" s="210"/>
      <c r="I660" s="210"/>
      <c r="J660" s="65"/>
      <c r="K660" s="227"/>
      <c r="L660" s="227"/>
      <c r="M660" s="227"/>
      <c r="N660" s="65"/>
      <c r="O660" s="65"/>
      <c r="P660" s="65"/>
      <c r="Q660" s="65"/>
      <c r="R660" s="65"/>
      <c r="S660" s="65"/>
      <c r="T660" s="65"/>
      <c r="U660" s="65"/>
      <c r="V660" s="65"/>
      <c r="W660" s="65"/>
      <c r="X660" s="65"/>
      <c r="Y660" s="65"/>
      <c r="Z660" s="65"/>
    </row>
    <row r="661" spans="1:26" ht="12.75" customHeight="1" x14ac:dyDescent="0.25">
      <c r="A661" s="65"/>
      <c r="B661" s="65"/>
      <c r="C661" s="65"/>
      <c r="D661" s="65"/>
      <c r="E661" s="65"/>
      <c r="F661" s="210"/>
      <c r="G661" s="210"/>
      <c r="H661" s="210"/>
      <c r="I661" s="210"/>
      <c r="J661" s="65"/>
      <c r="K661" s="227"/>
      <c r="L661" s="227"/>
      <c r="M661" s="227"/>
      <c r="N661" s="65"/>
      <c r="O661" s="65"/>
      <c r="P661" s="65"/>
      <c r="Q661" s="65"/>
      <c r="R661" s="65"/>
      <c r="S661" s="65"/>
      <c r="T661" s="65"/>
      <c r="U661" s="65"/>
      <c r="V661" s="65"/>
      <c r="W661" s="65"/>
      <c r="X661" s="65"/>
      <c r="Y661" s="65"/>
      <c r="Z661" s="65"/>
    </row>
    <row r="662" spans="1:26" ht="12.75" customHeight="1" x14ac:dyDescent="0.25">
      <c r="A662" s="65"/>
      <c r="B662" s="65"/>
      <c r="C662" s="65"/>
      <c r="D662" s="65"/>
      <c r="E662" s="65"/>
      <c r="F662" s="210"/>
      <c r="G662" s="210"/>
      <c r="H662" s="210"/>
      <c r="I662" s="210"/>
      <c r="J662" s="65"/>
      <c r="K662" s="227"/>
      <c r="L662" s="227"/>
      <c r="M662" s="227"/>
      <c r="N662" s="65"/>
      <c r="O662" s="65"/>
      <c r="P662" s="65"/>
      <c r="Q662" s="65"/>
      <c r="R662" s="65"/>
      <c r="S662" s="65"/>
      <c r="T662" s="65"/>
      <c r="U662" s="65"/>
      <c r="V662" s="65"/>
      <c r="W662" s="65"/>
      <c r="X662" s="65"/>
      <c r="Y662" s="65"/>
      <c r="Z662" s="65"/>
    </row>
    <row r="663" spans="1:26" ht="12.75" customHeight="1" x14ac:dyDescent="0.25">
      <c r="A663" s="65"/>
      <c r="B663" s="65"/>
      <c r="C663" s="65"/>
      <c r="D663" s="65"/>
      <c r="E663" s="65"/>
      <c r="F663" s="210"/>
      <c r="G663" s="210"/>
      <c r="H663" s="210"/>
      <c r="I663" s="210"/>
      <c r="J663" s="65"/>
      <c r="K663" s="227"/>
      <c r="L663" s="227"/>
      <c r="M663" s="227"/>
      <c r="N663" s="65"/>
      <c r="O663" s="65"/>
      <c r="P663" s="65"/>
      <c r="Q663" s="65"/>
      <c r="R663" s="65"/>
      <c r="S663" s="65"/>
      <c r="T663" s="65"/>
      <c r="U663" s="65"/>
      <c r="V663" s="65"/>
      <c r="W663" s="65"/>
      <c r="X663" s="65"/>
      <c r="Y663" s="65"/>
      <c r="Z663" s="65"/>
    </row>
    <row r="664" spans="1:26" ht="12.75" customHeight="1" x14ac:dyDescent="0.25">
      <c r="A664" s="65"/>
      <c r="B664" s="65"/>
      <c r="C664" s="65"/>
      <c r="D664" s="65"/>
      <c r="E664" s="65"/>
      <c r="F664" s="210"/>
      <c r="G664" s="210"/>
      <c r="H664" s="210"/>
      <c r="I664" s="210"/>
      <c r="J664" s="65"/>
      <c r="K664" s="227"/>
      <c r="L664" s="227"/>
      <c r="M664" s="227"/>
      <c r="N664" s="65"/>
      <c r="O664" s="65"/>
      <c r="P664" s="65"/>
      <c r="Q664" s="65"/>
      <c r="R664" s="65"/>
      <c r="S664" s="65"/>
      <c r="T664" s="65"/>
      <c r="U664" s="65"/>
      <c r="V664" s="65"/>
      <c r="W664" s="65"/>
      <c r="X664" s="65"/>
      <c r="Y664" s="65"/>
      <c r="Z664" s="65"/>
    </row>
    <row r="665" spans="1:26" ht="12.75" customHeight="1" x14ac:dyDescent="0.25">
      <c r="A665" s="65"/>
      <c r="B665" s="65"/>
      <c r="C665" s="65"/>
      <c r="D665" s="65"/>
      <c r="E665" s="65"/>
      <c r="F665" s="210"/>
      <c r="G665" s="210"/>
      <c r="H665" s="210"/>
      <c r="I665" s="210"/>
      <c r="J665" s="65"/>
      <c r="K665" s="227"/>
      <c r="L665" s="227"/>
      <c r="M665" s="227"/>
      <c r="N665" s="65"/>
      <c r="O665" s="65"/>
      <c r="P665" s="65"/>
      <c r="Q665" s="65"/>
      <c r="R665" s="65"/>
      <c r="S665" s="65"/>
      <c r="T665" s="65"/>
      <c r="U665" s="65"/>
      <c r="V665" s="65"/>
      <c r="W665" s="65"/>
      <c r="X665" s="65"/>
      <c r="Y665" s="65"/>
      <c r="Z665" s="65"/>
    </row>
    <row r="666" spans="1:26" ht="12.75" customHeight="1" x14ac:dyDescent="0.25">
      <c r="A666" s="65"/>
      <c r="B666" s="65"/>
      <c r="C666" s="65"/>
      <c r="D666" s="65"/>
      <c r="E666" s="65"/>
      <c r="F666" s="210"/>
      <c r="G666" s="210"/>
      <c r="H666" s="210"/>
      <c r="I666" s="210"/>
      <c r="J666" s="65"/>
      <c r="K666" s="227"/>
      <c r="L666" s="227"/>
      <c r="M666" s="227"/>
      <c r="N666" s="65"/>
      <c r="O666" s="65"/>
      <c r="P666" s="65"/>
      <c r="Q666" s="65"/>
      <c r="R666" s="65"/>
      <c r="S666" s="65"/>
      <c r="T666" s="65"/>
      <c r="U666" s="65"/>
      <c r="V666" s="65"/>
      <c r="W666" s="65"/>
      <c r="X666" s="65"/>
      <c r="Y666" s="65"/>
      <c r="Z666" s="65"/>
    </row>
    <row r="667" spans="1:26" ht="12.75" customHeight="1" x14ac:dyDescent="0.25">
      <c r="A667" s="65"/>
      <c r="B667" s="65"/>
      <c r="C667" s="65"/>
      <c r="D667" s="65"/>
      <c r="E667" s="65"/>
      <c r="F667" s="210"/>
      <c r="G667" s="210"/>
      <c r="H667" s="210"/>
      <c r="I667" s="210"/>
      <c r="J667" s="65"/>
      <c r="K667" s="227"/>
      <c r="L667" s="227"/>
      <c r="M667" s="227"/>
      <c r="N667" s="65"/>
      <c r="O667" s="65"/>
      <c r="P667" s="65"/>
      <c r="Q667" s="65"/>
      <c r="R667" s="65"/>
      <c r="S667" s="65"/>
      <c r="T667" s="65"/>
      <c r="U667" s="65"/>
      <c r="V667" s="65"/>
      <c r="W667" s="65"/>
      <c r="X667" s="65"/>
      <c r="Y667" s="65"/>
      <c r="Z667" s="65"/>
    </row>
    <row r="668" spans="1:26" ht="12.75" customHeight="1" x14ac:dyDescent="0.25">
      <c r="A668" s="65"/>
      <c r="B668" s="65"/>
      <c r="C668" s="65"/>
      <c r="D668" s="65"/>
      <c r="E668" s="65"/>
      <c r="F668" s="210"/>
      <c r="G668" s="210"/>
      <c r="H668" s="210"/>
      <c r="I668" s="210"/>
      <c r="J668" s="65"/>
      <c r="K668" s="227"/>
      <c r="L668" s="227"/>
      <c r="M668" s="227"/>
      <c r="N668" s="65"/>
      <c r="O668" s="65"/>
      <c r="P668" s="65"/>
      <c r="Q668" s="65"/>
      <c r="R668" s="65"/>
      <c r="S668" s="65"/>
      <c r="T668" s="65"/>
      <c r="U668" s="65"/>
      <c r="V668" s="65"/>
      <c r="W668" s="65"/>
      <c r="X668" s="65"/>
      <c r="Y668" s="65"/>
      <c r="Z668" s="65"/>
    </row>
    <row r="669" spans="1:26" ht="12.75" customHeight="1" x14ac:dyDescent="0.25">
      <c r="A669" s="65"/>
      <c r="B669" s="65"/>
      <c r="C669" s="65"/>
      <c r="D669" s="65"/>
      <c r="E669" s="65"/>
      <c r="F669" s="210"/>
      <c r="G669" s="210"/>
      <c r="H669" s="210"/>
      <c r="I669" s="210"/>
      <c r="J669" s="65"/>
      <c r="K669" s="227"/>
      <c r="L669" s="227"/>
      <c r="M669" s="227"/>
      <c r="N669" s="65"/>
      <c r="O669" s="65"/>
      <c r="P669" s="65"/>
      <c r="Q669" s="65"/>
      <c r="R669" s="65"/>
      <c r="S669" s="65"/>
      <c r="T669" s="65"/>
      <c r="U669" s="65"/>
      <c r="V669" s="65"/>
      <c r="W669" s="65"/>
      <c r="X669" s="65"/>
      <c r="Y669" s="65"/>
      <c r="Z669" s="65"/>
    </row>
    <row r="670" spans="1:26" ht="12.75" customHeight="1" x14ac:dyDescent="0.25">
      <c r="A670" s="65"/>
      <c r="B670" s="65"/>
      <c r="C670" s="65"/>
      <c r="D670" s="65"/>
      <c r="E670" s="65"/>
      <c r="F670" s="210"/>
      <c r="G670" s="210"/>
      <c r="H670" s="210"/>
      <c r="I670" s="210"/>
      <c r="J670" s="65"/>
      <c r="K670" s="227"/>
      <c r="L670" s="227"/>
      <c r="M670" s="227"/>
      <c r="N670" s="65"/>
      <c r="O670" s="65"/>
      <c r="P670" s="65"/>
      <c r="Q670" s="65"/>
      <c r="R670" s="65"/>
      <c r="S670" s="65"/>
      <c r="T670" s="65"/>
      <c r="U670" s="65"/>
      <c r="V670" s="65"/>
      <c r="W670" s="65"/>
      <c r="X670" s="65"/>
      <c r="Y670" s="65"/>
      <c r="Z670" s="65"/>
    </row>
    <row r="671" spans="1:26" ht="12.75" customHeight="1" x14ac:dyDescent="0.25">
      <c r="A671" s="65"/>
      <c r="B671" s="65"/>
      <c r="C671" s="65"/>
      <c r="D671" s="65"/>
      <c r="E671" s="65"/>
      <c r="F671" s="210"/>
      <c r="G671" s="210"/>
      <c r="H671" s="210"/>
      <c r="I671" s="210"/>
      <c r="J671" s="65"/>
      <c r="K671" s="227"/>
      <c r="L671" s="227"/>
      <c r="M671" s="227"/>
      <c r="N671" s="65"/>
      <c r="O671" s="65"/>
      <c r="P671" s="65"/>
      <c r="Q671" s="65"/>
      <c r="R671" s="65"/>
      <c r="S671" s="65"/>
      <c r="T671" s="65"/>
      <c r="U671" s="65"/>
      <c r="V671" s="65"/>
      <c r="W671" s="65"/>
      <c r="X671" s="65"/>
      <c r="Y671" s="65"/>
      <c r="Z671" s="65"/>
    </row>
    <row r="672" spans="1:26" ht="12.75" customHeight="1" x14ac:dyDescent="0.25">
      <c r="A672" s="65"/>
      <c r="B672" s="65"/>
      <c r="C672" s="65"/>
      <c r="D672" s="65"/>
      <c r="E672" s="65"/>
      <c r="F672" s="210"/>
      <c r="G672" s="210"/>
      <c r="H672" s="210"/>
      <c r="I672" s="210"/>
      <c r="J672" s="65"/>
      <c r="K672" s="227"/>
      <c r="L672" s="227"/>
      <c r="M672" s="227"/>
      <c r="N672" s="65"/>
      <c r="O672" s="65"/>
      <c r="P672" s="65"/>
      <c r="Q672" s="65"/>
      <c r="R672" s="65"/>
      <c r="S672" s="65"/>
      <c r="T672" s="65"/>
      <c r="U672" s="65"/>
      <c r="V672" s="65"/>
      <c r="W672" s="65"/>
      <c r="X672" s="65"/>
      <c r="Y672" s="65"/>
      <c r="Z672" s="65"/>
    </row>
    <row r="673" spans="1:26" ht="12.75" customHeight="1" x14ac:dyDescent="0.25">
      <c r="A673" s="65"/>
      <c r="B673" s="65"/>
      <c r="C673" s="65"/>
      <c r="D673" s="65"/>
      <c r="E673" s="65"/>
      <c r="F673" s="210"/>
      <c r="G673" s="210"/>
      <c r="H673" s="210"/>
      <c r="I673" s="210"/>
      <c r="J673" s="65"/>
      <c r="K673" s="227"/>
      <c r="L673" s="227"/>
      <c r="M673" s="227"/>
      <c r="N673" s="65"/>
      <c r="O673" s="65"/>
      <c r="P673" s="65"/>
      <c r="Q673" s="65"/>
      <c r="R673" s="65"/>
      <c r="S673" s="65"/>
      <c r="T673" s="65"/>
      <c r="U673" s="65"/>
      <c r="V673" s="65"/>
      <c r="W673" s="65"/>
      <c r="X673" s="65"/>
      <c r="Y673" s="65"/>
      <c r="Z673" s="65"/>
    </row>
    <row r="674" spans="1:26" ht="12.75" customHeight="1" x14ac:dyDescent="0.25">
      <c r="A674" s="65"/>
      <c r="B674" s="65"/>
      <c r="C674" s="65"/>
      <c r="D674" s="65"/>
      <c r="E674" s="65"/>
      <c r="F674" s="210"/>
      <c r="G674" s="210"/>
      <c r="H674" s="210"/>
      <c r="I674" s="210"/>
      <c r="J674" s="65"/>
      <c r="K674" s="227"/>
      <c r="L674" s="227"/>
      <c r="M674" s="227"/>
      <c r="N674" s="65"/>
      <c r="O674" s="65"/>
      <c r="P674" s="65"/>
      <c r="Q674" s="65"/>
      <c r="R674" s="65"/>
      <c r="S674" s="65"/>
      <c r="T674" s="65"/>
      <c r="U674" s="65"/>
      <c r="V674" s="65"/>
      <c r="W674" s="65"/>
      <c r="X674" s="65"/>
      <c r="Y674" s="65"/>
      <c r="Z674" s="65"/>
    </row>
    <row r="675" spans="1:26" ht="12.75" customHeight="1" x14ac:dyDescent="0.25">
      <c r="A675" s="65"/>
      <c r="B675" s="65"/>
      <c r="C675" s="65"/>
      <c r="D675" s="65"/>
      <c r="E675" s="65"/>
      <c r="F675" s="210"/>
      <c r="G675" s="210"/>
      <c r="H675" s="210"/>
      <c r="I675" s="210"/>
      <c r="J675" s="65"/>
      <c r="K675" s="227"/>
      <c r="L675" s="227"/>
      <c r="M675" s="227"/>
      <c r="N675" s="65"/>
      <c r="O675" s="65"/>
      <c r="P675" s="65"/>
      <c r="Q675" s="65"/>
      <c r="R675" s="65"/>
      <c r="S675" s="65"/>
      <c r="T675" s="65"/>
      <c r="U675" s="65"/>
      <c r="V675" s="65"/>
      <c r="W675" s="65"/>
      <c r="X675" s="65"/>
      <c r="Y675" s="65"/>
      <c r="Z675" s="65"/>
    </row>
    <row r="676" spans="1:26" ht="12.75" customHeight="1" x14ac:dyDescent="0.25">
      <c r="A676" s="65"/>
      <c r="B676" s="65"/>
      <c r="C676" s="65"/>
      <c r="D676" s="65"/>
      <c r="E676" s="65"/>
      <c r="F676" s="210"/>
      <c r="G676" s="210"/>
      <c r="H676" s="210"/>
      <c r="I676" s="210"/>
      <c r="J676" s="65"/>
      <c r="K676" s="227"/>
      <c r="L676" s="227"/>
      <c r="M676" s="227"/>
      <c r="N676" s="65"/>
      <c r="O676" s="65"/>
      <c r="P676" s="65"/>
      <c r="Q676" s="65"/>
      <c r="R676" s="65"/>
      <c r="S676" s="65"/>
      <c r="T676" s="65"/>
      <c r="U676" s="65"/>
      <c r="V676" s="65"/>
      <c r="W676" s="65"/>
      <c r="X676" s="65"/>
      <c r="Y676" s="65"/>
      <c r="Z676" s="65"/>
    </row>
    <row r="677" spans="1:26" ht="12.75" customHeight="1" x14ac:dyDescent="0.25">
      <c r="A677" s="65"/>
      <c r="B677" s="65"/>
      <c r="C677" s="65"/>
      <c r="D677" s="65"/>
      <c r="E677" s="65"/>
      <c r="F677" s="210"/>
      <c r="G677" s="210"/>
      <c r="H677" s="210"/>
      <c r="I677" s="210"/>
      <c r="J677" s="65"/>
      <c r="K677" s="227"/>
      <c r="L677" s="227"/>
      <c r="M677" s="227"/>
      <c r="N677" s="65"/>
      <c r="O677" s="65"/>
      <c r="P677" s="65"/>
      <c r="Q677" s="65"/>
      <c r="R677" s="65"/>
      <c r="S677" s="65"/>
      <c r="T677" s="65"/>
      <c r="U677" s="65"/>
      <c r="V677" s="65"/>
      <c r="W677" s="65"/>
      <c r="X677" s="65"/>
      <c r="Y677" s="65"/>
      <c r="Z677" s="65"/>
    </row>
    <row r="678" spans="1:26" ht="12.75" customHeight="1" x14ac:dyDescent="0.25">
      <c r="A678" s="65"/>
      <c r="B678" s="65"/>
      <c r="C678" s="65"/>
      <c r="D678" s="65"/>
      <c r="E678" s="65"/>
      <c r="F678" s="210"/>
      <c r="G678" s="210"/>
      <c r="H678" s="210"/>
      <c r="I678" s="210"/>
      <c r="J678" s="65"/>
      <c r="K678" s="227"/>
      <c r="L678" s="227"/>
      <c r="M678" s="227"/>
      <c r="N678" s="65"/>
      <c r="O678" s="65"/>
      <c r="P678" s="65"/>
      <c r="Q678" s="65"/>
      <c r="R678" s="65"/>
      <c r="S678" s="65"/>
      <c r="T678" s="65"/>
      <c r="U678" s="65"/>
      <c r="V678" s="65"/>
      <c r="W678" s="65"/>
      <c r="X678" s="65"/>
      <c r="Y678" s="65"/>
      <c r="Z678" s="65"/>
    </row>
    <row r="679" spans="1:26" ht="12.75" customHeight="1" x14ac:dyDescent="0.25">
      <c r="A679" s="65"/>
      <c r="B679" s="65"/>
      <c r="C679" s="65"/>
      <c r="D679" s="65"/>
      <c r="E679" s="65"/>
      <c r="F679" s="210"/>
      <c r="G679" s="210"/>
      <c r="H679" s="210"/>
      <c r="I679" s="210"/>
      <c r="J679" s="65"/>
      <c r="K679" s="227"/>
      <c r="L679" s="227"/>
      <c r="M679" s="227"/>
      <c r="N679" s="65"/>
      <c r="O679" s="65"/>
      <c r="P679" s="65"/>
      <c r="Q679" s="65"/>
      <c r="R679" s="65"/>
      <c r="S679" s="65"/>
      <c r="T679" s="65"/>
      <c r="U679" s="65"/>
      <c r="V679" s="65"/>
      <c r="W679" s="65"/>
      <c r="X679" s="65"/>
      <c r="Y679" s="65"/>
      <c r="Z679" s="65"/>
    </row>
    <row r="680" spans="1:26" ht="12.75" customHeight="1" x14ac:dyDescent="0.25">
      <c r="A680" s="65"/>
      <c r="B680" s="65"/>
      <c r="C680" s="65"/>
      <c r="D680" s="65"/>
      <c r="E680" s="65"/>
      <c r="F680" s="210"/>
      <c r="G680" s="210"/>
      <c r="H680" s="210"/>
      <c r="I680" s="210"/>
      <c r="J680" s="65"/>
      <c r="K680" s="227"/>
      <c r="L680" s="227"/>
      <c r="M680" s="227"/>
      <c r="N680" s="65"/>
      <c r="O680" s="65"/>
      <c r="P680" s="65"/>
      <c r="Q680" s="65"/>
      <c r="R680" s="65"/>
      <c r="S680" s="65"/>
      <c r="T680" s="65"/>
      <c r="U680" s="65"/>
      <c r="V680" s="65"/>
      <c r="W680" s="65"/>
      <c r="X680" s="65"/>
      <c r="Y680" s="65"/>
      <c r="Z680" s="65"/>
    </row>
    <row r="681" spans="1:26" ht="12.75" customHeight="1" x14ac:dyDescent="0.25">
      <c r="A681" s="65"/>
      <c r="B681" s="65"/>
      <c r="C681" s="65"/>
      <c r="D681" s="65"/>
      <c r="E681" s="65"/>
      <c r="F681" s="210"/>
      <c r="G681" s="210"/>
      <c r="H681" s="210"/>
      <c r="I681" s="210"/>
      <c r="J681" s="65"/>
      <c r="K681" s="227"/>
      <c r="L681" s="227"/>
      <c r="M681" s="227"/>
      <c r="N681" s="65"/>
      <c r="O681" s="65"/>
      <c r="P681" s="65"/>
      <c r="Q681" s="65"/>
      <c r="R681" s="65"/>
      <c r="S681" s="65"/>
      <c r="T681" s="65"/>
      <c r="U681" s="65"/>
      <c r="V681" s="65"/>
      <c r="W681" s="65"/>
      <c r="X681" s="65"/>
      <c r="Y681" s="65"/>
      <c r="Z681" s="65"/>
    </row>
    <row r="682" spans="1:26" ht="12.75" customHeight="1" x14ac:dyDescent="0.25">
      <c r="A682" s="65"/>
      <c r="B682" s="65"/>
      <c r="C682" s="65"/>
      <c r="D682" s="65"/>
      <c r="E682" s="65"/>
      <c r="F682" s="210"/>
      <c r="G682" s="210"/>
      <c r="H682" s="210"/>
      <c r="I682" s="210"/>
      <c r="J682" s="65"/>
      <c r="K682" s="227"/>
      <c r="L682" s="227"/>
      <c r="M682" s="227"/>
      <c r="N682" s="65"/>
      <c r="O682" s="65"/>
      <c r="P682" s="65"/>
      <c r="Q682" s="65"/>
      <c r="R682" s="65"/>
      <c r="S682" s="65"/>
      <c r="T682" s="65"/>
      <c r="U682" s="65"/>
      <c r="V682" s="65"/>
      <c r="W682" s="65"/>
      <c r="X682" s="65"/>
      <c r="Y682" s="65"/>
      <c r="Z682" s="65"/>
    </row>
    <row r="683" spans="1:26" ht="12.75" customHeight="1" x14ac:dyDescent="0.25">
      <c r="A683" s="65"/>
      <c r="B683" s="65"/>
      <c r="C683" s="65"/>
      <c r="D683" s="65"/>
      <c r="E683" s="65"/>
      <c r="F683" s="210"/>
      <c r="G683" s="210"/>
      <c r="H683" s="210"/>
      <c r="I683" s="210"/>
      <c r="J683" s="65"/>
      <c r="K683" s="227"/>
      <c r="L683" s="227"/>
      <c r="M683" s="227"/>
      <c r="N683" s="65"/>
      <c r="O683" s="65"/>
      <c r="P683" s="65"/>
      <c r="Q683" s="65"/>
      <c r="R683" s="65"/>
      <c r="S683" s="65"/>
      <c r="T683" s="65"/>
      <c r="U683" s="65"/>
      <c r="V683" s="65"/>
      <c r="W683" s="65"/>
      <c r="X683" s="65"/>
      <c r="Y683" s="65"/>
      <c r="Z683" s="65"/>
    </row>
    <row r="684" spans="1:26" ht="12.75" customHeight="1" x14ac:dyDescent="0.25">
      <c r="A684" s="65"/>
      <c r="B684" s="65"/>
      <c r="C684" s="65"/>
      <c r="D684" s="65"/>
      <c r="E684" s="65"/>
      <c r="F684" s="210"/>
      <c r="G684" s="210"/>
      <c r="H684" s="210"/>
      <c r="I684" s="210"/>
      <c r="J684" s="65"/>
      <c r="K684" s="227"/>
      <c r="L684" s="227"/>
      <c r="M684" s="227"/>
      <c r="N684" s="65"/>
      <c r="O684" s="65"/>
      <c r="P684" s="65"/>
      <c r="Q684" s="65"/>
      <c r="R684" s="65"/>
      <c r="S684" s="65"/>
      <c r="T684" s="65"/>
      <c r="U684" s="65"/>
      <c r="V684" s="65"/>
      <c r="W684" s="65"/>
      <c r="X684" s="65"/>
      <c r="Y684" s="65"/>
      <c r="Z684" s="65"/>
    </row>
    <row r="685" spans="1:26" ht="12.75" customHeight="1" x14ac:dyDescent="0.25">
      <c r="A685" s="65"/>
      <c r="B685" s="65"/>
      <c r="C685" s="65"/>
      <c r="D685" s="65"/>
      <c r="E685" s="65"/>
      <c r="F685" s="210"/>
      <c r="G685" s="210"/>
      <c r="H685" s="210"/>
      <c r="I685" s="210"/>
      <c r="J685" s="65"/>
      <c r="K685" s="227"/>
      <c r="L685" s="227"/>
      <c r="M685" s="227"/>
      <c r="N685" s="65"/>
      <c r="O685" s="65"/>
      <c r="P685" s="65"/>
      <c r="Q685" s="65"/>
      <c r="R685" s="65"/>
      <c r="S685" s="65"/>
      <c r="T685" s="65"/>
      <c r="U685" s="65"/>
      <c r="V685" s="65"/>
      <c r="W685" s="65"/>
      <c r="X685" s="65"/>
      <c r="Y685" s="65"/>
      <c r="Z685" s="65"/>
    </row>
    <row r="686" spans="1:26" ht="12.75" customHeight="1" x14ac:dyDescent="0.25">
      <c r="A686" s="65"/>
      <c r="B686" s="65"/>
      <c r="C686" s="65"/>
      <c r="D686" s="65"/>
      <c r="E686" s="65"/>
      <c r="F686" s="210"/>
      <c r="G686" s="210"/>
      <c r="H686" s="210"/>
      <c r="I686" s="210"/>
      <c r="J686" s="65"/>
      <c r="K686" s="227"/>
      <c r="L686" s="227"/>
      <c r="M686" s="227"/>
      <c r="N686" s="65"/>
      <c r="O686" s="65"/>
      <c r="P686" s="65"/>
      <c r="Q686" s="65"/>
      <c r="R686" s="65"/>
      <c r="S686" s="65"/>
      <c r="T686" s="65"/>
      <c r="U686" s="65"/>
      <c r="V686" s="65"/>
      <c r="W686" s="65"/>
      <c r="X686" s="65"/>
      <c r="Y686" s="65"/>
      <c r="Z686" s="65"/>
    </row>
    <row r="687" spans="1:26" ht="12.75" customHeight="1" x14ac:dyDescent="0.25">
      <c r="A687" s="65"/>
      <c r="B687" s="65"/>
      <c r="C687" s="65"/>
      <c r="D687" s="65"/>
      <c r="E687" s="65"/>
      <c r="F687" s="210"/>
      <c r="G687" s="210"/>
      <c r="H687" s="210"/>
      <c r="I687" s="210"/>
      <c r="J687" s="65"/>
      <c r="K687" s="227"/>
      <c r="L687" s="227"/>
      <c r="M687" s="227"/>
      <c r="N687" s="65"/>
      <c r="O687" s="65"/>
      <c r="P687" s="65"/>
      <c r="Q687" s="65"/>
      <c r="R687" s="65"/>
      <c r="S687" s="65"/>
      <c r="T687" s="65"/>
      <c r="U687" s="65"/>
      <c r="V687" s="65"/>
      <c r="W687" s="65"/>
      <c r="X687" s="65"/>
      <c r="Y687" s="65"/>
      <c r="Z687" s="65"/>
    </row>
    <row r="688" spans="1:26" ht="12.75" customHeight="1" x14ac:dyDescent="0.25">
      <c r="A688" s="65"/>
      <c r="B688" s="65"/>
      <c r="C688" s="65"/>
      <c r="D688" s="65"/>
      <c r="E688" s="65"/>
      <c r="F688" s="210"/>
      <c r="G688" s="210"/>
      <c r="H688" s="210"/>
      <c r="I688" s="210"/>
      <c r="J688" s="65"/>
      <c r="K688" s="227"/>
      <c r="L688" s="227"/>
      <c r="M688" s="227"/>
      <c r="N688" s="65"/>
      <c r="O688" s="65"/>
      <c r="P688" s="65"/>
      <c r="Q688" s="65"/>
      <c r="R688" s="65"/>
      <c r="S688" s="65"/>
      <c r="T688" s="65"/>
      <c r="U688" s="65"/>
      <c r="V688" s="65"/>
      <c r="W688" s="65"/>
      <c r="X688" s="65"/>
      <c r="Y688" s="65"/>
      <c r="Z688" s="65"/>
    </row>
    <row r="689" spans="1:26" ht="12.75" customHeight="1" x14ac:dyDescent="0.25">
      <c r="A689" s="65"/>
      <c r="B689" s="65"/>
      <c r="C689" s="65"/>
      <c r="D689" s="65"/>
      <c r="E689" s="65"/>
      <c r="F689" s="210"/>
      <c r="G689" s="210"/>
      <c r="H689" s="210"/>
      <c r="I689" s="210"/>
      <c r="J689" s="65"/>
      <c r="K689" s="227"/>
      <c r="L689" s="227"/>
      <c r="M689" s="227"/>
      <c r="N689" s="65"/>
      <c r="O689" s="65"/>
      <c r="P689" s="65"/>
      <c r="Q689" s="65"/>
      <c r="R689" s="65"/>
      <c r="S689" s="65"/>
      <c r="T689" s="65"/>
      <c r="U689" s="65"/>
      <c r="V689" s="65"/>
      <c r="W689" s="65"/>
      <c r="X689" s="65"/>
      <c r="Y689" s="65"/>
      <c r="Z689" s="65"/>
    </row>
    <row r="690" spans="1:26" ht="12.75" customHeight="1" x14ac:dyDescent="0.25">
      <c r="A690" s="65"/>
      <c r="B690" s="65"/>
      <c r="C690" s="65"/>
      <c r="D690" s="65"/>
      <c r="E690" s="65"/>
      <c r="F690" s="210"/>
      <c r="G690" s="210"/>
      <c r="H690" s="210"/>
      <c r="I690" s="210"/>
      <c r="J690" s="65"/>
      <c r="K690" s="227"/>
      <c r="L690" s="227"/>
      <c r="M690" s="227"/>
      <c r="N690" s="65"/>
      <c r="O690" s="65"/>
      <c r="P690" s="65"/>
      <c r="Q690" s="65"/>
      <c r="R690" s="65"/>
      <c r="S690" s="65"/>
      <c r="T690" s="65"/>
      <c r="U690" s="65"/>
      <c r="V690" s="65"/>
      <c r="W690" s="65"/>
      <c r="X690" s="65"/>
      <c r="Y690" s="65"/>
      <c r="Z690" s="65"/>
    </row>
    <row r="691" spans="1:26" ht="12.75" customHeight="1" x14ac:dyDescent="0.25">
      <c r="A691" s="65"/>
      <c r="B691" s="65"/>
      <c r="C691" s="65"/>
      <c r="D691" s="65"/>
      <c r="E691" s="65"/>
      <c r="F691" s="210"/>
      <c r="G691" s="210"/>
      <c r="H691" s="210"/>
      <c r="I691" s="210"/>
      <c r="J691" s="65"/>
      <c r="K691" s="227"/>
      <c r="L691" s="227"/>
      <c r="M691" s="227"/>
      <c r="N691" s="65"/>
      <c r="O691" s="65"/>
      <c r="P691" s="65"/>
      <c r="Q691" s="65"/>
      <c r="R691" s="65"/>
      <c r="S691" s="65"/>
      <c r="T691" s="65"/>
      <c r="U691" s="65"/>
      <c r="V691" s="65"/>
      <c r="W691" s="65"/>
      <c r="X691" s="65"/>
      <c r="Y691" s="65"/>
      <c r="Z691" s="65"/>
    </row>
    <row r="692" spans="1:26" ht="12.75" customHeight="1" x14ac:dyDescent="0.25">
      <c r="A692" s="65"/>
      <c r="B692" s="65"/>
      <c r="C692" s="65"/>
      <c r="D692" s="65"/>
      <c r="E692" s="65"/>
      <c r="F692" s="210"/>
      <c r="G692" s="210"/>
      <c r="H692" s="210"/>
      <c r="I692" s="210"/>
      <c r="J692" s="65"/>
      <c r="K692" s="227"/>
      <c r="L692" s="227"/>
      <c r="M692" s="227"/>
      <c r="N692" s="65"/>
      <c r="O692" s="65"/>
      <c r="P692" s="65"/>
      <c r="Q692" s="65"/>
      <c r="R692" s="65"/>
      <c r="S692" s="65"/>
      <c r="T692" s="65"/>
      <c r="U692" s="65"/>
      <c r="V692" s="65"/>
      <c r="W692" s="65"/>
      <c r="X692" s="65"/>
      <c r="Y692" s="65"/>
      <c r="Z692" s="65"/>
    </row>
    <row r="693" spans="1:26" ht="12.75" customHeight="1" x14ac:dyDescent="0.25">
      <c r="A693" s="65"/>
      <c r="B693" s="65"/>
      <c r="C693" s="65"/>
      <c r="D693" s="65"/>
      <c r="E693" s="65"/>
      <c r="F693" s="210"/>
      <c r="G693" s="210"/>
      <c r="H693" s="210"/>
      <c r="I693" s="210"/>
      <c r="J693" s="65"/>
      <c r="K693" s="227"/>
      <c r="L693" s="227"/>
      <c r="M693" s="227"/>
      <c r="N693" s="65"/>
      <c r="O693" s="65"/>
      <c r="P693" s="65"/>
      <c r="Q693" s="65"/>
      <c r="R693" s="65"/>
      <c r="S693" s="65"/>
      <c r="T693" s="65"/>
      <c r="U693" s="65"/>
      <c r="V693" s="65"/>
      <c r="W693" s="65"/>
      <c r="X693" s="65"/>
      <c r="Y693" s="65"/>
      <c r="Z693" s="65"/>
    </row>
    <row r="694" spans="1:26" ht="12.75" customHeight="1" x14ac:dyDescent="0.25">
      <c r="A694" s="65"/>
      <c r="B694" s="65"/>
      <c r="C694" s="65"/>
      <c r="D694" s="65"/>
      <c r="E694" s="65"/>
      <c r="F694" s="210"/>
      <c r="G694" s="210"/>
      <c r="H694" s="210"/>
      <c r="I694" s="210"/>
      <c r="J694" s="65"/>
      <c r="K694" s="227"/>
      <c r="L694" s="227"/>
      <c r="M694" s="227"/>
      <c r="N694" s="65"/>
      <c r="O694" s="65"/>
      <c r="P694" s="65"/>
      <c r="Q694" s="65"/>
      <c r="R694" s="65"/>
      <c r="S694" s="65"/>
      <c r="T694" s="65"/>
      <c r="U694" s="65"/>
      <c r="V694" s="65"/>
      <c r="W694" s="65"/>
      <c r="X694" s="65"/>
      <c r="Y694" s="65"/>
      <c r="Z694" s="65"/>
    </row>
    <row r="695" spans="1:26" ht="12.75" customHeight="1" x14ac:dyDescent="0.25">
      <c r="A695" s="65"/>
      <c r="B695" s="65"/>
      <c r="C695" s="65"/>
      <c r="D695" s="65"/>
      <c r="E695" s="65"/>
      <c r="F695" s="210"/>
      <c r="G695" s="210"/>
      <c r="H695" s="210"/>
      <c r="I695" s="210"/>
      <c r="J695" s="65"/>
      <c r="K695" s="227"/>
      <c r="L695" s="227"/>
      <c r="M695" s="227"/>
      <c r="N695" s="65"/>
      <c r="O695" s="65"/>
      <c r="P695" s="65"/>
      <c r="Q695" s="65"/>
      <c r="R695" s="65"/>
      <c r="S695" s="65"/>
      <c r="T695" s="65"/>
      <c r="U695" s="65"/>
      <c r="V695" s="65"/>
      <c r="W695" s="65"/>
      <c r="X695" s="65"/>
      <c r="Y695" s="65"/>
      <c r="Z695" s="65"/>
    </row>
    <row r="696" spans="1:26" ht="12.75" customHeight="1" x14ac:dyDescent="0.25">
      <c r="A696" s="65"/>
      <c r="B696" s="65"/>
      <c r="C696" s="65"/>
      <c r="D696" s="65"/>
      <c r="E696" s="65"/>
      <c r="F696" s="210"/>
      <c r="G696" s="210"/>
      <c r="H696" s="210"/>
      <c r="I696" s="210"/>
      <c r="J696" s="65"/>
      <c r="K696" s="227"/>
      <c r="L696" s="227"/>
      <c r="M696" s="227"/>
      <c r="N696" s="65"/>
      <c r="O696" s="65"/>
      <c r="P696" s="65"/>
      <c r="Q696" s="65"/>
      <c r="R696" s="65"/>
      <c r="S696" s="65"/>
      <c r="T696" s="65"/>
      <c r="U696" s="65"/>
      <c r="V696" s="65"/>
      <c r="W696" s="65"/>
      <c r="X696" s="65"/>
      <c r="Y696" s="65"/>
      <c r="Z696" s="65"/>
    </row>
    <row r="697" spans="1:26" ht="12.75" customHeight="1" x14ac:dyDescent="0.25">
      <c r="A697" s="65"/>
      <c r="B697" s="65"/>
      <c r="C697" s="65"/>
      <c r="D697" s="65"/>
      <c r="E697" s="65"/>
      <c r="F697" s="210"/>
      <c r="G697" s="210"/>
      <c r="H697" s="210"/>
      <c r="I697" s="210"/>
      <c r="J697" s="65"/>
      <c r="K697" s="227"/>
      <c r="L697" s="227"/>
      <c r="M697" s="227"/>
      <c r="N697" s="65"/>
      <c r="O697" s="65"/>
      <c r="P697" s="65"/>
      <c r="Q697" s="65"/>
      <c r="R697" s="65"/>
      <c r="S697" s="65"/>
      <c r="T697" s="65"/>
      <c r="U697" s="65"/>
      <c r="V697" s="65"/>
      <c r="W697" s="65"/>
      <c r="X697" s="65"/>
      <c r="Y697" s="65"/>
      <c r="Z697" s="65"/>
    </row>
    <row r="698" spans="1:26" ht="12.75" customHeight="1" x14ac:dyDescent="0.25">
      <c r="A698" s="65"/>
      <c r="B698" s="65"/>
      <c r="C698" s="65"/>
      <c r="D698" s="65"/>
      <c r="E698" s="65"/>
      <c r="F698" s="210"/>
      <c r="G698" s="210"/>
      <c r="H698" s="210"/>
      <c r="I698" s="210"/>
      <c r="J698" s="65"/>
      <c r="K698" s="227"/>
      <c r="L698" s="227"/>
      <c r="M698" s="227"/>
      <c r="N698" s="65"/>
      <c r="O698" s="65"/>
      <c r="P698" s="65"/>
      <c r="Q698" s="65"/>
      <c r="R698" s="65"/>
      <c r="S698" s="65"/>
      <c r="T698" s="65"/>
      <c r="U698" s="65"/>
      <c r="V698" s="65"/>
      <c r="W698" s="65"/>
      <c r="X698" s="65"/>
      <c r="Y698" s="65"/>
      <c r="Z698" s="65"/>
    </row>
    <row r="699" spans="1:26" ht="12.75" customHeight="1" x14ac:dyDescent="0.25">
      <c r="A699" s="65"/>
      <c r="B699" s="65"/>
      <c r="C699" s="65"/>
      <c r="D699" s="65"/>
      <c r="E699" s="65"/>
      <c r="F699" s="210"/>
      <c r="G699" s="210"/>
      <c r="H699" s="210"/>
      <c r="I699" s="210"/>
      <c r="J699" s="65"/>
      <c r="K699" s="227"/>
      <c r="L699" s="227"/>
      <c r="M699" s="227"/>
      <c r="N699" s="65"/>
      <c r="O699" s="65"/>
      <c r="P699" s="65"/>
      <c r="Q699" s="65"/>
      <c r="R699" s="65"/>
      <c r="S699" s="65"/>
      <c r="T699" s="65"/>
      <c r="U699" s="65"/>
      <c r="V699" s="65"/>
      <c r="W699" s="65"/>
      <c r="X699" s="65"/>
      <c r="Y699" s="65"/>
      <c r="Z699" s="65"/>
    </row>
    <row r="700" spans="1:26" ht="12.75" customHeight="1" x14ac:dyDescent="0.25">
      <c r="A700" s="65"/>
      <c r="B700" s="65"/>
      <c r="C700" s="65"/>
      <c r="D700" s="65"/>
      <c r="E700" s="65"/>
      <c r="F700" s="210"/>
      <c r="G700" s="210"/>
      <c r="H700" s="210"/>
      <c r="I700" s="210"/>
      <c r="J700" s="65"/>
      <c r="K700" s="227"/>
      <c r="L700" s="227"/>
      <c r="M700" s="227"/>
      <c r="N700" s="65"/>
      <c r="O700" s="65"/>
      <c r="P700" s="65"/>
      <c r="Q700" s="65"/>
      <c r="R700" s="65"/>
      <c r="S700" s="65"/>
      <c r="T700" s="65"/>
      <c r="U700" s="65"/>
      <c r="V700" s="65"/>
      <c r="W700" s="65"/>
      <c r="X700" s="65"/>
      <c r="Y700" s="65"/>
      <c r="Z700" s="65"/>
    </row>
    <row r="701" spans="1:26" ht="12.75" customHeight="1" x14ac:dyDescent="0.25">
      <c r="A701" s="65"/>
      <c r="B701" s="65"/>
      <c r="C701" s="65"/>
      <c r="D701" s="65"/>
      <c r="E701" s="65"/>
      <c r="F701" s="210"/>
      <c r="G701" s="210"/>
      <c r="H701" s="210"/>
      <c r="I701" s="210"/>
      <c r="J701" s="65"/>
      <c r="K701" s="227"/>
      <c r="L701" s="227"/>
      <c r="M701" s="227"/>
      <c r="N701" s="65"/>
      <c r="O701" s="65"/>
      <c r="P701" s="65"/>
      <c r="Q701" s="65"/>
      <c r="R701" s="65"/>
      <c r="S701" s="65"/>
      <c r="T701" s="65"/>
      <c r="U701" s="65"/>
      <c r="V701" s="65"/>
      <c r="W701" s="65"/>
      <c r="X701" s="65"/>
      <c r="Y701" s="65"/>
      <c r="Z701" s="65"/>
    </row>
    <row r="702" spans="1:26" ht="12.75" customHeight="1" x14ac:dyDescent="0.25">
      <c r="A702" s="65"/>
      <c r="B702" s="65"/>
      <c r="C702" s="65"/>
      <c r="D702" s="65"/>
      <c r="E702" s="65"/>
      <c r="F702" s="210"/>
      <c r="G702" s="210"/>
      <c r="H702" s="210"/>
      <c r="I702" s="210"/>
      <c r="J702" s="65"/>
      <c r="K702" s="227"/>
      <c r="L702" s="227"/>
      <c r="M702" s="227"/>
      <c r="N702" s="65"/>
      <c r="O702" s="65"/>
      <c r="P702" s="65"/>
      <c r="Q702" s="65"/>
      <c r="R702" s="65"/>
      <c r="S702" s="65"/>
      <c r="T702" s="65"/>
      <c r="U702" s="65"/>
      <c r="V702" s="65"/>
      <c r="W702" s="65"/>
      <c r="X702" s="65"/>
      <c r="Y702" s="65"/>
      <c r="Z702" s="65"/>
    </row>
    <row r="703" spans="1:26" ht="12.75" customHeight="1" x14ac:dyDescent="0.25">
      <c r="A703" s="65"/>
      <c r="B703" s="65"/>
      <c r="C703" s="65"/>
      <c r="D703" s="65"/>
      <c r="E703" s="65"/>
      <c r="F703" s="210"/>
      <c r="G703" s="210"/>
      <c r="H703" s="210"/>
      <c r="I703" s="210"/>
      <c r="J703" s="65"/>
      <c r="K703" s="227"/>
      <c r="L703" s="227"/>
      <c r="M703" s="227"/>
      <c r="N703" s="65"/>
      <c r="O703" s="65"/>
      <c r="P703" s="65"/>
      <c r="Q703" s="65"/>
      <c r="R703" s="65"/>
      <c r="S703" s="65"/>
      <c r="T703" s="65"/>
      <c r="U703" s="65"/>
      <c r="V703" s="65"/>
      <c r="W703" s="65"/>
      <c r="X703" s="65"/>
      <c r="Y703" s="65"/>
      <c r="Z703" s="65"/>
    </row>
    <row r="704" spans="1:26" ht="12.75" customHeight="1" x14ac:dyDescent="0.25">
      <c r="A704" s="65"/>
      <c r="B704" s="65"/>
      <c r="C704" s="65"/>
      <c r="D704" s="65"/>
      <c r="E704" s="65"/>
      <c r="F704" s="210"/>
      <c r="G704" s="210"/>
      <c r="H704" s="210"/>
      <c r="I704" s="210"/>
      <c r="J704" s="65"/>
      <c r="K704" s="227"/>
      <c r="L704" s="227"/>
      <c r="M704" s="227"/>
      <c r="N704" s="65"/>
      <c r="O704" s="65"/>
      <c r="P704" s="65"/>
      <c r="Q704" s="65"/>
      <c r="R704" s="65"/>
      <c r="S704" s="65"/>
      <c r="T704" s="65"/>
      <c r="U704" s="65"/>
      <c r="V704" s="65"/>
      <c r="W704" s="65"/>
      <c r="X704" s="65"/>
      <c r="Y704" s="65"/>
      <c r="Z704" s="65"/>
    </row>
    <row r="705" spans="1:26" ht="12.75" customHeight="1" x14ac:dyDescent="0.25">
      <c r="A705" s="65"/>
      <c r="B705" s="65"/>
      <c r="C705" s="65"/>
      <c r="D705" s="65"/>
      <c r="E705" s="65"/>
      <c r="F705" s="210"/>
      <c r="G705" s="210"/>
      <c r="H705" s="210"/>
      <c r="I705" s="210"/>
      <c r="J705" s="65"/>
      <c r="K705" s="227"/>
      <c r="L705" s="227"/>
      <c r="M705" s="227"/>
      <c r="N705" s="65"/>
      <c r="O705" s="65"/>
      <c r="P705" s="65"/>
      <c r="Q705" s="65"/>
      <c r="R705" s="65"/>
      <c r="S705" s="65"/>
      <c r="T705" s="65"/>
      <c r="U705" s="65"/>
      <c r="V705" s="65"/>
      <c r="W705" s="65"/>
      <c r="X705" s="65"/>
      <c r="Y705" s="65"/>
      <c r="Z705" s="65"/>
    </row>
    <row r="706" spans="1:26" ht="12.75" customHeight="1" x14ac:dyDescent="0.25">
      <c r="A706" s="65"/>
      <c r="B706" s="65"/>
      <c r="C706" s="65"/>
      <c r="D706" s="65"/>
      <c r="E706" s="65"/>
      <c r="F706" s="210"/>
      <c r="G706" s="210"/>
      <c r="H706" s="210"/>
      <c r="I706" s="210"/>
      <c r="J706" s="65"/>
      <c r="K706" s="227"/>
      <c r="L706" s="227"/>
      <c r="M706" s="227"/>
      <c r="N706" s="65"/>
      <c r="O706" s="65"/>
      <c r="P706" s="65"/>
      <c r="Q706" s="65"/>
      <c r="R706" s="65"/>
      <c r="S706" s="65"/>
      <c r="T706" s="65"/>
      <c r="U706" s="65"/>
      <c r="V706" s="65"/>
      <c r="W706" s="65"/>
      <c r="X706" s="65"/>
      <c r="Y706" s="65"/>
      <c r="Z706" s="65"/>
    </row>
    <row r="707" spans="1:26" ht="12.75" customHeight="1" x14ac:dyDescent="0.25">
      <c r="A707" s="65"/>
      <c r="B707" s="65"/>
      <c r="C707" s="65"/>
      <c r="D707" s="65"/>
      <c r="E707" s="65"/>
      <c r="F707" s="210"/>
      <c r="G707" s="210"/>
      <c r="H707" s="210"/>
      <c r="I707" s="210"/>
      <c r="J707" s="65"/>
      <c r="K707" s="227"/>
      <c r="L707" s="227"/>
      <c r="M707" s="227"/>
      <c r="N707" s="65"/>
      <c r="O707" s="65"/>
      <c r="P707" s="65"/>
      <c r="Q707" s="65"/>
      <c r="R707" s="65"/>
      <c r="S707" s="65"/>
      <c r="T707" s="65"/>
      <c r="U707" s="65"/>
      <c r="V707" s="65"/>
      <c r="W707" s="65"/>
      <c r="X707" s="65"/>
      <c r="Y707" s="65"/>
      <c r="Z707" s="65"/>
    </row>
    <row r="708" spans="1:26" ht="12.75" customHeight="1" x14ac:dyDescent="0.25">
      <c r="A708" s="65"/>
      <c r="B708" s="65"/>
      <c r="C708" s="65"/>
      <c r="D708" s="65"/>
      <c r="E708" s="65"/>
      <c r="F708" s="210"/>
      <c r="G708" s="210"/>
      <c r="H708" s="210"/>
      <c r="I708" s="210"/>
      <c r="J708" s="65"/>
      <c r="K708" s="227"/>
      <c r="L708" s="227"/>
      <c r="M708" s="227"/>
      <c r="N708" s="65"/>
      <c r="O708" s="65"/>
      <c r="P708" s="65"/>
      <c r="Q708" s="65"/>
      <c r="R708" s="65"/>
      <c r="S708" s="65"/>
      <c r="T708" s="65"/>
      <c r="U708" s="65"/>
      <c r="V708" s="65"/>
      <c r="W708" s="65"/>
      <c r="X708" s="65"/>
      <c r="Y708" s="65"/>
      <c r="Z708" s="65"/>
    </row>
    <row r="709" spans="1:26" ht="12.75" customHeight="1" x14ac:dyDescent="0.25">
      <c r="A709" s="65"/>
      <c r="B709" s="65"/>
      <c r="C709" s="65"/>
      <c r="D709" s="65"/>
      <c r="E709" s="65"/>
      <c r="F709" s="210"/>
      <c r="G709" s="210"/>
      <c r="H709" s="210"/>
      <c r="I709" s="210"/>
      <c r="J709" s="65"/>
      <c r="K709" s="227"/>
      <c r="L709" s="227"/>
      <c r="M709" s="227"/>
      <c r="N709" s="65"/>
      <c r="O709" s="65"/>
      <c r="P709" s="65"/>
      <c r="Q709" s="65"/>
      <c r="R709" s="65"/>
      <c r="S709" s="65"/>
      <c r="T709" s="65"/>
      <c r="U709" s="65"/>
      <c r="V709" s="65"/>
      <c r="W709" s="65"/>
      <c r="X709" s="65"/>
      <c r="Y709" s="65"/>
      <c r="Z709" s="65"/>
    </row>
    <row r="710" spans="1:26" ht="12.75" customHeight="1" x14ac:dyDescent="0.25">
      <c r="A710" s="65"/>
      <c r="B710" s="65"/>
      <c r="C710" s="65"/>
      <c r="D710" s="65"/>
      <c r="E710" s="65"/>
      <c r="F710" s="210"/>
      <c r="G710" s="210"/>
      <c r="H710" s="210"/>
      <c r="I710" s="210"/>
      <c r="J710" s="65"/>
      <c r="K710" s="227"/>
      <c r="L710" s="227"/>
      <c r="M710" s="227"/>
      <c r="N710" s="65"/>
      <c r="O710" s="65"/>
      <c r="P710" s="65"/>
      <c r="Q710" s="65"/>
      <c r="R710" s="65"/>
      <c r="S710" s="65"/>
      <c r="T710" s="65"/>
      <c r="U710" s="65"/>
      <c r="V710" s="65"/>
      <c r="W710" s="65"/>
      <c r="X710" s="65"/>
      <c r="Y710" s="65"/>
      <c r="Z710" s="65"/>
    </row>
    <row r="711" spans="1:26" ht="12.75" customHeight="1" x14ac:dyDescent="0.25">
      <c r="A711" s="65"/>
      <c r="B711" s="65"/>
      <c r="C711" s="65"/>
      <c r="D711" s="65"/>
      <c r="E711" s="65"/>
      <c r="F711" s="210"/>
      <c r="G711" s="210"/>
      <c r="H711" s="210"/>
      <c r="I711" s="210"/>
      <c r="J711" s="65"/>
      <c r="K711" s="227"/>
      <c r="L711" s="227"/>
      <c r="M711" s="227"/>
      <c r="N711" s="65"/>
      <c r="O711" s="65"/>
      <c r="P711" s="65"/>
      <c r="Q711" s="65"/>
      <c r="R711" s="65"/>
      <c r="S711" s="65"/>
      <c r="T711" s="65"/>
      <c r="U711" s="65"/>
      <c r="V711" s="65"/>
      <c r="W711" s="65"/>
      <c r="X711" s="65"/>
      <c r="Y711" s="65"/>
      <c r="Z711" s="65"/>
    </row>
    <row r="712" spans="1:26" ht="12.75" customHeight="1" x14ac:dyDescent="0.25">
      <c r="A712" s="65"/>
      <c r="B712" s="65"/>
      <c r="C712" s="65"/>
      <c r="D712" s="65"/>
      <c r="E712" s="65"/>
      <c r="F712" s="210"/>
      <c r="G712" s="210"/>
      <c r="H712" s="210"/>
      <c r="I712" s="210"/>
      <c r="J712" s="65"/>
      <c r="K712" s="227"/>
      <c r="L712" s="227"/>
      <c r="M712" s="227"/>
      <c r="N712" s="65"/>
      <c r="O712" s="65"/>
      <c r="P712" s="65"/>
      <c r="Q712" s="65"/>
      <c r="R712" s="65"/>
      <c r="S712" s="65"/>
      <c r="T712" s="65"/>
      <c r="U712" s="65"/>
      <c r="V712" s="65"/>
      <c r="W712" s="65"/>
      <c r="X712" s="65"/>
      <c r="Y712" s="65"/>
      <c r="Z712" s="65"/>
    </row>
    <row r="713" spans="1:26" ht="12.75" customHeight="1" x14ac:dyDescent="0.25">
      <c r="A713" s="65"/>
      <c r="B713" s="65"/>
      <c r="C713" s="65"/>
      <c r="D713" s="65"/>
      <c r="E713" s="65"/>
      <c r="F713" s="210"/>
      <c r="G713" s="210"/>
      <c r="H713" s="210"/>
      <c r="I713" s="210"/>
      <c r="J713" s="65"/>
      <c r="K713" s="227"/>
      <c r="L713" s="227"/>
      <c r="M713" s="227"/>
      <c r="N713" s="65"/>
      <c r="O713" s="65"/>
      <c r="P713" s="65"/>
      <c r="Q713" s="65"/>
      <c r="R713" s="65"/>
      <c r="S713" s="65"/>
      <c r="T713" s="65"/>
      <c r="U713" s="65"/>
      <c r="V713" s="65"/>
      <c r="W713" s="65"/>
      <c r="X713" s="65"/>
      <c r="Y713" s="65"/>
      <c r="Z713" s="65"/>
    </row>
    <row r="714" spans="1:26" ht="12.75" customHeight="1" x14ac:dyDescent="0.25">
      <c r="A714" s="65"/>
      <c r="B714" s="65"/>
      <c r="C714" s="65"/>
      <c r="D714" s="65"/>
      <c r="E714" s="65"/>
      <c r="F714" s="210"/>
      <c r="G714" s="210"/>
      <c r="H714" s="210"/>
      <c r="I714" s="210"/>
      <c r="J714" s="65"/>
      <c r="K714" s="227"/>
      <c r="L714" s="227"/>
      <c r="M714" s="227"/>
      <c r="N714" s="65"/>
      <c r="O714" s="65"/>
      <c r="P714" s="65"/>
      <c r="Q714" s="65"/>
      <c r="R714" s="65"/>
      <c r="S714" s="65"/>
      <c r="T714" s="65"/>
      <c r="U714" s="65"/>
      <c r="V714" s="65"/>
      <c r="W714" s="65"/>
      <c r="X714" s="65"/>
      <c r="Y714" s="65"/>
      <c r="Z714" s="65"/>
    </row>
    <row r="715" spans="1:26" ht="12.75" customHeight="1" x14ac:dyDescent="0.25">
      <c r="A715" s="65"/>
      <c r="B715" s="65"/>
      <c r="C715" s="65"/>
      <c r="D715" s="65"/>
      <c r="E715" s="65"/>
      <c r="F715" s="210"/>
      <c r="G715" s="210"/>
      <c r="H715" s="210"/>
      <c r="I715" s="210"/>
      <c r="J715" s="65"/>
      <c r="K715" s="227"/>
      <c r="L715" s="227"/>
      <c r="M715" s="227"/>
      <c r="N715" s="65"/>
      <c r="O715" s="65"/>
      <c r="P715" s="65"/>
      <c r="Q715" s="65"/>
      <c r="R715" s="65"/>
      <c r="S715" s="65"/>
      <c r="T715" s="65"/>
      <c r="U715" s="65"/>
      <c r="V715" s="65"/>
      <c r="W715" s="65"/>
      <c r="X715" s="65"/>
      <c r="Y715" s="65"/>
      <c r="Z715" s="65"/>
    </row>
    <row r="716" spans="1:26" ht="12.75" customHeight="1" x14ac:dyDescent="0.25">
      <c r="A716" s="65"/>
      <c r="B716" s="65"/>
      <c r="C716" s="65"/>
      <c r="D716" s="65"/>
      <c r="E716" s="65"/>
      <c r="F716" s="210"/>
      <c r="G716" s="210"/>
      <c r="H716" s="210"/>
      <c r="I716" s="210"/>
      <c r="J716" s="65"/>
      <c r="K716" s="227"/>
      <c r="L716" s="227"/>
      <c r="M716" s="227"/>
      <c r="N716" s="65"/>
      <c r="O716" s="65"/>
      <c r="P716" s="65"/>
      <c r="Q716" s="65"/>
      <c r="R716" s="65"/>
      <c r="S716" s="65"/>
      <c r="T716" s="65"/>
      <c r="U716" s="65"/>
      <c r="V716" s="65"/>
      <c r="W716" s="65"/>
      <c r="X716" s="65"/>
      <c r="Y716" s="65"/>
      <c r="Z716" s="65"/>
    </row>
    <row r="717" spans="1:26" ht="12.75" customHeight="1" x14ac:dyDescent="0.25">
      <c r="A717" s="65"/>
      <c r="B717" s="65"/>
      <c r="C717" s="65"/>
      <c r="D717" s="65"/>
      <c r="E717" s="65"/>
      <c r="F717" s="210"/>
      <c r="G717" s="210"/>
      <c r="H717" s="210"/>
      <c r="I717" s="210"/>
      <c r="J717" s="65"/>
      <c r="K717" s="227"/>
      <c r="L717" s="227"/>
      <c r="M717" s="227"/>
      <c r="N717" s="65"/>
      <c r="O717" s="65"/>
      <c r="P717" s="65"/>
      <c r="Q717" s="65"/>
      <c r="R717" s="65"/>
      <c r="S717" s="65"/>
      <c r="T717" s="65"/>
      <c r="U717" s="65"/>
      <c r="V717" s="65"/>
      <c r="W717" s="65"/>
      <c r="X717" s="65"/>
      <c r="Y717" s="65"/>
      <c r="Z717" s="65"/>
    </row>
    <row r="718" spans="1:26" ht="12.75" customHeight="1" x14ac:dyDescent="0.25">
      <c r="A718" s="65"/>
      <c r="B718" s="65"/>
      <c r="C718" s="65"/>
      <c r="D718" s="65"/>
      <c r="E718" s="65"/>
      <c r="F718" s="210"/>
      <c r="G718" s="210"/>
      <c r="H718" s="210"/>
      <c r="I718" s="210"/>
      <c r="J718" s="65"/>
      <c r="K718" s="227"/>
      <c r="L718" s="227"/>
      <c r="M718" s="227"/>
      <c r="N718" s="65"/>
      <c r="O718" s="65"/>
      <c r="P718" s="65"/>
      <c r="Q718" s="65"/>
      <c r="R718" s="65"/>
      <c r="S718" s="65"/>
      <c r="T718" s="65"/>
      <c r="U718" s="65"/>
      <c r="V718" s="65"/>
      <c r="W718" s="65"/>
      <c r="X718" s="65"/>
      <c r="Y718" s="65"/>
      <c r="Z718" s="65"/>
    </row>
    <row r="719" spans="1:26" ht="12.75" customHeight="1" x14ac:dyDescent="0.25">
      <c r="A719" s="65"/>
      <c r="B719" s="65"/>
      <c r="C719" s="65"/>
      <c r="D719" s="65"/>
      <c r="E719" s="65"/>
      <c r="F719" s="210"/>
      <c r="G719" s="210"/>
      <c r="H719" s="210"/>
      <c r="I719" s="210"/>
      <c r="J719" s="65"/>
      <c r="K719" s="227"/>
      <c r="L719" s="227"/>
      <c r="M719" s="227"/>
      <c r="N719" s="65"/>
      <c r="O719" s="65"/>
      <c r="P719" s="65"/>
      <c r="Q719" s="65"/>
      <c r="R719" s="65"/>
      <c r="S719" s="65"/>
      <c r="T719" s="65"/>
      <c r="U719" s="65"/>
      <c r="V719" s="65"/>
      <c r="W719" s="65"/>
      <c r="X719" s="65"/>
      <c r="Y719" s="65"/>
      <c r="Z719" s="65"/>
    </row>
    <row r="720" spans="1:26" ht="12.75" customHeight="1" x14ac:dyDescent="0.25">
      <c r="A720" s="65"/>
      <c r="B720" s="65"/>
      <c r="C720" s="65"/>
      <c r="D720" s="65"/>
      <c r="E720" s="65"/>
      <c r="F720" s="210"/>
      <c r="G720" s="210"/>
      <c r="H720" s="210"/>
      <c r="I720" s="210"/>
      <c r="J720" s="65"/>
      <c r="K720" s="227"/>
      <c r="L720" s="227"/>
      <c r="M720" s="227"/>
      <c r="N720" s="65"/>
      <c r="O720" s="65"/>
      <c r="P720" s="65"/>
      <c r="Q720" s="65"/>
      <c r="R720" s="65"/>
      <c r="S720" s="65"/>
      <c r="T720" s="65"/>
      <c r="U720" s="65"/>
      <c r="V720" s="65"/>
      <c r="W720" s="65"/>
      <c r="X720" s="65"/>
      <c r="Y720" s="65"/>
      <c r="Z720" s="65"/>
    </row>
    <row r="721" spans="1:26" ht="12.75" customHeight="1" x14ac:dyDescent="0.25">
      <c r="A721" s="65"/>
      <c r="B721" s="65"/>
      <c r="C721" s="65"/>
      <c r="D721" s="65"/>
      <c r="E721" s="65"/>
      <c r="F721" s="210"/>
      <c r="G721" s="210"/>
      <c r="H721" s="210"/>
      <c r="I721" s="210"/>
      <c r="J721" s="65"/>
      <c r="K721" s="227"/>
      <c r="L721" s="227"/>
      <c r="M721" s="227"/>
      <c r="N721" s="65"/>
      <c r="O721" s="65"/>
      <c r="P721" s="65"/>
      <c r="Q721" s="65"/>
      <c r="R721" s="65"/>
      <c r="S721" s="65"/>
      <c r="T721" s="65"/>
      <c r="U721" s="65"/>
      <c r="V721" s="65"/>
      <c r="W721" s="65"/>
      <c r="X721" s="65"/>
      <c r="Y721" s="65"/>
      <c r="Z721" s="65"/>
    </row>
    <row r="722" spans="1:26" ht="12.75" customHeight="1" x14ac:dyDescent="0.25">
      <c r="A722" s="65"/>
      <c r="B722" s="65"/>
      <c r="C722" s="65"/>
      <c r="D722" s="65"/>
      <c r="E722" s="65"/>
      <c r="F722" s="210"/>
      <c r="G722" s="210"/>
      <c r="H722" s="210"/>
      <c r="I722" s="210"/>
      <c r="J722" s="65"/>
      <c r="K722" s="227"/>
      <c r="L722" s="227"/>
      <c r="M722" s="227"/>
      <c r="N722" s="65"/>
      <c r="O722" s="65"/>
      <c r="P722" s="65"/>
      <c r="Q722" s="65"/>
      <c r="R722" s="65"/>
      <c r="S722" s="65"/>
      <c r="T722" s="65"/>
      <c r="U722" s="65"/>
      <c r="V722" s="65"/>
      <c r="W722" s="65"/>
      <c r="X722" s="65"/>
      <c r="Y722" s="65"/>
      <c r="Z722" s="65"/>
    </row>
    <row r="723" spans="1:26" ht="12.75" customHeight="1" x14ac:dyDescent="0.25">
      <c r="A723" s="65"/>
      <c r="B723" s="65"/>
      <c r="C723" s="65"/>
      <c r="D723" s="65"/>
      <c r="E723" s="65"/>
      <c r="F723" s="210"/>
      <c r="G723" s="210"/>
      <c r="H723" s="210"/>
      <c r="I723" s="210"/>
      <c r="J723" s="65"/>
      <c r="K723" s="227"/>
      <c r="L723" s="227"/>
      <c r="M723" s="227"/>
      <c r="N723" s="65"/>
      <c r="O723" s="65"/>
      <c r="P723" s="65"/>
      <c r="Q723" s="65"/>
      <c r="R723" s="65"/>
      <c r="S723" s="65"/>
      <c r="T723" s="65"/>
      <c r="U723" s="65"/>
      <c r="V723" s="65"/>
      <c r="W723" s="65"/>
      <c r="X723" s="65"/>
      <c r="Y723" s="65"/>
      <c r="Z723" s="65"/>
    </row>
    <row r="724" spans="1:26" ht="12.75" customHeight="1" x14ac:dyDescent="0.25">
      <c r="A724" s="65"/>
      <c r="B724" s="65"/>
      <c r="C724" s="65"/>
      <c r="D724" s="65"/>
      <c r="E724" s="65"/>
      <c r="F724" s="210"/>
      <c r="G724" s="210"/>
      <c r="H724" s="210"/>
      <c r="I724" s="210"/>
      <c r="J724" s="65"/>
      <c r="K724" s="227"/>
      <c r="L724" s="227"/>
      <c r="M724" s="227"/>
      <c r="N724" s="65"/>
      <c r="O724" s="65"/>
      <c r="P724" s="65"/>
      <c r="Q724" s="65"/>
      <c r="R724" s="65"/>
      <c r="S724" s="65"/>
      <c r="T724" s="65"/>
      <c r="U724" s="65"/>
      <c r="V724" s="65"/>
      <c r="W724" s="65"/>
      <c r="X724" s="65"/>
      <c r="Y724" s="65"/>
      <c r="Z724" s="65"/>
    </row>
    <row r="725" spans="1:26" ht="12.75" customHeight="1" x14ac:dyDescent="0.25">
      <c r="A725" s="65"/>
      <c r="B725" s="65"/>
      <c r="C725" s="65"/>
      <c r="D725" s="65"/>
      <c r="E725" s="65"/>
      <c r="F725" s="210"/>
      <c r="G725" s="210"/>
      <c r="H725" s="210"/>
      <c r="I725" s="210"/>
      <c r="J725" s="65"/>
      <c r="K725" s="227"/>
      <c r="L725" s="227"/>
      <c r="M725" s="227"/>
      <c r="N725" s="65"/>
      <c r="O725" s="65"/>
      <c r="P725" s="65"/>
      <c r="Q725" s="65"/>
      <c r="R725" s="65"/>
      <c r="S725" s="65"/>
      <c r="T725" s="65"/>
      <c r="U725" s="65"/>
      <c r="V725" s="65"/>
      <c r="W725" s="65"/>
      <c r="X725" s="65"/>
      <c r="Y725" s="65"/>
      <c r="Z725" s="65"/>
    </row>
    <row r="726" spans="1:26" ht="12.75" customHeight="1" x14ac:dyDescent="0.25">
      <c r="A726" s="65"/>
      <c r="B726" s="65"/>
      <c r="C726" s="65"/>
      <c r="D726" s="65"/>
      <c r="E726" s="65"/>
      <c r="F726" s="210"/>
      <c r="G726" s="210"/>
      <c r="H726" s="210"/>
      <c r="I726" s="210"/>
      <c r="J726" s="65"/>
      <c r="K726" s="227"/>
      <c r="L726" s="227"/>
      <c r="M726" s="227"/>
      <c r="N726" s="65"/>
      <c r="O726" s="65"/>
      <c r="P726" s="65"/>
      <c r="Q726" s="65"/>
      <c r="R726" s="65"/>
      <c r="S726" s="65"/>
      <c r="T726" s="65"/>
      <c r="U726" s="65"/>
      <c r="V726" s="65"/>
      <c r="W726" s="65"/>
      <c r="X726" s="65"/>
      <c r="Y726" s="65"/>
      <c r="Z726" s="65"/>
    </row>
    <row r="727" spans="1:26" ht="12.75" customHeight="1" x14ac:dyDescent="0.25">
      <c r="A727" s="65"/>
      <c r="B727" s="65"/>
      <c r="C727" s="65"/>
      <c r="D727" s="65"/>
      <c r="E727" s="65"/>
      <c r="F727" s="210"/>
      <c r="G727" s="210"/>
      <c r="H727" s="210"/>
      <c r="I727" s="210"/>
      <c r="J727" s="65"/>
      <c r="K727" s="227"/>
      <c r="L727" s="227"/>
      <c r="M727" s="227"/>
      <c r="N727" s="65"/>
      <c r="O727" s="65"/>
      <c r="P727" s="65"/>
      <c r="Q727" s="65"/>
      <c r="R727" s="65"/>
      <c r="S727" s="65"/>
      <c r="T727" s="65"/>
      <c r="U727" s="65"/>
      <c r="V727" s="65"/>
      <c r="W727" s="65"/>
      <c r="X727" s="65"/>
      <c r="Y727" s="65"/>
      <c r="Z727" s="65"/>
    </row>
    <row r="728" spans="1:26" ht="12.75" customHeight="1" x14ac:dyDescent="0.25">
      <c r="A728" s="65"/>
      <c r="B728" s="65"/>
      <c r="C728" s="65"/>
      <c r="D728" s="65"/>
      <c r="E728" s="65"/>
      <c r="F728" s="210"/>
      <c r="G728" s="210"/>
      <c r="H728" s="210"/>
      <c r="I728" s="210"/>
      <c r="J728" s="65"/>
      <c r="K728" s="227"/>
      <c r="L728" s="227"/>
      <c r="M728" s="227"/>
      <c r="N728" s="65"/>
      <c r="O728" s="65"/>
      <c r="P728" s="65"/>
      <c r="Q728" s="65"/>
      <c r="R728" s="65"/>
      <c r="S728" s="65"/>
      <c r="T728" s="65"/>
      <c r="U728" s="65"/>
      <c r="V728" s="65"/>
      <c r="W728" s="65"/>
      <c r="X728" s="65"/>
      <c r="Y728" s="65"/>
      <c r="Z728" s="65"/>
    </row>
    <row r="729" spans="1:26" ht="12.75" customHeight="1" x14ac:dyDescent="0.25">
      <c r="A729" s="65"/>
      <c r="B729" s="65"/>
      <c r="C729" s="65"/>
      <c r="D729" s="65"/>
      <c r="E729" s="65"/>
      <c r="F729" s="210"/>
      <c r="G729" s="210"/>
      <c r="H729" s="210"/>
      <c r="I729" s="210"/>
      <c r="J729" s="65"/>
      <c r="K729" s="227"/>
      <c r="L729" s="227"/>
      <c r="M729" s="227"/>
      <c r="N729" s="65"/>
      <c r="O729" s="65"/>
      <c r="P729" s="65"/>
      <c r="Q729" s="65"/>
      <c r="R729" s="65"/>
      <c r="S729" s="65"/>
      <c r="T729" s="65"/>
      <c r="U729" s="65"/>
      <c r="V729" s="65"/>
      <c r="W729" s="65"/>
      <c r="X729" s="65"/>
      <c r="Y729" s="65"/>
      <c r="Z729" s="65"/>
    </row>
    <row r="730" spans="1:26" ht="12.75" customHeight="1" x14ac:dyDescent="0.25">
      <c r="A730" s="65"/>
      <c r="B730" s="65"/>
      <c r="C730" s="65"/>
      <c r="D730" s="65"/>
      <c r="E730" s="65"/>
      <c r="F730" s="210"/>
      <c r="G730" s="210"/>
      <c r="H730" s="210"/>
      <c r="I730" s="210"/>
      <c r="J730" s="65"/>
      <c r="K730" s="227"/>
      <c r="L730" s="227"/>
      <c r="M730" s="227"/>
      <c r="N730" s="65"/>
      <c r="O730" s="65"/>
      <c r="P730" s="65"/>
      <c r="Q730" s="65"/>
      <c r="R730" s="65"/>
      <c r="S730" s="65"/>
      <c r="T730" s="65"/>
      <c r="U730" s="65"/>
      <c r="V730" s="65"/>
      <c r="W730" s="65"/>
      <c r="X730" s="65"/>
      <c r="Y730" s="65"/>
      <c r="Z730" s="65"/>
    </row>
    <row r="731" spans="1:26" ht="12.75" customHeight="1" x14ac:dyDescent="0.25">
      <c r="A731" s="65"/>
      <c r="B731" s="65"/>
      <c r="C731" s="65"/>
      <c r="D731" s="65"/>
      <c r="E731" s="65"/>
      <c r="F731" s="210"/>
      <c r="G731" s="210"/>
      <c r="H731" s="210"/>
      <c r="I731" s="210"/>
      <c r="J731" s="65"/>
      <c r="K731" s="227"/>
      <c r="L731" s="227"/>
      <c r="M731" s="227"/>
      <c r="N731" s="65"/>
      <c r="O731" s="65"/>
      <c r="P731" s="65"/>
      <c r="Q731" s="65"/>
      <c r="R731" s="65"/>
      <c r="S731" s="65"/>
      <c r="T731" s="65"/>
      <c r="U731" s="65"/>
      <c r="V731" s="65"/>
      <c r="W731" s="65"/>
      <c r="X731" s="65"/>
      <c r="Y731" s="65"/>
      <c r="Z731" s="65"/>
    </row>
    <row r="732" spans="1:26" ht="12.75" customHeight="1" x14ac:dyDescent="0.25">
      <c r="A732" s="65"/>
      <c r="B732" s="65"/>
      <c r="C732" s="65"/>
      <c r="D732" s="65"/>
      <c r="E732" s="65"/>
      <c r="F732" s="210"/>
      <c r="G732" s="210"/>
      <c r="H732" s="210"/>
      <c r="I732" s="210"/>
      <c r="J732" s="65"/>
      <c r="K732" s="227"/>
      <c r="L732" s="227"/>
      <c r="M732" s="227"/>
      <c r="N732" s="65"/>
      <c r="O732" s="65"/>
      <c r="P732" s="65"/>
      <c r="Q732" s="65"/>
      <c r="R732" s="65"/>
      <c r="S732" s="65"/>
      <c r="T732" s="65"/>
      <c r="U732" s="65"/>
      <c r="V732" s="65"/>
      <c r="W732" s="65"/>
      <c r="X732" s="65"/>
      <c r="Y732" s="65"/>
      <c r="Z732" s="65"/>
    </row>
    <row r="733" spans="1:26" ht="12.75" customHeight="1" x14ac:dyDescent="0.25">
      <c r="A733" s="65"/>
      <c r="B733" s="65"/>
      <c r="C733" s="65"/>
      <c r="D733" s="65"/>
      <c r="E733" s="65"/>
      <c r="F733" s="210"/>
      <c r="G733" s="210"/>
      <c r="H733" s="210"/>
      <c r="I733" s="210"/>
      <c r="J733" s="65"/>
      <c r="K733" s="227"/>
      <c r="L733" s="227"/>
      <c r="M733" s="227"/>
      <c r="N733" s="65"/>
      <c r="O733" s="65"/>
      <c r="P733" s="65"/>
      <c r="Q733" s="65"/>
      <c r="R733" s="65"/>
      <c r="S733" s="65"/>
      <c r="T733" s="65"/>
      <c r="U733" s="65"/>
      <c r="V733" s="65"/>
      <c r="W733" s="65"/>
      <c r="X733" s="65"/>
      <c r="Y733" s="65"/>
      <c r="Z733" s="65"/>
    </row>
    <row r="734" spans="1:26" ht="12.75" customHeight="1" x14ac:dyDescent="0.25">
      <c r="A734" s="65"/>
      <c r="B734" s="65"/>
      <c r="C734" s="65"/>
      <c r="D734" s="65"/>
      <c r="E734" s="65"/>
      <c r="F734" s="210"/>
      <c r="G734" s="210"/>
      <c r="H734" s="210"/>
      <c r="I734" s="210"/>
      <c r="J734" s="65"/>
      <c r="K734" s="227"/>
      <c r="L734" s="227"/>
      <c r="M734" s="227"/>
      <c r="N734" s="65"/>
      <c r="O734" s="65"/>
      <c r="P734" s="65"/>
      <c r="Q734" s="65"/>
      <c r="R734" s="65"/>
      <c r="S734" s="65"/>
      <c r="T734" s="65"/>
      <c r="U734" s="65"/>
      <c r="V734" s="65"/>
      <c r="W734" s="65"/>
      <c r="X734" s="65"/>
      <c r="Y734" s="65"/>
      <c r="Z734" s="65"/>
    </row>
    <row r="735" spans="1:26" ht="12.75" customHeight="1" x14ac:dyDescent="0.25">
      <c r="A735" s="65"/>
      <c r="B735" s="65"/>
      <c r="C735" s="65"/>
      <c r="D735" s="65"/>
      <c r="E735" s="65"/>
      <c r="F735" s="210"/>
      <c r="G735" s="210"/>
      <c r="H735" s="210"/>
      <c r="I735" s="210"/>
      <c r="J735" s="65"/>
      <c r="K735" s="227"/>
      <c r="L735" s="227"/>
      <c r="M735" s="227"/>
      <c r="N735" s="65"/>
      <c r="O735" s="65"/>
      <c r="P735" s="65"/>
      <c r="Q735" s="65"/>
      <c r="R735" s="65"/>
      <c r="S735" s="65"/>
      <c r="T735" s="65"/>
      <c r="U735" s="65"/>
      <c r="V735" s="65"/>
      <c r="W735" s="65"/>
      <c r="X735" s="65"/>
      <c r="Y735" s="65"/>
      <c r="Z735" s="65"/>
    </row>
    <row r="736" spans="1:26" ht="12.75" customHeight="1" x14ac:dyDescent="0.25">
      <c r="A736" s="65"/>
      <c r="B736" s="65"/>
      <c r="C736" s="65"/>
      <c r="D736" s="65"/>
      <c r="E736" s="65"/>
      <c r="F736" s="210"/>
      <c r="G736" s="210"/>
      <c r="H736" s="210"/>
      <c r="I736" s="210"/>
      <c r="J736" s="65"/>
      <c r="K736" s="227"/>
      <c r="L736" s="227"/>
      <c r="M736" s="227"/>
      <c r="N736" s="65"/>
      <c r="O736" s="65"/>
      <c r="P736" s="65"/>
      <c r="Q736" s="65"/>
      <c r="R736" s="65"/>
      <c r="S736" s="65"/>
      <c r="T736" s="65"/>
      <c r="U736" s="65"/>
      <c r="V736" s="65"/>
      <c r="W736" s="65"/>
      <c r="X736" s="65"/>
      <c r="Y736" s="65"/>
      <c r="Z736" s="65"/>
    </row>
    <row r="737" spans="1:26" ht="12.75" customHeight="1" x14ac:dyDescent="0.25">
      <c r="A737" s="65"/>
      <c r="B737" s="65"/>
      <c r="C737" s="65"/>
      <c r="D737" s="65"/>
      <c r="E737" s="65"/>
      <c r="F737" s="210"/>
      <c r="G737" s="210"/>
      <c r="H737" s="210"/>
      <c r="I737" s="210"/>
      <c r="J737" s="65"/>
      <c r="K737" s="227"/>
      <c r="L737" s="227"/>
      <c r="M737" s="227"/>
      <c r="N737" s="65"/>
      <c r="O737" s="65"/>
      <c r="P737" s="65"/>
      <c r="Q737" s="65"/>
      <c r="R737" s="65"/>
      <c r="S737" s="65"/>
      <c r="T737" s="65"/>
      <c r="U737" s="65"/>
      <c r="V737" s="65"/>
      <c r="W737" s="65"/>
      <c r="X737" s="65"/>
      <c r="Y737" s="65"/>
      <c r="Z737" s="65"/>
    </row>
    <row r="738" spans="1:26" ht="12.75" customHeight="1" x14ac:dyDescent="0.25">
      <c r="A738" s="65"/>
      <c r="B738" s="65"/>
      <c r="C738" s="65"/>
      <c r="D738" s="65"/>
      <c r="E738" s="65"/>
      <c r="F738" s="210"/>
      <c r="G738" s="210"/>
      <c r="H738" s="210"/>
      <c r="I738" s="210"/>
      <c r="J738" s="65"/>
      <c r="K738" s="227"/>
      <c r="L738" s="227"/>
      <c r="M738" s="227"/>
      <c r="N738" s="65"/>
      <c r="O738" s="65"/>
      <c r="P738" s="65"/>
      <c r="Q738" s="65"/>
      <c r="R738" s="65"/>
      <c r="S738" s="65"/>
      <c r="T738" s="65"/>
      <c r="U738" s="65"/>
      <c r="V738" s="65"/>
      <c r="W738" s="65"/>
      <c r="X738" s="65"/>
      <c r="Y738" s="65"/>
      <c r="Z738" s="65"/>
    </row>
    <row r="739" spans="1:26" ht="12.75" customHeight="1" x14ac:dyDescent="0.25">
      <c r="A739" s="65"/>
      <c r="B739" s="65"/>
      <c r="C739" s="65"/>
      <c r="D739" s="65"/>
      <c r="E739" s="65"/>
      <c r="F739" s="210"/>
      <c r="G739" s="210"/>
      <c r="H739" s="210"/>
      <c r="I739" s="210"/>
      <c r="J739" s="65"/>
      <c r="K739" s="227"/>
      <c r="L739" s="227"/>
      <c r="M739" s="227"/>
      <c r="N739" s="65"/>
      <c r="O739" s="65"/>
      <c r="P739" s="65"/>
      <c r="Q739" s="65"/>
      <c r="R739" s="65"/>
      <c r="S739" s="65"/>
      <c r="T739" s="65"/>
      <c r="U739" s="65"/>
      <c r="V739" s="65"/>
      <c r="W739" s="65"/>
      <c r="X739" s="65"/>
      <c r="Y739" s="65"/>
      <c r="Z739" s="65"/>
    </row>
    <row r="740" spans="1:26" ht="12.75" customHeight="1" x14ac:dyDescent="0.25">
      <c r="A740" s="65"/>
      <c r="B740" s="65"/>
      <c r="C740" s="65"/>
      <c r="D740" s="65"/>
      <c r="E740" s="65"/>
      <c r="F740" s="210"/>
      <c r="G740" s="210"/>
      <c r="H740" s="210"/>
      <c r="I740" s="210"/>
      <c r="J740" s="65"/>
      <c r="K740" s="227"/>
      <c r="L740" s="227"/>
      <c r="M740" s="227"/>
      <c r="N740" s="65"/>
      <c r="O740" s="65"/>
      <c r="P740" s="65"/>
      <c r="Q740" s="65"/>
      <c r="R740" s="65"/>
      <c r="S740" s="65"/>
      <c r="T740" s="65"/>
      <c r="U740" s="65"/>
      <c r="V740" s="65"/>
      <c r="W740" s="65"/>
      <c r="X740" s="65"/>
      <c r="Y740" s="65"/>
      <c r="Z740" s="65"/>
    </row>
    <row r="741" spans="1:26" ht="12.75" customHeight="1" x14ac:dyDescent="0.25">
      <c r="A741" s="65"/>
      <c r="B741" s="65"/>
      <c r="C741" s="65"/>
      <c r="D741" s="65"/>
      <c r="E741" s="65"/>
      <c r="F741" s="210"/>
      <c r="G741" s="210"/>
      <c r="H741" s="210"/>
      <c r="I741" s="210"/>
      <c r="J741" s="65"/>
      <c r="K741" s="227"/>
      <c r="L741" s="227"/>
      <c r="M741" s="227"/>
      <c r="N741" s="65"/>
      <c r="O741" s="65"/>
      <c r="P741" s="65"/>
      <c r="Q741" s="65"/>
      <c r="R741" s="65"/>
      <c r="S741" s="65"/>
      <c r="T741" s="65"/>
      <c r="U741" s="65"/>
      <c r="V741" s="65"/>
      <c r="W741" s="65"/>
      <c r="X741" s="65"/>
      <c r="Y741" s="65"/>
      <c r="Z741" s="65"/>
    </row>
    <row r="742" spans="1:26" ht="12.75" customHeight="1" x14ac:dyDescent="0.25">
      <c r="A742" s="65"/>
      <c r="B742" s="65"/>
      <c r="C742" s="65"/>
      <c r="D742" s="65"/>
      <c r="E742" s="65"/>
      <c r="F742" s="210"/>
      <c r="G742" s="210"/>
      <c r="H742" s="210"/>
      <c r="I742" s="210"/>
      <c r="J742" s="65"/>
      <c r="K742" s="227"/>
      <c r="L742" s="227"/>
      <c r="M742" s="227"/>
      <c r="N742" s="65"/>
      <c r="O742" s="65"/>
      <c r="P742" s="65"/>
      <c r="Q742" s="65"/>
      <c r="R742" s="65"/>
      <c r="S742" s="65"/>
      <c r="T742" s="65"/>
      <c r="U742" s="65"/>
      <c r="V742" s="65"/>
      <c r="W742" s="65"/>
      <c r="X742" s="65"/>
      <c r="Y742" s="65"/>
      <c r="Z742" s="65"/>
    </row>
    <row r="743" spans="1:26" ht="12.75" customHeight="1" x14ac:dyDescent="0.25">
      <c r="A743" s="65"/>
      <c r="B743" s="65"/>
      <c r="C743" s="65"/>
      <c r="D743" s="65"/>
      <c r="E743" s="65"/>
      <c r="F743" s="210"/>
      <c r="G743" s="210"/>
      <c r="H743" s="210"/>
      <c r="I743" s="210"/>
      <c r="J743" s="65"/>
      <c r="K743" s="227"/>
      <c r="L743" s="227"/>
      <c r="M743" s="227"/>
      <c r="N743" s="65"/>
      <c r="O743" s="65"/>
      <c r="P743" s="65"/>
      <c r="Q743" s="65"/>
      <c r="R743" s="65"/>
      <c r="S743" s="65"/>
      <c r="T743" s="65"/>
      <c r="U743" s="65"/>
      <c r="V743" s="65"/>
      <c r="W743" s="65"/>
      <c r="X743" s="65"/>
      <c r="Y743" s="65"/>
      <c r="Z743" s="65"/>
    </row>
    <row r="744" spans="1:26" ht="12.75" customHeight="1" x14ac:dyDescent="0.25">
      <c r="A744" s="65"/>
      <c r="B744" s="65"/>
      <c r="C744" s="65"/>
      <c r="D744" s="65"/>
      <c r="E744" s="65"/>
      <c r="F744" s="210"/>
      <c r="G744" s="210"/>
      <c r="H744" s="210"/>
      <c r="I744" s="210"/>
      <c r="J744" s="65"/>
      <c r="K744" s="227"/>
      <c r="L744" s="227"/>
      <c r="M744" s="227"/>
      <c r="N744" s="65"/>
      <c r="O744" s="65"/>
      <c r="P744" s="65"/>
      <c r="Q744" s="65"/>
      <c r="R744" s="65"/>
      <c r="S744" s="65"/>
      <c r="T744" s="65"/>
      <c r="U744" s="65"/>
      <c r="V744" s="65"/>
      <c r="W744" s="65"/>
      <c r="X744" s="65"/>
      <c r="Y744" s="65"/>
      <c r="Z744" s="65"/>
    </row>
    <row r="745" spans="1:26" ht="12.75" customHeight="1" x14ac:dyDescent="0.25">
      <c r="A745" s="65"/>
      <c r="B745" s="65"/>
      <c r="C745" s="65"/>
      <c r="D745" s="65"/>
      <c r="E745" s="65"/>
      <c r="F745" s="210"/>
      <c r="G745" s="210"/>
      <c r="H745" s="210"/>
      <c r="I745" s="210"/>
      <c r="J745" s="65"/>
      <c r="K745" s="227"/>
      <c r="L745" s="227"/>
      <c r="M745" s="227"/>
      <c r="N745" s="65"/>
      <c r="O745" s="65"/>
      <c r="P745" s="65"/>
      <c r="Q745" s="65"/>
      <c r="R745" s="65"/>
      <c r="S745" s="65"/>
      <c r="T745" s="65"/>
      <c r="U745" s="65"/>
      <c r="V745" s="65"/>
      <c r="W745" s="65"/>
      <c r="X745" s="65"/>
      <c r="Y745" s="65"/>
      <c r="Z745" s="65"/>
    </row>
    <row r="746" spans="1:26" ht="12.75" customHeight="1" x14ac:dyDescent="0.25">
      <c r="A746" s="65"/>
      <c r="B746" s="65"/>
      <c r="C746" s="65"/>
      <c r="D746" s="65"/>
      <c r="E746" s="65"/>
      <c r="F746" s="210"/>
      <c r="G746" s="210"/>
      <c r="H746" s="210"/>
      <c r="I746" s="210"/>
      <c r="J746" s="65"/>
      <c r="K746" s="227"/>
      <c r="L746" s="227"/>
      <c r="M746" s="227"/>
      <c r="N746" s="65"/>
      <c r="O746" s="65"/>
      <c r="P746" s="65"/>
      <c r="Q746" s="65"/>
      <c r="R746" s="65"/>
      <c r="S746" s="65"/>
      <c r="T746" s="65"/>
      <c r="U746" s="65"/>
      <c r="V746" s="65"/>
      <c r="W746" s="65"/>
      <c r="X746" s="65"/>
      <c r="Y746" s="65"/>
      <c r="Z746" s="65"/>
    </row>
    <row r="747" spans="1:26" ht="12.75" customHeight="1" x14ac:dyDescent="0.25">
      <c r="A747" s="65"/>
      <c r="B747" s="65"/>
      <c r="C747" s="65"/>
      <c r="D747" s="65"/>
      <c r="E747" s="65"/>
      <c r="F747" s="210"/>
      <c r="G747" s="210"/>
      <c r="H747" s="210"/>
      <c r="I747" s="210"/>
      <c r="J747" s="65"/>
      <c r="K747" s="227"/>
      <c r="L747" s="227"/>
      <c r="M747" s="227"/>
      <c r="N747" s="65"/>
      <c r="O747" s="65"/>
      <c r="P747" s="65"/>
      <c r="Q747" s="65"/>
      <c r="R747" s="65"/>
      <c r="S747" s="65"/>
      <c r="T747" s="65"/>
      <c r="U747" s="65"/>
      <c r="V747" s="65"/>
      <c r="W747" s="65"/>
      <c r="X747" s="65"/>
      <c r="Y747" s="65"/>
      <c r="Z747" s="65"/>
    </row>
    <row r="748" spans="1:26" ht="12.75" customHeight="1" x14ac:dyDescent="0.25">
      <c r="A748" s="65"/>
      <c r="B748" s="65"/>
      <c r="C748" s="65"/>
      <c r="D748" s="65"/>
      <c r="E748" s="65"/>
      <c r="F748" s="210"/>
      <c r="G748" s="210"/>
      <c r="H748" s="210"/>
      <c r="I748" s="210"/>
      <c r="J748" s="65"/>
      <c r="K748" s="227"/>
      <c r="L748" s="227"/>
      <c r="M748" s="227"/>
      <c r="N748" s="65"/>
      <c r="O748" s="65"/>
      <c r="P748" s="65"/>
      <c r="Q748" s="65"/>
      <c r="R748" s="65"/>
      <c r="S748" s="65"/>
      <c r="T748" s="65"/>
      <c r="U748" s="65"/>
      <c r="V748" s="65"/>
      <c r="W748" s="65"/>
      <c r="X748" s="65"/>
      <c r="Y748" s="65"/>
      <c r="Z748" s="65"/>
    </row>
    <row r="749" spans="1:26" ht="12.75" customHeight="1" x14ac:dyDescent="0.25">
      <c r="A749" s="65"/>
      <c r="B749" s="65"/>
      <c r="C749" s="65"/>
      <c r="D749" s="65"/>
      <c r="E749" s="65"/>
      <c r="F749" s="210"/>
      <c r="G749" s="210"/>
      <c r="H749" s="210"/>
      <c r="I749" s="210"/>
      <c r="J749" s="65"/>
      <c r="K749" s="227"/>
      <c r="L749" s="227"/>
      <c r="M749" s="227"/>
      <c r="N749" s="65"/>
      <c r="O749" s="65"/>
      <c r="P749" s="65"/>
      <c r="Q749" s="65"/>
      <c r="R749" s="65"/>
      <c r="S749" s="65"/>
      <c r="T749" s="65"/>
      <c r="U749" s="65"/>
      <c r="V749" s="65"/>
      <c r="W749" s="65"/>
      <c r="X749" s="65"/>
      <c r="Y749" s="65"/>
      <c r="Z749" s="65"/>
    </row>
    <row r="750" spans="1:26" ht="12.75" customHeight="1" x14ac:dyDescent="0.25">
      <c r="A750" s="65"/>
      <c r="B750" s="65"/>
      <c r="C750" s="65"/>
      <c r="D750" s="65"/>
      <c r="E750" s="65"/>
      <c r="F750" s="210"/>
      <c r="G750" s="210"/>
      <c r="H750" s="210"/>
      <c r="I750" s="210"/>
      <c r="J750" s="65"/>
      <c r="K750" s="227"/>
      <c r="L750" s="227"/>
      <c r="M750" s="227"/>
      <c r="N750" s="65"/>
      <c r="O750" s="65"/>
      <c r="P750" s="65"/>
      <c r="Q750" s="65"/>
      <c r="R750" s="65"/>
      <c r="S750" s="65"/>
      <c r="T750" s="65"/>
      <c r="U750" s="65"/>
      <c r="V750" s="65"/>
      <c r="W750" s="65"/>
      <c r="X750" s="65"/>
      <c r="Y750" s="65"/>
      <c r="Z750" s="65"/>
    </row>
    <row r="751" spans="1:26" ht="12.75" customHeight="1" x14ac:dyDescent="0.25">
      <c r="A751" s="65"/>
      <c r="B751" s="65"/>
      <c r="C751" s="65"/>
      <c r="D751" s="65"/>
      <c r="E751" s="65"/>
      <c r="F751" s="210"/>
      <c r="G751" s="210"/>
      <c r="H751" s="210"/>
      <c r="I751" s="210"/>
      <c r="J751" s="65"/>
      <c r="K751" s="227"/>
      <c r="L751" s="227"/>
      <c r="M751" s="227"/>
      <c r="N751" s="65"/>
      <c r="O751" s="65"/>
      <c r="P751" s="65"/>
      <c r="Q751" s="65"/>
      <c r="R751" s="65"/>
      <c r="S751" s="65"/>
      <c r="T751" s="65"/>
      <c r="U751" s="65"/>
      <c r="V751" s="65"/>
      <c r="W751" s="65"/>
      <c r="X751" s="65"/>
      <c r="Y751" s="65"/>
      <c r="Z751" s="65"/>
    </row>
    <row r="752" spans="1:26" ht="12.75" customHeight="1" x14ac:dyDescent="0.25">
      <c r="A752" s="65"/>
      <c r="B752" s="65"/>
      <c r="C752" s="65"/>
      <c r="D752" s="65"/>
      <c r="E752" s="65"/>
      <c r="F752" s="210"/>
      <c r="G752" s="210"/>
      <c r="H752" s="210"/>
      <c r="I752" s="210"/>
      <c r="J752" s="65"/>
      <c r="K752" s="227"/>
      <c r="L752" s="227"/>
      <c r="M752" s="227"/>
      <c r="N752" s="65"/>
      <c r="O752" s="65"/>
      <c r="P752" s="65"/>
      <c r="Q752" s="65"/>
      <c r="R752" s="65"/>
      <c r="S752" s="65"/>
      <c r="T752" s="65"/>
      <c r="U752" s="65"/>
      <c r="V752" s="65"/>
      <c r="W752" s="65"/>
      <c r="X752" s="65"/>
      <c r="Y752" s="65"/>
      <c r="Z752" s="65"/>
    </row>
    <row r="753" spans="1:26" ht="12.75" customHeight="1" x14ac:dyDescent="0.25">
      <c r="A753" s="65"/>
      <c r="B753" s="65"/>
      <c r="C753" s="65"/>
      <c r="D753" s="65"/>
      <c r="E753" s="65"/>
      <c r="F753" s="210"/>
      <c r="G753" s="210"/>
      <c r="H753" s="210"/>
      <c r="I753" s="210"/>
      <c r="J753" s="65"/>
      <c r="K753" s="227"/>
      <c r="L753" s="227"/>
      <c r="M753" s="227"/>
      <c r="N753" s="65"/>
      <c r="O753" s="65"/>
      <c r="P753" s="65"/>
      <c r="Q753" s="65"/>
      <c r="R753" s="65"/>
      <c r="S753" s="65"/>
      <c r="T753" s="65"/>
      <c r="U753" s="65"/>
      <c r="V753" s="65"/>
      <c r="W753" s="65"/>
      <c r="X753" s="65"/>
      <c r="Y753" s="65"/>
      <c r="Z753" s="65"/>
    </row>
    <row r="754" spans="1:26" ht="12.75" customHeight="1" x14ac:dyDescent="0.25">
      <c r="A754" s="65"/>
      <c r="B754" s="65"/>
      <c r="C754" s="65"/>
      <c r="D754" s="65"/>
      <c r="E754" s="65"/>
      <c r="F754" s="210"/>
      <c r="G754" s="210"/>
      <c r="H754" s="210"/>
      <c r="I754" s="210"/>
      <c r="J754" s="65"/>
      <c r="K754" s="227"/>
      <c r="L754" s="227"/>
      <c r="M754" s="227"/>
      <c r="N754" s="65"/>
      <c r="O754" s="65"/>
      <c r="P754" s="65"/>
      <c r="Q754" s="65"/>
      <c r="R754" s="65"/>
      <c r="S754" s="65"/>
      <c r="T754" s="65"/>
      <c r="U754" s="65"/>
      <c r="V754" s="65"/>
      <c r="W754" s="65"/>
      <c r="X754" s="65"/>
      <c r="Y754" s="65"/>
      <c r="Z754" s="65"/>
    </row>
    <row r="755" spans="1:26" ht="12.75" customHeight="1" x14ac:dyDescent="0.25">
      <c r="A755" s="65"/>
      <c r="B755" s="65"/>
      <c r="C755" s="65"/>
      <c r="D755" s="65"/>
      <c r="E755" s="65"/>
      <c r="F755" s="210"/>
      <c r="G755" s="210"/>
      <c r="H755" s="210"/>
      <c r="I755" s="210"/>
      <c r="J755" s="65"/>
      <c r="K755" s="227"/>
      <c r="L755" s="227"/>
      <c r="M755" s="227"/>
      <c r="N755" s="65"/>
      <c r="O755" s="65"/>
      <c r="P755" s="65"/>
      <c r="Q755" s="65"/>
      <c r="R755" s="65"/>
      <c r="S755" s="65"/>
      <c r="T755" s="65"/>
      <c r="U755" s="65"/>
      <c r="V755" s="65"/>
      <c r="W755" s="65"/>
      <c r="X755" s="65"/>
      <c r="Y755" s="65"/>
      <c r="Z755" s="65"/>
    </row>
    <row r="756" spans="1:26" ht="12.75" customHeight="1" x14ac:dyDescent="0.25">
      <c r="A756" s="65"/>
      <c r="B756" s="65"/>
      <c r="C756" s="65"/>
      <c r="D756" s="65"/>
      <c r="E756" s="65"/>
      <c r="F756" s="210"/>
      <c r="G756" s="210"/>
      <c r="H756" s="210"/>
      <c r="I756" s="210"/>
      <c r="J756" s="65"/>
      <c r="K756" s="227"/>
      <c r="L756" s="227"/>
      <c r="M756" s="227"/>
      <c r="N756" s="65"/>
      <c r="O756" s="65"/>
      <c r="P756" s="65"/>
      <c r="Q756" s="65"/>
      <c r="R756" s="65"/>
      <c r="S756" s="65"/>
      <c r="T756" s="65"/>
      <c r="U756" s="65"/>
      <c r="V756" s="65"/>
      <c r="W756" s="65"/>
      <c r="X756" s="65"/>
      <c r="Y756" s="65"/>
      <c r="Z756" s="65"/>
    </row>
    <row r="757" spans="1:26" ht="12.75" customHeight="1" x14ac:dyDescent="0.25">
      <c r="A757" s="65"/>
      <c r="B757" s="65"/>
      <c r="C757" s="65"/>
      <c r="D757" s="65"/>
      <c r="E757" s="65"/>
      <c r="F757" s="210"/>
      <c r="G757" s="210"/>
      <c r="H757" s="210"/>
      <c r="I757" s="210"/>
      <c r="J757" s="65"/>
      <c r="K757" s="227"/>
      <c r="L757" s="227"/>
      <c r="M757" s="227"/>
      <c r="N757" s="65"/>
      <c r="O757" s="65"/>
      <c r="P757" s="65"/>
      <c r="Q757" s="65"/>
      <c r="R757" s="65"/>
      <c r="S757" s="65"/>
      <c r="T757" s="65"/>
      <c r="U757" s="65"/>
      <c r="V757" s="65"/>
      <c r="W757" s="65"/>
      <c r="X757" s="65"/>
      <c r="Y757" s="65"/>
      <c r="Z757" s="65"/>
    </row>
    <row r="758" spans="1:26" ht="12.75" customHeight="1" x14ac:dyDescent="0.25">
      <c r="A758" s="65"/>
      <c r="B758" s="65"/>
      <c r="C758" s="65"/>
      <c r="D758" s="65"/>
      <c r="E758" s="65"/>
      <c r="F758" s="210"/>
      <c r="G758" s="210"/>
      <c r="H758" s="210"/>
      <c r="I758" s="210"/>
      <c r="J758" s="65"/>
      <c r="K758" s="227"/>
      <c r="L758" s="227"/>
      <c r="M758" s="227"/>
      <c r="N758" s="65"/>
      <c r="O758" s="65"/>
      <c r="P758" s="65"/>
      <c r="Q758" s="65"/>
      <c r="R758" s="65"/>
      <c r="S758" s="65"/>
      <c r="T758" s="65"/>
      <c r="U758" s="65"/>
      <c r="V758" s="65"/>
      <c r="W758" s="65"/>
      <c r="X758" s="65"/>
      <c r="Y758" s="65"/>
      <c r="Z758" s="65"/>
    </row>
    <row r="759" spans="1:26" ht="12.75" customHeight="1" x14ac:dyDescent="0.25">
      <c r="A759" s="65"/>
      <c r="B759" s="65"/>
      <c r="C759" s="65"/>
      <c r="D759" s="65"/>
      <c r="E759" s="65"/>
      <c r="F759" s="210"/>
      <c r="G759" s="210"/>
      <c r="H759" s="210"/>
      <c r="I759" s="210"/>
      <c r="J759" s="65"/>
      <c r="K759" s="227"/>
      <c r="L759" s="227"/>
      <c r="M759" s="227"/>
      <c r="N759" s="65"/>
      <c r="O759" s="65"/>
      <c r="P759" s="65"/>
      <c r="Q759" s="65"/>
      <c r="R759" s="65"/>
      <c r="S759" s="65"/>
      <c r="T759" s="65"/>
      <c r="U759" s="65"/>
      <c r="V759" s="65"/>
      <c r="W759" s="65"/>
      <c r="X759" s="65"/>
      <c r="Y759" s="65"/>
      <c r="Z759" s="65"/>
    </row>
    <row r="760" spans="1:26" ht="12.75" customHeight="1" x14ac:dyDescent="0.25">
      <c r="A760" s="65"/>
      <c r="B760" s="65"/>
      <c r="C760" s="65"/>
      <c r="D760" s="65"/>
      <c r="E760" s="65"/>
      <c r="F760" s="210"/>
      <c r="G760" s="210"/>
      <c r="H760" s="210"/>
      <c r="I760" s="210"/>
      <c r="J760" s="65"/>
      <c r="K760" s="227"/>
      <c r="L760" s="227"/>
      <c r="M760" s="227"/>
      <c r="N760" s="65"/>
      <c r="O760" s="65"/>
      <c r="P760" s="65"/>
      <c r="Q760" s="65"/>
      <c r="R760" s="65"/>
      <c r="S760" s="65"/>
      <c r="T760" s="65"/>
      <c r="U760" s="65"/>
      <c r="V760" s="65"/>
      <c r="W760" s="65"/>
      <c r="X760" s="65"/>
      <c r="Y760" s="65"/>
      <c r="Z760" s="65"/>
    </row>
    <row r="761" spans="1:26" ht="12.75" customHeight="1" x14ac:dyDescent="0.25">
      <c r="A761" s="65"/>
      <c r="B761" s="65"/>
      <c r="C761" s="65"/>
      <c r="D761" s="65"/>
      <c r="E761" s="65"/>
      <c r="F761" s="210"/>
      <c r="G761" s="210"/>
      <c r="H761" s="210"/>
      <c r="I761" s="210"/>
      <c r="J761" s="65"/>
      <c r="K761" s="227"/>
      <c r="L761" s="227"/>
      <c r="M761" s="227"/>
      <c r="N761" s="65"/>
      <c r="O761" s="65"/>
      <c r="P761" s="65"/>
      <c r="Q761" s="65"/>
      <c r="R761" s="65"/>
      <c r="S761" s="65"/>
      <c r="T761" s="65"/>
      <c r="U761" s="65"/>
      <c r="V761" s="65"/>
      <c r="W761" s="65"/>
      <c r="X761" s="65"/>
      <c r="Y761" s="65"/>
      <c r="Z761" s="65"/>
    </row>
    <row r="762" spans="1:26" ht="12.75" customHeight="1" x14ac:dyDescent="0.25">
      <c r="A762" s="65"/>
      <c r="B762" s="65"/>
      <c r="C762" s="65"/>
      <c r="D762" s="65"/>
      <c r="E762" s="65"/>
      <c r="F762" s="210"/>
      <c r="G762" s="210"/>
      <c r="H762" s="210"/>
      <c r="I762" s="210"/>
      <c r="J762" s="65"/>
      <c r="K762" s="227"/>
      <c r="L762" s="227"/>
      <c r="M762" s="227"/>
      <c r="N762" s="65"/>
      <c r="O762" s="65"/>
      <c r="P762" s="65"/>
      <c r="Q762" s="65"/>
      <c r="R762" s="65"/>
      <c r="S762" s="65"/>
      <c r="T762" s="65"/>
      <c r="U762" s="65"/>
      <c r="V762" s="65"/>
      <c r="W762" s="65"/>
      <c r="X762" s="65"/>
      <c r="Y762" s="65"/>
      <c r="Z762" s="65"/>
    </row>
    <row r="763" spans="1:26" ht="12.75" customHeight="1" x14ac:dyDescent="0.25">
      <c r="A763" s="65"/>
      <c r="B763" s="65"/>
      <c r="C763" s="65"/>
      <c r="D763" s="65"/>
      <c r="E763" s="65"/>
      <c r="F763" s="210"/>
      <c r="G763" s="210"/>
      <c r="H763" s="210"/>
      <c r="I763" s="210"/>
      <c r="J763" s="65"/>
      <c r="K763" s="227"/>
      <c r="L763" s="227"/>
      <c r="M763" s="227"/>
      <c r="N763" s="65"/>
      <c r="O763" s="65"/>
      <c r="P763" s="65"/>
      <c r="Q763" s="65"/>
      <c r="R763" s="65"/>
      <c r="S763" s="65"/>
      <c r="T763" s="65"/>
      <c r="U763" s="65"/>
      <c r="V763" s="65"/>
      <c r="W763" s="65"/>
      <c r="X763" s="65"/>
      <c r="Y763" s="65"/>
      <c r="Z763" s="65"/>
    </row>
    <row r="764" spans="1:26" ht="12.75" customHeight="1" x14ac:dyDescent="0.25">
      <c r="A764" s="65"/>
      <c r="B764" s="65"/>
      <c r="C764" s="65"/>
      <c r="D764" s="65"/>
      <c r="E764" s="65"/>
      <c r="F764" s="210"/>
      <c r="G764" s="210"/>
      <c r="H764" s="210"/>
      <c r="I764" s="210"/>
      <c r="J764" s="65"/>
      <c r="K764" s="227"/>
      <c r="L764" s="227"/>
      <c r="M764" s="227"/>
      <c r="N764" s="65"/>
      <c r="O764" s="65"/>
      <c r="P764" s="65"/>
      <c r="Q764" s="65"/>
      <c r="R764" s="65"/>
      <c r="S764" s="65"/>
      <c r="T764" s="65"/>
      <c r="U764" s="65"/>
      <c r="V764" s="65"/>
      <c r="W764" s="65"/>
      <c r="X764" s="65"/>
      <c r="Y764" s="65"/>
      <c r="Z764" s="65"/>
    </row>
    <row r="765" spans="1:26" ht="12.75" customHeight="1" x14ac:dyDescent="0.25">
      <c r="A765" s="65"/>
      <c r="B765" s="65"/>
      <c r="C765" s="65"/>
      <c r="D765" s="65"/>
      <c r="E765" s="65"/>
      <c r="F765" s="210"/>
      <c r="G765" s="210"/>
      <c r="H765" s="210"/>
      <c r="I765" s="210"/>
      <c r="J765" s="65"/>
      <c r="K765" s="227"/>
      <c r="L765" s="227"/>
      <c r="M765" s="227"/>
      <c r="N765" s="65"/>
      <c r="O765" s="65"/>
      <c r="P765" s="65"/>
      <c r="Q765" s="65"/>
      <c r="R765" s="65"/>
      <c r="S765" s="65"/>
      <c r="T765" s="65"/>
      <c r="U765" s="65"/>
      <c r="V765" s="65"/>
      <c r="W765" s="65"/>
      <c r="X765" s="65"/>
      <c r="Y765" s="65"/>
      <c r="Z765" s="65"/>
    </row>
    <row r="766" spans="1:26" ht="12.75" customHeight="1" x14ac:dyDescent="0.25">
      <c r="A766" s="65"/>
      <c r="B766" s="65"/>
      <c r="C766" s="65"/>
      <c r="D766" s="65"/>
      <c r="E766" s="65"/>
      <c r="F766" s="210"/>
      <c r="G766" s="210"/>
      <c r="H766" s="210"/>
      <c r="I766" s="210"/>
      <c r="J766" s="65"/>
      <c r="K766" s="227"/>
      <c r="L766" s="227"/>
      <c r="M766" s="227"/>
      <c r="N766" s="65"/>
      <c r="O766" s="65"/>
      <c r="P766" s="65"/>
      <c r="Q766" s="65"/>
      <c r="R766" s="65"/>
      <c r="S766" s="65"/>
      <c r="T766" s="65"/>
      <c r="U766" s="65"/>
      <c r="V766" s="65"/>
      <c r="W766" s="65"/>
      <c r="X766" s="65"/>
      <c r="Y766" s="65"/>
      <c r="Z766" s="65"/>
    </row>
    <row r="767" spans="1:26" ht="12.75" customHeight="1" x14ac:dyDescent="0.25">
      <c r="A767" s="65"/>
      <c r="B767" s="65"/>
      <c r="C767" s="65"/>
      <c r="D767" s="65"/>
      <c r="E767" s="65"/>
      <c r="F767" s="210"/>
      <c r="G767" s="210"/>
      <c r="H767" s="210"/>
      <c r="I767" s="210"/>
      <c r="J767" s="65"/>
      <c r="K767" s="227"/>
      <c r="L767" s="227"/>
      <c r="M767" s="227"/>
      <c r="N767" s="65"/>
      <c r="O767" s="65"/>
      <c r="P767" s="65"/>
      <c r="Q767" s="65"/>
      <c r="R767" s="65"/>
      <c r="S767" s="65"/>
      <c r="T767" s="65"/>
      <c r="U767" s="65"/>
      <c r="V767" s="65"/>
      <c r="W767" s="65"/>
      <c r="X767" s="65"/>
      <c r="Y767" s="65"/>
      <c r="Z767" s="65"/>
    </row>
    <row r="768" spans="1:26" ht="12.75" customHeight="1" x14ac:dyDescent="0.25">
      <c r="A768" s="65"/>
      <c r="B768" s="65"/>
      <c r="C768" s="65"/>
      <c r="D768" s="65"/>
      <c r="E768" s="65"/>
      <c r="F768" s="210"/>
      <c r="G768" s="210"/>
      <c r="H768" s="210"/>
      <c r="I768" s="210"/>
      <c r="J768" s="65"/>
      <c r="K768" s="227"/>
      <c r="L768" s="227"/>
      <c r="M768" s="227"/>
      <c r="N768" s="65"/>
      <c r="O768" s="65"/>
      <c r="P768" s="65"/>
      <c r="Q768" s="65"/>
      <c r="R768" s="65"/>
      <c r="S768" s="65"/>
      <c r="T768" s="65"/>
      <c r="U768" s="65"/>
      <c r="V768" s="65"/>
      <c r="W768" s="65"/>
      <c r="X768" s="65"/>
      <c r="Y768" s="65"/>
      <c r="Z768" s="65"/>
    </row>
    <row r="769" spans="1:26" ht="12.75" customHeight="1" x14ac:dyDescent="0.25">
      <c r="A769" s="65"/>
      <c r="B769" s="65"/>
      <c r="C769" s="65"/>
      <c r="D769" s="65"/>
      <c r="E769" s="65"/>
      <c r="F769" s="210"/>
      <c r="G769" s="210"/>
      <c r="H769" s="210"/>
      <c r="I769" s="210"/>
      <c r="J769" s="65"/>
      <c r="K769" s="227"/>
      <c r="L769" s="227"/>
      <c r="M769" s="227"/>
      <c r="N769" s="65"/>
      <c r="O769" s="65"/>
      <c r="P769" s="65"/>
      <c r="Q769" s="65"/>
      <c r="R769" s="65"/>
      <c r="S769" s="65"/>
      <c r="T769" s="65"/>
      <c r="U769" s="65"/>
      <c r="V769" s="65"/>
      <c r="W769" s="65"/>
      <c r="X769" s="65"/>
      <c r="Y769" s="65"/>
      <c r="Z769" s="65"/>
    </row>
    <row r="770" spans="1:26" ht="12.75" customHeight="1" x14ac:dyDescent="0.25">
      <c r="A770" s="65"/>
      <c r="B770" s="65"/>
      <c r="C770" s="65"/>
      <c r="D770" s="65"/>
      <c r="E770" s="65"/>
      <c r="F770" s="210"/>
      <c r="G770" s="210"/>
      <c r="H770" s="210"/>
      <c r="I770" s="210"/>
      <c r="J770" s="65"/>
      <c r="K770" s="227"/>
      <c r="L770" s="227"/>
      <c r="M770" s="227"/>
      <c r="N770" s="65"/>
      <c r="O770" s="65"/>
      <c r="P770" s="65"/>
      <c r="Q770" s="65"/>
      <c r="R770" s="65"/>
      <c r="S770" s="65"/>
      <c r="T770" s="65"/>
      <c r="U770" s="65"/>
      <c r="V770" s="65"/>
      <c r="W770" s="65"/>
      <c r="X770" s="65"/>
      <c r="Y770" s="65"/>
      <c r="Z770" s="65"/>
    </row>
    <row r="771" spans="1:26" ht="12.75" customHeight="1" x14ac:dyDescent="0.25">
      <c r="A771" s="65"/>
      <c r="B771" s="65"/>
      <c r="C771" s="65"/>
      <c r="D771" s="65"/>
      <c r="E771" s="65"/>
      <c r="F771" s="210"/>
      <c r="G771" s="210"/>
      <c r="H771" s="210"/>
      <c r="I771" s="210"/>
      <c r="J771" s="65"/>
      <c r="K771" s="227"/>
      <c r="L771" s="227"/>
      <c r="M771" s="227"/>
      <c r="N771" s="65"/>
      <c r="O771" s="65"/>
      <c r="P771" s="65"/>
      <c r="Q771" s="65"/>
      <c r="R771" s="65"/>
      <c r="S771" s="65"/>
      <c r="T771" s="65"/>
      <c r="U771" s="65"/>
      <c r="V771" s="65"/>
      <c r="W771" s="65"/>
      <c r="X771" s="65"/>
      <c r="Y771" s="65"/>
      <c r="Z771" s="65"/>
    </row>
    <row r="772" spans="1:26" ht="12.75" customHeight="1" x14ac:dyDescent="0.25">
      <c r="A772" s="65"/>
      <c r="B772" s="65"/>
      <c r="C772" s="65"/>
      <c r="D772" s="65"/>
      <c r="E772" s="65"/>
      <c r="F772" s="210"/>
      <c r="G772" s="210"/>
      <c r="H772" s="210"/>
      <c r="I772" s="210"/>
      <c r="J772" s="65"/>
      <c r="K772" s="227"/>
      <c r="L772" s="227"/>
      <c r="M772" s="227"/>
      <c r="N772" s="65"/>
      <c r="O772" s="65"/>
      <c r="P772" s="65"/>
      <c r="Q772" s="65"/>
      <c r="R772" s="65"/>
      <c r="S772" s="65"/>
      <c r="T772" s="65"/>
      <c r="U772" s="65"/>
      <c r="V772" s="65"/>
      <c r="W772" s="65"/>
      <c r="X772" s="65"/>
      <c r="Y772" s="65"/>
      <c r="Z772" s="65"/>
    </row>
    <row r="773" spans="1:26" ht="12.75" customHeight="1" x14ac:dyDescent="0.25">
      <c r="A773" s="65"/>
      <c r="B773" s="65"/>
      <c r="C773" s="65"/>
      <c r="D773" s="65"/>
      <c r="E773" s="65"/>
      <c r="F773" s="210"/>
      <c r="G773" s="210"/>
      <c r="H773" s="210"/>
      <c r="I773" s="210"/>
      <c r="J773" s="65"/>
      <c r="K773" s="227"/>
      <c r="L773" s="227"/>
      <c r="M773" s="227"/>
      <c r="N773" s="65"/>
      <c r="O773" s="65"/>
      <c r="P773" s="65"/>
      <c r="Q773" s="65"/>
      <c r="R773" s="65"/>
      <c r="S773" s="65"/>
      <c r="T773" s="65"/>
      <c r="U773" s="65"/>
      <c r="V773" s="65"/>
      <c r="W773" s="65"/>
      <c r="X773" s="65"/>
      <c r="Y773" s="65"/>
      <c r="Z773" s="65"/>
    </row>
    <row r="774" spans="1:26" ht="12.75" customHeight="1" x14ac:dyDescent="0.25">
      <c r="A774" s="65"/>
      <c r="B774" s="65"/>
      <c r="C774" s="65"/>
      <c r="D774" s="65"/>
      <c r="E774" s="65"/>
      <c r="F774" s="210"/>
      <c r="G774" s="210"/>
      <c r="H774" s="210"/>
      <c r="I774" s="210"/>
      <c r="J774" s="65"/>
      <c r="K774" s="227"/>
      <c r="L774" s="227"/>
      <c r="M774" s="227"/>
      <c r="N774" s="65"/>
      <c r="O774" s="65"/>
      <c r="P774" s="65"/>
      <c r="Q774" s="65"/>
      <c r="R774" s="65"/>
      <c r="S774" s="65"/>
      <c r="T774" s="65"/>
      <c r="U774" s="65"/>
      <c r="V774" s="65"/>
      <c r="W774" s="65"/>
      <c r="X774" s="65"/>
      <c r="Y774" s="65"/>
      <c r="Z774" s="65"/>
    </row>
    <row r="775" spans="1:26" ht="12.75" customHeight="1" x14ac:dyDescent="0.25">
      <c r="A775" s="65"/>
      <c r="B775" s="65"/>
      <c r="C775" s="65"/>
      <c r="D775" s="65"/>
      <c r="E775" s="65"/>
      <c r="F775" s="210"/>
      <c r="G775" s="210"/>
      <c r="H775" s="210"/>
      <c r="I775" s="210"/>
      <c r="J775" s="65"/>
      <c r="K775" s="227"/>
      <c r="L775" s="227"/>
      <c r="M775" s="227"/>
      <c r="N775" s="65"/>
      <c r="O775" s="65"/>
      <c r="P775" s="65"/>
      <c r="Q775" s="65"/>
      <c r="R775" s="65"/>
      <c r="S775" s="65"/>
      <c r="T775" s="65"/>
      <c r="U775" s="65"/>
      <c r="V775" s="65"/>
      <c r="W775" s="65"/>
      <c r="X775" s="65"/>
      <c r="Y775" s="65"/>
      <c r="Z775" s="65"/>
    </row>
    <row r="776" spans="1:26" ht="12.75" customHeight="1" x14ac:dyDescent="0.25">
      <c r="A776" s="65"/>
      <c r="B776" s="65"/>
      <c r="C776" s="65"/>
      <c r="D776" s="65"/>
      <c r="E776" s="65"/>
      <c r="F776" s="210"/>
      <c r="G776" s="210"/>
      <c r="H776" s="210"/>
      <c r="I776" s="210"/>
      <c r="J776" s="65"/>
      <c r="K776" s="227"/>
      <c r="L776" s="227"/>
      <c r="M776" s="227"/>
      <c r="N776" s="65"/>
      <c r="O776" s="65"/>
      <c r="P776" s="65"/>
      <c r="Q776" s="65"/>
      <c r="R776" s="65"/>
      <c r="S776" s="65"/>
      <c r="T776" s="65"/>
      <c r="U776" s="65"/>
      <c r="V776" s="65"/>
      <c r="W776" s="65"/>
      <c r="X776" s="65"/>
      <c r="Y776" s="65"/>
      <c r="Z776" s="65"/>
    </row>
    <row r="777" spans="1:26" ht="12.75" customHeight="1" x14ac:dyDescent="0.25">
      <c r="A777" s="65"/>
      <c r="B777" s="65"/>
      <c r="C777" s="65"/>
      <c r="D777" s="65"/>
      <c r="E777" s="65"/>
      <c r="F777" s="210"/>
      <c r="G777" s="210"/>
      <c r="H777" s="210"/>
      <c r="I777" s="210"/>
      <c r="J777" s="65"/>
      <c r="K777" s="227"/>
      <c r="L777" s="227"/>
      <c r="M777" s="227"/>
      <c r="N777" s="65"/>
      <c r="O777" s="65"/>
      <c r="P777" s="65"/>
      <c r="Q777" s="65"/>
      <c r="R777" s="65"/>
      <c r="S777" s="65"/>
      <c r="T777" s="65"/>
      <c r="U777" s="65"/>
      <c r="V777" s="65"/>
      <c r="W777" s="65"/>
      <c r="X777" s="65"/>
      <c r="Y777" s="65"/>
      <c r="Z777" s="65"/>
    </row>
    <row r="778" spans="1:26" ht="12.75" customHeight="1" x14ac:dyDescent="0.25">
      <c r="A778" s="65"/>
      <c r="B778" s="65"/>
      <c r="C778" s="65"/>
      <c r="D778" s="65"/>
      <c r="E778" s="65"/>
      <c r="F778" s="210"/>
      <c r="G778" s="210"/>
      <c r="H778" s="210"/>
      <c r="I778" s="210"/>
      <c r="J778" s="65"/>
      <c r="K778" s="227"/>
      <c r="L778" s="227"/>
      <c r="M778" s="227"/>
      <c r="N778" s="65"/>
      <c r="O778" s="65"/>
      <c r="P778" s="65"/>
      <c r="Q778" s="65"/>
      <c r="R778" s="65"/>
      <c r="S778" s="65"/>
      <c r="T778" s="65"/>
      <c r="U778" s="65"/>
      <c r="V778" s="65"/>
      <c r="W778" s="65"/>
      <c r="X778" s="65"/>
      <c r="Y778" s="65"/>
      <c r="Z778" s="65"/>
    </row>
    <row r="779" spans="1:26" ht="12.75" customHeight="1" x14ac:dyDescent="0.25">
      <c r="A779" s="65"/>
      <c r="B779" s="65"/>
      <c r="C779" s="65"/>
      <c r="D779" s="65"/>
      <c r="E779" s="65"/>
      <c r="F779" s="210"/>
      <c r="G779" s="210"/>
      <c r="H779" s="210"/>
      <c r="I779" s="210"/>
      <c r="J779" s="65"/>
      <c r="K779" s="227"/>
      <c r="L779" s="227"/>
      <c r="M779" s="227"/>
      <c r="N779" s="65"/>
      <c r="O779" s="65"/>
      <c r="P779" s="65"/>
      <c r="Q779" s="65"/>
      <c r="R779" s="65"/>
      <c r="S779" s="65"/>
      <c r="T779" s="65"/>
      <c r="U779" s="65"/>
      <c r="V779" s="65"/>
      <c r="W779" s="65"/>
      <c r="X779" s="65"/>
      <c r="Y779" s="65"/>
      <c r="Z779" s="65"/>
    </row>
    <row r="780" spans="1:26" ht="12.75" customHeight="1" x14ac:dyDescent="0.25">
      <c r="A780" s="65"/>
      <c r="B780" s="65"/>
      <c r="C780" s="65"/>
      <c r="D780" s="65"/>
      <c r="E780" s="65"/>
      <c r="F780" s="210"/>
      <c r="G780" s="210"/>
      <c r="H780" s="210"/>
      <c r="I780" s="210"/>
      <c r="J780" s="65"/>
      <c r="K780" s="227"/>
      <c r="L780" s="227"/>
      <c r="M780" s="227"/>
      <c r="N780" s="65"/>
      <c r="O780" s="65"/>
      <c r="P780" s="65"/>
      <c r="Q780" s="65"/>
      <c r="R780" s="65"/>
      <c r="S780" s="65"/>
      <c r="T780" s="65"/>
      <c r="U780" s="65"/>
      <c r="V780" s="65"/>
      <c r="W780" s="65"/>
      <c r="X780" s="65"/>
      <c r="Y780" s="65"/>
      <c r="Z780" s="65"/>
    </row>
    <row r="781" spans="1:26" ht="12.75" customHeight="1" x14ac:dyDescent="0.25">
      <c r="A781" s="65"/>
      <c r="B781" s="65"/>
      <c r="C781" s="65"/>
      <c r="D781" s="65"/>
      <c r="E781" s="65"/>
      <c r="F781" s="210"/>
      <c r="G781" s="210"/>
      <c r="H781" s="210"/>
      <c r="I781" s="210"/>
      <c r="J781" s="65"/>
      <c r="K781" s="227"/>
      <c r="L781" s="227"/>
      <c r="M781" s="227"/>
      <c r="N781" s="65"/>
      <c r="O781" s="65"/>
      <c r="P781" s="65"/>
      <c r="Q781" s="65"/>
      <c r="R781" s="65"/>
      <c r="S781" s="65"/>
      <c r="T781" s="65"/>
      <c r="U781" s="65"/>
      <c r="V781" s="65"/>
      <c r="W781" s="65"/>
      <c r="X781" s="65"/>
      <c r="Y781" s="65"/>
      <c r="Z781" s="65"/>
    </row>
    <row r="782" spans="1:26" ht="12.75" customHeight="1" x14ac:dyDescent="0.25">
      <c r="A782" s="65"/>
      <c r="B782" s="65"/>
      <c r="C782" s="65"/>
      <c r="D782" s="65"/>
      <c r="E782" s="65"/>
      <c r="F782" s="210"/>
      <c r="G782" s="210"/>
      <c r="H782" s="210"/>
      <c r="I782" s="210"/>
      <c r="J782" s="65"/>
      <c r="K782" s="227"/>
      <c r="L782" s="227"/>
      <c r="M782" s="227"/>
      <c r="N782" s="65"/>
      <c r="O782" s="65"/>
      <c r="P782" s="65"/>
      <c r="Q782" s="65"/>
      <c r="R782" s="65"/>
      <c r="S782" s="65"/>
      <c r="T782" s="65"/>
      <c r="U782" s="65"/>
      <c r="V782" s="65"/>
      <c r="W782" s="65"/>
      <c r="X782" s="65"/>
      <c r="Y782" s="65"/>
      <c r="Z782" s="65"/>
    </row>
    <row r="783" spans="1:26" ht="12.75" customHeight="1" x14ac:dyDescent="0.25">
      <c r="A783" s="65"/>
      <c r="B783" s="65"/>
      <c r="C783" s="65"/>
      <c r="D783" s="65"/>
      <c r="E783" s="65"/>
      <c r="F783" s="210"/>
      <c r="G783" s="210"/>
      <c r="H783" s="210"/>
      <c r="I783" s="210"/>
      <c r="J783" s="65"/>
      <c r="K783" s="227"/>
      <c r="L783" s="227"/>
      <c r="M783" s="227"/>
      <c r="N783" s="65"/>
      <c r="O783" s="65"/>
      <c r="P783" s="65"/>
      <c r="Q783" s="65"/>
      <c r="R783" s="65"/>
      <c r="S783" s="65"/>
      <c r="T783" s="65"/>
      <c r="U783" s="65"/>
      <c r="V783" s="65"/>
      <c r="W783" s="65"/>
      <c r="X783" s="65"/>
      <c r="Y783" s="65"/>
      <c r="Z783" s="65"/>
    </row>
    <row r="784" spans="1:26" ht="12.75" customHeight="1" x14ac:dyDescent="0.25">
      <c r="A784" s="65"/>
      <c r="B784" s="65"/>
      <c r="C784" s="65"/>
      <c r="D784" s="65"/>
      <c r="E784" s="65"/>
      <c r="F784" s="210"/>
      <c r="G784" s="210"/>
      <c r="H784" s="210"/>
      <c r="I784" s="210"/>
      <c r="J784" s="65"/>
      <c r="K784" s="227"/>
      <c r="L784" s="227"/>
      <c r="M784" s="227"/>
      <c r="N784" s="65"/>
      <c r="O784" s="65"/>
      <c r="P784" s="65"/>
      <c r="Q784" s="65"/>
      <c r="R784" s="65"/>
      <c r="S784" s="65"/>
      <c r="T784" s="65"/>
      <c r="U784" s="65"/>
      <c r="V784" s="65"/>
      <c r="W784" s="65"/>
      <c r="X784" s="65"/>
      <c r="Y784" s="65"/>
      <c r="Z784" s="65"/>
    </row>
    <row r="785" spans="1:26" ht="12.75" customHeight="1" x14ac:dyDescent="0.25">
      <c r="A785" s="65"/>
      <c r="B785" s="65"/>
      <c r="C785" s="65"/>
      <c r="D785" s="65"/>
      <c r="E785" s="65"/>
      <c r="F785" s="210"/>
      <c r="G785" s="210"/>
      <c r="H785" s="210"/>
      <c r="I785" s="210"/>
      <c r="J785" s="65"/>
      <c r="K785" s="227"/>
      <c r="L785" s="227"/>
      <c r="M785" s="227"/>
      <c r="N785" s="65"/>
      <c r="O785" s="65"/>
      <c r="P785" s="65"/>
      <c r="Q785" s="65"/>
      <c r="R785" s="65"/>
      <c r="S785" s="65"/>
      <c r="T785" s="65"/>
      <c r="U785" s="65"/>
      <c r="V785" s="65"/>
      <c r="W785" s="65"/>
      <c r="X785" s="65"/>
      <c r="Y785" s="65"/>
      <c r="Z785" s="65"/>
    </row>
    <row r="786" spans="1:26" ht="12.75" customHeight="1" x14ac:dyDescent="0.25">
      <c r="A786" s="65"/>
      <c r="B786" s="65"/>
      <c r="C786" s="65"/>
      <c r="D786" s="65"/>
      <c r="E786" s="65"/>
      <c r="F786" s="210"/>
      <c r="G786" s="210"/>
      <c r="H786" s="210"/>
      <c r="I786" s="210"/>
      <c r="J786" s="65"/>
      <c r="K786" s="227"/>
      <c r="L786" s="227"/>
      <c r="M786" s="227"/>
      <c r="N786" s="65"/>
      <c r="O786" s="65"/>
      <c r="P786" s="65"/>
      <c r="Q786" s="65"/>
      <c r="R786" s="65"/>
      <c r="S786" s="65"/>
      <c r="T786" s="65"/>
      <c r="U786" s="65"/>
      <c r="V786" s="65"/>
      <c r="W786" s="65"/>
      <c r="X786" s="65"/>
      <c r="Y786" s="65"/>
      <c r="Z786" s="65"/>
    </row>
    <row r="787" spans="1:26" ht="12.75" customHeight="1" x14ac:dyDescent="0.25">
      <c r="A787" s="65"/>
      <c r="B787" s="65"/>
      <c r="C787" s="65"/>
      <c r="D787" s="65"/>
      <c r="E787" s="65"/>
      <c r="F787" s="210"/>
      <c r="G787" s="210"/>
      <c r="H787" s="210"/>
      <c r="I787" s="210"/>
      <c r="J787" s="65"/>
      <c r="K787" s="227"/>
      <c r="L787" s="227"/>
      <c r="M787" s="227"/>
      <c r="N787" s="65"/>
      <c r="O787" s="65"/>
      <c r="P787" s="65"/>
      <c r="Q787" s="65"/>
      <c r="R787" s="65"/>
      <c r="S787" s="65"/>
      <c r="T787" s="65"/>
      <c r="U787" s="65"/>
      <c r="V787" s="65"/>
      <c r="W787" s="65"/>
      <c r="X787" s="65"/>
      <c r="Y787" s="65"/>
      <c r="Z787" s="65"/>
    </row>
    <row r="788" spans="1:26" ht="12.75" customHeight="1" x14ac:dyDescent="0.25">
      <c r="A788" s="65"/>
      <c r="B788" s="65"/>
      <c r="C788" s="65"/>
      <c r="D788" s="65"/>
      <c r="E788" s="65"/>
      <c r="F788" s="210"/>
      <c r="G788" s="210"/>
      <c r="H788" s="210"/>
      <c r="I788" s="210"/>
      <c r="J788" s="65"/>
      <c r="K788" s="227"/>
      <c r="L788" s="227"/>
      <c r="M788" s="227"/>
      <c r="N788" s="65"/>
      <c r="O788" s="65"/>
      <c r="P788" s="65"/>
      <c r="Q788" s="65"/>
      <c r="R788" s="65"/>
      <c r="S788" s="65"/>
      <c r="T788" s="65"/>
      <c r="U788" s="65"/>
      <c r="V788" s="65"/>
      <c r="W788" s="65"/>
      <c r="X788" s="65"/>
      <c r="Y788" s="65"/>
      <c r="Z788" s="65"/>
    </row>
    <row r="789" spans="1:26" ht="12.75" customHeight="1" x14ac:dyDescent="0.25">
      <c r="A789" s="65"/>
      <c r="B789" s="65"/>
      <c r="C789" s="65"/>
      <c r="D789" s="65"/>
      <c r="E789" s="65"/>
      <c r="F789" s="210"/>
      <c r="G789" s="210"/>
      <c r="H789" s="210"/>
      <c r="I789" s="210"/>
      <c r="J789" s="65"/>
      <c r="K789" s="227"/>
      <c r="L789" s="227"/>
      <c r="M789" s="227"/>
      <c r="N789" s="65"/>
      <c r="O789" s="65"/>
      <c r="P789" s="65"/>
      <c r="Q789" s="65"/>
      <c r="R789" s="65"/>
      <c r="S789" s="65"/>
      <c r="T789" s="65"/>
      <c r="U789" s="65"/>
      <c r="V789" s="65"/>
      <c r="W789" s="65"/>
      <c r="X789" s="65"/>
      <c r="Y789" s="65"/>
      <c r="Z789" s="65"/>
    </row>
    <row r="790" spans="1:26" ht="12.75" customHeight="1" x14ac:dyDescent="0.25">
      <c r="A790" s="65"/>
      <c r="B790" s="65"/>
      <c r="C790" s="65"/>
      <c r="D790" s="65"/>
      <c r="E790" s="65"/>
      <c r="F790" s="210"/>
      <c r="G790" s="210"/>
      <c r="H790" s="210"/>
      <c r="I790" s="210"/>
      <c r="J790" s="65"/>
      <c r="K790" s="227"/>
      <c r="L790" s="227"/>
      <c r="M790" s="227"/>
      <c r="N790" s="65"/>
      <c r="O790" s="65"/>
      <c r="P790" s="65"/>
      <c r="Q790" s="65"/>
      <c r="R790" s="65"/>
      <c r="S790" s="65"/>
      <c r="T790" s="65"/>
      <c r="U790" s="65"/>
      <c r="V790" s="65"/>
      <c r="W790" s="65"/>
      <c r="X790" s="65"/>
      <c r="Y790" s="65"/>
      <c r="Z790" s="65"/>
    </row>
    <row r="791" spans="1:26" ht="12.75" customHeight="1" x14ac:dyDescent="0.25">
      <c r="A791" s="65"/>
      <c r="B791" s="65"/>
      <c r="C791" s="65"/>
      <c r="D791" s="65"/>
      <c r="E791" s="65"/>
      <c r="F791" s="210"/>
      <c r="G791" s="210"/>
      <c r="H791" s="210"/>
      <c r="I791" s="210"/>
      <c r="J791" s="65"/>
      <c r="K791" s="227"/>
      <c r="L791" s="227"/>
      <c r="M791" s="227"/>
      <c r="N791" s="65"/>
      <c r="O791" s="65"/>
      <c r="P791" s="65"/>
      <c r="Q791" s="65"/>
      <c r="R791" s="65"/>
      <c r="S791" s="65"/>
      <c r="T791" s="65"/>
      <c r="U791" s="65"/>
      <c r="V791" s="65"/>
      <c r="W791" s="65"/>
      <c r="X791" s="65"/>
      <c r="Y791" s="65"/>
      <c r="Z791" s="65"/>
    </row>
    <row r="792" spans="1:26" ht="12.75" customHeight="1" x14ac:dyDescent="0.25">
      <c r="A792" s="65"/>
      <c r="B792" s="65"/>
      <c r="C792" s="65"/>
      <c r="D792" s="65"/>
      <c r="E792" s="65"/>
      <c r="F792" s="210"/>
      <c r="G792" s="210"/>
      <c r="H792" s="210"/>
      <c r="I792" s="210"/>
      <c r="J792" s="65"/>
      <c r="K792" s="227"/>
      <c r="L792" s="227"/>
      <c r="M792" s="227"/>
      <c r="N792" s="65"/>
      <c r="O792" s="65"/>
      <c r="P792" s="65"/>
      <c r="Q792" s="65"/>
      <c r="R792" s="65"/>
      <c r="S792" s="65"/>
      <c r="T792" s="65"/>
      <c r="U792" s="65"/>
      <c r="V792" s="65"/>
      <c r="W792" s="65"/>
      <c r="X792" s="65"/>
      <c r="Y792" s="65"/>
      <c r="Z792" s="65"/>
    </row>
    <row r="793" spans="1:26" ht="12.75" customHeight="1" x14ac:dyDescent="0.25">
      <c r="A793" s="65"/>
      <c r="B793" s="65"/>
      <c r="C793" s="65"/>
      <c r="D793" s="65"/>
      <c r="E793" s="65"/>
      <c r="F793" s="210"/>
      <c r="G793" s="210"/>
      <c r="H793" s="210"/>
      <c r="I793" s="210"/>
      <c r="J793" s="65"/>
      <c r="K793" s="227"/>
      <c r="L793" s="227"/>
      <c r="M793" s="227"/>
      <c r="N793" s="65"/>
      <c r="O793" s="65"/>
      <c r="P793" s="65"/>
      <c r="Q793" s="65"/>
      <c r="R793" s="65"/>
      <c r="S793" s="65"/>
      <c r="T793" s="65"/>
      <c r="U793" s="65"/>
      <c r="V793" s="65"/>
      <c r="W793" s="65"/>
      <c r="X793" s="65"/>
      <c r="Y793" s="65"/>
      <c r="Z793" s="65"/>
    </row>
    <row r="794" spans="1:26" ht="12.75" customHeight="1" x14ac:dyDescent="0.25">
      <c r="A794" s="65"/>
      <c r="B794" s="65"/>
      <c r="C794" s="65"/>
      <c r="D794" s="65"/>
      <c r="E794" s="65"/>
      <c r="F794" s="210"/>
      <c r="G794" s="210"/>
      <c r="H794" s="210"/>
      <c r="I794" s="210"/>
      <c r="J794" s="65"/>
      <c r="K794" s="227"/>
      <c r="L794" s="227"/>
      <c r="M794" s="227"/>
      <c r="N794" s="65"/>
      <c r="O794" s="65"/>
      <c r="P794" s="65"/>
      <c r="Q794" s="65"/>
      <c r="R794" s="65"/>
      <c r="S794" s="65"/>
      <c r="T794" s="65"/>
      <c r="U794" s="65"/>
      <c r="V794" s="65"/>
      <c r="W794" s="65"/>
      <c r="X794" s="65"/>
      <c r="Y794" s="65"/>
      <c r="Z794" s="65"/>
    </row>
    <row r="795" spans="1:26" ht="12.75" customHeight="1" x14ac:dyDescent="0.25">
      <c r="A795" s="65"/>
      <c r="B795" s="65"/>
      <c r="C795" s="65"/>
      <c r="D795" s="65"/>
      <c r="E795" s="65"/>
      <c r="F795" s="210"/>
      <c r="G795" s="210"/>
      <c r="H795" s="210"/>
      <c r="I795" s="210"/>
      <c r="J795" s="65"/>
      <c r="K795" s="227"/>
      <c r="L795" s="227"/>
      <c r="M795" s="227"/>
      <c r="N795" s="65"/>
      <c r="O795" s="65"/>
      <c r="P795" s="65"/>
      <c r="Q795" s="65"/>
      <c r="R795" s="65"/>
      <c r="S795" s="65"/>
      <c r="T795" s="65"/>
      <c r="U795" s="65"/>
      <c r="V795" s="65"/>
      <c r="W795" s="65"/>
      <c r="X795" s="65"/>
      <c r="Y795" s="65"/>
      <c r="Z795" s="65"/>
    </row>
    <row r="796" spans="1:26" ht="12.75" customHeight="1" x14ac:dyDescent="0.25">
      <c r="A796" s="65"/>
      <c r="B796" s="65"/>
      <c r="C796" s="65"/>
      <c r="D796" s="65"/>
      <c r="E796" s="65"/>
      <c r="F796" s="210"/>
      <c r="G796" s="210"/>
      <c r="H796" s="210"/>
      <c r="I796" s="210"/>
      <c r="J796" s="65"/>
      <c r="K796" s="227"/>
      <c r="L796" s="227"/>
      <c r="M796" s="227"/>
      <c r="N796" s="65"/>
      <c r="O796" s="65"/>
      <c r="P796" s="65"/>
      <c r="Q796" s="65"/>
      <c r="R796" s="65"/>
      <c r="S796" s="65"/>
      <c r="T796" s="65"/>
      <c r="U796" s="65"/>
      <c r="V796" s="65"/>
      <c r="W796" s="65"/>
      <c r="X796" s="65"/>
      <c r="Y796" s="65"/>
      <c r="Z796" s="65"/>
    </row>
    <row r="797" spans="1:26" ht="12.75" customHeight="1" x14ac:dyDescent="0.25">
      <c r="A797" s="65"/>
      <c r="B797" s="65"/>
      <c r="C797" s="65"/>
      <c r="D797" s="65"/>
      <c r="E797" s="65"/>
      <c r="F797" s="210"/>
      <c r="G797" s="210"/>
      <c r="H797" s="210"/>
      <c r="I797" s="210"/>
      <c r="J797" s="65"/>
      <c r="K797" s="227"/>
      <c r="L797" s="227"/>
      <c r="M797" s="227"/>
      <c r="N797" s="65"/>
      <c r="O797" s="65"/>
      <c r="P797" s="65"/>
      <c r="Q797" s="65"/>
      <c r="R797" s="65"/>
      <c r="S797" s="65"/>
      <c r="T797" s="65"/>
      <c r="U797" s="65"/>
      <c r="V797" s="65"/>
      <c r="W797" s="65"/>
      <c r="X797" s="65"/>
      <c r="Y797" s="65"/>
      <c r="Z797" s="65"/>
    </row>
    <row r="798" spans="1:26" ht="12.75" customHeight="1" x14ac:dyDescent="0.25">
      <c r="A798" s="65"/>
      <c r="B798" s="65"/>
      <c r="C798" s="65"/>
      <c r="D798" s="65"/>
      <c r="E798" s="65"/>
      <c r="F798" s="210"/>
      <c r="G798" s="210"/>
      <c r="H798" s="210"/>
      <c r="I798" s="210"/>
      <c r="J798" s="65"/>
      <c r="K798" s="227"/>
      <c r="L798" s="227"/>
      <c r="M798" s="227"/>
      <c r="N798" s="65"/>
      <c r="O798" s="65"/>
      <c r="P798" s="65"/>
      <c r="Q798" s="65"/>
      <c r="R798" s="65"/>
      <c r="S798" s="65"/>
      <c r="T798" s="65"/>
      <c r="U798" s="65"/>
      <c r="V798" s="65"/>
      <c r="W798" s="65"/>
      <c r="X798" s="65"/>
      <c r="Y798" s="65"/>
      <c r="Z798" s="65"/>
    </row>
    <row r="799" spans="1:26" ht="12.75" customHeight="1" x14ac:dyDescent="0.25">
      <c r="A799" s="65"/>
      <c r="B799" s="65"/>
      <c r="C799" s="65"/>
      <c r="D799" s="65"/>
      <c r="E799" s="65"/>
      <c r="F799" s="210"/>
      <c r="G799" s="210"/>
      <c r="H799" s="210"/>
      <c r="I799" s="210"/>
      <c r="J799" s="65"/>
      <c r="K799" s="227"/>
      <c r="L799" s="227"/>
      <c r="M799" s="227"/>
      <c r="N799" s="65"/>
      <c r="O799" s="65"/>
      <c r="P799" s="65"/>
      <c r="Q799" s="65"/>
      <c r="R799" s="65"/>
      <c r="S799" s="65"/>
      <c r="T799" s="65"/>
      <c r="U799" s="65"/>
      <c r="V799" s="65"/>
      <c r="W799" s="65"/>
      <c r="X799" s="65"/>
      <c r="Y799" s="65"/>
      <c r="Z799" s="65"/>
    </row>
    <row r="800" spans="1:26" ht="12.75" customHeight="1" x14ac:dyDescent="0.25">
      <c r="A800" s="65"/>
      <c r="B800" s="65"/>
      <c r="C800" s="65"/>
      <c r="D800" s="65"/>
      <c r="E800" s="65"/>
      <c r="F800" s="210"/>
      <c r="G800" s="210"/>
      <c r="H800" s="210"/>
      <c r="I800" s="210"/>
      <c r="J800" s="65"/>
      <c r="K800" s="227"/>
      <c r="L800" s="227"/>
      <c r="M800" s="227"/>
      <c r="N800" s="65"/>
      <c r="O800" s="65"/>
      <c r="P800" s="65"/>
      <c r="Q800" s="65"/>
      <c r="R800" s="65"/>
      <c r="S800" s="65"/>
      <c r="T800" s="65"/>
      <c r="U800" s="65"/>
      <c r="V800" s="65"/>
      <c r="W800" s="65"/>
      <c r="X800" s="65"/>
      <c r="Y800" s="65"/>
      <c r="Z800" s="65"/>
    </row>
    <row r="801" spans="1:26" ht="12.75" customHeight="1" x14ac:dyDescent="0.25">
      <c r="A801" s="65"/>
      <c r="B801" s="65"/>
      <c r="C801" s="65"/>
      <c r="D801" s="65"/>
      <c r="E801" s="65"/>
      <c r="F801" s="210"/>
      <c r="G801" s="210"/>
      <c r="H801" s="210"/>
      <c r="I801" s="210"/>
      <c r="J801" s="65"/>
      <c r="K801" s="227"/>
      <c r="L801" s="227"/>
      <c r="M801" s="227"/>
      <c r="N801" s="65"/>
      <c r="O801" s="65"/>
      <c r="P801" s="65"/>
      <c r="Q801" s="65"/>
      <c r="R801" s="65"/>
      <c r="S801" s="65"/>
      <c r="T801" s="65"/>
      <c r="U801" s="65"/>
      <c r="V801" s="65"/>
      <c r="W801" s="65"/>
      <c r="X801" s="65"/>
      <c r="Y801" s="65"/>
      <c r="Z801" s="65"/>
    </row>
    <row r="802" spans="1:26" ht="12.75" customHeight="1" x14ac:dyDescent="0.25">
      <c r="A802" s="65"/>
      <c r="B802" s="65"/>
      <c r="C802" s="65"/>
      <c r="D802" s="65"/>
      <c r="E802" s="65"/>
      <c r="F802" s="210"/>
      <c r="G802" s="210"/>
      <c r="H802" s="210"/>
      <c r="I802" s="210"/>
      <c r="J802" s="65"/>
      <c r="K802" s="227"/>
      <c r="L802" s="227"/>
      <c r="M802" s="227"/>
      <c r="N802" s="65"/>
      <c r="O802" s="65"/>
      <c r="P802" s="65"/>
      <c r="Q802" s="65"/>
      <c r="R802" s="65"/>
      <c r="S802" s="65"/>
      <c r="T802" s="65"/>
      <c r="U802" s="65"/>
      <c r="V802" s="65"/>
      <c r="W802" s="65"/>
      <c r="X802" s="65"/>
      <c r="Y802" s="65"/>
      <c r="Z802" s="65"/>
    </row>
    <row r="803" spans="1:26" ht="12.75" customHeight="1" x14ac:dyDescent="0.25">
      <c r="A803" s="65"/>
      <c r="B803" s="65"/>
      <c r="C803" s="65"/>
      <c r="D803" s="65"/>
      <c r="E803" s="65"/>
      <c r="F803" s="210"/>
      <c r="G803" s="210"/>
      <c r="H803" s="210"/>
      <c r="I803" s="210"/>
      <c r="J803" s="65"/>
      <c r="K803" s="227"/>
      <c r="L803" s="227"/>
      <c r="M803" s="227"/>
      <c r="N803" s="65"/>
      <c r="O803" s="65"/>
      <c r="P803" s="65"/>
      <c r="Q803" s="65"/>
      <c r="R803" s="65"/>
      <c r="S803" s="65"/>
      <c r="T803" s="65"/>
      <c r="U803" s="65"/>
      <c r="V803" s="65"/>
      <c r="W803" s="65"/>
      <c r="X803" s="65"/>
      <c r="Y803" s="65"/>
      <c r="Z803" s="65"/>
    </row>
    <row r="804" spans="1:26" ht="12.75" customHeight="1" x14ac:dyDescent="0.25">
      <c r="A804" s="65"/>
      <c r="B804" s="65"/>
      <c r="C804" s="65"/>
      <c r="D804" s="65"/>
      <c r="E804" s="65"/>
      <c r="F804" s="210"/>
      <c r="G804" s="210"/>
      <c r="H804" s="210"/>
      <c r="I804" s="210"/>
      <c r="J804" s="65"/>
      <c r="K804" s="227"/>
      <c r="L804" s="227"/>
      <c r="M804" s="227"/>
      <c r="N804" s="65"/>
      <c r="O804" s="65"/>
      <c r="P804" s="65"/>
      <c r="Q804" s="65"/>
      <c r="R804" s="65"/>
      <c r="S804" s="65"/>
      <c r="T804" s="65"/>
      <c r="U804" s="65"/>
      <c r="V804" s="65"/>
      <c r="W804" s="65"/>
      <c r="X804" s="65"/>
      <c r="Y804" s="65"/>
      <c r="Z804" s="65"/>
    </row>
    <row r="805" spans="1:26" ht="12.75" customHeight="1" x14ac:dyDescent="0.25">
      <c r="A805" s="65"/>
      <c r="B805" s="65"/>
      <c r="C805" s="65"/>
      <c r="D805" s="65"/>
      <c r="E805" s="65"/>
      <c r="F805" s="210"/>
      <c r="G805" s="210"/>
      <c r="H805" s="210"/>
      <c r="I805" s="210"/>
      <c r="J805" s="65"/>
      <c r="K805" s="227"/>
      <c r="L805" s="227"/>
      <c r="M805" s="227"/>
      <c r="N805" s="65"/>
      <c r="O805" s="65"/>
      <c r="P805" s="65"/>
      <c r="Q805" s="65"/>
      <c r="R805" s="65"/>
      <c r="S805" s="65"/>
      <c r="T805" s="65"/>
      <c r="U805" s="65"/>
      <c r="V805" s="65"/>
      <c r="W805" s="65"/>
      <c r="X805" s="65"/>
      <c r="Y805" s="65"/>
      <c r="Z805" s="65"/>
    </row>
    <row r="806" spans="1:26" ht="12.75" customHeight="1" x14ac:dyDescent="0.25">
      <c r="A806" s="65"/>
      <c r="B806" s="65"/>
      <c r="C806" s="65"/>
      <c r="D806" s="65"/>
      <c r="E806" s="65"/>
      <c r="F806" s="210"/>
      <c r="G806" s="210"/>
      <c r="H806" s="210"/>
      <c r="I806" s="210"/>
      <c r="J806" s="65"/>
      <c r="K806" s="227"/>
      <c r="L806" s="227"/>
      <c r="M806" s="227"/>
      <c r="N806" s="65"/>
      <c r="O806" s="65"/>
      <c r="P806" s="65"/>
      <c r="Q806" s="65"/>
      <c r="R806" s="65"/>
      <c r="S806" s="65"/>
      <c r="T806" s="65"/>
      <c r="U806" s="65"/>
      <c r="V806" s="65"/>
      <c r="W806" s="65"/>
      <c r="X806" s="65"/>
      <c r="Y806" s="65"/>
      <c r="Z806" s="65"/>
    </row>
    <row r="807" spans="1:26" ht="12.75" customHeight="1" x14ac:dyDescent="0.25">
      <c r="A807" s="65"/>
      <c r="B807" s="65"/>
      <c r="C807" s="65"/>
      <c r="D807" s="65"/>
      <c r="E807" s="65"/>
      <c r="F807" s="210"/>
      <c r="G807" s="210"/>
      <c r="H807" s="210"/>
      <c r="I807" s="210"/>
      <c r="J807" s="65"/>
      <c r="K807" s="227"/>
      <c r="L807" s="227"/>
      <c r="M807" s="227"/>
      <c r="N807" s="65"/>
      <c r="O807" s="65"/>
      <c r="P807" s="65"/>
      <c r="Q807" s="65"/>
      <c r="R807" s="65"/>
      <c r="S807" s="65"/>
      <c r="T807" s="65"/>
      <c r="U807" s="65"/>
      <c r="V807" s="65"/>
      <c r="W807" s="65"/>
      <c r="X807" s="65"/>
      <c r="Y807" s="65"/>
      <c r="Z807" s="65"/>
    </row>
    <row r="808" spans="1:26" ht="12.75" customHeight="1" x14ac:dyDescent="0.25">
      <c r="A808" s="65"/>
      <c r="B808" s="65"/>
      <c r="C808" s="65"/>
      <c r="D808" s="65"/>
      <c r="E808" s="65"/>
      <c r="F808" s="210"/>
      <c r="G808" s="210"/>
      <c r="H808" s="210"/>
      <c r="I808" s="210"/>
      <c r="J808" s="65"/>
      <c r="K808" s="227"/>
      <c r="L808" s="227"/>
      <c r="M808" s="227"/>
      <c r="N808" s="65"/>
      <c r="O808" s="65"/>
      <c r="P808" s="65"/>
      <c r="Q808" s="65"/>
      <c r="R808" s="65"/>
      <c r="S808" s="65"/>
      <c r="T808" s="65"/>
      <c r="U808" s="65"/>
      <c r="V808" s="65"/>
      <c r="W808" s="65"/>
      <c r="X808" s="65"/>
      <c r="Y808" s="65"/>
      <c r="Z808" s="65"/>
    </row>
    <row r="809" spans="1:26" ht="12.75" customHeight="1" x14ac:dyDescent="0.25">
      <c r="A809" s="65"/>
      <c r="B809" s="65"/>
      <c r="C809" s="65"/>
      <c r="D809" s="65"/>
      <c r="E809" s="65"/>
      <c r="F809" s="210"/>
      <c r="G809" s="210"/>
      <c r="H809" s="210"/>
      <c r="I809" s="210"/>
      <c r="J809" s="65"/>
      <c r="K809" s="227"/>
      <c r="L809" s="227"/>
      <c r="M809" s="227"/>
      <c r="N809" s="65"/>
      <c r="O809" s="65"/>
      <c r="P809" s="65"/>
      <c r="Q809" s="65"/>
      <c r="R809" s="65"/>
      <c r="S809" s="65"/>
      <c r="T809" s="65"/>
      <c r="U809" s="65"/>
      <c r="V809" s="65"/>
      <c r="W809" s="65"/>
      <c r="X809" s="65"/>
      <c r="Y809" s="65"/>
      <c r="Z809" s="65"/>
    </row>
    <row r="810" spans="1:26" ht="12.75" customHeight="1" x14ac:dyDescent="0.25">
      <c r="A810" s="65"/>
      <c r="B810" s="65"/>
      <c r="C810" s="65"/>
      <c r="D810" s="65"/>
      <c r="E810" s="65"/>
      <c r="F810" s="210"/>
      <c r="G810" s="210"/>
      <c r="H810" s="210"/>
      <c r="I810" s="210"/>
      <c r="J810" s="65"/>
      <c r="K810" s="227"/>
      <c r="L810" s="227"/>
      <c r="M810" s="227"/>
      <c r="N810" s="65"/>
      <c r="O810" s="65"/>
      <c r="P810" s="65"/>
      <c r="Q810" s="65"/>
      <c r="R810" s="65"/>
      <c r="S810" s="65"/>
      <c r="T810" s="65"/>
      <c r="U810" s="65"/>
      <c r="V810" s="65"/>
      <c r="W810" s="65"/>
      <c r="X810" s="65"/>
      <c r="Y810" s="65"/>
      <c r="Z810" s="65"/>
    </row>
    <row r="811" spans="1:26" ht="12.75" customHeight="1" x14ac:dyDescent="0.25">
      <c r="A811" s="65"/>
      <c r="B811" s="65"/>
      <c r="C811" s="65"/>
      <c r="D811" s="65"/>
      <c r="E811" s="65"/>
      <c r="F811" s="210"/>
      <c r="G811" s="210"/>
      <c r="H811" s="210"/>
      <c r="I811" s="210"/>
      <c r="J811" s="65"/>
      <c r="K811" s="227"/>
      <c r="L811" s="227"/>
      <c r="M811" s="227"/>
      <c r="N811" s="65"/>
      <c r="O811" s="65"/>
      <c r="P811" s="65"/>
      <c r="Q811" s="65"/>
      <c r="R811" s="65"/>
      <c r="S811" s="65"/>
      <c r="T811" s="65"/>
      <c r="U811" s="65"/>
      <c r="V811" s="65"/>
      <c r="W811" s="65"/>
      <c r="X811" s="65"/>
      <c r="Y811" s="65"/>
      <c r="Z811" s="65"/>
    </row>
    <row r="812" spans="1:26" ht="12.75" customHeight="1" x14ac:dyDescent="0.25">
      <c r="A812" s="65"/>
      <c r="B812" s="65"/>
      <c r="C812" s="65"/>
      <c r="D812" s="65"/>
      <c r="E812" s="65"/>
      <c r="F812" s="210"/>
      <c r="G812" s="210"/>
      <c r="H812" s="210"/>
      <c r="I812" s="210"/>
      <c r="J812" s="65"/>
      <c r="K812" s="227"/>
      <c r="L812" s="227"/>
      <c r="M812" s="227"/>
      <c r="N812" s="65"/>
      <c r="O812" s="65"/>
      <c r="P812" s="65"/>
      <c r="Q812" s="65"/>
      <c r="R812" s="65"/>
      <c r="S812" s="65"/>
      <c r="T812" s="65"/>
      <c r="U812" s="65"/>
      <c r="V812" s="65"/>
      <c r="W812" s="65"/>
      <c r="X812" s="65"/>
      <c r="Y812" s="65"/>
      <c r="Z812" s="65"/>
    </row>
    <row r="813" spans="1:26" ht="12.75" customHeight="1" x14ac:dyDescent="0.25">
      <c r="A813" s="65"/>
      <c r="B813" s="65"/>
      <c r="C813" s="65"/>
      <c r="D813" s="65"/>
      <c r="E813" s="65"/>
      <c r="F813" s="210"/>
      <c r="G813" s="210"/>
      <c r="H813" s="210"/>
      <c r="I813" s="210"/>
      <c r="J813" s="65"/>
      <c r="K813" s="227"/>
      <c r="L813" s="227"/>
      <c r="M813" s="227"/>
      <c r="N813" s="65"/>
      <c r="O813" s="65"/>
      <c r="P813" s="65"/>
      <c r="Q813" s="65"/>
      <c r="R813" s="65"/>
      <c r="S813" s="65"/>
      <c r="T813" s="65"/>
      <c r="U813" s="65"/>
      <c r="V813" s="65"/>
      <c r="W813" s="65"/>
      <c r="X813" s="65"/>
      <c r="Y813" s="65"/>
      <c r="Z813" s="65"/>
    </row>
    <row r="814" spans="1:26" ht="12.75" customHeight="1" x14ac:dyDescent="0.25">
      <c r="A814" s="65"/>
      <c r="B814" s="65"/>
      <c r="C814" s="65"/>
      <c r="D814" s="65"/>
      <c r="E814" s="65"/>
      <c r="F814" s="210"/>
      <c r="G814" s="210"/>
      <c r="H814" s="210"/>
      <c r="I814" s="210"/>
      <c r="J814" s="65"/>
      <c r="K814" s="227"/>
      <c r="L814" s="227"/>
      <c r="M814" s="227"/>
      <c r="N814" s="65"/>
      <c r="O814" s="65"/>
      <c r="P814" s="65"/>
      <c r="Q814" s="65"/>
      <c r="R814" s="65"/>
      <c r="S814" s="65"/>
      <c r="T814" s="65"/>
      <c r="U814" s="65"/>
      <c r="V814" s="65"/>
      <c r="W814" s="65"/>
      <c r="X814" s="65"/>
      <c r="Y814" s="65"/>
      <c r="Z814" s="65"/>
    </row>
    <row r="815" spans="1:26" ht="12.75" customHeight="1" x14ac:dyDescent="0.25">
      <c r="A815" s="65"/>
      <c r="B815" s="65"/>
      <c r="C815" s="65"/>
      <c r="D815" s="65"/>
      <c r="E815" s="65"/>
      <c r="F815" s="210"/>
      <c r="G815" s="210"/>
      <c r="H815" s="210"/>
      <c r="I815" s="210"/>
      <c r="J815" s="65"/>
      <c r="K815" s="227"/>
      <c r="L815" s="227"/>
      <c r="M815" s="227"/>
      <c r="N815" s="65"/>
      <c r="O815" s="65"/>
      <c r="P815" s="65"/>
      <c r="Q815" s="65"/>
      <c r="R815" s="65"/>
      <c r="S815" s="65"/>
      <c r="T815" s="65"/>
      <c r="U815" s="65"/>
      <c r="V815" s="65"/>
      <c r="W815" s="65"/>
      <c r="X815" s="65"/>
      <c r="Y815" s="65"/>
      <c r="Z815" s="65"/>
    </row>
    <row r="816" spans="1:26" ht="12.75" customHeight="1" x14ac:dyDescent="0.25">
      <c r="A816" s="65"/>
      <c r="B816" s="65"/>
      <c r="C816" s="65"/>
      <c r="D816" s="65"/>
      <c r="E816" s="65"/>
      <c r="F816" s="210"/>
      <c r="G816" s="210"/>
      <c r="H816" s="210"/>
      <c r="I816" s="210"/>
      <c r="J816" s="65"/>
      <c r="K816" s="227"/>
      <c r="L816" s="227"/>
      <c r="M816" s="227"/>
      <c r="N816" s="65"/>
      <c r="O816" s="65"/>
      <c r="P816" s="65"/>
      <c r="Q816" s="65"/>
      <c r="R816" s="65"/>
      <c r="S816" s="65"/>
      <c r="T816" s="65"/>
      <c r="U816" s="65"/>
      <c r="V816" s="65"/>
      <c r="W816" s="65"/>
      <c r="X816" s="65"/>
      <c r="Y816" s="65"/>
      <c r="Z816" s="65"/>
    </row>
    <row r="817" spans="1:26" ht="12.75" customHeight="1" x14ac:dyDescent="0.25">
      <c r="A817" s="65"/>
      <c r="B817" s="65"/>
      <c r="C817" s="65"/>
      <c r="D817" s="65"/>
      <c r="E817" s="65"/>
      <c r="F817" s="210"/>
      <c r="G817" s="210"/>
      <c r="H817" s="210"/>
      <c r="I817" s="210"/>
      <c r="J817" s="65"/>
      <c r="K817" s="227"/>
      <c r="L817" s="227"/>
      <c r="M817" s="227"/>
      <c r="N817" s="65"/>
      <c r="O817" s="65"/>
      <c r="P817" s="65"/>
      <c r="Q817" s="65"/>
      <c r="R817" s="65"/>
      <c r="S817" s="65"/>
      <c r="T817" s="65"/>
      <c r="U817" s="65"/>
      <c r="V817" s="65"/>
      <c r="W817" s="65"/>
      <c r="X817" s="65"/>
      <c r="Y817" s="65"/>
      <c r="Z817" s="65"/>
    </row>
    <row r="818" spans="1:26" ht="12.75" customHeight="1" x14ac:dyDescent="0.25">
      <c r="A818" s="65"/>
      <c r="B818" s="65"/>
      <c r="C818" s="65"/>
      <c r="D818" s="65"/>
      <c r="E818" s="65"/>
      <c r="F818" s="210"/>
      <c r="G818" s="210"/>
      <c r="H818" s="210"/>
      <c r="I818" s="210"/>
      <c r="J818" s="65"/>
      <c r="K818" s="227"/>
      <c r="L818" s="227"/>
      <c r="M818" s="227"/>
      <c r="N818" s="65"/>
      <c r="O818" s="65"/>
      <c r="P818" s="65"/>
      <c r="Q818" s="65"/>
      <c r="R818" s="65"/>
      <c r="S818" s="65"/>
      <c r="T818" s="65"/>
      <c r="U818" s="65"/>
      <c r="V818" s="65"/>
      <c r="W818" s="65"/>
      <c r="X818" s="65"/>
      <c r="Y818" s="65"/>
      <c r="Z818" s="65"/>
    </row>
    <row r="819" spans="1:26" ht="12.75" customHeight="1" x14ac:dyDescent="0.25">
      <c r="A819" s="65"/>
      <c r="B819" s="65"/>
      <c r="C819" s="65"/>
      <c r="D819" s="65"/>
      <c r="E819" s="65"/>
      <c r="F819" s="210"/>
      <c r="G819" s="210"/>
      <c r="H819" s="210"/>
      <c r="I819" s="210"/>
      <c r="J819" s="65"/>
      <c r="K819" s="227"/>
      <c r="L819" s="227"/>
      <c r="M819" s="227"/>
      <c r="N819" s="65"/>
      <c r="O819" s="65"/>
      <c r="P819" s="65"/>
      <c r="Q819" s="65"/>
      <c r="R819" s="65"/>
      <c r="S819" s="65"/>
      <c r="T819" s="65"/>
      <c r="U819" s="65"/>
      <c r="V819" s="65"/>
      <c r="W819" s="65"/>
      <c r="X819" s="65"/>
      <c r="Y819" s="65"/>
      <c r="Z819" s="65"/>
    </row>
    <row r="820" spans="1:26" ht="12.75" customHeight="1" x14ac:dyDescent="0.25">
      <c r="A820" s="65"/>
      <c r="B820" s="65"/>
      <c r="C820" s="65"/>
      <c r="D820" s="65"/>
      <c r="E820" s="65"/>
      <c r="F820" s="210"/>
      <c r="G820" s="210"/>
      <c r="H820" s="210"/>
      <c r="I820" s="210"/>
      <c r="J820" s="65"/>
      <c r="K820" s="227"/>
      <c r="L820" s="227"/>
      <c r="M820" s="227"/>
      <c r="N820" s="65"/>
      <c r="O820" s="65"/>
      <c r="P820" s="65"/>
      <c r="Q820" s="65"/>
      <c r="R820" s="65"/>
      <c r="S820" s="65"/>
      <c r="T820" s="65"/>
      <c r="U820" s="65"/>
      <c r="V820" s="65"/>
      <c r="W820" s="65"/>
      <c r="X820" s="65"/>
      <c r="Y820" s="65"/>
      <c r="Z820" s="65"/>
    </row>
    <row r="821" spans="1:26" ht="12.75" customHeight="1" x14ac:dyDescent="0.25">
      <c r="A821" s="65"/>
      <c r="B821" s="65"/>
      <c r="C821" s="65"/>
      <c r="D821" s="65"/>
      <c r="E821" s="65"/>
      <c r="F821" s="210"/>
      <c r="G821" s="210"/>
      <c r="H821" s="210"/>
      <c r="I821" s="210"/>
      <c r="J821" s="65"/>
      <c r="K821" s="227"/>
      <c r="L821" s="227"/>
      <c r="M821" s="227"/>
      <c r="N821" s="65"/>
      <c r="O821" s="65"/>
      <c r="P821" s="65"/>
      <c r="Q821" s="65"/>
      <c r="R821" s="65"/>
      <c r="S821" s="65"/>
      <c r="T821" s="65"/>
      <c r="U821" s="65"/>
      <c r="V821" s="65"/>
      <c r="W821" s="65"/>
      <c r="X821" s="65"/>
      <c r="Y821" s="65"/>
      <c r="Z821" s="65"/>
    </row>
    <row r="822" spans="1:26" ht="12.75" customHeight="1" x14ac:dyDescent="0.25">
      <c r="A822" s="65"/>
      <c r="B822" s="65"/>
      <c r="C822" s="65"/>
      <c r="D822" s="65"/>
      <c r="E822" s="65"/>
      <c r="F822" s="210"/>
      <c r="G822" s="210"/>
      <c r="H822" s="210"/>
      <c r="I822" s="210"/>
      <c r="J822" s="65"/>
      <c r="K822" s="227"/>
      <c r="L822" s="227"/>
      <c r="M822" s="227"/>
      <c r="N822" s="65"/>
      <c r="O822" s="65"/>
      <c r="P822" s="65"/>
      <c r="Q822" s="65"/>
      <c r="R822" s="65"/>
      <c r="S822" s="65"/>
      <c r="T822" s="65"/>
      <c r="U822" s="65"/>
      <c r="V822" s="65"/>
      <c r="W822" s="65"/>
      <c r="X822" s="65"/>
      <c r="Y822" s="65"/>
      <c r="Z822" s="65"/>
    </row>
    <row r="823" spans="1:26" ht="12.75" customHeight="1" x14ac:dyDescent="0.25">
      <c r="A823" s="65"/>
      <c r="B823" s="65"/>
      <c r="C823" s="65"/>
      <c r="D823" s="65"/>
      <c r="E823" s="65"/>
      <c r="F823" s="210"/>
      <c r="G823" s="210"/>
      <c r="H823" s="210"/>
      <c r="I823" s="210"/>
      <c r="J823" s="65"/>
      <c r="K823" s="227"/>
      <c r="L823" s="227"/>
      <c r="M823" s="227"/>
      <c r="N823" s="65"/>
      <c r="O823" s="65"/>
      <c r="P823" s="65"/>
      <c r="Q823" s="65"/>
      <c r="R823" s="65"/>
      <c r="S823" s="65"/>
      <c r="T823" s="65"/>
      <c r="U823" s="65"/>
      <c r="V823" s="65"/>
      <c r="W823" s="65"/>
      <c r="X823" s="65"/>
      <c r="Y823" s="65"/>
      <c r="Z823" s="65"/>
    </row>
    <row r="824" spans="1:26" ht="12.75" customHeight="1" x14ac:dyDescent="0.25">
      <c r="A824" s="65"/>
      <c r="B824" s="65"/>
      <c r="C824" s="65"/>
      <c r="D824" s="65"/>
      <c r="E824" s="65"/>
      <c r="F824" s="210"/>
      <c r="G824" s="210"/>
      <c r="H824" s="210"/>
      <c r="I824" s="210"/>
      <c r="J824" s="65"/>
      <c r="K824" s="227"/>
      <c r="L824" s="227"/>
      <c r="M824" s="227"/>
      <c r="N824" s="65"/>
      <c r="O824" s="65"/>
      <c r="P824" s="65"/>
      <c r="Q824" s="65"/>
      <c r="R824" s="65"/>
      <c r="S824" s="65"/>
      <c r="T824" s="65"/>
      <c r="U824" s="65"/>
      <c r="V824" s="65"/>
      <c r="W824" s="65"/>
      <c r="X824" s="65"/>
      <c r="Y824" s="65"/>
      <c r="Z824" s="65"/>
    </row>
    <row r="825" spans="1:26" ht="12.75" customHeight="1" x14ac:dyDescent="0.25">
      <c r="A825" s="65"/>
      <c r="B825" s="65"/>
      <c r="C825" s="65"/>
      <c r="D825" s="65"/>
      <c r="E825" s="65"/>
      <c r="F825" s="210"/>
      <c r="G825" s="210"/>
      <c r="H825" s="210"/>
      <c r="I825" s="210"/>
      <c r="J825" s="65"/>
      <c r="K825" s="227"/>
      <c r="L825" s="227"/>
      <c r="M825" s="227"/>
      <c r="N825" s="65"/>
      <c r="O825" s="65"/>
      <c r="P825" s="65"/>
      <c r="Q825" s="65"/>
      <c r="R825" s="65"/>
      <c r="S825" s="65"/>
      <c r="T825" s="65"/>
      <c r="U825" s="65"/>
      <c r="V825" s="65"/>
      <c r="W825" s="65"/>
      <c r="X825" s="65"/>
      <c r="Y825" s="65"/>
      <c r="Z825" s="65"/>
    </row>
    <row r="826" spans="1:26" ht="12.75" customHeight="1" x14ac:dyDescent="0.25">
      <c r="A826" s="65"/>
      <c r="B826" s="65"/>
      <c r="C826" s="65"/>
      <c r="D826" s="65"/>
      <c r="E826" s="65"/>
      <c r="F826" s="210"/>
      <c r="G826" s="210"/>
      <c r="H826" s="210"/>
      <c r="I826" s="210"/>
      <c r="J826" s="65"/>
      <c r="K826" s="227"/>
      <c r="L826" s="227"/>
      <c r="M826" s="227"/>
      <c r="N826" s="65"/>
      <c r="O826" s="65"/>
      <c r="P826" s="65"/>
      <c r="Q826" s="65"/>
      <c r="R826" s="65"/>
      <c r="S826" s="65"/>
      <c r="T826" s="65"/>
      <c r="U826" s="65"/>
      <c r="V826" s="65"/>
      <c r="W826" s="65"/>
      <c r="X826" s="65"/>
      <c r="Y826" s="65"/>
      <c r="Z826" s="65"/>
    </row>
    <row r="827" spans="1:26" ht="12.75" customHeight="1" x14ac:dyDescent="0.25">
      <c r="A827" s="65"/>
      <c r="B827" s="65"/>
      <c r="C827" s="65"/>
      <c r="D827" s="65"/>
      <c r="E827" s="65"/>
      <c r="F827" s="210"/>
      <c r="G827" s="210"/>
      <c r="H827" s="210"/>
      <c r="I827" s="210"/>
      <c r="J827" s="65"/>
      <c r="K827" s="227"/>
      <c r="L827" s="227"/>
      <c r="M827" s="227"/>
      <c r="N827" s="65"/>
      <c r="O827" s="65"/>
      <c r="P827" s="65"/>
      <c r="Q827" s="65"/>
      <c r="R827" s="65"/>
      <c r="S827" s="65"/>
      <c r="T827" s="65"/>
      <c r="U827" s="65"/>
      <c r="V827" s="65"/>
      <c r="W827" s="65"/>
      <c r="X827" s="65"/>
      <c r="Y827" s="65"/>
      <c r="Z827" s="65"/>
    </row>
    <row r="828" spans="1:26" ht="12.75" customHeight="1" x14ac:dyDescent="0.25">
      <c r="A828" s="65"/>
      <c r="B828" s="65"/>
      <c r="C828" s="65"/>
      <c r="D828" s="65"/>
      <c r="E828" s="65"/>
      <c r="F828" s="210"/>
      <c r="G828" s="210"/>
      <c r="H828" s="210"/>
      <c r="I828" s="210"/>
      <c r="J828" s="65"/>
      <c r="K828" s="227"/>
      <c r="L828" s="227"/>
      <c r="M828" s="227"/>
      <c r="N828" s="65"/>
      <c r="O828" s="65"/>
      <c r="P828" s="65"/>
      <c r="Q828" s="65"/>
      <c r="R828" s="65"/>
      <c r="S828" s="65"/>
      <c r="T828" s="65"/>
      <c r="U828" s="65"/>
      <c r="V828" s="65"/>
      <c r="W828" s="65"/>
      <c r="X828" s="65"/>
      <c r="Y828" s="65"/>
      <c r="Z828" s="65"/>
    </row>
    <row r="829" spans="1:26" ht="12.75" customHeight="1" x14ac:dyDescent="0.25">
      <c r="A829" s="65"/>
      <c r="B829" s="65"/>
      <c r="C829" s="65"/>
      <c r="D829" s="65"/>
      <c r="E829" s="65"/>
      <c r="F829" s="210"/>
      <c r="G829" s="210"/>
      <c r="H829" s="210"/>
      <c r="I829" s="210"/>
      <c r="J829" s="65"/>
      <c r="K829" s="227"/>
      <c r="L829" s="227"/>
      <c r="M829" s="227"/>
      <c r="N829" s="65"/>
      <c r="O829" s="65"/>
      <c r="P829" s="65"/>
      <c r="Q829" s="65"/>
      <c r="R829" s="65"/>
      <c r="S829" s="65"/>
      <c r="T829" s="65"/>
      <c r="U829" s="65"/>
      <c r="V829" s="65"/>
      <c r="W829" s="65"/>
      <c r="X829" s="65"/>
      <c r="Y829" s="65"/>
      <c r="Z829" s="65"/>
    </row>
    <row r="830" spans="1:26" ht="12.75" customHeight="1" x14ac:dyDescent="0.25">
      <c r="A830" s="65"/>
      <c r="B830" s="65"/>
      <c r="C830" s="65"/>
      <c r="D830" s="65"/>
      <c r="E830" s="65"/>
      <c r="F830" s="210"/>
      <c r="G830" s="210"/>
      <c r="H830" s="210"/>
      <c r="I830" s="210"/>
      <c r="J830" s="65"/>
      <c r="K830" s="227"/>
      <c r="L830" s="227"/>
      <c r="M830" s="227"/>
      <c r="N830" s="65"/>
      <c r="O830" s="65"/>
      <c r="P830" s="65"/>
      <c r="Q830" s="65"/>
      <c r="R830" s="65"/>
      <c r="S830" s="65"/>
      <c r="T830" s="65"/>
      <c r="U830" s="65"/>
      <c r="V830" s="65"/>
      <c r="W830" s="65"/>
      <c r="X830" s="65"/>
      <c r="Y830" s="65"/>
      <c r="Z830" s="65"/>
    </row>
    <row r="831" spans="1:26" ht="12.75" customHeight="1" x14ac:dyDescent="0.25">
      <c r="A831" s="65"/>
      <c r="B831" s="65"/>
      <c r="C831" s="65"/>
      <c r="D831" s="65"/>
      <c r="E831" s="65"/>
      <c r="F831" s="210"/>
      <c r="G831" s="210"/>
      <c r="H831" s="210"/>
      <c r="I831" s="210"/>
      <c r="J831" s="65"/>
      <c r="K831" s="227"/>
      <c r="L831" s="227"/>
      <c r="M831" s="227"/>
      <c r="N831" s="65"/>
      <c r="O831" s="65"/>
      <c r="P831" s="65"/>
      <c r="Q831" s="65"/>
      <c r="R831" s="65"/>
      <c r="S831" s="65"/>
      <c r="T831" s="65"/>
      <c r="U831" s="65"/>
      <c r="V831" s="65"/>
      <c r="W831" s="65"/>
      <c r="X831" s="65"/>
      <c r="Y831" s="65"/>
      <c r="Z831" s="65"/>
    </row>
    <row r="832" spans="1:26" ht="12.75" customHeight="1" x14ac:dyDescent="0.25">
      <c r="A832" s="65"/>
      <c r="B832" s="65"/>
      <c r="C832" s="65"/>
      <c r="D832" s="65"/>
      <c r="E832" s="65"/>
      <c r="F832" s="210"/>
      <c r="G832" s="210"/>
      <c r="H832" s="210"/>
      <c r="I832" s="210"/>
      <c r="J832" s="65"/>
      <c r="K832" s="227"/>
      <c r="L832" s="227"/>
      <c r="M832" s="227"/>
      <c r="N832" s="65"/>
      <c r="O832" s="65"/>
      <c r="P832" s="65"/>
      <c r="Q832" s="65"/>
      <c r="R832" s="65"/>
      <c r="S832" s="65"/>
      <c r="T832" s="65"/>
      <c r="U832" s="65"/>
      <c r="V832" s="65"/>
      <c r="W832" s="65"/>
      <c r="X832" s="65"/>
      <c r="Y832" s="65"/>
      <c r="Z832" s="65"/>
    </row>
    <row r="833" spans="1:26" ht="12.75" customHeight="1" x14ac:dyDescent="0.25">
      <c r="A833" s="65"/>
      <c r="B833" s="65"/>
      <c r="C833" s="65"/>
      <c r="D833" s="65"/>
      <c r="E833" s="65"/>
      <c r="F833" s="210"/>
      <c r="G833" s="210"/>
      <c r="H833" s="210"/>
      <c r="I833" s="210"/>
      <c r="J833" s="65"/>
      <c r="K833" s="227"/>
      <c r="L833" s="227"/>
      <c r="M833" s="227"/>
      <c r="N833" s="65"/>
      <c r="O833" s="65"/>
      <c r="P833" s="65"/>
      <c r="Q833" s="65"/>
      <c r="R833" s="65"/>
      <c r="S833" s="65"/>
      <c r="T833" s="65"/>
      <c r="U833" s="65"/>
      <c r="V833" s="65"/>
      <c r="W833" s="65"/>
      <c r="X833" s="65"/>
      <c r="Y833" s="65"/>
      <c r="Z833" s="65"/>
    </row>
    <row r="834" spans="1:26" ht="12.75" customHeight="1" x14ac:dyDescent="0.25">
      <c r="A834" s="65"/>
      <c r="B834" s="65"/>
      <c r="C834" s="65"/>
      <c r="D834" s="65"/>
      <c r="E834" s="65"/>
      <c r="F834" s="210"/>
      <c r="G834" s="210"/>
      <c r="H834" s="210"/>
      <c r="I834" s="210"/>
      <c r="J834" s="65"/>
      <c r="K834" s="227"/>
      <c r="L834" s="227"/>
      <c r="M834" s="227"/>
      <c r="N834" s="65"/>
      <c r="O834" s="65"/>
      <c r="P834" s="65"/>
      <c r="Q834" s="65"/>
      <c r="R834" s="65"/>
      <c r="S834" s="65"/>
      <c r="T834" s="65"/>
      <c r="U834" s="65"/>
      <c r="V834" s="65"/>
      <c r="W834" s="65"/>
      <c r="X834" s="65"/>
      <c r="Y834" s="65"/>
      <c r="Z834" s="65"/>
    </row>
    <row r="835" spans="1:26" ht="12.75" customHeight="1" x14ac:dyDescent="0.25">
      <c r="A835" s="65"/>
      <c r="B835" s="65"/>
      <c r="C835" s="65"/>
      <c r="D835" s="65"/>
      <c r="E835" s="65"/>
      <c r="F835" s="210"/>
      <c r="G835" s="210"/>
      <c r="H835" s="210"/>
      <c r="I835" s="210"/>
      <c r="J835" s="65"/>
      <c r="K835" s="227"/>
      <c r="L835" s="227"/>
      <c r="M835" s="227"/>
      <c r="N835" s="65"/>
      <c r="O835" s="65"/>
      <c r="P835" s="65"/>
      <c r="Q835" s="65"/>
      <c r="R835" s="65"/>
      <c r="S835" s="65"/>
      <c r="T835" s="65"/>
      <c r="U835" s="65"/>
      <c r="V835" s="65"/>
      <c r="W835" s="65"/>
      <c r="X835" s="65"/>
      <c r="Y835" s="65"/>
      <c r="Z835" s="65"/>
    </row>
    <row r="836" spans="1:26" ht="12.75" customHeight="1" x14ac:dyDescent="0.25">
      <c r="A836" s="65"/>
      <c r="B836" s="65"/>
      <c r="C836" s="65"/>
      <c r="D836" s="65"/>
      <c r="E836" s="65"/>
      <c r="F836" s="210"/>
      <c r="G836" s="210"/>
      <c r="H836" s="210"/>
      <c r="I836" s="210"/>
      <c r="J836" s="65"/>
      <c r="K836" s="227"/>
      <c r="L836" s="227"/>
      <c r="M836" s="227"/>
      <c r="N836" s="65"/>
      <c r="O836" s="65"/>
      <c r="P836" s="65"/>
      <c r="Q836" s="65"/>
      <c r="R836" s="65"/>
      <c r="S836" s="65"/>
      <c r="T836" s="65"/>
      <c r="U836" s="65"/>
      <c r="V836" s="65"/>
      <c r="W836" s="65"/>
      <c r="X836" s="65"/>
      <c r="Y836" s="65"/>
      <c r="Z836" s="65"/>
    </row>
    <row r="837" spans="1:26" ht="12.75" customHeight="1" x14ac:dyDescent="0.25">
      <c r="A837" s="65"/>
      <c r="B837" s="65"/>
      <c r="C837" s="65"/>
      <c r="D837" s="65"/>
      <c r="E837" s="65"/>
      <c r="F837" s="210"/>
      <c r="G837" s="210"/>
      <c r="H837" s="210"/>
      <c r="I837" s="210"/>
      <c r="J837" s="65"/>
      <c r="K837" s="227"/>
      <c r="L837" s="227"/>
      <c r="M837" s="227"/>
      <c r="N837" s="65"/>
      <c r="O837" s="65"/>
      <c r="P837" s="65"/>
      <c r="Q837" s="65"/>
      <c r="R837" s="65"/>
      <c r="S837" s="65"/>
      <c r="T837" s="65"/>
      <c r="U837" s="65"/>
      <c r="V837" s="65"/>
      <c r="W837" s="65"/>
      <c r="X837" s="65"/>
      <c r="Y837" s="65"/>
      <c r="Z837" s="65"/>
    </row>
    <row r="838" spans="1:26" ht="12.75" customHeight="1" x14ac:dyDescent="0.25">
      <c r="A838" s="65"/>
      <c r="B838" s="65"/>
      <c r="C838" s="65"/>
      <c r="D838" s="65"/>
      <c r="E838" s="65"/>
      <c r="F838" s="210"/>
      <c r="G838" s="210"/>
      <c r="H838" s="210"/>
      <c r="I838" s="210"/>
      <c r="J838" s="65"/>
      <c r="K838" s="227"/>
      <c r="L838" s="227"/>
      <c r="M838" s="227"/>
      <c r="N838" s="65"/>
      <c r="O838" s="65"/>
      <c r="P838" s="65"/>
      <c r="Q838" s="65"/>
      <c r="R838" s="65"/>
      <c r="S838" s="65"/>
      <c r="T838" s="65"/>
      <c r="U838" s="65"/>
      <c r="V838" s="65"/>
      <c r="W838" s="65"/>
      <c r="X838" s="65"/>
      <c r="Y838" s="65"/>
      <c r="Z838" s="65"/>
    </row>
    <row r="839" spans="1:26" ht="12.75" customHeight="1" x14ac:dyDescent="0.25">
      <c r="A839" s="65"/>
      <c r="B839" s="65"/>
      <c r="C839" s="65"/>
      <c r="D839" s="65"/>
      <c r="E839" s="65"/>
      <c r="F839" s="210"/>
      <c r="G839" s="210"/>
      <c r="H839" s="210"/>
      <c r="I839" s="210"/>
      <c r="J839" s="65"/>
      <c r="K839" s="227"/>
      <c r="L839" s="227"/>
      <c r="M839" s="227"/>
      <c r="N839" s="65"/>
      <c r="O839" s="65"/>
      <c r="P839" s="65"/>
      <c r="Q839" s="65"/>
      <c r="R839" s="65"/>
      <c r="S839" s="65"/>
      <c r="T839" s="65"/>
      <c r="U839" s="65"/>
      <c r="V839" s="65"/>
      <c r="W839" s="65"/>
      <c r="X839" s="65"/>
      <c r="Y839" s="65"/>
      <c r="Z839" s="65"/>
    </row>
    <row r="840" spans="1:26" ht="12.75" customHeight="1" x14ac:dyDescent="0.25">
      <c r="A840" s="65"/>
      <c r="B840" s="65"/>
      <c r="C840" s="65"/>
      <c r="D840" s="65"/>
      <c r="E840" s="65"/>
      <c r="F840" s="210"/>
      <c r="G840" s="210"/>
      <c r="H840" s="210"/>
      <c r="I840" s="210"/>
      <c r="J840" s="65"/>
      <c r="K840" s="227"/>
      <c r="L840" s="227"/>
      <c r="M840" s="227"/>
      <c r="N840" s="65"/>
      <c r="O840" s="65"/>
      <c r="P840" s="65"/>
      <c r="Q840" s="65"/>
      <c r="R840" s="65"/>
      <c r="S840" s="65"/>
      <c r="T840" s="65"/>
      <c r="U840" s="65"/>
      <c r="V840" s="65"/>
      <c r="W840" s="65"/>
      <c r="X840" s="65"/>
      <c r="Y840" s="65"/>
      <c r="Z840" s="65"/>
    </row>
    <row r="841" spans="1:26" ht="12.75" customHeight="1" x14ac:dyDescent="0.25">
      <c r="A841" s="65"/>
      <c r="B841" s="65"/>
      <c r="C841" s="65"/>
      <c r="D841" s="65"/>
      <c r="E841" s="65"/>
      <c r="F841" s="210"/>
      <c r="G841" s="210"/>
      <c r="H841" s="210"/>
      <c r="I841" s="210"/>
      <c r="J841" s="65"/>
      <c r="K841" s="227"/>
      <c r="L841" s="227"/>
      <c r="M841" s="227"/>
      <c r="N841" s="65"/>
      <c r="O841" s="65"/>
      <c r="P841" s="65"/>
      <c r="Q841" s="65"/>
      <c r="R841" s="65"/>
      <c r="S841" s="65"/>
      <c r="T841" s="65"/>
      <c r="U841" s="65"/>
      <c r="V841" s="65"/>
      <c r="W841" s="65"/>
      <c r="X841" s="65"/>
      <c r="Y841" s="65"/>
      <c r="Z841" s="65"/>
    </row>
    <row r="842" spans="1:26" ht="12.75" customHeight="1" x14ac:dyDescent="0.25">
      <c r="A842" s="65"/>
      <c r="B842" s="65"/>
      <c r="C842" s="65"/>
      <c r="D842" s="65"/>
      <c r="E842" s="65"/>
      <c r="F842" s="210"/>
      <c r="G842" s="210"/>
      <c r="H842" s="210"/>
      <c r="I842" s="210"/>
      <c r="J842" s="65"/>
      <c r="K842" s="227"/>
      <c r="L842" s="227"/>
      <c r="M842" s="227"/>
      <c r="N842" s="65"/>
      <c r="O842" s="65"/>
      <c r="P842" s="65"/>
      <c r="Q842" s="65"/>
      <c r="R842" s="65"/>
      <c r="S842" s="65"/>
      <c r="T842" s="65"/>
      <c r="U842" s="65"/>
      <c r="V842" s="65"/>
      <c r="W842" s="65"/>
      <c r="X842" s="65"/>
      <c r="Y842" s="65"/>
      <c r="Z842" s="65"/>
    </row>
    <row r="843" spans="1:26" ht="12.75" customHeight="1" x14ac:dyDescent="0.25">
      <c r="A843" s="65"/>
      <c r="B843" s="65"/>
      <c r="C843" s="65"/>
      <c r="D843" s="65"/>
      <c r="E843" s="65"/>
      <c r="F843" s="210"/>
      <c r="G843" s="210"/>
      <c r="H843" s="210"/>
      <c r="I843" s="210"/>
      <c r="J843" s="65"/>
      <c r="K843" s="227"/>
      <c r="L843" s="227"/>
      <c r="M843" s="227"/>
      <c r="N843" s="65"/>
      <c r="O843" s="65"/>
      <c r="P843" s="65"/>
      <c r="Q843" s="65"/>
      <c r="R843" s="65"/>
      <c r="S843" s="65"/>
      <c r="T843" s="65"/>
      <c r="U843" s="65"/>
      <c r="V843" s="65"/>
      <c r="W843" s="65"/>
      <c r="X843" s="65"/>
      <c r="Y843" s="65"/>
      <c r="Z843" s="65"/>
    </row>
    <row r="844" spans="1:26" ht="12.75" customHeight="1" x14ac:dyDescent="0.25">
      <c r="A844" s="65"/>
      <c r="B844" s="65"/>
      <c r="C844" s="65"/>
      <c r="D844" s="65"/>
      <c r="E844" s="65"/>
      <c r="F844" s="210"/>
      <c r="G844" s="210"/>
      <c r="H844" s="210"/>
      <c r="I844" s="210"/>
      <c r="J844" s="65"/>
      <c r="K844" s="227"/>
      <c r="L844" s="227"/>
      <c r="M844" s="227"/>
      <c r="N844" s="65"/>
      <c r="O844" s="65"/>
      <c r="P844" s="65"/>
      <c r="Q844" s="65"/>
      <c r="R844" s="65"/>
      <c r="S844" s="65"/>
      <c r="T844" s="65"/>
      <c r="U844" s="65"/>
      <c r="V844" s="65"/>
      <c r="W844" s="65"/>
      <c r="X844" s="65"/>
      <c r="Y844" s="65"/>
      <c r="Z844" s="65"/>
    </row>
    <row r="845" spans="1:26" ht="12.75" customHeight="1" x14ac:dyDescent="0.25">
      <c r="A845" s="65"/>
      <c r="B845" s="65"/>
      <c r="C845" s="65"/>
      <c r="D845" s="65"/>
      <c r="E845" s="65"/>
      <c r="F845" s="210"/>
      <c r="G845" s="210"/>
      <c r="H845" s="210"/>
      <c r="I845" s="210"/>
      <c r="J845" s="65"/>
      <c r="K845" s="227"/>
      <c r="L845" s="227"/>
      <c r="M845" s="227"/>
      <c r="N845" s="65"/>
      <c r="O845" s="65"/>
      <c r="P845" s="65"/>
      <c r="Q845" s="65"/>
      <c r="R845" s="65"/>
      <c r="S845" s="65"/>
      <c r="T845" s="65"/>
      <c r="U845" s="65"/>
      <c r="V845" s="65"/>
      <c r="W845" s="65"/>
      <c r="X845" s="65"/>
      <c r="Y845" s="65"/>
      <c r="Z845" s="65"/>
    </row>
    <row r="846" spans="1:26" ht="12.75" customHeight="1" x14ac:dyDescent="0.25">
      <c r="A846" s="65"/>
      <c r="B846" s="65"/>
      <c r="C846" s="65"/>
      <c r="D846" s="65"/>
      <c r="E846" s="65"/>
      <c r="F846" s="210"/>
      <c r="G846" s="210"/>
      <c r="H846" s="210"/>
      <c r="I846" s="210"/>
      <c r="J846" s="65"/>
      <c r="K846" s="227"/>
      <c r="L846" s="227"/>
      <c r="M846" s="227"/>
      <c r="N846" s="65"/>
      <c r="O846" s="65"/>
      <c r="P846" s="65"/>
      <c r="Q846" s="65"/>
      <c r="R846" s="65"/>
      <c r="S846" s="65"/>
      <c r="T846" s="65"/>
      <c r="U846" s="65"/>
      <c r="V846" s="65"/>
      <c r="W846" s="65"/>
      <c r="X846" s="65"/>
      <c r="Y846" s="65"/>
      <c r="Z846" s="65"/>
    </row>
    <row r="847" spans="1:26" ht="12.75" customHeight="1" x14ac:dyDescent="0.25">
      <c r="A847" s="65"/>
      <c r="B847" s="65"/>
      <c r="C847" s="65"/>
      <c r="D847" s="65"/>
      <c r="E847" s="65"/>
      <c r="F847" s="210"/>
      <c r="G847" s="210"/>
      <c r="H847" s="210"/>
      <c r="I847" s="210"/>
      <c r="J847" s="65"/>
      <c r="K847" s="227"/>
      <c r="L847" s="227"/>
      <c r="M847" s="227"/>
      <c r="N847" s="65"/>
      <c r="O847" s="65"/>
      <c r="P847" s="65"/>
      <c r="Q847" s="65"/>
      <c r="R847" s="65"/>
      <c r="S847" s="65"/>
      <c r="T847" s="65"/>
      <c r="U847" s="65"/>
      <c r="V847" s="65"/>
      <c r="W847" s="65"/>
      <c r="X847" s="65"/>
      <c r="Y847" s="65"/>
      <c r="Z847" s="65"/>
    </row>
    <row r="848" spans="1:26" ht="12.75" customHeight="1" x14ac:dyDescent="0.25">
      <c r="A848" s="65"/>
      <c r="B848" s="65"/>
      <c r="C848" s="65"/>
      <c r="D848" s="65"/>
      <c r="E848" s="65"/>
      <c r="F848" s="210"/>
      <c r="G848" s="210"/>
      <c r="H848" s="210"/>
      <c r="I848" s="210"/>
      <c r="J848" s="65"/>
      <c r="K848" s="227"/>
      <c r="L848" s="227"/>
      <c r="M848" s="227"/>
      <c r="N848" s="65"/>
      <c r="O848" s="65"/>
      <c r="P848" s="65"/>
      <c r="Q848" s="65"/>
      <c r="R848" s="65"/>
      <c r="S848" s="65"/>
      <c r="T848" s="65"/>
      <c r="U848" s="65"/>
      <c r="V848" s="65"/>
      <c r="W848" s="65"/>
      <c r="X848" s="65"/>
      <c r="Y848" s="65"/>
      <c r="Z848" s="65"/>
    </row>
    <row r="849" spans="1:26" ht="12.75" customHeight="1" x14ac:dyDescent="0.25">
      <c r="A849" s="65"/>
      <c r="B849" s="65"/>
      <c r="C849" s="65"/>
      <c r="D849" s="65"/>
      <c r="E849" s="65"/>
      <c r="F849" s="210"/>
      <c r="G849" s="210"/>
      <c r="H849" s="210"/>
      <c r="I849" s="210"/>
      <c r="J849" s="65"/>
      <c r="K849" s="227"/>
      <c r="L849" s="227"/>
      <c r="M849" s="227"/>
      <c r="N849" s="65"/>
      <c r="O849" s="65"/>
      <c r="P849" s="65"/>
      <c r="Q849" s="65"/>
      <c r="R849" s="65"/>
      <c r="S849" s="65"/>
      <c r="T849" s="65"/>
      <c r="U849" s="65"/>
      <c r="V849" s="65"/>
      <c r="W849" s="65"/>
      <c r="X849" s="65"/>
      <c r="Y849" s="65"/>
      <c r="Z849" s="65"/>
    </row>
    <row r="850" spans="1:26" ht="12.75" customHeight="1" x14ac:dyDescent="0.25">
      <c r="A850" s="65"/>
      <c r="B850" s="65"/>
      <c r="C850" s="65"/>
      <c r="D850" s="65"/>
      <c r="E850" s="65"/>
      <c r="F850" s="210"/>
      <c r="G850" s="210"/>
      <c r="H850" s="210"/>
      <c r="I850" s="210"/>
      <c r="J850" s="65"/>
      <c r="K850" s="227"/>
      <c r="L850" s="227"/>
      <c r="M850" s="227"/>
      <c r="N850" s="65"/>
      <c r="O850" s="65"/>
      <c r="P850" s="65"/>
      <c r="Q850" s="65"/>
      <c r="R850" s="65"/>
      <c r="S850" s="65"/>
      <c r="T850" s="65"/>
      <c r="U850" s="65"/>
      <c r="V850" s="65"/>
      <c r="W850" s="65"/>
      <c r="X850" s="65"/>
      <c r="Y850" s="65"/>
      <c r="Z850" s="65"/>
    </row>
    <row r="851" spans="1:26" ht="12.75" customHeight="1" x14ac:dyDescent="0.25">
      <c r="A851" s="65"/>
      <c r="B851" s="65"/>
      <c r="C851" s="65"/>
      <c r="D851" s="65"/>
      <c r="E851" s="65"/>
      <c r="F851" s="210"/>
      <c r="G851" s="210"/>
      <c r="H851" s="210"/>
      <c r="I851" s="210"/>
      <c r="J851" s="65"/>
      <c r="K851" s="227"/>
      <c r="L851" s="227"/>
      <c r="M851" s="227"/>
      <c r="N851" s="65"/>
      <c r="O851" s="65"/>
      <c r="P851" s="65"/>
      <c r="Q851" s="65"/>
      <c r="R851" s="65"/>
      <c r="S851" s="65"/>
      <c r="T851" s="65"/>
      <c r="U851" s="65"/>
      <c r="V851" s="65"/>
      <c r="W851" s="65"/>
      <c r="X851" s="65"/>
      <c r="Y851" s="65"/>
      <c r="Z851" s="65"/>
    </row>
    <row r="852" spans="1:26" ht="12.75" customHeight="1" x14ac:dyDescent="0.25">
      <c r="A852" s="65"/>
      <c r="B852" s="65"/>
      <c r="C852" s="65"/>
      <c r="D852" s="65"/>
      <c r="E852" s="65"/>
      <c r="F852" s="210"/>
      <c r="G852" s="210"/>
      <c r="H852" s="210"/>
      <c r="I852" s="210"/>
      <c r="J852" s="65"/>
      <c r="K852" s="227"/>
      <c r="L852" s="227"/>
      <c r="M852" s="227"/>
      <c r="N852" s="65"/>
      <c r="O852" s="65"/>
      <c r="P852" s="65"/>
      <c r="Q852" s="65"/>
      <c r="R852" s="65"/>
      <c r="S852" s="65"/>
      <c r="T852" s="65"/>
      <c r="U852" s="65"/>
      <c r="V852" s="65"/>
      <c r="W852" s="65"/>
      <c r="X852" s="65"/>
      <c r="Y852" s="65"/>
      <c r="Z852" s="65"/>
    </row>
    <row r="853" spans="1:26" ht="12.75" customHeight="1" x14ac:dyDescent="0.25">
      <c r="A853" s="65"/>
      <c r="B853" s="65"/>
      <c r="C853" s="65"/>
      <c r="D853" s="65"/>
      <c r="E853" s="65"/>
      <c r="F853" s="210"/>
      <c r="G853" s="210"/>
      <c r="H853" s="210"/>
      <c r="I853" s="210"/>
      <c r="J853" s="65"/>
      <c r="K853" s="227"/>
      <c r="L853" s="227"/>
      <c r="M853" s="227"/>
      <c r="N853" s="65"/>
      <c r="O853" s="65"/>
      <c r="P853" s="65"/>
      <c r="Q853" s="65"/>
      <c r="R853" s="65"/>
      <c r="S853" s="65"/>
      <c r="T853" s="65"/>
      <c r="U853" s="65"/>
      <c r="V853" s="65"/>
      <c r="W853" s="65"/>
      <c r="X853" s="65"/>
      <c r="Y853" s="65"/>
      <c r="Z853" s="65"/>
    </row>
    <row r="854" spans="1:26" ht="12.75" customHeight="1" x14ac:dyDescent="0.25">
      <c r="A854" s="65"/>
      <c r="B854" s="65"/>
      <c r="C854" s="65"/>
      <c r="D854" s="65"/>
      <c r="E854" s="65"/>
      <c r="F854" s="210"/>
      <c r="G854" s="210"/>
      <c r="H854" s="210"/>
      <c r="I854" s="210"/>
      <c r="J854" s="65"/>
      <c r="K854" s="227"/>
      <c r="L854" s="227"/>
      <c r="M854" s="227"/>
      <c r="N854" s="65"/>
      <c r="O854" s="65"/>
      <c r="P854" s="65"/>
      <c r="Q854" s="65"/>
      <c r="R854" s="65"/>
      <c r="S854" s="65"/>
      <c r="T854" s="65"/>
      <c r="U854" s="65"/>
      <c r="V854" s="65"/>
      <c r="W854" s="65"/>
      <c r="X854" s="65"/>
      <c r="Y854" s="65"/>
      <c r="Z854" s="65"/>
    </row>
    <row r="855" spans="1:26" ht="12.75" customHeight="1" x14ac:dyDescent="0.25">
      <c r="A855" s="65"/>
      <c r="B855" s="65"/>
      <c r="C855" s="65"/>
      <c r="D855" s="65"/>
      <c r="E855" s="65"/>
      <c r="F855" s="210"/>
      <c r="G855" s="210"/>
      <c r="H855" s="210"/>
      <c r="I855" s="210"/>
      <c r="J855" s="65"/>
      <c r="K855" s="227"/>
      <c r="L855" s="227"/>
      <c r="M855" s="227"/>
      <c r="N855" s="65"/>
      <c r="O855" s="65"/>
      <c r="P855" s="65"/>
      <c r="Q855" s="65"/>
      <c r="R855" s="65"/>
      <c r="S855" s="65"/>
      <c r="T855" s="65"/>
      <c r="U855" s="65"/>
      <c r="V855" s="65"/>
      <c r="W855" s="65"/>
      <c r="X855" s="65"/>
      <c r="Y855" s="65"/>
      <c r="Z855" s="65"/>
    </row>
    <row r="856" spans="1:26" ht="12.75" customHeight="1" x14ac:dyDescent="0.25">
      <c r="A856" s="65"/>
      <c r="B856" s="65"/>
      <c r="C856" s="65"/>
      <c r="D856" s="65"/>
      <c r="E856" s="65"/>
      <c r="F856" s="210"/>
      <c r="G856" s="210"/>
      <c r="H856" s="210"/>
      <c r="I856" s="210"/>
      <c r="J856" s="65"/>
      <c r="K856" s="227"/>
      <c r="L856" s="227"/>
      <c r="M856" s="227"/>
      <c r="N856" s="65"/>
      <c r="O856" s="65"/>
      <c r="P856" s="65"/>
      <c r="Q856" s="65"/>
      <c r="R856" s="65"/>
      <c r="S856" s="65"/>
      <c r="T856" s="65"/>
      <c r="U856" s="65"/>
      <c r="V856" s="65"/>
      <c r="W856" s="65"/>
      <c r="X856" s="65"/>
      <c r="Y856" s="65"/>
      <c r="Z856" s="65"/>
    </row>
    <row r="857" spans="1:26" ht="12.75" customHeight="1" x14ac:dyDescent="0.25">
      <c r="A857" s="65"/>
      <c r="B857" s="65"/>
      <c r="C857" s="65"/>
      <c r="D857" s="65"/>
      <c r="E857" s="65"/>
      <c r="F857" s="210"/>
      <c r="G857" s="210"/>
      <c r="H857" s="210"/>
      <c r="I857" s="210"/>
      <c r="J857" s="65"/>
      <c r="K857" s="227"/>
      <c r="L857" s="227"/>
      <c r="M857" s="227"/>
      <c r="N857" s="65"/>
      <c r="O857" s="65"/>
      <c r="P857" s="65"/>
      <c r="Q857" s="65"/>
      <c r="R857" s="65"/>
      <c r="S857" s="65"/>
      <c r="T857" s="65"/>
      <c r="U857" s="65"/>
      <c r="V857" s="65"/>
      <c r="W857" s="65"/>
      <c r="X857" s="65"/>
      <c r="Y857" s="65"/>
      <c r="Z857" s="65"/>
    </row>
    <row r="858" spans="1:26" ht="12.75" customHeight="1" x14ac:dyDescent="0.25">
      <c r="A858" s="65"/>
      <c r="B858" s="65"/>
      <c r="C858" s="65"/>
      <c r="D858" s="65"/>
      <c r="E858" s="65"/>
      <c r="F858" s="210"/>
      <c r="G858" s="210"/>
      <c r="H858" s="210"/>
      <c r="I858" s="210"/>
      <c r="J858" s="65"/>
      <c r="K858" s="227"/>
      <c r="L858" s="227"/>
      <c r="M858" s="227"/>
      <c r="N858" s="65"/>
      <c r="O858" s="65"/>
      <c r="P858" s="65"/>
      <c r="Q858" s="65"/>
      <c r="R858" s="65"/>
      <c r="S858" s="65"/>
      <c r="T858" s="65"/>
      <c r="U858" s="65"/>
      <c r="V858" s="65"/>
      <c r="W858" s="65"/>
      <c r="X858" s="65"/>
      <c r="Y858" s="65"/>
      <c r="Z858" s="65"/>
    </row>
    <row r="859" spans="1:26" ht="12.75" customHeight="1" x14ac:dyDescent="0.25">
      <c r="A859" s="65"/>
      <c r="B859" s="65"/>
      <c r="C859" s="65"/>
      <c r="D859" s="65"/>
      <c r="E859" s="65"/>
      <c r="F859" s="210"/>
      <c r="G859" s="210"/>
      <c r="H859" s="210"/>
      <c r="I859" s="210"/>
      <c r="J859" s="65"/>
      <c r="K859" s="227"/>
      <c r="L859" s="227"/>
      <c r="M859" s="227"/>
      <c r="N859" s="65"/>
      <c r="O859" s="65"/>
      <c r="P859" s="65"/>
      <c r="Q859" s="65"/>
      <c r="R859" s="65"/>
      <c r="S859" s="65"/>
      <c r="T859" s="65"/>
      <c r="U859" s="65"/>
      <c r="V859" s="65"/>
      <c r="W859" s="65"/>
      <c r="X859" s="65"/>
      <c r="Y859" s="65"/>
      <c r="Z859" s="65"/>
    </row>
    <row r="860" spans="1:26" ht="12.75" customHeight="1" x14ac:dyDescent="0.25">
      <c r="A860" s="65"/>
      <c r="B860" s="65"/>
      <c r="C860" s="65"/>
      <c r="D860" s="65"/>
      <c r="E860" s="65"/>
      <c r="F860" s="210"/>
      <c r="G860" s="210"/>
      <c r="H860" s="210"/>
      <c r="I860" s="210"/>
      <c r="J860" s="65"/>
      <c r="K860" s="227"/>
      <c r="L860" s="227"/>
      <c r="M860" s="227"/>
      <c r="N860" s="65"/>
      <c r="O860" s="65"/>
      <c r="P860" s="65"/>
      <c r="Q860" s="65"/>
      <c r="R860" s="65"/>
      <c r="S860" s="65"/>
      <c r="T860" s="65"/>
      <c r="U860" s="65"/>
      <c r="V860" s="65"/>
      <c r="W860" s="65"/>
      <c r="X860" s="65"/>
      <c r="Y860" s="65"/>
      <c r="Z860" s="65"/>
    </row>
    <row r="861" spans="1:26" ht="12.75" customHeight="1" x14ac:dyDescent="0.25">
      <c r="A861" s="65"/>
      <c r="B861" s="65"/>
      <c r="C861" s="65"/>
      <c r="D861" s="65"/>
      <c r="E861" s="65"/>
      <c r="F861" s="210"/>
      <c r="G861" s="210"/>
      <c r="H861" s="210"/>
      <c r="I861" s="210"/>
      <c r="J861" s="65"/>
      <c r="K861" s="227"/>
      <c r="L861" s="227"/>
      <c r="M861" s="227"/>
      <c r="N861" s="65"/>
      <c r="O861" s="65"/>
      <c r="P861" s="65"/>
      <c r="Q861" s="65"/>
      <c r="R861" s="65"/>
      <c r="S861" s="65"/>
      <c r="T861" s="65"/>
      <c r="U861" s="65"/>
      <c r="V861" s="65"/>
      <c r="W861" s="65"/>
      <c r="X861" s="65"/>
      <c r="Y861" s="65"/>
      <c r="Z861" s="65"/>
    </row>
    <row r="862" spans="1:26" ht="12.75" customHeight="1" x14ac:dyDescent="0.25">
      <c r="A862" s="65"/>
      <c r="B862" s="65"/>
      <c r="C862" s="65"/>
      <c r="D862" s="65"/>
      <c r="E862" s="65"/>
      <c r="F862" s="210"/>
      <c r="G862" s="210"/>
      <c r="H862" s="210"/>
      <c r="I862" s="210"/>
      <c r="J862" s="65"/>
      <c r="K862" s="227"/>
      <c r="L862" s="227"/>
      <c r="M862" s="227"/>
      <c r="N862" s="65"/>
      <c r="O862" s="65"/>
      <c r="P862" s="65"/>
      <c r="Q862" s="65"/>
      <c r="R862" s="65"/>
      <c r="S862" s="65"/>
      <c r="T862" s="65"/>
      <c r="U862" s="65"/>
      <c r="V862" s="65"/>
      <c r="W862" s="65"/>
      <c r="X862" s="65"/>
      <c r="Y862" s="65"/>
      <c r="Z862" s="65"/>
    </row>
    <row r="863" spans="1:26" ht="12.75" customHeight="1" x14ac:dyDescent="0.25">
      <c r="A863" s="65"/>
      <c r="B863" s="65"/>
      <c r="C863" s="65"/>
      <c r="D863" s="65"/>
      <c r="E863" s="65"/>
      <c r="F863" s="210"/>
      <c r="G863" s="210"/>
      <c r="H863" s="210"/>
      <c r="I863" s="210"/>
      <c r="J863" s="65"/>
      <c r="K863" s="227"/>
      <c r="L863" s="227"/>
      <c r="M863" s="227"/>
      <c r="N863" s="65"/>
      <c r="O863" s="65"/>
      <c r="P863" s="65"/>
      <c r="Q863" s="65"/>
      <c r="R863" s="65"/>
      <c r="S863" s="65"/>
      <c r="T863" s="65"/>
      <c r="U863" s="65"/>
      <c r="V863" s="65"/>
      <c r="W863" s="65"/>
      <c r="X863" s="65"/>
      <c r="Y863" s="65"/>
      <c r="Z863" s="65"/>
    </row>
    <row r="864" spans="1:26" ht="12.75" customHeight="1" x14ac:dyDescent="0.25">
      <c r="A864" s="65"/>
      <c r="B864" s="65"/>
      <c r="C864" s="65"/>
      <c r="D864" s="65"/>
      <c r="E864" s="65"/>
      <c r="F864" s="210"/>
      <c r="G864" s="210"/>
      <c r="H864" s="210"/>
      <c r="I864" s="210"/>
      <c r="J864" s="65"/>
      <c r="K864" s="227"/>
      <c r="L864" s="227"/>
      <c r="M864" s="227"/>
      <c r="N864" s="65"/>
      <c r="O864" s="65"/>
      <c r="P864" s="65"/>
      <c r="Q864" s="65"/>
      <c r="R864" s="65"/>
      <c r="S864" s="65"/>
      <c r="T864" s="65"/>
      <c r="U864" s="65"/>
      <c r="V864" s="65"/>
      <c r="W864" s="65"/>
      <c r="X864" s="65"/>
      <c r="Y864" s="65"/>
      <c r="Z864" s="65"/>
    </row>
    <row r="865" spans="1:26" ht="12.75" customHeight="1" x14ac:dyDescent="0.25">
      <c r="A865" s="65"/>
      <c r="B865" s="65"/>
      <c r="C865" s="65"/>
      <c r="D865" s="65"/>
      <c r="E865" s="65"/>
      <c r="F865" s="210"/>
      <c r="G865" s="210"/>
      <c r="H865" s="210"/>
      <c r="I865" s="210"/>
      <c r="J865" s="65"/>
      <c r="K865" s="227"/>
      <c r="L865" s="227"/>
      <c r="M865" s="227"/>
      <c r="N865" s="65"/>
      <c r="O865" s="65"/>
      <c r="P865" s="65"/>
      <c r="Q865" s="65"/>
      <c r="R865" s="65"/>
      <c r="S865" s="65"/>
      <c r="T865" s="65"/>
      <c r="U865" s="65"/>
      <c r="V865" s="65"/>
      <c r="W865" s="65"/>
      <c r="X865" s="65"/>
      <c r="Y865" s="65"/>
      <c r="Z865" s="65"/>
    </row>
    <row r="866" spans="1:26" ht="12.75" customHeight="1" x14ac:dyDescent="0.25">
      <c r="A866" s="65"/>
      <c r="B866" s="65"/>
      <c r="C866" s="65"/>
      <c r="D866" s="65"/>
      <c r="E866" s="65"/>
      <c r="F866" s="210"/>
      <c r="G866" s="210"/>
      <c r="H866" s="210"/>
      <c r="I866" s="210"/>
      <c r="J866" s="65"/>
      <c r="K866" s="227"/>
      <c r="L866" s="227"/>
      <c r="M866" s="227"/>
      <c r="N866" s="65"/>
      <c r="O866" s="65"/>
      <c r="P866" s="65"/>
      <c r="Q866" s="65"/>
      <c r="R866" s="65"/>
      <c r="S866" s="65"/>
      <c r="T866" s="65"/>
      <c r="U866" s="65"/>
      <c r="V866" s="65"/>
      <c r="W866" s="65"/>
      <c r="X866" s="65"/>
      <c r="Y866" s="65"/>
      <c r="Z866" s="65"/>
    </row>
    <row r="867" spans="1:26" ht="12.75" customHeight="1" x14ac:dyDescent="0.25">
      <c r="A867" s="65"/>
      <c r="B867" s="65"/>
      <c r="C867" s="65"/>
      <c r="D867" s="65"/>
      <c r="E867" s="65"/>
      <c r="F867" s="210"/>
      <c r="G867" s="210"/>
      <c r="H867" s="210"/>
      <c r="I867" s="210"/>
      <c r="J867" s="65"/>
      <c r="K867" s="227"/>
      <c r="L867" s="227"/>
      <c r="M867" s="227"/>
      <c r="N867" s="65"/>
      <c r="O867" s="65"/>
      <c r="P867" s="65"/>
      <c r="Q867" s="65"/>
      <c r="R867" s="65"/>
      <c r="S867" s="65"/>
      <c r="T867" s="65"/>
      <c r="U867" s="65"/>
      <c r="V867" s="65"/>
      <c r="W867" s="65"/>
      <c r="X867" s="65"/>
      <c r="Y867" s="65"/>
      <c r="Z867" s="65"/>
    </row>
    <row r="868" spans="1:26" ht="12.75" customHeight="1" x14ac:dyDescent="0.25">
      <c r="A868" s="65"/>
      <c r="B868" s="65"/>
      <c r="C868" s="65"/>
      <c r="D868" s="65"/>
      <c r="E868" s="65"/>
      <c r="F868" s="210"/>
      <c r="G868" s="210"/>
      <c r="H868" s="210"/>
      <c r="I868" s="210"/>
      <c r="J868" s="65"/>
      <c r="K868" s="227"/>
      <c r="L868" s="227"/>
      <c r="M868" s="227"/>
      <c r="N868" s="65"/>
      <c r="O868" s="65"/>
      <c r="P868" s="65"/>
      <c r="Q868" s="65"/>
      <c r="R868" s="65"/>
      <c r="S868" s="65"/>
      <c r="T868" s="65"/>
      <c r="U868" s="65"/>
      <c r="V868" s="65"/>
      <c r="W868" s="65"/>
      <c r="X868" s="65"/>
      <c r="Y868" s="65"/>
      <c r="Z868" s="65"/>
    </row>
    <row r="869" spans="1:26" ht="12.75" customHeight="1" x14ac:dyDescent="0.25">
      <c r="A869" s="65"/>
      <c r="B869" s="65"/>
      <c r="C869" s="65"/>
      <c r="D869" s="65"/>
      <c r="E869" s="65"/>
      <c r="F869" s="210"/>
      <c r="G869" s="210"/>
      <c r="H869" s="210"/>
      <c r="I869" s="210"/>
      <c r="J869" s="65"/>
      <c r="K869" s="227"/>
      <c r="L869" s="227"/>
      <c r="M869" s="227"/>
      <c r="N869" s="65"/>
      <c r="O869" s="65"/>
      <c r="P869" s="65"/>
      <c r="Q869" s="65"/>
      <c r="R869" s="65"/>
      <c r="S869" s="65"/>
      <c r="T869" s="65"/>
      <c r="U869" s="65"/>
      <c r="V869" s="65"/>
      <c r="W869" s="65"/>
      <c r="X869" s="65"/>
      <c r="Y869" s="65"/>
      <c r="Z869" s="65"/>
    </row>
    <row r="870" spans="1:26" ht="12.75" customHeight="1" x14ac:dyDescent="0.25">
      <c r="A870" s="65"/>
      <c r="B870" s="65"/>
      <c r="C870" s="65"/>
      <c r="D870" s="65"/>
      <c r="E870" s="65"/>
      <c r="F870" s="210"/>
      <c r="G870" s="210"/>
      <c r="H870" s="210"/>
      <c r="I870" s="210"/>
      <c r="J870" s="65"/>
      <c r="K870" s="227"/>
      <c r="L870" s="227"/>
      <c r="M870" s="227"/>
      <c r="N870" s="65"/>
      <c r="O870" s="65"/>
      <c r="P870" s="65"/>
      <c r="Q870" s="65"/>
      <c r="R870" s="65"/>
      <c r="S870" s="65"/>
      <c r="T870" s="65"/>
      <c r="U870" s="65"/>
      <c r="V870" s="65"/>
      <c r="W870" s="65"/>
      <c r="X870" s="65"/>
      <c r="Y870" s="65"/>
      <c r="Z870" s="65"/>
    </row>
    <row r="871" spans="1:26" ht="12.75" customHeight="1" x14ac:dyDescent="0.25">
      <c r="A871" s="65"/>
      <c r="B871" s="65"/>
      <c r="C871" s="65"/>
      <c r="D871" s="65"/>
      <c r="E871" s="65"/>
      <c r="F871" s="210"/>
      <c r="G871" s="210"/>
      <c r="H871" s="210"/>
      <c r="I871" s="210"/>
      <c r="J871" s="65"/>
      <c r="K871" s="227"/>
      <c r="L871" s="227"/>
      <c r="M871" s="227"/>
      <c r="N871" s="65"/>
      <c r="O871" s="65"/>
      <c r="P871" s="65"/>
      <c r="Q871" s="65"/>
      <c r="R871" s="65"/>
      <c r="S871" s="65"/>
      <c r="T871" s="65"/>
      <c r="U871" s="65"/>
      <c r="V871" s="65"/>
      <c r="W871" s="65"/>
      <c r="X871" s="65"/>
      <c r="Y871" s="65"/>
      <c r="Z871" s="65"/>
    </row>
    <row r="872" spans="1:26" ht="12.75" customHeight="1" x14ac:dyDescent="0.25">
      <c r="A872" s="65"/>
      <c r="B872" s="65"/>
      <c r="C872" s="65"/>
      <c r="D872" s="65"/>
      <c r="E872" s="65"/>
      <c r="F872" s="210"/>
      <c r="G872" s="210"/>
      <c r="H872" s="210"/>
      <c r="I872" s="210"/>
      <c r="J872" s="65"/>
      <c r="K872" s="227"/>
      <c r="L872" s="227"/>
      <c r="M872" s="227"/>
      <c r="N872" s="65"/>
      <c r="O872" s="65"/>
      <c r="P872" s="65"/>
      <c r="Q872" s="65"/>
      <c r="R872" s="65"/>
      <c r="S872" s="65"/>
      <c r="T872" s="65"/>
      <c r="U872" s="65"/>
      <c r="V872" s="65"/>
      <c r="W872" s="65"/>
      <c r="X872" s="65"/>
      <c r="Y872" s="65"/>
      <c r="Z872" s="65"/>
    </row>
    <row r="873" spans="1:26" ht="12.75" customHeight="1" x14ac:dyDescent="0.25">
      <c r="A873" s="65"/>
      <c r="B873" s="65"/>
      <c r="C873" s="65"/>
      <c r="D873" s="65"/>
      <c r="E873" s="65"/>
      <c r="F873" s="210"/>
      <c r="G873" s="210"/>
      <c r="H873" s="210"/>
      <c r="I873" s="210"/>
      <c r="J873" s="65"/>
      <c r="K873" s="227"/>
      <c r="L873" s="227"/>
      <c r="M873" s="227"/>
      <c r="N873" s="65"/>
      <c r="O873" s="65"/>
      <c r="P873" s="65"/>
      <c r="Q873" s="65"/>
      <c r="R873" s="65"/>
      <c r="S873" s="65"/>
      <c r="T873" s="65"/>
      <c r="U873" s="65"/>
      <c r="V873" s="65"/>
      <c r="W873" s="65"/>
      <c r="X873" s="65"/>
      <c r="Y873" s="65"/>
      <c r="Z873" s="65"/>
    </row>
    <row r="874" spans="1:26" ht="12.75" customHeight="1" x14ac:dyDescent="0.25">
      <c r="A874" s="65"/>
      <c r="B874" s="65"/>
      <c r="C874" s="65"/>
      <c r="D874" s="65"/>
      <c r="E874" s="65"/>
      <c r="F874" s="210"/>
      <c r="G874" s="210"/>
      <c r="H874" s="210"/>
      <c r="I874" s="210"/>
      <c r="J874" s="65"/>
      <c r="K874" s="227"/>
      <c r="L874" s="227"/>
      <c r="M874" s="227"/>
      <c r="N874" s="65"/>
      <c r="O874" s="65"/>
      <c r="P874" s="65"/>
      <c r="Q874" s="65"/>
      <c r="R874" s="65"/>
      <c r="S874" s="65"/>
      <c r="T874" s="65"/>
      <c r="U874" s="65"/>
      <c r="V874" s="65"/>
      <c r="W874" s="65"/>
      <c r="X874" s="65"/>
      <c r="Y874" s="65"/>
      <c r="Z874" s="65"/>
    </row>
    <row r="875" spans="1:26" ht="12.75" customHeight="1" x14ac:dyDescent="0.25">
      <c r="A875" s="65"/>
      <c r="B875" s="65"/>
      <c r="C875" s="65"/>
      <c r="D875" s="65"/>
      <c r="E875" s="65"/>
      <c r="F875" s="210"/>
      <c r="G875" s="210"/>
      <c r="H875" s="210"/>
      <c r="I875" s="210"/>
      <c r="J875" s="65"/>
      <c r="K875" s="227"/>
      <c r="L875" s="227"/>
      <c r="M875" s="227"/>
      <c r="N875" s="65"/>
      <c r="O875" s="65"/>
      <c r="P875" s="65"/>
      <c r="Q875" s="65"/>
      <c r="R875" s="65"/>
      <c r="S875" s="65"/>
      <c r="T875" s="65"/>
      <c r="U875" s="65"/>
      <c r="V875" s="65"/>
      <c r="W875" s="65"/>
      <c r="X875" s="65"/>
      <c r="Y875" s="65"/>
      <c r="Z875" s="65"/>
    </row>
    <row r="876" spans="1:26" ht="12.75" customHeight="1" x14ac:dyDescent="0.25">
      <c r="A876" s="65"/>
      <c r="B876" s="65"/>
      <c r="C876" s="65"/>
      <c r="D876" s="65"/>
      <c r="E876" s="65"/>
      <c r="F876" s="210"/>
      <c r="G876" s="210"/>
      <c r="H876" s="210"/>
      <c r="I876" s="210"/>
      <c r="J876" s="65"/>
      <c r="K876" s="227"/>
      <c r="L876" s="227"/>
      <c r="M876" s="227"/>
      <c r="N876" s="65"/>
      <c r="O876" s="65"/>
      <c r="P876" s="65"/>
      <c r="Q876" s="65"/>
      <c r="R876" s="65"/>
      <c r="S876" s="65"/>
      <c r="T876" s="65"/>
      <c r="U876" s="65"/>
      <c r="V876" s="65"/>
      <c r="W876" s="65"/>
      <c r="X876" s="65"/>
      <c r="Y876" s="65"/>
      <c r="Z876" s="65"/>
    </row>
    <row r="877" spans="1:26" ht="12.75" customHeight="1" x14ac:dyDescent="0.25">
      <c r="A877" s="65"/>
      <c r="B877" s="65"/>
      <c r="C877" s="65"/>
      <c r="D877" s="65"/>
      <c r="E877" s="65"/>
      <c r="F877" s="210"/>
      <c r="G877" s="210"/>
      <c r="H877" s="210"/>
      <c r="I877" s="210"/>
      <c r="J877" s="65"/>
      <c r="K877" s="227"/>
      <c r="L877" s="227"/>
      <c r="M877" s="227"/>
      <c r="N877" s="65"/>
      <c r="O877" s="65"/>
      <c r="P877" s="65"/>
      <c r="Q877" s="65"/>
      <c r="R877" s="65"/>
      <c r="S877" s="65"/>
      <c r="T877" s="65"/>
      <c r="U877" s="65"/>
      <c r="V877" s="65"/>
      <c r="W877" s="65"/>
      <c r="X877" s="65"/>
      <c r="Y877" s="65"/>
      <c r="Z877" s="65"/>
    </row>
    <row r="878" spans="1:26" ht="12.75" customHeight="1" x14ac:dyDescent="0.25">
      <c r="A878" s="65"/>
      <c r="B878" s="65"/>
      <c r="C878" s="65"/>
      <c r="D878" s="65"/>
      <c r="E878" s="65"/>
      <c r="F878" s="210"/>
      <c r="G878" s="210"/>
      <c r="H878" s="210"/>
      <c r="I878" s="210"/>
      <c r="J878" s="65"/>
      <c r="K878" s="227"/>
      <c r="L878" s="227"/>
      <c r="M878" s="227"/>
      <c r="N878" s="65"/>
      <c r="O878" s="65"/>
      <c r="P878" s="65"/>
      <c r="Q878" s="65"/>
      <c r="R878" s="65"/>
      <c r="S878" s="65"/>
      <c r="T878" s="65"/>
      <c r="U878" s="65"/>
      <c r="V878" s="65"/>
      <c r="W878" s="65"/>
      <c r="X878" s="65"/>
      <c r="Y878" s="65"/>
      <c r="Z878" s="65"/>
    </row>
    <row r="879" spans="1:26" ht="12.75" customHeight="1" x14ac:dyDescent="0.25">
      <c r="A879" s="65"/>
      <c r="B879" s="65"/>
      <c r="C879" s="65"/>
      <c r="D879" s="65"/>
      <c r="E879" s="65"/>
      <c r="F879" s="210"/>
      <c r="G879" s="210"/>
      <c r="H879" s="210"/>
      <c r="I879" s="210"/>
      <c r="J879" s="65"/>
      <c r="K879" s="227"/>
      <c r="L879" s="227"/>
      <c r="M879" s="227"/>
      <c r="N879" s="65"/>
      <c r="O879" s="65"/>
      <c r="P879" s="65"/>
      <c r="Q879" s="65"/>
      <c r="R879" s="65"/>
      <c r="S879" s="65"/>
      <c r="T879" s="65"/>
      <c r="U879" s="65"/>
      <c r="V879" s="65"/>
      <c r="W879" s="65"/>
      <c r="X879" s="65"/>
      <c r="Y879" s="65"/>
      <c r="Z879" s="65"/>
    </row>
    <row r="880" spans="1:26" ht="12.75" customHeight="1" x14ac:dyDescent="0.25">
      <c r="A880" s="65"/>
      <c r="B880" s="65"/>
      <c r="C880" s="65"/>
      <c r="D880" s="65"/>
      <c r="E880" s="65"/>
      <c r="F880" s="210"/>
      <c r="G880" s="210"/>
      <c r="H880" s="210"/>
      <c r="I880" s="210"/>
      <c r="J880" s="65"/>
      <c r="K880" s="227"/>
      <c r="L880" s="227"/>
      <c r="M880" s="227"/>
      <c r="N880" s="65"/>
      <c r="O880" s="65"/>
      <c r="P880" s="65"/>
      <c r="Q880" s="65"/>
      <c r="R880" s="65"/>
      <c r="S880" s="65"/>
      <c r="T880" s="65"/>
      <c r="U880" s="65"/>
      <c r="V880" s="65"/>
      <c r="W880" s="65"/>
      <c r="X880" s="65"/>
      <c r="Y880" s="65"/>
      <c r="Z880" s="65"/>
    </row>
    <row r="881" spans="1:26" ht="12.75" customHeight="1" x14ac:dyDescent="0.25">
      <c r="A881" s="65"/>
      <c r="B881" s="65"/>
      <c r="C881" s="65"/>
      <c r="D881" s="65"/>
      <c r="E881" s="65"/>
      <c r="F881" s="210"/>
      <c r="G881" s="210"/>
      <c r="H881" s="210"/>
      <c r="I881" s="210"/>
      <c r="J881" s="65"/>
      <c r="K881" s="227"/>
      <c r="L881" s="227"/>
      <c r="M881" s="227"/>
      <c r="N881" s="65"/>
      <c r="O881" s="65"/>
      <c r="P881" s="65"/>
      <c r="Q881" s="65"/>
      <c r="R881" s="65"/>
      <c r="S881" s="65"/>
      <c r="T881" s="65"/>
      <c r="U881" s="65"/>
      <c r="V881" s="65"/>
      <c r="W881" s="65"/>
      <c r="X881" s="65"/>
      <c r="Y881" s="65"/>
      <c r="Z881" s="65"/>
    </row>
    <row r="882" spans="1:26" ht="12.75" customHeight="1" x14ac:dyDescent="0.25">
      <c r="A882" s="65"/>
      <c r="B882" s="65"/>
      <c r="C882" s="65"/>
      <c r="D882" s="65"/>
      <c r="E882" s="65"/>
      <c r="F882" s="210"/>
      <c r="G882" s="210"/>
      <c r="H882" s="210"/>
      <c r="I882" s="210"/>
      <c r="J882" s="65"/>
      <c r="K882" s="227"/>
      <c r="L882" s="227"/>
      <c r="M882" s="227"/>
      <c r="N882" s="65"/>
      <c r="O882" s="65"/>
      <c r="P882" s="65"/>
      <c r="Q882" s="65"/>
      <c r="R882" s="65"/>
      <c r="S882" s="65"/>
      <c r="T882" s="65"/>
      <c r="U882" s="65"/>
      <c r="V882" s="65"/>
      <c r="W882" s="65"/>
      <c r="X882" s="65"/>
      <c r="Y882" s="65"/>
      <c r="Z882" s="65"/>
    </row>
    <row r="883" spans="1:26" ht="12.75" customHeight="1" x14ac:dyDescent="0.25">
      <c r="A883" s="65"/>
      <c r="B883" s="65"/>
      <c r="C883" s="65"/>
      <c r="D883" s="65"/>
      <c r="E883" s="65"/>
      <c r="F883" s="210"/>
      <c r="G883" s="210"/>
      <c r="H883" s="210"/>
      <c r="I883" s="210"/>
      <c r="J883" s="65"/>
      <c r="K883" s="227"/>
      <c r="L883" s="227"/>
      <c r="M883" s="227"/>
      <c r="N883" s="65"/>
      <c r="O883" s="65"/>
      <c r="P883" s="65"/>
      <c r="Q883" s="65"/>
      <c r="R883" s="65"/>
      <c r="S883" s="65"/>
      <c r="T883" s="65"/>
      <c r="U883" s="65"/>
      <c r="V883" s="65"/>
      <c r="W883" s="65"/>
      <c r="X883" s="65"/>
      <c r="Y883" s="65"/>
      <c r="Z883" s="65"/>
    </row>
    <row r="884" spans="1:26" ht="12.75" customHeight="1" x14ac:dyDescent="0.25">
      <c r="A884" s="65"/>
      <c r="B884" s="65"/>
      <c r="C884" s="65"/>
      <c r="D884" s="65"/>
      <c r="E884" s="65"/>
      <c r="F884" s="210"/>
      <c r="G884" s="210"/>
      <c r="H884" s="210"/>
      <c r="I884" s="210"/>
      <c r="J884" s="65"/>
      <c r="K884" s="227"/>
      <c r="L884" s="227"/>
      <c r="M884" s="227"/>
      <c r="N884" s="65"/>
      <c r="O884" s="65"/>
      <c r="P884" s="65"/>
      <c r="Q884" s="65"/>
      <c r="R884" s="65"/>
      <c r="S884" s="65"/>
      <c r="T884" s="65"/>
      <c r="U884" s="65"/>
      <c r="V884" s="65"/>
      <c r="W884" s="65"/>
      <c r="X884" s="65"/>
      <c r="Y884" s="65"/>
      <c r="Z884" s="65"/>
    </row>
    <row r="885" spans="1:26" ht="12.75" customHeight="1" x14ac:dyDescent="0.25">
      <c r="A885" s="65"/>
      <c r="B885" s="65"/>
      <c r="C885" s="65"/>
      <c r="D885" s="65"/>
      <c r="E885" s="65"/>
      <c r="F885" s="210"/>
      <c r="G885" s="210"/>
      <c r="H885" s="210"/>
      <c r="I885" s="210"/>
      <c r="J885" s="65"/>
      <c r="K885" s="227"/>
      <c r="L885" s="227"/>
      <c r="M885" s="227"/>
      <c r="N885" s="65"/>
      <c r="O885" s="65"/>
      <c r="P885" s="65"/>
      <c r="Q885" s="65"/>
      <c r="R885" s="65"/>
      <c r="S885" s="65"/>
      <c r="T885" s="65"/>
      <c r="U885" s="65"/>
      <c r="V885" s="65"/>
      <c r="W885" s="65"/>
      <c r="X885" s="65"/>
      <c r="Y885" s="65"/>
      <c r="Z885" s="65"/>
    </row>
    <row r="886" spans="1:26" ht="12.75" customHeight="1" x14ac:dyDescent="0.25">
      <c r="A886" s="65"/>
      <c r="B886" s="65"/>
      <c r="C886" s="65"/>
      <c r="D886" s="65"/>
      <c r="E886" s="65"/>
      <c r="F886" s="210"/>
      <c r="G886" s="210"/>
      <c r="H886" s="210"/>
      <c r="I886" s="210"/>
      <c r="J886" s="65"/>
      <c r="K886" s="227"/>
      <c r="L886" s="227"/>
      <c r="M886" s="227"/>
      <c r="N886" s="65"/>
      <c r="O886" s="65"/>
      <c r="P886" s="65"/>
      <c r="Q886" s="65"/>
      <c r="R886" s="65"/>
      <c r="S886" s="65"/>
      <c r="T886" s="65"/>
      <c r="U886" s="65"/>
      <c r="V886" s="65"/>
      <c r="W886" s="65"/>
      <c r="X886" s="65"/>
      <c r="Y886" s="65"/>
      <c r="Z886" s="65"/>
    </row>
    <row r="887" spans="1:26" ht="12.75" customHeight="1" x14ac:dyDescent="0.25">
      <c r="A887" s="65"/>
      <c r="B887" s="65"/>
      <c r="C887" s="65"/>
      <c r="D887" s="65"/>
      <c r="E887" s="65"/>
      <c r="F887" s="210"/>
      <c r="G887" s="210"/>
      <c r="H887" s="210"/>
      <c r="I887" s="210"/>
      <c r="J887" s="65"/>
      <c r="K887" s="227"/>
      <c r="L887" s="227"/>
      <c r="M887" s="227"/>
      <c r="N887" s="65"/>
      <c r="O887" s="65"/>
      <c r="P887" s="65"/>
      <c r="Q887" s="65"/>
      <c r="R887" s="65"/>
      <c r="S887" s="65"/>
      <c r="T887" s="65"/>
      <c r="U887" s="65"/>
      <c r="V887" s="65"/>
      <c r="W887" s="65"/>
      <c r="X887" s="65"/>
      <c r="Y887" s="65"/>
      <c r="Z887" s="65"/>
    </row>
    <row r="888" spans="1:26" ht="12.75" customHeight="1" x14ac:dyDescent="0.25">
      <c r="A888" s="65"/>
      <c r="B888" s="65"/>
      <c r="C888" s="65"/>
      <c r="D888" s="65"/>
      <c r="E888" s="65"/>
      <c r="F888" s="210"/>
      <c r="G888" s="210"/>
      <c r="H888" s="210"/>
      <c r="I888" s="210"/>
      <c r="J888" s="65"/>
      <c r="K888" s="227"/>
      <c r="L888" s="227"/>
      <c r="M888" s="227"/>
      <c r="N888" s="65"/>
      <c r="O888" s="65"/>
      <c r="P888" s="65"/>
      <c r="Q888" s="65"/>
      <c r="R888" s="65"/>
      <c r="S888" s="65"/>
      <c r="T888" s="65"/>
      <c r="U888" s="65"/>
      <c r="V888" s="65"/>
      <c r="W888" s="65"/>
      <c r="X888" s="65"/>
      <c r="Y888" s="65"/>
      <c r="Z888" s="65"/>
    </row>
    <row r="889" spans="1:26" ht="12.75" customHeight="1" x14ac:dyDescent="0.25">
      <c r="A889" s="65"/>
      <c r="B889" s="65"/>
      <c r="C889" s="65"/>
      <c r="D889" s="65"/>
      <c r="E889" s="65"/>
      <c r="F889" s="210"/>
      <c r="G889" s="210"/>
      <c r="H889" s="210"/>
      <c r="I889" s="210"/>
      <c r="J889" s="65"/>
      <c r="K889" s="227"/>
      <c r="L889" s="227"/>
      <c r="M889" s="227"/>
      <c r="N889" s="65"/>
      <c r="O889" s="65"/>
      <c r="P889" s="65"/>
      <c r="Q889" s="65"/>
      <c r="R889" s="65"/>
      <c r="S889" s="65"/>
      <c r="T889" s="65"/>
      <c r="U889" s="65"/>
      <c r="V889" s="65"/>
      <c r="W889" s="65"/>
      <c r="X889" s="65"/>
      <c r="Y889" s="65"/>
      <c r="Z889" s="65"/>
    </row>
    <row r="890" spans="1:26" ht="12.75" customHeight="1" x14ac:dyDescent="0.25">
      <c r="A890" s="65"/>
      <c r="B890" s="65"/>
      <c r="C890" s="65"/>
      <c r="D890" s="65"/>
      <c r="E890" s="65"/>
      <c r="F890" s="210"/>
      <c r="G890" s="210"/>
      <c r="H890" s="210"/>
      <c r="I890" s="210"/>
      <c r="J890" s="65"/>
      <c r="K890" s="227"/>
      <c r="L890" s="227"/>
      <c r="M890" s="227"/>
      <c r="N890" s="65"/>
      <c r="O890" s="65"/>
      <c r="P890" s="65"/>
      <c r="Q890" s="65"/>
      <c r="R890" s="65"/>
      <c r="S890" s="65"/>
      <c r="T890" s="65"/>
      <c r="U890" s="65"/>
      <c r="V890" s="65"/>
      <c r="W890" s="65"/>
      <c r="X890" s="65"/>
      <c r="Y890" s="65"/>
      <c r="Z890" s="65"/>
    </row>
    <row r="891" spans="1:26" ht="12.75" customHeight="1" x14ac:dyDescent="0.25">
      <c r="A891" s="65"/>
      <c r="B891" s="65"/>
      <c r="C891" s="65"/>
      <c r="D891" s="65"/>
      <c r="E891" s="65"/>
      <c r="F891" s="210"/>
      <c r="G891" s="210"/>
      <c r="H891" s="210"/>
      <c r="I891" s="210"/>
      <c r="J891" s="65"/>
      <c r="K891" s="227"/>
      <c r="L891" s="227"/>
      <c r="M891" s="227"/>
      <c r="N891" s="65"/>
      <c r="O891" s="65"/>
      <c r="P891" s="65"/>
      <c r="Q891" s="65"/>
      <c r="R891" s="65"/>
      <c r="S891" s="65"/>
      <c r="T891" s="65"/>
      <c r="U891" s="65"/>
      <c r="V891" s="65"/>
      <c r="W891" s="65"/>
      <c r="X891" s="65"/>
      <c r="Y891" s="65"/>
      <c r="Z891" s="65"/>
    </row>
    <row r="892" spans="1:26" ht="12.75" customHeight="1" x14ac:dyDescent="0.25">
      <c r="A892" s="65"/>
      <c r="B892" s="65"/>
      <c r="C892" s="65"/>
      <c r="D892" s="65"/>
      <c r="E892" s="65"/>
      <c r="F892" s="210"/>
      <c r="G892" s="210"/>
      <c r="H892" s="210"/>
      <c r="I892" s="210"/>
      <c r="J892" s="65"/>
      <c r="K892" s="227"/>
      <c r="L892" s="227"/>
      <c r="M892" s="227"/>
      <c r="N892" s="65"/>
      <c r="O892" s="65"/>
      <c r="P892" s="65"/>
      <c r="Q892" s="65"/>
      <c r="R892" s="65"/>
      <c r="S892" s="65"/>
      <c r="T892" s="65"/>
      <c r="U892" s="65"/>
      <c r="V892" s="65"/>
      <c r="W892" s="65"/>
      <c r="X892" s="65"/>
      <c r="Y892" s="65"/>
      <c r="Z892" s="65"/>
    </row>
    <row r="893" spans="1:26" ht="12.75" customHeight="1" x14ac:dyDescent="0.25">
      <c r="A893" s="65"/>
      <c r="B893" s="65"/>
      <c r="C893" s="65"/>
      <c r="D893" s="65"/>
      <c r="E893" s="65"/>
      <c r="F893" s="210"/>
      <c r="G893" s="210"/>
      <c r="H893" s="210"/>
      <c r="I893" s="210"/>
      <c r="J893" s="65"/>
      <c r="K893" s="227"/>
      <c r="L893" s="227"/>
      <c r="M893" s="227"/>
      <c r="N893" s="65"/>
      <c r="O893" s="65"/>
      <c r="P893" s="65"/>
      <c r="Q893" s="65"/>
      <c r="R893" s="65"/>
      <c r="S893" s="65"/>
      <c r="T893" s="65"/>
      <c r="U893" s="65"/>
      <c r="V893" s="65"/>
      <c r="W893" s="65"/>
      <c r="X893" s="65"/>
      <c r="Y893" s="65"/>
      <c r="Z893" s="65"/>
    </row>
    <row r="894" spans="1:26" ht="12.75" customHeight="1" x14ac:dyDescent="0.25">
      <c r="A894" s="65"/>
      <c r="B894" s="65"/>
      <c r="C894" s="65"/>
      <c r="D894" s="65"/>
      <c r="E894" s="65"/>
      <c r="F894" s="210"/>
      <c r="G894" s="210"/>
      <c r="H894" s="210"/>
      <c r="I894" s="210"/>
      <c r="J894" s="65"/>
      <c r="K894" s="227"/>
      <c r="L894" s="227"/>
      <c r="M894" s="227"/>
      <c r="N894" s="65"/>
      <c r="O894" s="65"/>
      <c r="P894" s="65"/>
      <c r="Q894" s="65"/>
      <c r="R894" s="65"/>
      <c r="S894" s="65"/>
      <c r="T894" s="65"/>
      <c r="U894" s="65"/>
      <c r="V894" s="65"/>
      <c r="W894" s="65"/>
      <c r="X894" s="65"/>
      <c r="Y894" s="65"/>
      <c r="Z894" s="65"/>
    </row>
    <row r="895" spans="1:26" ht="12.75" customHeight="1" x14ac:dyDescent="0.25">
      <c r="A895" s="65"/>
      <c r="B895" s="65"/>
      <c r="C895" s="65"/>
      <c r="D895" s="65"/>
      <c r="E895" s="65"/>
      <c r="F895" s="210"/>
      <c r="G895" s="210"/>
      <c r="H895" s="210"/>
      <c r="I895" s="210"/>
      <c r="J895" s="65"/>
      <c r="K895" s="227"/>
      <c r="L895" s="227"/>
      <c r="M895" s="227"/>
      <c r="N895" s="65"/>
      <c r="O895" s="65"/>
      <c r="P895" s="65"/>
      <c r="Q895" s="65"/>
      <c r="R895" s="65"/>
      <c r="S895" s="65"/>
      <c r="T895" s="65"/>
      <c r="U895" s="65"/>
      <c r="V895" s="65"/>
      <c r="W895" s="65"/>
      <c r="X895" s="65"/>
      <c r="Y895" s="65"/>
      <c r="Z895" s="65"/>
    </row>
    <row r="896" spans="1:26" ht="12.75" customHeight="1" x14ac:dyDescent="0.25">
      <c r="A896" s="65"/>
      <c r="B896" s="65"/>
      <c r="C896" s="65"/>
      <c r="D896" s="65"/>
      <c r="E896" s="65"/>
      <c r="F896" s="210"/>
      <c r="G896" s="210"/>
      <c r="H896" s="210"/>
      <c r="I896" s="210"/>
      <c r="J896" s="65"/>
      <c r="K896" s="227"/>
      <c r="L896" s="227"/>
      <c r="M896" s="227"/>
      <c r="N896" s="65"/>
      <c r="O896" s="65"/>
      <c r="P896" s="65"/>
      <c r="Q896" s="65"/>
      <c r="R896" s="65"/>
      <c r="S896" s="65"/>
      <c r="T896" s="65"/>
      <c r="U896" s="65"/>
      <c r="V896" s="65"/>
      <c r="W896" s="65"/>
      <c r="X896" s="65"/>
      <c r="Y896" s="65"/>
      <c r="Z896" s="65"/>
    </row>
    <row r="897" spans="1:26" ht="12.75" customHeight="1" x14ac:dyDescent="0.25">
      <c r="A897" s="65"/>
      <c r="B897" s="65"/>
      <c r="C897" s="65"/>
      <c r="D897" s="65"/>
      <c r="E897" s="65"/>
      <c r="F897" s="210"/>
      <c r="G897" s="210"/>
      <c r="H897" s="210"/>
      <c r="I897" s="210"/>
      <c r="J897" s="65"/>
      <c r="K897" s="227"/>
      <c r="L897" s="227"/>
      <c r="M897" s="227"/>
      <c r="N897" s="65"/>
      <c r="O897" s="65"/>
      <c r="P897" s="65"/>
      <c r="Q897" s="65"/>
      <c r="R897" s="65"/>
      <c r="S897" s="65"/>
      <c r="T897" s="65"/>
      <c r="U897" s="65"/>
      <c r="V897" s="65"/>
      <c r="W897" s="65"/>
      <c r="X897" s="65"/>
      <c r="Y897" s="65"/>
      <c r="Z897" s="65"/>
    </row>
    <row r="898" spans="1:26" ht="12.75" customHeight="1" x14ac:dyDescent="0.25">
      <c r="A898" s="65"/>
      <c r="B898" s="65"/>
      <c r="C898" s="65"/>
      <c r="D898" s="65"/>
      <c r="E898" s="65"/>
      <c r="F898" s="210"/>
      <c r="G898" s="210"/>
      <c r="H898" s="210"/>
      <c r="I898" s="210"/>
      <c r="J898" s="65"/>
      <c r="K898" s="227"/>
      <c r="L898" s="227"/>
      <c r="M898" s="227"/>
      <c r="N898" s="65"/>
      <c r="O898" s="65"/>
      <c r="P898" s="65"/>
      <c r="Q898" s="65"/>
      <c r="R898" s="65"/>
      <c r="S898" s="65"/>
      <c r="T898" s="65"/>
      <c r="U898" s="65"/>
      <c r="V898" s="65"/>
      <c r="W898" s="65"/>
      <c r="X898" s="65"/>
      <c r="Y898" s="65"/>
      <c r="Z898" s="65"/>
    </row>
    <row r="899" spans="1:26" ht="12.75" customHeight="1" x14ac:dyDescent="0.25">
      <c r="A899" s="65"/>
      <c r="B899" s="65"/>
      <c r="C899" s="65"/>
      <c r="D899" s="65"/>
      <c r="E899" s="65"/>
      <c r="F899" s="210"/>
      <c r="G899" s="210"/>
      <c r="H899" s="210"/>
      <c r="I899" s="210"/>
      <c r="J899" s="65"/>
      <c r="K899" s="227"/>
      <c r="L899" s="227"/>
      <c r="M899" s="227"/>
      <c r="N899" s="65"/>
      <c r="O899" s="65"/>
      <c r="P899" s="65"/>
      <c r="Q899" s="65"/>
      <c r="R899" s="65"/>
      <c r="S899" s="65"/>
      <c r="T899" s="65"/>
      <c r="U899" s="65"/>
      <c r="V899" s="65"/>
      <c r="W899" s="65"/>
      <c r="X899" s="65"/>
      <c r="Y899" s="65"/>
      <c r="Z899" s="65"/>
    </row>
    <row r="900" spans="1:26" ht="12.75" customHeight="1" x14ac:dyDescent="0.25">
      <c r="A900" s="65"/>
      <c r="B900" s="65"/>
      <c r="C900" s="65"/>
      <c r="D900" s="65"/>
      <c r="E900" s="65"/>
      <c r="F900" s="210"/>
      <c r="G900" s="210"/>
      <c r="H900" s="210"/>
      <c r="I900" s="210"/>
      <c r="J900" s="65"/>
      <c r="K900" s="227"/>
      <c r="L900" s="227"/>
      <c r="M900" s="227"/>
      <c r="N900" s="65"/>
      <c r="O900" s="65"/>
      <c r="P900" s="65"/>
      <c r="Q900" s="65"/>
      <c r="R900" s="65"/>
      <c r="S900" s="65"/>
      <c r="T900" s="65"/>
      <c r="U900" s="65"/>
      <c r="V900" s="65"/>
      <c r="W900" s="65"/>
      <c r="X900" s="65"/>
      <c r="Y900" s="65"/>
      <c r="Z900" s="65"/>
    </row>
    <row r="901" spans="1:26" ht="12.75" customHeight="1" x14ac:dyDescent="0.25">
      <c r="A901" s="65"/>
      <c r="B901" s="65"/>
      <c r="C901" s="65"/>
      <c r="D901" s="65"/>
      <c r="E901" s="65"/>
      <c r="F901" s="210"/>
      <c r="G901" s="210"/>
      <c r="H901" s="210"/>
      <c r="I901" s="210"/>
      <c r="J901" s="65"/>
      <c r="K901" s="227"/>
      <c r="L901" s="227"/>
      <c r="M901" s="227"/>
      <c r="N901" s="65"/>
      <c r="O901" s="65"/>
      <c r="P901" s="65"/>
      <c r="Q901" s="65"/>
      <c r="R901" s="65"/>
      <c r="S901" s="65"/>
      <c r="T901" s="65"/>
      <c r="U901" s="65"/>
      <c r="V901" s="65"/>
      <c r="W901" s="65"/>
      <c r="X901" s="65"/>
      <c r="Y901" s="65"/>
      <c r="Z901" s="65"/>
    </row>
    <row r="902" spans="1:26" ht="12.75" customHeight="1" x14ac:dyDescent="0.25">
      <c r="A902" s="65"/>
      <c r="B902" s="65"/>
      <c r="C902" s="65"/>
      <c r="D902" s="65"/>
      <c r="E902" s="65"/>
      <c r="F902" s="210"/>
      <c r="G902" s="210"/>
      <c r="H902" s="210"/>
      <c r="I902" s="210"/>
      <c r="J902" s="65"/>
      <c r="K902" s="227"/>
      <c r="L902" s="227"/>
      <c r="M902" s="227"/>
      <c r="N902" s="65"/>
      <c r="O902" s="65"/>
      <c r="P902" s="65"/>
      <c r="Q902" s="65"/>
      <c r="R902" s="65"/>
      <c r="S902" s="65"/>
      <c r="T902" s="65"/>
      <c r="U902" s="65"/>
      <c r="V902" s="65"/>
      <c r="W902" s="65"/>
      <c r="X902" s="65"/>
      <c r="Y902" s="65"/>
      <c r="Z902" s="65"/>
    </row>
    <row r="903" spans="1:26" ht="12.75" customHeight="1" x14ac:dyDescent="0.25">
      <c r="A903" s="65"/>
      <c r="B903" s="65"/>
      <c r="C903" s="65"/>
      <c r="D903" s="65"/>
      <c r="E903" s="65"/>
      <c r="F903" s="210"/>
      <c r="G903" s="210"/>
      <c r="H903" s="210"/>
      <c r="I903" s="210"/>
      <c r="J903" s="65"/>
      <c r="K903" s="227"/>
      <c r="L903" s="227"/>
      <c r="M903" s="227"/>
      <c r="N903" s="65"/>
      <c r="O903" s="65"/>
      <c r="P903" s="65"/>
      <c r="Q903" s="65"/>
      <c r="R903" s="65"/>
      <c r="S903" s="65"/>
      <c r="T903" s="65"/>
      <c r="U903" s="65"/>
      <c r="V903" s="65"/>
      <c r="W903" s="65"/>
      <c r="X903" s="65"/>
      <c r="Y903" s="65"/>
      <c r="Z903" s="65"/>
    </row>
    <row r="904" spans="1:26" ht="12.75" customHeight="1" x14ac:dyDescent="0.25">
      <c r="A904" s="65"/>
      <c r="B904" s="65"/>
      <c r="C904" s="65"/>
      <c r="D904" s="65"/>
      <c r="E904" s="65"/>
      <c r="F904" s="210"/>
      <c r="G904" s="210"/>
      <c r="H904" s="210"/>
      <c r="I904" s="210"/>
      <c r="J904" s="65"/>
      <c r="K904" s="227"/>
      <c r="L904" s="227"/>
      <c r="M904" s="227"/>
      <c r="N904" s="65"/>
      <c r="O904" s="65"/>
      <c r="P904" s="65"/>
      <c r="Q904" s="65"/>
      <c r="R904" s="65"/>
      <c r="S904" s="65"/>
      <c r="T904" s="65"/>
      <c r="U904" s="65"/>
      <c r="V904" s="65"/>
      <c r="W904" s="65"/>
      <c r="X904" s="65"/>
      <c r="Y904" s="65"/>
      <c r="Z904" s="65"/>
    </row>
    <row r="905" spans="1:26" ht="12.75" customHeight="1" x14ac:dyDescent="0.25">
      <c r="A905" s="65"/>
      <c r="B905" s="65"/>
      <c r="C905" s="65"/>
      <c r="D905" s="65"/>
      <c r="E905" s="65"/>
      <c r="F905" s="210"/>
      <c r="G905" s="210"/>
      <c r="H905" s="210"/>
      <c r="I905" s="210"/>
      <c r="J905" s="65"/>
      <c r="K905" s="227"/>
      <c r="L905" s="227"/>
      <c r="M905" s="227"/>
      <c r="N905" s="65"/>
      <c r="O905" s="65"/>
      <c r="P905" s="65"/>
      <c r="Q905" s="65"/>
      <c r="R905" s="65"/>
      <c r="S905" s="65"/>
      <c r="T905" s="65"/>
      <c r="U905" s="65"/>
      <c r="V905" s="65"/>
      <c r="W905" s="65"/>
      <c r="X905" s="65"/>
      <c r="Y905" s="65"/>
      <c r="Z905" s="65"/>
    </row>
    <row r="906" spans="1:26" ht="12.75" customHeight="1" x14ac:dyDescent="0.25">
      <c r="A906" s="65"/>
      <c r="B906" s="65"/>
      <c r="C906" s="65"/>
      <c r="D906" s="65"/>
      <c r="E906" s="65"/>
      <c r="F906" s="210"/>
      <c r="G906" s="210"/>
      <c r="H906" s="210"/>
      <c r="I906" s="210"/>
      <c r="J906" s="65"/>
      <c r="K906" s="227"/>
      <c r="L906" s="227"/>
      <c r="M906" s="227"/>
      <c r="N906" s="65"/>
      <c r="O906" s="65"/>
      <c r="P906" s="65"/>
      <c r="Q906" s="65"/>
      <c r="R906" s="65"/>
      <c r="S906" s="65"/>
      <c r="T906" s="65"/>
      <c r="U906" s="65"/>
      <c r="V906" s="65"/>
      <c r="W906" s="65"/>
      <c r="X906" s="65"/>
      <c r="Y906" s="65"/>
      <c r="Z906" s="65"/>
    </row>
    <row r="907" spans="1:26" ht="12.75" customHeight="1" x14ac:dyDescent="0.25">
      <c r="A907" s="65"/>
      <c r="B907" s="65"/>
      <c r="C907" s="65"/>
      <c r="D907" s="65"/>
      <c r="E907" s="65"/>
      <c r="F907" s="210"/>
      <c r="G907" s="210"/>
      <c r="H907" s="210"/>
      <c r="I907" s="210"/>
      <c r="J907" s="65"/>
      <c r="K907" s="227"/>
      <c r="L907" s="227"/>
      <c r="M907" s="227"/>
      <c r="N907" s="65"/>
      <c r="O907" s="65"/>
      <c r="P907" s="65"/>
      <c r="Q907" s="65"/>
      <c r="R907" s="65"/>
      <c r="S907" s="65"/>
      <c r="T907" s="65"/>
      <c r="U907" s="65"/>
      <c r="V907" s="65"/>
      <c r="W907" s="65"/>
      <c r="X907" s="65"/>
      <c r="Y907" s="65"/>
      <c r="Z907" s="65"/>
    </row>
    <row r="908" spans="1:26" ht="12.75" customHeight="1" x14ac:dyDescent="0.25">
      <c r="A908" s="65"/>
      <c r="B908" s="65"/>
      <c r="C908" s="65"/>
      <c r="D908" s="65"/>
      <c r="E908" s="65"/>
      <c r="F908" s="210"/>
      <c r="G908" s="210"/>
      <c r="H908" s="210"/>
      <c r="I908" s="210"/>
      <c r="J908" s="65"/>
      <c r="K908" s="227"/>
      <c r="L908" s="227"/>
      <c r="M908" s="227"/>
      <c r="N908" s="65"/>
      <c r="O908" s="65"/>
      <c r="P908" s="65"/>
      <c r="Q908" s="65"/>
      <c r="R908" s="65"/>
      <c r="S908" s="65"/>
      <c r="T908" s="65"/>
      <c r="U908" s="65"/>
      <c r="V908" s="65"/>
      <c r="W908" s="65"/>
      <c r="X908" s="65"/>
      <c r="Y908" s="65"/>
      <c r="Z908" s="65"/>
    </row>
    <row r="909" spans="1:26" ht="12.75" customHeight="1" x14ac:dyDescent="0.25">
      <c r="A909" s="65"/>
      <c r="B909" s="65"/>
      <c r="C909" s="65"/>
      <c r="D909" s="65"/>
      <c r="E909" s="65"/>
      <c r="F909" s="210"/>
      <c r="G909" s="210"/>
      <c r="H909" s="210"/>
      <c r="I909" s="210"/>
      <c r="J909" s="65"/>
      <c r="K909" s="227"/>
      <c r="L909" s="227"/>
      <c r="M909" s="227"/>
      <c r="N909" s="65"/>
      <c r="O909" s="65"/>
      <c r="P909" s="65"/>
      <c r="Q909" s="65"/>
      <c r="R909" s="65"/>
      <c r="S909" s="65"/>
      <c r="T909" s="65"/>
      <c r="U909" s="65"/>
      <c r="V909" s="65"/>
      <c r="W909" s="65"/>
      <c r="X909" s="65"/>
      <c r="Y909" s="65"/>
      <c r="Z909" s="65"/>
    </row>
    <row r="910" spans="1:26" ht="12.75" customHeight="1" x14ac:dyDescent="0.25">
      <c r="A910" s="65"/>
      <c r="B910" s="65"/>
      <c r="C910" s="65"/>
      <c r="D910" s="65"/>
      <c r="E910" s="65"/>
      <c r="F910" s="210"/>
      <c r="G910" s="210"/>
      <c r="H910" s="210"/>
      <c r="I910" s="210"/>
      <c r="J910" s="65"/>
      <c r="K910" s="227"/>
      <c r="L910" s="227"/>
      <c r="M910" s="227"/>
      <c r="N910" s="65"/>
      <c r="O910" s="65"/>
      <c r="P910" s="65"/>
      <c r="Q910" s="65"/>
      <c r="R910" s="65"/>
      <c r="S910" s="65"/>
      <c r="T910" s="65"/>
      <c r="U910" s="65"/>
      <c r="V910" s="65"/>
      <c r="W910" s="65"/>
      <c r="X910" s="65"/>
      <c r="Y910" s="65"/>
      <c r="Z910" s="65"/>
    </row>
    <row r="911" spans="1:26" ht="12.75" customHeight="1" x14ac:dyDescent="0.25">
      <c r="A911" s="65"/>
      <c r="B911" s="65"/>
      <c r="C911" s="65"/>
      <c r="D911" s="65"/>
      <c r="E911" s="65"/>
      <c r="F911" s="210"/>
      <c r="G911" s="210"/>
      <c r="H911" s="210"/>
      <c r="I911" s="210"/>
      <c r="J911" s="65"/>
      <c r="K911" s="227"/>
      <c r="L911" s="227"/>
      <c r="M911" s="227"/>
      <c r="N911" s="65"/>
      <c r="O911" s="65"/>
      <c r="P911" s="65"/>
      <c r="Q911" s="65"/>
      <c r="R911" s="65"/>
      <c r="S911" s="65"/>
      <c r="T911" s="65"/>
      <c r="U911" s="65"/>
      <c r="V911" s="65"/>
      <c r="W911" s="65"/>
      <c r="X911" s="65"/>
      <c r="Y911" s="65"/>
      <c r="Z911" s="65"/>
    </row>
    <row r="912" spans="1:26" ht="12.75" customHeight="1" x14ac:dyDescent="0.25">
      <c r="A912" s="65"/>
      <c r="B912" s="65"/>
      <c r="C912" s="65"/>
      <c r="D912" s="65"/>
      <c r="E912" s="65"/>
      <c r="F912" s="210"/>
      <c r="G912" s="210"/>
      <c r="H912" s="210"/>
      <c r="I912" s="210"/>
      <c r="J912" s="65"/>
      <c r="K912" s="227"/>
      <c r="L912" s="227"/>
      <c r="M912" s="227"/>
      <c r="N912" s="65"/>
      <c r="O912" s="65"/>
      <c r="P912" s="65"/>
      <c r="Q912" s="65"/>
      <c r="R912" s="65"/>
      <c r="S912" s="65"/>
      <c r="T912" s="65"/>
      <c r="U912" s="65"/>
      <c r="V912" s="65"/>
      <c r="W912" s="65"/>
      <c r="X912" s="65"/>
      <c r="Y912" s="65"/>
      <c r="Z912" s="65"/>
    </row>
    <row r="913" spans="1:26" ht="12.75" customHeight="1" x14ac:dyDescent="0.25">
      <c r="A913" s="65"/>
      <c r="B913" s="65"/>
      <c r="C913" s="65"/>
      <c r="D913" s="65"/>
      <c r="E913" s="65"/>
      <c r="F913" s="210"/>
      <c r="G913" s="210"/>
      <c r="H913" s="210"/>
      <c r="I913" s="210"/>
      <c r="J913" s="65"/>
      <c r="K913" s="227"/>
      <c r="L913" s="227"/>
      <c r="M913" s="227"/>
      <c r="N913" s="65"/>
      <c r="O913" s="65"/>
      <c r="P913" s="65"/>
      <c r="Q913" s="65"/>
      <c r="R913" s="65"/>
      <c r="S913" s="65"/>
      <c r="T913" s="65"/>
      <c r="U913" s="65"/>
      <c r="V913" s="65"/>
      <c r="W913" s="65"/>
      <c r="X913" s="65"/>
      <c r="Y913" s="65"/>
      <c r="Z913" s="65"/>
    </row>
    <row r="914" spans="1:26" ht="12.75" customHeight="1" x14ac:dyDescent="0.25">
      <c r="A914" s="65"/>
      <c r="B914" s="65"/>
      <c r="C914" s="65"/>
      <c r="D914" s="65"/>
      <c r="E914" s="65"/>
      <c r="F914" s="210"/>
      <c r="G914" s="210"/>
      <c r="H914" s="210"/>
      <c r="I914" s="210"/>
      <c r="J914" s="65"/>
      <c r="K914" s="227"/>
      <c r="L914" s="227"/>
      <c r="M914" s="227"/>
      <c r="N914" s="65"/>
      <c r="O914" s="65"/>
      <c r="P914" s="65"/>
      <c r="Q914" s="65"/>
      <c r="R914" s="65"/>
      <c r="S914" s="65"/>
      <c r="T914" s="65"/>
      <c r="U914" s="65"/>
      <c r="V914" s="65"/>
      <c r="W914" s="65"/>
      <c r="X914" s="65"/>
      <c r="Y914" s="65"/>
      <c r="Z914" s="65"/>
    </row>
    <row r="915" spans="1:26" ht="12.75" customHeight="1" x14ac:dyDescent="0.25">
      <c r="A915" s="65"/>
      <c r="B915" s="65"/>
      <c r="C915" s="65"/>
      <c r="D915" s="65"/>
      <c r="E915" s="65"/>
      <c r="F915" s="210"/>
      <c r="G915" s="210"/>
      <c r="H915" s="210"/>
      <c r="I915" s="210"/>
      <c r="J915" s="65"/>
      <c r="K915" s="227"/>
      <c r="L915" s="227"/>
      <c r="M915" s="227"/>
      <c r="N915" s="65"/>
      <c r="O915" s="65"/>
      <c r="P915" s="65"/>
      <c r="Q915" s="65"/>
      <c r="R915" s="65"/>
      <c r="S915" s="65"/>
      <c r="T915" s="65"/>
      <c r="U915" s="65"/>
      <c r="V915" s="65"/>
      <c r="W915" s="65"/>
      <c r="X915" s="65"/>
      <c r="Y915" s="65"/>
      <c r="Z915" s="65"/>
    </row>
    <row r="916" spans="1:26" ht="12.75" customHeight="1" x14ac:dyDescent="0.25">
      <c r="A916" s="65"/>
      <c r="B916" s="65"/>
      <c r="C916" s="65"/>
      <c r="D916" s="65"/>
      <c r="E916" s="65"/>
      <c r="F916" s="210"/>
      <c r="G916" s="210"/>
      <c r="H916" s="210"/>
      <c r="I916" s="210"/>
      <c r="J916" s="65"/>
      <c r="K916" s="227"/>
      <c r="L916" s="227"/>
      <c r="M916" s="227"/>
      <c r="N916" s="65"/>
      <c r="O916" s="65"/>
      <c r="P916" s="65"/>
      <c r="Q916" s="65"/>
      <c r="R916" s="65"/>
      <c r="S916" s="65"/>
      <c r="T916" s="65"/>
      <c r="U916" s="65"/>
      <c r="V916" s="65"/>
      <c r="W916" s="65"/>
      <c r="X916" s="65"/>
      <c r="Y916" s="65"/>
      <c r="Z916" s="65"/>
    </row>
    <row r="917" spans="1:26" ht="12.75" customHeight="1" x14ac:dyDescent="0.25">
      <c r="A917" s="65"/>
      <c r="B917" s="65"/>
      <c r="C917" s="65"/>
      <c r="D917" s="65"/>
      <c r="E917" s="65"/>
      <c r="F917" s="210"/>
      <c r="G917" s="210"/>
      <c r="H917" s="210"/>
      <c r="I917" s="210"/>
      <c r="J917" s="65"/>
      <c r="K917" s="227"/>
      <c r="L917" s="227"/>
      <c r="M917" s="227"/>
      <c r="N917" s="65"/>
      <c r="O917" s="65"/>
      <c r="P917" s="65"/>
      <c r="Q917" s="65"/>
      <c r="R917" s="65"/>
      <c r="S917" s="65"/>
      <c r="T917" s="65"/>
      <c r="U917" s="65"/>
      <c r="V917" s="65"/>
      <c r="W917" s="65"/>
      <c r="X917" s="65"/>
      <c r="Y917" s="65"/>
      <c r="Z917" s="65"/>
    </row>
    <row r="918" spans="1:26" ht="12.75" customHeight="1" x14ac:dyDescent="0.25">
      <c r="A918" s="65"/>
      <c r="B918" s="65"/>
      <c r="C918" s="65"/>
      <c r="D918" s="65"/>
      <c r="E918" s="65"/>
      <c r="F918" s="210"/>
      <c r="G918" s="210"/>
      <c r="H918" s="210"/>
      <c r="I918" s="210"/>
      <c r="J918" s="65"/>
      <c r="K918" s="227"/>
      <c r="L918" s="227"/>
      <c r="M918" s="227"/>
      <c r="N918" s="65"/>
      <c r="O918" s="65"/>
      <c r="P918" s="65"/>
      <c r="Q918" s="65"/>
      <c r="R918" s="65"/>
      <c r="S918" s="65"/>
      <c r="T918" s="65"/>
      <c r="U918" s="65"/>
      <c r="V918" s="65"/>
      <c r="W918" s="65"/>
      <c r="X918" s="65"/>
      <c r="Y918" s="65"/>
      <c r="Z918" s="65"/>
    </row>
    <row r="919" spans="1:26" ht="12.75" customHeight="1" x14ac:dyDescent="0.25">
      <c r="A919" s="65"/>
      <c r="B919" s="65"/>
      <c r="C919" s="65"/>
      <c r="D919" s="65"/>
      <c r="E919" s="65"/>
      <c r="F919" s="210"/>
      <c r="G919" s="210"/>
      <c r="H919" s="210"/>
      <c r="I919" s="210"/>
      <c r="J919" s="65"/>
      <c r="K919" s="227"/>
      <c r="L919" s="227"/>
      <c r="M919" s="227"/>
      <c r="N919" s="65"/>
      <c r="O919" s="65"/>
      <c r="P919" s="65"/>
      <c r="Q919" s="65"/>
      <c r="R919" s="65"/>
      <c r="S919" s="65"/>
      <c r="T919" s="65"/>
      <c r="U919" s="65"/>
      <c r="V919" s="65"/>
      <c r="W919" s="65"/>
      <c r="X919" s="65"/>
      <c r="Y919" s="65"/>
      <c r="Z919" s="65"/>
    </row>
    <row r="920" spans="1:26" ht="12.75" customHeight="1" x14ac:dyDescent="0.25">
      <c r="A920" s="65"/>
      <c r="B920" s="65"/>
      <c r="C920" s="65"/>
      <c r="D920" s="65"/>
      <c r="E920" s="65"/>
      <c r="F920" s="210"/>
      <c r="G920" s="210"/>
      <c r="H920" s="210"/>
      <c r="I920" s="210"/>
      <c r="J920" s="65"/>
      <c r="K920" s="227"/>
      <c r="L920" s="227"/>
      <c r="M920" s="227"/>
      <c r="N920" s="65"/>
      <c r="O920" s="65"/>
      <c r="P920" s="65"/>
      <c r="Q920" s="65"/>
      <c r="R920" s="65"/>
      <c r="S920" s="65"/>
      <c r="T920" s="65"/>
      <c r="U920" s="65"/>
      <c r="V920" s="65"/>
      <c r="W920" s="65"/>
      <c r="X920" s="65"/>
      <c r="Y920" s="65"/>
      <c r="Z920" s="65"/>
    </row>
    <row r="921" spans="1:26" ht="12.75" customHeight="1" x14ac:dyDescent="0.25">
      <c r="A921" s="65"/>
      <c r="B921" s="65"/>
      <c r="C921" s="65"/>
      <c r="D921" s="65"/>
      <c r="E921" s="65"/>
      <c r="F921" s="210"/>
      <c r="G921" s="210"/>
      <c r="H921" s="210"/>
      <c r="I921" s="210"/>
      <c r="J921" s="65"/>
      <c r="K921" s="227"/>
      <c r="L921" s="227"/>
      <c r="M921" s="227"/>
      <c r="N921" s="65"/>
      <c r="O921" s="65"/>
      <c r="P921" s="65"/>
      <c r="Q921" s="65"/>
      <c r="R921" s="65"/>
      <c r="S921" s="65"/>
      <c r="T921" s="65"/>
      <c r="U921" s="65"/>
      <c r="V921" s="65"/>
      <c r="W921" s="65"/>
      <c r="X921" s="65"/>
      <c r="Y921" s="65"/>
      <c r="Z921" s="65"/>
    </row>
    <row r="922" spans="1:26" ht="12.75" customHeight="1" x14ac:dyDescent="0.25">
      <c r="A922" s="65"/>
      <c r="B922" s="65"/>
      <c r="C922" s="65"/>
      <c r="D922" s="65"/>
      <c r="E922" s="65"/>
      <c r="F922" s="210"/>
      <c r="G922" s="210"/>
      <c r="H922" s="210"/>
      <c r="I922" s="210"/>
      <c r="J922" s="65"/>
      <c r="K922" s="227"/>
      <c r="L922" s="227"/>
      <c r="M922" s="227"/>
      <c r="N922" s="65"/>
      <c r="O922" s="65"/>
      <c r="P922" s="65"/>
      <c r="Q922" s="65"/>
      <c r="R922" s="65"/>
      <c r="S922" s="65"/>
      <c r="T922" s="65"/>
      <c r="U922" s="65"/>
      <c r="V922" s="65"/>
      <c r="W922" s="65"/>
      <c r="X922" s="65"/>
      <c r="Y922" s="65"/>
      <c r="Z922" s="65"/>
    </row>
    <row r="923" spans="1:26" ht="12.75" customHeight="1" x14ac:dyDescent="0.25">
      <c r="A923" s="65"/>
      <c r="B923" s="65"/>
      <c r="C923" s="65"/>
      <c r="D923" s="65"/>
      <c r="E923" s="65"/>
      <c r="F923" s="210"/>
      <c r="G923" s="210"/>
      <c r="H923" s="210"/>
      <c r="I923" s="210"/>
      <c r="J923" s="65"/>
      <c r="K923" s="227"/>
      <c r="L923" s="227"/>
      <c r="M923" s="227"/>
      <c r="N923" s="65"/>
      <c r="O923" s="65"/>
      <c r="P923" s="65"/>
      <c r="Q923" s="65"/>
      <c r="R923" s="65"/>
      <c r="S923" s="65"/>
      <c r="T923" s="65"/>
      <c r="U923" s="65"/>
      <c r="V923" s="65"/>
      <c r="W923" s="65"/>
      <c r="X923" s="65"/>
      <c r="Y923" s="65"/>
      <c r="Z923" s="65"/>
    </row>
    <row r="924" spans="1:26" ht="12.75" customHeight="1" x14ac:dyDescent="0.25">
      <c r="A924" s="65"/>
      <c r="B924" s="65"/>
      <c r="C924" s="65"/>
      <c r="D924" s="65"/>
      <c r="E924" s="65"/>
      <c r="F924" s="210"/>
      <c r="G924" s="210"/>
      <c r="H924" s="210"/>
      <c r="I924" s="210"/>
      <c r="J924" s="65"/>
      <c r="K924" s="227"/>
      <c r="L924" s="227"/>
      <c r="M924" s="227"/>
      <c r="N924" s="65"/>
      <c r="O924" s="65"/>
      <c r="P924" s="65"/>
      <c r="Q924" s="65"/>
      <c r="R924" s="65"/>
      <c r="S924" s="65"/>
      <c r="T924" s="65"/>
      <c r="U924" s="65"/>
      <c r="V924" s="65"/>
      <c r="W924" s="65"/>
      <c r="X924" s="65"/>
      <c r="Y924" s="65"/>
      <c r="Z924" s="65"/>
    </row>
    <row r="925" spans="1:26" ht="12.75" customHeight="1" x14ac:dyDescent="0.25">
      <c r="A925" s="65"/>
      <c r="B925" s="65"/>
      <c r="C925" s="65"/>
      <c r="D925" s="65"/>
      <c r="E925" s="65"/>
      <c r="F925" s="210"/>
      <c r="G925" s="210"/>
      <c r="H925" s="210"/>
      <c r="I925" s="210"/>
      <c r="J925" s="65"/>
      <c r="K925" s="227"/>
      <c r="L925" s="227"/>
      <c r="M925" s="227"/>
      <c r="N925" s="65"/>
      <c r="O925" s="65"/>
      <c r="P925" s="65"/>
      <c r="Q925" s="65"/>
      <c r="R925" s="65"/>
      <c r="S925" s="65"/>
      <c r="T925" s="65"/>
      <c r="U925" s="65"/>
      <c r="V925" s="65"/>
      <c r="W925" s="65"/>
      <c r="X925" s="65"/>
      <c r="Y925" s="65"/>
      <c r="Z925" s="65"/>
    </row>
    <row r="926" spans="1:26" ht="12.75" customHeight="1" x14ac:dyDescent="0.25">
      <c r="A926" s="65"/>
      <c r="B926" s="65"/>
      <c r="C926" s="65"/>
      <c r="D926" s="65"/>
      <c r="E926" s="65"/>
      <c r="F926" s="210"/>
      <c r="G926" s="210"/>
      <c r="H926" s="210"/>
      <c r="I926" s="210"/>
      <c r="J926" s="65"/>
      <c r="K926" s="227"/>
      <c r="L926" s="227"/>
      <c r="M926" s="227"/>
      <c r="N926" s="65"/>
      <c r="O926" s="65"/>
      <c r="P926" s="65"/>
      <c r="Q926" s="65"/>
      <c r="R926" s="65"/>
      <c r="S926" s="65"/>
      <c r="T926" s="65"/>
      <c r="U926" s="65"/>
      <c r="V926" s="65"/>
      <c r="W926" s="65"/>
      <c r="X926" s="65"/>
      <c r="Y926" s="65"/>
      <c r="Z926" s="65"/>
    </row>
    <row r="927" spans="1:26" ht="12.75" customHeight="1" x14ac:dyDescent="0.25">
      <c r="A927" s="65"/>
      <c r="B927" s="65"/>
      <c r="C927" s="65"/>
      <c r="D927" s="65"/>
      <c r="E927" s="65"/>
      <c r="F927" s="210"/>
      <c r="G927" s="210"/>
      <c r="H927" s="210"/>
      <c r="I927" s="210"/>
      <c r="J927" s="65"/>
      <c r="K927" s="227"/>
      <c r="L927" s="227"/>
      <c r="M927" s="227"/>
      <c r="N927" s="65"/>
      <c r="O927" s="65"/>
      <c r="P927" s="65"/>
      <c r="Q927" s="65"/>
      <c r="R927" s="65"/>
      <c r="S927" s="65"/>
      <c r="T927" s="65"/>
      <c r="U927" s="65"/>
      <c r="V927" s="65"/>
      <c r="W927" s="65"/>
      <c r="X927" s="65"/>
      <c r="Y927" s="65"/>
      <c r="Z927" s="65"/>
    </row>
    <row r="928" spans="1:26" ht="12.75" customHeight="1" x14ac:dyDescent="0.25">
      <c r="A928" s="65"/>
      <c r="B928" s="65"/>
      <c r="C928" s="65"/>
      <c r="D928" s="65"/>
      <c r="E928" s="65"/>
      <c r="F928" s="210"/>
      <c r="G928" s="210"/>
      <c r="H928" s="210"/>
      <c r="I928" s="210"/>
      <c r="J928" s="65"/>
      <c r="K928" s="227"/>
      <c r="L928" s="227"/>
      <c r="M928" s="227"/>
      <c r="N928" s="65"/>
      <c r="O928" s="65"/>
      <c r="P928" s="65"/>
      <c r="Q928" s="65"/>
      <c r="R928" s="65"/>
      <c r="S928" s="65"/>
      <c r="T928" s="65"/>
      <c r="U928" s="65"/>
      <c r="V928" s="65"/>
      <c r="W928" s="65"/>
      <c r="X928" s="65"/>
      <c r="Y928" s="65"/>
      <c r="Z928" s="65"/>
    </row>
    <row r="929" spans="1:26" ht="12.75" customHeight="1" x14ac:dyDescent="0.25">
      <c r="A929" s="65"/>
      <c r="B929" s="65"/>
      <c r="C929" s="65"/>
      <c r="D929" s="65"/>
      <c r="E929" s="65"/>
      <c r="F929" s="210"/>
      <c r="G929" s="210"/>
      <c r="H929" s="210"/>
      <c r="I929" s="210"/>
      <c r="J929" s="65"/>
      <c r="K929" s="227"/>
      <c r="L929" s="227"/>
      <c r="M929" s="227"/>
      <c r="N929" s="65"/>
      <c r="O929" s="65"/>
      <c r="P929" s="65"/>
      <c r="Q929" s="65"/>
      <c r="R929" s="65"/>
      <c r="S929" s="65"/>
      <c r="T929" s="65"/>
      <c r="U929" s="65"/>
      <c r="V929" s="65"/>
      <c r="W929" s="65"/>
      <c r="X929" s="65"/>
      <c r="Y929" s="65"/>
      <c r="Z929" s="65"/>
    </row>
    <row r="930" spans="1:26" ht="12.75" customHeight="1" x14ac:dyDescent="0.25">
      <c r="A930" s="65"/>
      <c r="B930" s="65"/>
      <c r="C930" s="65"/>
      <c r="D930" s="65"/>
      <c r="E930" s="65"/>
      <c r="F930" s="210"/>
      <c r="G930" s="210"/>
      <c r="H930" s="210"/>
      <c r="I930" s="210"/>
      <c r="J930" s="65"/>
      <c r="K930" s="227"/>
      <c r="L930" s="227"/>
      <c r="M930" s="227"/>
      <c r="N930" s="65"/>
      <c r="O930" s="65"/>
      <c r="P930" s="65"/>
      <c r="Q930" s="65"/>
      <c r="R930" s="65"/>
      <c r="S930" s="65"/>
      <c r="T930" s="65"/>
      <c r="U930" s="65"/>
      <c r="V930" s="65"/>
      <c r="W930" s="65"/>
      <c r="X930" s="65"/>
      <c r="Y930" s="65"/>
      <c r="Z930" s="65"/>
    </row>
    <row r="931" spans="1:26" ht="12.75" customHeight="1" x14ac:dyDescent="0.25">
      <c r="A931" s="65"/>
      <c r="B931" s="65"/>
      <c r="C931" s="65"/>
      <c r="D931" s="65"/>
      <c r="E931" s="65"/>
      <c r="F931" s="210"/>
      <c r="G931" s="210"/>
      <c r="H931" s="210"/>
      <c r="I931" s="210"/>
      <c r="J931" s="65"/>
      <c r="K931" s="227"/>
      <c r="L931" s="227"/>
      <c r="M931" s="227"/>
      <c r="N931" s="65"/>
      <c r="O931" s="65"/>
      <c r="P931" s="65"/>
      <c r="Q931" s="65"/>
      <c r="R931" s="65"/>
      <c r="S931" s="65"/>
      <c r="T931" s="65"/>
      <c r="U931" s="65"/>
      <c r="V931" s="65"/>
      <c r="W931" s="65"/>
      <c r="X931" s="65"/>
      <c r="Y931" s="65"/>
      <c r="Z931" s="65"/>
    </row>
    <row r="932" spans="1:26" ht="12.75" customHeight="1" x14ac:dyDescent="0.25">
      <c r="A932" s="65"/>
      <c r="B932" s="65"/>
      <c r="C932" s="65"/>
      <c r="D932" s="65"/>
      <c r="E932" s="65"/>
      <c r="F932" s="210"/>
      <c r="G932" s="210"/>
      <c r="H932" s="210"/>
      <c r="I932" s="210"/>
      <c r="J932" s="65"/>
      <c r="K932" s="227"/>
      <c r="L932" s="227"/>
      <c r="M932" s="227"/>
      <c r="N932" s="65"/>
      <c r="O932" s="65"/>
      <c r="P932" s="65"/>
      <c r="Q932" s="65"/>
      <c r="R932" s="65"/>
      <c r="S932" s="65"/>
      <c r="T932" s="65"/>
      <c r="U932" s="65"/>
      <c r="V932" s="65"/>
      <c r="W932" s="65"/>
      <c r="X932" s="65"/>
      <c r="Y932" s="65"/>
      <c r="Z932" s="65"/>
    </row>
    <row r="933" spans="1:26" ht="12.75" customHeight="1" x14ac:dyDescent="0.25">
      <c r="A933" s="65"/>
      <c r="B933" s="65"/>
      <c r="C933" s="65"/>
      <c r="D933" s="65"/>
      <c r="E933" s="65"/>
      <c r="F933" s="210"/>
      <c r="G933" s="210"/>
      <c r="H933" s="210"/>
      <c r="I933" s="210"/>
      <c r="J933" s="65"/>
      <c r="K933" s="227"/>
      <c r="L933" s="227"/>
      <c r="M933" s="227"/>
      <c r="N933" s="65"/>
      <c r="O933" s="65"/>
      <c r="P933" s="65"/>
      <c r="Q933" s="65"/>
      <c r="R933" s="65"/>
      <c r="S933" s="65"/>
      <c r="T933" s="65"/>
      <c r="U933" s="65"/>
      <c r="V933" s="65"/>
      <c r="W933" s="65"/>
      <c r="X933" s="65"/>
      <c r="Y933" s="65"/>
      <c r="Z933" s="65"/>
    </row>
    <row r="934" spans="1:26" ht="12.75" customHeight="1" x14ac:dyDescent="0.25">
      <c r="A934" s="65"/>
      <c r="B934" s="65"/>
      <c r="C934" s="65"/>
      <c r="D934" s="65"/>
      <c r="E934" s="65"/>
      <c r="F934" s="210"/>
      <c r="G934" s="210"/>
      <c r="H934" s="210"/>
      <c r="I934" s="210"/>
      <c r="J934" s="65"/>
      <c r="K934" s="227"/>
      <c r="L934" s="227"/>
      <c r="M934" s="227"/>
      <c r="N934" s="65"/>
      <c r="O934" s="65"/>
      <c r="P934" s="65"/>
      <c r="Q934" s="65"/>
      <c r="R934" s="65"/>
      <c r="S934" s="65"/>
      <c r="T934" s="65"/>
      <c r="U934" s="65"/>
      <c r="V934" s="65"/>
      <c r="W934" s="65"/>
      <c r="X934" s="65"/>
      <c r="Y934" s="65"/>
      <c r="Z934" s="65"/>
    </row>
    <row r="935" spans="1:26" ht="12.75" customHeight="1" x14ac:dyDescent="0.25">
      <c r="A935" s="65"/>
      <c r="B935" s="65"/>
      <c r="C935" s="65"/>
      <c r="D935" s="65"/>
      <c r="E935" s="65"/>
      <c r="F935" s="210"/>
      <c r="G935" s="210"/>
      <c r="H935" s="210"/>
      <c r="I935" s="210"/>
      <c r="J935" s="65"/>
      <c r="K935" s="227"/>
      <c r="L935" s="227"/>
      <c r="M935" s="227"/>
      <c r="N935" s="65"/>
      <c r="O935" s="65"/>
      <c r="P935" s="65"/>
      <c r="Q935" s="65"/>
      <c r="R935" s="65"/>
      <c r="S935" s="65"/>
      <c r="T935" s="65"/>
      <c r="U935" s="65"/>
      <c r="V935" s="65"/>
      <c r="W935" s="65"/>
      <c r="X935" s="65"/>
      <c r="Y935" s="65"/>
      <c r="Z935" s="65"/>
    </row>
    <row r="936" spans="1:26" ht="12.75" customHeight="1" x14ac:dyDescent="0.25">
      <c r="A936" s="65"/>
      <c r="B936" s="65"/>
      <c r="C936" s="65"/>
      <c r="D936" s="65"/>
      <c r="E936" s="65"/>
      <c r="F936" s="210"/>
      <c r="G936" s="210"/>
      <c r="H936" s="210"/>
      <c r="I936" s="210"/>
      <c r="J936" s="65"/>
      <c r="K936" s="227"/>
      <c r="L936" s="227"/>
      <c r="M936" s="227"/>
      <c r="N936" s="65"/>
      <c r="O936" s="65"/>
      <c r="P936" s="65"/>
      <c r="Q936" s="65"/>
      <c r="R936" s="65"/>
      <c r="S936" s="65"/>
      <c r="T936" s="65"/>
      <c r="U936" s="65"/>
      <c r="V936" s="65"/>
      <c r="W936" s="65"/>
      <c r="X936" s="65"/>
      <c r="Y936" s="65"/>
      <c r="Z936" s="65"/>
    </row>
    <row r="937" spans="1:26" ht="12.75" customHeight="1" x14ac:dyDescent="0.25">
      <c r="A937" s="65"/>
      <c r="B937" s="65"/>
      <c r="C937" s="65"/>
      <c r="D937" s="65"/>
      <c r="E937" s="65"/>
      <c r="F937" s="210"/>
      <c r="G937" s="210"/>
      <c r="H937" s="210"/>
      <c r="I937" s="210"/>
      <c r="J937" s="65"/>
      <c r="K937" s="227"/>
      <c r="L937" s="227"/>
      <c r="M937" s="227"/>
      <c r="N937" s="65"/>
      <c r="O937" s="65"/>
      <c r="P937" s="65"/>
      <c r="Q937" s="65"/>
      <c r="R937" s="65"/>
      <c r="S937" s="65"/>
      <c r="T937" s="65"/>
      <c r="U937" s="65"/>
      <c r="V937" s="65"/>
      <c r="W937" s="65"/>
      <c r="X937" s="65"/>
      <c r="Y937" s="65"/>
      <c r="Z937" s="65"/>
    </row>
    <row r="938" spans="1:26" ht="12.75" customHeight="1" x14ac:dyDescent="0.25">
      <c r="A938" s="65"/>
      <c r="B938" s="65"/>
      <c r="C938" s="65"/>
      <c r="D938" s="65"/>
      <c r="E938" s="65"/>
      <c r="F938" s="210"/>
      <c r="G938" s="210"/>
      <c r="H938" s="210"/>
      <c r="I938" s="210"/>
      <c r="J938" s="65"/>
      <c r="K938" s="227"/>
      <c r="L938" s="227"/>
      <c r="M938" s="227"/>
      <c r="N938" s="65"/>
      <c r="O938" s="65"/>
      <c r="P938" s="65"/>
      <c r="Q938" s="65"/>
      <c r="R938" s="65"/>
      <c r="S938" s="65"/>
      <c r="T938" s="65"/>
      <c r="U938" s="65"/>
      <c r="V938" s="65"/>
      <c r="W938" s="65"/>
      <c r="X938" s="65"/>
      <c r="Y938" s="65"/>
      <c r="Z938" s="65"/>
    </row>
    <row r="939" spans="1:26" ht="12.75" customHeight="1" x14ac:dyDescent="0.25">
      <c r="A939" s="65"/>
      <c r="B939" s="65"/>
      <c r="C939" s="65"/>
      <c r="D939" s="65"/>
      <c r="E939" s="65"/>
      <c r="F939" s="210"/>
      <c r="G939" s="210"/>
      <c r="H939" s="210"/>
      <c r="I939" s="210"/>
      <c r="J939" s="65"/>
      <c r="K939" s="227"/>
      <c r="L939" s="227"/>
      <c r="M939" s="227"/>
      <c r="N939" s="65"/>
      <c r="O939" s="65"/>
      <c r="P939" s="65"/>
      <c r="Q939" s="65"/>
      <c r="R939" s="65"/>
      <c r="S939" s="65"/>
      <c r="T939" s="65"/>
      <c r="U939" s="65"/>
      <c r="V939" s="65"/>
      <c r="W939" s="65"/>
      <c r="X939" s="65"/>
      <c r="Y939" s="65"/>
      <c r="Z939" s="65"/>
    </row>
    <row r="940" spans="1:26" ht="12.75" customHeight="1" x14ac:dyDescent="0.25">
      <c r="A940" s="65"/>
      <c r="B940" s="65"/>
      <c r="C940" s="65"/>
      <c r="D940" s="65"/>
      <c r="E940" s="65"/>
      <c r="F940" s="210"/>
      <c r="G940" s="210"/>
      <c r="H940" s="210"/>
      <c r="I940" s="210"/>
      <c r="J940" s="65"/>
      <c r="K940" s="227"/>
      <c r="L940" s="227"/>
      <c r="M940" s="227"/>
      <c r="N940" s="65"/>
      <c r="O940" s="65"/>
      <c r="P940" s="65"/>
      <c r="Q940" s="65"/>
      <c r="R940" s="65"/>
      <c r="S940" s="65"/>
      <c r="T940" s="65"/>
      <c r="U940" s="65"/>
      <c r="V940" s="65"/>
      <c r="W940" s="65"/>
      <c r="X940" s="65"/>
      <c r="Y940" s="65"/>
      <c r="Z940" s="65"/>
    </row>
    <row r="941" spans="1:26" ht="12.75" customHeight="1" x14ac:dyDescent="0.25">
      <c r="A941" s="65"/>
      <c r="B941" s="65"/>
      <c r="C941" s="65"/>
      <c r="D941" s="65"/>
      <c r="E941" s="65"/>
      <c r="F941" s="210"/>
      <c r="G941" s="210"/>
      <c r="H941" s="210"/>
      <c r="I941" s="210"/>
      <c r="J941" s="65"/>
      <c r="K941" s="227"/>
      <c r="L941" s="227"/>
      <c r="M941" s="227"/>
      <c r="N941" s="65"/>
      <c r="O941" s="65"/>
      <c r="P941" s="65"/>
      <c r="Q941" s="65"/>
      <c r="R941" s="65"/>
      <c r="S941" s="65"/>
      <c r="T941" s="65"/>
      <c r="U941" s="65"/>
      <c r="V941" s="65"/>
      <c r="W941" s="65"/>
      <c r="X941" s="65"/>
      <c r="Y941" s="65"/>
      <c r="Z941" s="65"/>
    </row>
    <row r="942" spans="1:26" ht="12.75" customHeight="1" x14ac:dyDescent="0.25">
      <c r="A942" s="65"/>
      <c r="B942" s="65"/>
      <c r="C942" s="65"/>
      <c r="D942" s="65"/>
      <c r="E942" s="65"/>
      <c r="F942" s="210"/>
      <c r="G942" s="210"/>
      <c r="H942" s="210"/>
      <c r="I942" s="210"/>
      <c r="J942" s="65"/>
      <c r="K942" s="227"/>
      <c r="L942" s="227"/>
      <c r="M942" s="227"/>
      <c r="N942" s="65"/>
      <c r="O942" s="65"/>
      <c r="P942" s="65"/>
      <c r="Q942" s="65"/>
      <c r="R942" s="65"/>
      <c r="S942" s="65"/>
      <c r="T942" s="65"/>
      <c r="U942" s="65"/>
      <c r="V942" s="65"/>
      <c r="W942" s="65"/>
      <c r="X942" s="65"/>
      <c r="Y942" s="65"/>
      <c r="Z942" s="65"/>
    </row>
    <row r="943" spans="1:26" ht="12.75" customHeight="1" x14ac:dyDescent="0.25">
      <c r="A943" s="65"/>
      <c r="B943" s="65"/>
      <c r="C943" s="65"/>
      <c r="D943" s="65"/>
      <c r="E943" s="65"/>
      <c r="F943" s="210"/>
      <c r="G943" s="210"/>
      <c r="H943" s="210"/>
      <c r="I943" s="210"/>
      <c r="J943" s="65"/>
      <c r="K943" s="227"/>
      <c r="L943" s="227"/>
      <c r="M943" s="227"/>
      <c r="N943" s="65"/>
      <c r="O943" s="65"/>
      <c r="P943" s="65"/>
      <c r="Q943" s="65"/>
      <c r="R943" s="65"/>
      <c r="S943" s="65"/>
      <c r="T943" s="65"/>
      <c r="U943" s="65"/>
      <c r="V943" s="65"/>
      <c r="W943" s="65"/>
      <c r="X943" s="65"/>
      <c r="Y943" s="65"/>
      <c r="Z943" s="65"/>
    </row>
    <row r="944" spans="1:26" ht="12.75" customHeight="1" x14ac:dyDescent="0.25">
      <c r="A944" s="65"/>
      <c r="B944" s="65"/>
      <c r="C944" s="65"/>
      <c r="D944" s="65"/>
      <c r="E944" s="65"/>
      <c r="F944" s="210"/>
      <c r="G944" s="210"/>
      <c r="H944" s="210"/>
      <c r="I944" s="210"/>
      <c r="J944" s="65"/>
      <c r="K944" s="227"/>
      <c r="L944" s="227"/>
      <c r="M944" s="227"/>
      <c r="N944" s="65"/>
      <c r="O944" s="65"/>
      <c r="P944" s="65"/>
      <c r="Q944" s="65"/>
      <c r="R944" s="65"/>
      <c r="S944" s="65"/>
      <c r="T944" s="65"/>
      <c r="U944" s="65"/>
      <c r="V944" s="65"/>
      <c r="W944" s="65"/>
      <c r="X944" s="65"/>
      <c r="Y944" s="65"/>
      <c r="Z944" s="65"/>
    </row>
    <row r="945" spans="1:26" ht="12.75" customHeight="1" x14ac:dyDescent="0.25">
      <c r="A945" s="65"/>
      <c r="B945" s="65"/>
      <c r="C945" s="65"/>
      <c r="D945" s="65"/>
      <c r="E945" s="65"/>
      <c r="F945" s="210"/>
      <c r="G945" s="210"/>
      <c r="H945" s="210"/>
      <c r="I945" s="210"/>
      <c r="J945" s="65"/>
      <c r="K945" s="227"/>
      <c r="L945" s="227"/>
      <c r="M945" s="227"/>
      <c r="N945" s="65"/>
      <c r="O945" s="65"/>
      <c r="P945" s="65"/>
      <c r="Q945" s="65"/>
      <c r="R945" s="65"/>
      <c r="S945" s="65"/>
      <c r="T945" s="65"/>
      <c r="U945" s="65"/>
      <c r="V945" s="65"/>
      <c r="W945" s="65"/>
      <c r="X945" s="65"/>
      <c r="Y945" s="65"/>
      <c r="Z945" s="65"/>
    </row>
    <row r="946" spans="1:26" ht="12.75" customHeight="1" x14ac:dyDescent="0.25">
      <c r="A946" s="65"/>
      <c r="B946" s="65"/>
      <c r="C946" s="65"/>
      <c r="D946" s="65"/>
      <c r="E946" s="65"/>
      <c r="F946" s="210"/>
      <c r="G946" s="210"/>
      <c r="H946" s="210"/>
      <c r="I946" s="210"/>
      <c r="J946" s="65"/>
      <c r="K946" s="227"/>
      <c r="L946" s="227"/>
      <c r="M946" s="227"/>
      <c r="N946" s="65"/>
      <c r="O946" s="65"/>
      <c r="P946" s="65"/>
      <c r="Q946" s="65"/>
      <c r="R946" s="65"/>
      <c r="S946" s="65"/>
      <c r="T946" s="65"/>
      <c r="U946" s="65"/>
      <c r="V946" s="65"/>
      <c r="W946" s="65"/>
      <c r="X946" s="65"/>
      <c r="Y946" s="65"/>
      <c r="Z946" s="65"/>
    </row>
    <row r="947" spans="1:26" ht="12.75" customHeight="1" x14ac:dyDescent="0.25">
      <c r="A947" s="65"/>
      <c r="B947" s="65"/>
      <c r="C947" s="65"/>
      <c r="D947" s="65"/>
      <c r="E947" s="65"/>
      <c r="F947" s="210"/>
      <c r="G947" s="210"/>
      <c r="H947" s="210"/>
      <c r="I947" s="210"/>
      <c r="J947" s="65"/>
      <c r="K947" s="227"/>
      <c r="L947" s="227"/>
      <c r="M947" s="227"/>
      <c r="N947" s="65"/>
      <c r="O947" s="65"/>
      <c r="P947" s="65"/>
      <c r="Q947" s="65"/>
      <c r="R947" s="65"/>
      <c r="S947" s="65"/>
      <c r="T947" s="65"/>
      <c r="U947" s="65"/>
      <c r="V947" s="65"/>
      <c r="W947" s="65"/>
      <c r="X947" s="65"/>
      <c r="Y947" s="65"/>
      <c r="Z947" s="65"/>
    </row>
    <row r="948" spans="1:26" ht="12.75" customHeight="1" x14ac:dyDescent="0.25">
      <c r="A948" s="65"/>
      <c r="B948" s="65"/>
      <c r="C948" s="65"/>
      <c r="D948" s="65"/>
      <c r="E948" s="65"/>
      <c r="F948" s="210"/>
      <c r="G948" s="210"/>
      <c r="H948" s="210"/>
      <c r="I948" s="210"/>
      <c r="J948" s="65"/>
      <c r="K948" s="227"/>
      <c r="L948" s="227"/>
      <c r="M948" s="227"/>
      <c r="N948" s="65"/>
      <c r="O948" s="65"/>
      <c r="P948" s="65"/>
      <c r="Q948" s="65"/>
      <c r="R948" s="65"/>
      <c r="S948" s="65"/>
      <c r="T948" s="65"/>
      <c r="U948" s="65"/>
      <c r="V948" s="65"/>
      <c r="W948" s="65"/>
      <c r="X948" s="65"/>
      <c r="Y948" s="65"/>
      <c r="Z948" s="65"/>
    </row>
    <row r="949" spans="1:26" ht="12.75" customHeight="1" x14ac:dyDescent="0.25">
      <c r="A949" s="65"/>
      <c r="B949" s="65"/>
      <c r="C949" s="65"/>
      <c r="D949" s="65"/>
      <c r="E949" s="65"/>
      <c r="F949" s="210"/>
      <c r="G949" s="210"/>
      <c r="H949" s="210"/>
      <c r="I949" s="210"/>
      <c r="J949" s="65"/>
      <c r="K949" s="227"/>
      <c r="L949" s="227"/>
      <c r="M949" s="227"/>
      <c r="N949" s="65"/>
      <c r="O949" s="65"/>
      <c r="P949" s="65"/>
      <c r="Q949" s="65"/>
      <c r="R949" s="65"/>
      <c r="S949" s="65"/>
      <c r="T949" s="65"/>
      <c r="U949" s="65"/>
      <c r="V949" s="65"/>
      <c r="W949" s="65"/>
      <c r="X949" s="65"/>
      <c r="Y949" s="65"/>
      <c r="Z949" s="65"/>
    </row>
    <row r="950" spans="1:26" ht="12.75" customHeight="1" x14ac:dyDescent="0.25">
      <c r="A950" s="65"/>
      <c r="B950" s="65"/>
      <c r="C950" s="65"/>
      <c r="D950" s="65"/>
      <c r="E950" s="65"/>
      <c r="F950" s="210"/>
      <c r="G950" s="210"/>
      <c r="H950" s="210"/>
      <c r="I950" s="210"/>
      <c r="J950" s="65"/>
      <c r="K950" s="227"/>
      <c r="L950" s="227"/>
      <c r="M950" s="227"/>
      <c r="N950" s="65"/>
      <c r="O950" s="65"/>
      <c r="P950" s="65"/>
      <c r="Q950" s="65"/>
      <c r="R950" s="65"/>
      <c r="S950" s="65"/>
      <c r="T950" s="65"/>
      <c r="U950" s="65"/>
      <c r="V950" s="65"/>
      <c r="W950" s="65"/>
      <c r="X950" s="65"/>
      <c r="Y950" s="65"/>
      <c r="Z950" s="65"/>
    </row>
    <row r="951" spans="1:26" ht="12.75" customHeight="1" x14ac:dyDescent="0.25">
      <c r="A951" s="65"/>
      <c r="B951" s="65"/>
      <c r="C951" s="65"/>
      <c r="D951" s="65"/>
      <c r="E951" s="65"/>
      <c r="F951" s="210"/>
      <c r="G951" s="210"/>
      <c r="H951" s="210"/>
      <c r="I951" s="210"/>
      <c r="J951" s="65"/>
      <c r="K951" s="227"/>
      <c r="L951" s="227"/>
      <c r="M951" s="227"/>
      <c r="N951" s="65"/>
      <c r="O951" s="65"/>
      <c r="P951" s="65"/>
      <c r="Q951" s="65"/>
      <c r="R951" s="65"/>
      <c r="S951" s="65"/>
      <c r="T951" s="65"/>
      <c r="U951" s="65"/>
      <c r="V951" s="65"/>
      <c r="W951" s="65"/>
      <c r="X951" s="65"/>
      <c r="Y951" s="65"/>
      <c r="Z951" s="65"/>
    </row>
    <row r="952" spans="1:26" ht="12.75" customHeight="1" x14ac:dyDescent="0.25">
      <c r="A952" s="65"/>
      <c r="B952" s="65"/>
      <c r="C952" s="65"/>
      <c r="D952" s="65"/>
      <c r="E952" s="65"/>
      <c r="F952" s="210"/>
      <c r="G952" s="210"/>
      <c r="H952" s="210"/>
      <c r="I952" s="210"/>
      <c r="J952" s="65"/>
      <c r="K952" s="227"/>
      <c r="L952" s="227"/>
      <c r="M952" s="227"/>
      <c r="N952" s="65"/>
      <c r="O952" s="65"/>
      <c r="P952" s="65"/>
      <c r="Q952" s="65"/>
      <c r="R952" s="65"/>
      <c r="S952" s="65"/>
      <c r="T952" s="65"/>
      <c r="U952" s="65"/>
      <c r="V952" s="65"/>
      <c r="W952" s="65"/>
      <c r="X952" s="65"/>
      <c r="Y952" s="65"/>
      <c r="Z952" s="65"/>
    </row>
    <row r="953" spans="1:26" ht="12.75" customHeight="1" x14ac:dyDescent="0.25">
      <c r="A953" s="65"/>
      <c r="B953" s="65"/>
      <c r="C953" s="65"/>
      <c r="D953" s="65"/>
      <c r="E953" s="65"/>
      <c r="F953" s="210"/>
      <c r="G953" s="210"/>
      <c r="H953" s="210"/>
      <c r="I953" s="210"/>
      <c r="J953" s="65"/>
      <c r="K953" s="227"/>
      <c r="L953" s="227"/>
      <c r="M953" s="227"/>
      <c r="N953" s="65"/>
      <c r="O953" s="65"/>
      <c r="P953" s="65"/>
      <c r="Q953" s="65"/>
      <c r="R953" s="65"/>
      <c r="S953" s="65"/>
      <c r="T953" s="65"/>
      <c r="U953" s="65"/>
      <c r="V953" s="65"/>
      <c r="W953" s="65"/>
      <c r="X953" s="65"/>
      <c r="Y953" s="65"/>
      <c r="Z953" s="65"/>
    </row>
    <row r="954" spans="1:26" ht="12.75" customHeight="1" x14ac:dyDescent="0.25">
      <c r="A954" s="65"/>
      <c r="B954" s="65"/>
      <c r="C954" s="65"/>
      <c r="D954" s="65"/>
      <c r="E954" s="65"/>
      <c r="F954" s="210"/>
      <c r="G954" s="210"/>
      <c r="H954" s="210"/>
      <c r="I954" s="210"/>
      <c r="J954" s="65"/>
      <c r="K954" s="227"/>
      <c r="L954" s="227"/>
      <c r="M954" s="227"/>
      <c r="N954" s="65"/>
      <c r="O954" s="65"/>
      <c r="P954" s="65"/>
      <c r="Q954" s="65"/>
      <c r="R954" s="65"/>
      <c r="S954" s="65"/>
      <c r="T954" s="65"/>
      <c r="U954" s="65"/>
      <c r="V954" s="65"/>
      <c r="W954" s="65"/>
      <c r="X954" s="65"/>
      <c r="Y954" s="65"/>
      <c r="Z954" s="65"/>
    </row>
    <row r="955" spans="1:26" ht="12.75" customHeight="1" x14ac:dyDescent="0.25">
      <c r="A955" s="65"/>
      <c r="B955" s="65"/>
      <c r="C955" s="65"/>
      <c r="D955" s="65"/>
      <c r="E955" s="65"/>
      <c r="F955" s="210"/>
      <c r="G955" s="210"/>
      <c r="H955" s="210"/>
      <c r="I955" s="210"/>
      <c r="J955" s="65"/>
      <c r="K955" s="227"/>
      <c r="L955" s="227"/>
      <c r="M955" s="227"/>
      <c r="N955" s="65"/>
      <c r="O955" s="65"/>
      <c r="P955" s="65"/>
      <c r="Q955" s="65"/>
      <c r="R955" s="65"/>
      <c r="S955" s="65"/>
      <c r="T955" s="65"/>
      <c r="U955" s="65"/>
      <c r="V955" s="65"/>
      <c r="W955" s="65"/>
      <c r="X955" s="65"/>
      <c r="Y955" s="65"/>
      <c r="Z955" s="65"/>
    </row>
    <row r="956" spans="1:26" ht="12.75" customHeight="1" x14ac:dyDescent="0.25">
      <c r="A956" s="65"/>
      <c r="B956" s="65"/>
      <c r="C956" s="65"/>
      <c r="D956" s="65"/>
      <c r="E956" s="65"/>
      <c r="F956" s="210"/>
      <c r="G956" s="210"/>
      <c r="H956" s="210"/>
      <c r="I956" s="210"/>
      <c r="J956" s="65"/>
      <c r="K956" s="227"/>
      <c r="L956" s="227"/>
      <c r="M956" s="227"/>
      <c r="N956" s="65"/>
      <c r="O956" s="65"/>
      <c r="P956" s="65"/>
      <c r="Q956" s="65"/>
      <c r="R956" s="65"/>
      <c r="S956" s="65"/>
      <c r="T956" s="65"/>
      <c r="U956" s="65"/>
      <c r="V956" s="65"/>
      <c r="W956" s="65"/>
      <c r="X956" s="65"/>
      <c r="Y956" s="65"/>
      <c r="Z956" s="65"/>
    </row>
    <row r="957" spans="1:26" ht="12.75" customHeight="1" x14ac:dyDescent="0.25">
      <c r="A957" s="65"/>
      <c r="B957" s="65"/>
      <c r="C957" s="65"/>
      <c r="D957" s="65"/>
      <c r="E957" s="65"/>
      <c r="F957" s="210"/>
      <c r="G957" s="210"/>
      <c r="H957" s="210"/>
      <c r="I957" s="210"/>
      <c r="J957" s="65"/>
      <c r="K957" s="227"/>
      <c r="L957" s="227"/>
      <c r="M957" s="227"/>
      <c r="N957" s="65"/>
      <c r="O957" s="65"/>
      <c r="P957" s="65"/>
      <c r="Q957" s="65"/>
      <c r="R957" s="65"/>
      <c r="S957" s="65"/>
      <c r="T957" s="65"/>
      <c r="U957" s="65"/>
      <c r="V957" s="65"/>
      <c r="W957" s="65"/>
      <c r="X957" s="65"/>
      <c r="Y957" s="65"/>
      <c r="Z957" s="65"/>
    </row>
    <row r="958" spans="1:26" ht="12.75" customHeight="1" x14ac:dyDescent="0.25">
      <c r="A958" s="65"/>
      <c r="B958" s="65"/>
      <c r="C958" s="65"/>
      <c r="D958" s="65"/>
      <c r="E958" s="65"/>
      <c r="F958" s="210"/>
      <c r="G958" s="210"/>
      <c r="H958" s="210"/>
      <c r="I958" s="210"/>
      <c r="J958" s="65"/>
      <c r="K958" s="227"/>
      <c r="L958" s="227"/>
      <c r="M958" s="227"/>
      <c r="N958" s="65"/>
      <c r="O958" s="65"/>
      <c r="P958" s="65"/>
      <c r="Q958" s="65"/>
      <c r="R958" s="65"/>
      <c r="S958" s="65"/>
      <c r="T958" s="65"/>
      <c r="U958" s="65"/>
      <c r="V958" s="65"/>
      <c r="W958" s="65"/>
      <c r="X958" s="65"/>
      <c r="Y958" s="65"/>
      <c r="Z958" s="65"/>
    </row>
    <row r="959" spans="1:26" ht="12.75" customHeight="1" x14ac:dyDescent="0.25">
      <c r="A959" s="65"/>
      <c r="B959" s="65"/>
      <c r="C959" s="65"/>
      <c r="D959" s="65"/>
      <c r="E959" s="65"/>
      <c r="F959" s="210"/>
      <c r="G959" s="210"/>
      <c r="H959" s="210"/>
      <c r="I959" s="210"/>
      <c r="J959" s="65"/>
      <c r="K959" s="227"/>
      <c r="L959" s="227"/>
      <c r="M959" s="227"/>
      <c r="N959" s="65"/>
      <c r="O959" s="65"/>
      <c r="P959" s="65"/>
      <c r="Q959" s="65"/>
      <c r="R959" s="65"/>
      <c r="S959" s="65"/>
      <c r="T959" s="65"/>
      <c r="U959" s="65"/>
      <c r="V959" s="65"/>
      <c r="W959" s="65"/>
      <c r="X959" s="65"/>
      <c r="Y959" s="65"/>
      <c r="Z959" s="65"/>
    </row>
    <row r="960" spans="1:26" ht="12.75" customHeight="1" x14ac:dyDescent="0.25">
      <c r="A960" s="65"/>
      <c r="B960" s="65"/>
      <c r="C960" s="65"/>
      <c r="D960" s="65"/>
      <c r="E960" s="65"/>
      <c r="F960" s="210"/>
      <c r="G960" s="210"/>
      <c r="H960" s="210"/>
      <c r="I960" s="210"/>
      <c r="J960" s="65"/>
      <c r="K960" s="227"/>
      <c r="L960" s="227"/>
      <c r="M960" s="227"/>
      <c r="N960" s="65"/>
      <c r="O960" s="65"/>
      <c r="P960" s="65"/>
      <c r="Q960" s="65"/>
      <c r="R960" s="65"/>
      <c r="S960" s="65"/>
      <c r="T960" s="65"/>
      <c r="U960" s="65"/>
      <c r="V960" s="65"/>
      <c r="W960" s="65"/>
      <c r="X960" s="65"/>
      <c r="Y960" s="65"/>
      <c r="Z960" s="65"/>
    </row>
    <row r="961" spans="1:26" ht="12.75" customHeight="1" x14ac:dyDescent="0.25">
      <c r="A961" s="65"/>
      <c r="B961" s="65"/>
      <c r="C961" s="65"/>
      <c r="D961" s="65"/>
      <c r="E961" s="65"/>
      <c r="F961" s="210"/>
      <c r="G961" s="210"/>
      <c r="H961" s="210"/>
      <c r="I961" s="210"/>
      <c r="J961" s="65"/>
      <c r="K961" s="227"/>
      <c r="L961" s="227"/>
      <c r="M961" s="227"/>
      <c r="N961" s="65"/>
      <c r="O961" s="65"/>
      <c r="P961" s="65"/>
      <c r="Q961" s="65"/>
      <c r="R961" s="65"/>
      <c r="S961" s="65"/>
      <c r="T961" s="65"/>
      <c r="U961" s="65"/>
      <c r="V961" s="65"/>
      <c r="W961" s="65"/>
      <c r="X961" s="65"/>
      <c r="Y961" s="65"/>
      <c r="Z961" s="65"/>
    </row>
    <row r="962" spans="1:26" ht="12.75" customHeight="1" x14ac:dyDescent="0.25">
      <c r="A962" s="65"/>
      <c r="B962" s="65"/>
      <c r="C962" s="65"/>
      <c r="D962" s="65"/>
      <c r="E962" s="65"/>
      <c r="F962" s="210"/>
      <c r="G962" s="210"/>
      <c r="H962" s="210"/>
      <c r="I962" s="210"/>
      <c r="J962" s="65"/>
      <c r="K962" s="227"/>
      <c r="L962" s="227"/>
      <c r="M962" s="227"/>
      <c r="N962" s="65"/>
      <c r="O962" s="65"/>
      <c r="P962" s="65"/>
      <c r="Q962" s="65"/>
      <c r="R962" s="65"/>
      <c r="S962" s="65"/>
      <c r="T962" s="65"/>
      <c r="U962" s="65"/>
      <c r="V962" s="65"/>
      <c r="W962" s="65"/>
      <c r="X962" s="65"/>
      <c r="Y962" s="65"/>
      <c r="Z962" s="65"/>
    </row>
    <row r="963" spans="1:26" ht="12.75" customHeight="1" x14ac:dyDescent="0.25">
      <c r="A963" s="65"/>
      <c r="B963" s="65"/>
      <c r="C963" s="65"/>
      <c r="D963" s="65"/>
      <c r="E963" s="65"/>
      <c r="F963" s="210"/>
      <c r="G963" s="210"/>
      <c r="H963" s="210"/>
      <c r="I963" s="210"/>
      <c r="J963" s="65"/>
      <c r="K963" s="227"/>
      <c r="L963" s="227"/>
      <c r="M963" s="227"/>
      <c r="N963" s="65"/>
      <c r="O963" s="65"/>
      <c r="P963" s="65"/>
      <c r="Q963" s="65"/>
      <c r="R963" s="65"/>
      <c r="S963" s="65"/>
      <c r="T963" s="65"/>
      <c r="U963" s="65"/>
      <c r="V963" s="65"/>
      <c r="W963" s="65"/>
      <c r="X963" s="65"/>
      <c r="Y963" s="65"/>
      <c r="Z963" s="65"/>
    </row>
    <row r="964" spans="1:26" ht="12.75" customHeight="1" x14ac:dyDescent="0.25">
      <c r="A964" s="65"/>
      <c r="B964" s="65"/>
      <c r="C964" s="65"/>
      <c r="D964" s="65"/>
      <c r="E964" s="65"/>
      <c r="F964" s="210"/>
      <c r="G964" s="210"/>
      <c r="H964" s="210"/>
      <c r="I964" s="210"/>
      <c r="J964" s="65"/>
      <c r="K964" s="227"/>
      <c r="L964" s="227"/>
      <c r="M964" s="227"/>
      <c r="N964" s="65"/>
      <c r="O964" s="65"/>
      <c r="P964" s="65"/>
      <c r="Q964" s="65"/>
      <c r="R964" s="65"/>
      <c r="S964" s="65"/>
      <c r="T964" s="65"/>
      <c r="U964" s="65"/>
      <c r="V964" s="65"/>
      <c r="W964" s="65"/>
      <c r="X964" s="65"/>
      <c r="Y964" s="65"/>
      <c r="Z964" s="65"/>
    </row>
    <row r="965" spans="1:26" ht="12.75" customHeight="1" x14ac:dyDescent="0.25">
      <c r="A965" s="65"/>
      <c r="B965" s="65"/>
      <c r="C965" s="65"/>
      <c r="D965" s="65"/>
      <c r="E965" s="65"/>
      <c r="F965" s="210"/>
      <c r="G965" s="210"/>
      <c r="H965" s="210"/>
      <c r="I965" s="210"/>
      <c r="J965" s="65"/>
      <c r="K965" s="227"/>
      <c r="L965" s="227"/>
      <c r="M965" s="227"/>
      <c r="N965" s="65"/>
      <c r="O965" s="65"/>
      <c r="P965" s="65"/>
      <c r="Q965" s="65"/>
      <c r="R965" s="65"/>
      <c r="S965" s="65"/>
      <c r="T965" s="65"/>
      <c r="U965" s="65"/>
      <c r="V965" s="65"/>
      <c r="W965" s="65"/>
      <c r="X965" s="65"/>
      <c r="Y965" s="65"/>
      <c r="Z965" s="65"/>
    </row>
    <row r="966" spans="1:26" ht="12.75" customHeight="1" x14ac:dyDescent="0.25">
      <c r="A966" s="65"/>
      <c r="B966" s="65"/>
      <c r="C966" s="65"/>
      <c r="D966" s="65"/>
      <c r="E966" s="65"/>
      <c r="F966" s="210"/>
      <c r="G966" s="210"/>
      <c r="H966" s="210"/>
      <c r="I966" s="210"/>
      <c r="J966" s="65"/>
      <c r="K966" s="227"/>
      <c r="L966" s="227"/>
      <c r="M966" s="227"/>
      <c r="N966" s="65"/>
      <c r="O966" s="65"/>
      <c r="P966" s="65"/>
      <c r="Q966" s="65"/>
      <c r="R966" s="65"/>
      <c r="S966" s="65"/>
      <c r="T966" s="65"/>
      <c r="U966" s="65"/>
      <c r="V966" s="65"/>
      <c r="W966" s="65"/>
      <c r="X966" s="65"/>
      <c r="Y966" s="65"/>
      <c r="Z966" s="65"/>
    </row>
    <row r="967" spans="1:26" ht="12.75" customHeight="1" x14ac:dyDescent="0.25">
      <c r="A967" s="65"/>
      <c r="B967" s="65"/>
      <c r="C967" s="65"/>
      <c r="D967" s="65"/>
      <c r="E967" s="65"/>
      <c r="F967" s="210"/>
      <c r="G967" s="210"/>
      <c r="H967" s="210"/>
      <c r="I967" s="210"/>
      <c r="J967" s="65"/>
      <c r="K967" s="227"/>
      <c r="L967" s="227"/>
      <c r="M967" s="227"/>
      <c r="N967" s="65"/>
      <c r="O967" s="65"/>
      <c r="P967" s="65"/>
      <c r="Q967" s="65"/>
      <c r="R967" s="65"/>
      <c r="S967" s="65"/>
      <c r="T967" s="65"/>
      <c r="U967" s="65"/>
      <c r="V967" s="65"/>
      <c r="W967" s="65"/>
      <c r="X967" s="65"/>
      <c r="Y967" s="65"/>
      <c r="Z967" s="65"/>
    </row>
    <row r="968" spans="1:26" ht="12.75" customHeight="1" x14ac:dyDescent="0.25">
      <c r="A968" s="65"/>
      <c r="B968" s="65"/>
      <c r="C968" s="65"/>
      <c r="D968" s="65"/>
      <c r="E968" s="65"/>
      <c r="F968" s="210"/>
      <c r="G968" s="210"/>
      <c r="H968" s="210"/>
      <c r="I968" s="210"/>
      <c r="J968" s="65"/>
      <c r="K968" s="227"/>
      <c r="L968" s="227"/>
      <c r="M968" s="227"/>
      <c r="N968" s="65"/>
      <c r="O968" s="65"/>
      <c r="P968" s="65"/>
      <c r="Q968" s="65"/>
      <c r="R968" s="65"/>
      <c r="S968" s="65"/>
      <c r="T968" s="65"/>
      <c r="U968" s="65"/>
      <c r="V968" s="65"/>
      <c r="W968" s="65"/>
      <c r="X968" s="65"/>
      <c r="Y968" s="65"/>
      <c r="Z968" s="65"/>
    </row>
    <row r="969" spans="1:26" ht="12.75" customHeight="1" x14ac:dyDescent="0.25">
      <c r="A969" s="65"/>
      <c r="B969" s="65"/>
      <c r="C969" s="65"/>
      <c r="D969" s="65"/>
      <c r="E969" s="65"/>
      <c r="F969" s="210"/>
      <c r="G969" s="210"/>
      <c r="H969" s="210"/>
      <c r="I969" s="210"/>
      <c r="J969" s="65"/>
      <c r="K969" s="227"/>
      <c r="L969" s="227"/>
      <c r="M969" s="227"/>
      <c r="N969" s="65"/>
      <c r="O969" s="65"/>
      <c r="P969" s="65"/>
      <c r="Q969" s="65"/>
      <c r="R969" s="65"/>
      <c r="S969" s="65"/>
      <c r="T969" s="65"/>
      <c r="U969" s="65"/>
      <c r="V969" s="65"/>
      <c r="W969" s="65"/>
      <c r="X969" s="65"/>
      <c r="Y969" s="65"/>
      <c r="Z969" s="65"/>
    </row>
    <row r="970" spans="1:26" ht="12.75" customHeight="1" x14ac:dyDescent="0.25">
      <c r="A970" s="65"/>
      <c r="B970" s="65"/>
      <c r="C970" s="65"/>
      <c r="D970" s="65"/>
      <c r="E970" s="65"/>
      <c r="F970" s="210"/>
      <c r="G970" s="210"/>
      <c r="H970" s="210"/>
      <c r="I970" s="210"/>
      <c r="J970" s="65"/>
      <c r="K970" s="227"/>
      <c r="L970" s="227"/>
      <c r="M970" s="227"/>
      <c r="N970" s="65"/>
      <c r="O970" s="65"/>
      <c r="P970" s="65"/>
      <c r="Q970" s="65"/>
      <c r="R970" s="65"/>
      <c r="S970" s="65"/>
      <c r="T970" s="65"/>
      <c r="U970" s="65"/>
      <c r="V970" s="65"/>
      <c r="W970" s="65"/>
      <c r="X970" s="65"/>
      <c r="Y970" s="65"/>
      <c r="Z970" s="65"/>
    </row>
    <row r="971" spans="1:26" ht="12.75" customHeight="1" x14ac:dyDescent="0.25">
      <c r="A971" s="65"/>
      <c r="B971" s="65"/>
      <c r="C971" s="65"/>
      <c r="D971" s="65"/>
      <c r="E971" s="65"/>
      <c r="F971" s="210"/>
      <c r="G971" s="210"/>
      <c r="H971" s="210"/>
      <c r="I971" s="210"/>
      <c r="J971" s="65"/>
      <c r="K971" s="227"/>
      <c r="L971" s="227"/>
      <c r="M971" s="227"/>
      <c r="N971" s="65"/>
      <c r="O971" s="65"/>
      <c r="P971" s="65"/>
      <c r="Q971" s="65"/>
      <c r="R971" s="65"/>
      <c r="S971" s="65"/>
      <c r="T971" s="65"/>
      <c r="U971" s="65"/>
      <c r="V971" s="65"/>
      <c r="W971" s="65"/>
      <c r="X971" s="65"/>
      <c r="Y971" s="65"/>
      <c r="Z971" s="65"/>
    </row>
    <row r="972" spans="1:26" ht="12.75" customHeight="1" x14ac:dyDescent="0.25">
      <c r="A972" s="65"/>
      <c r="B972" s="65"/>
      <c r="C972" s="65"/>
      <c r="D972" s="65"/>
      <c r="E972" s="65"/>
      <c r="F972" s="210"/>
      <c r="G972" s="210"/>
      <c r="H972" s="210"/>
      <c r="I972" s="210"/>
      <c r="J972" s="65"/>
      <c r="K972" s="227"/>
      <c r="L972" s="227"/>
      <c r="M972" s="227"/>
      <c r="N972" s="65"/>
      <c r="O972" s="65"/>
      <c r="P972" s="65"/>
      <c r="Q972" s="65"/>
      <c r="R972" s="65"/>
      <c r="S972" s="65"/>
      <c r="T972" s="65"/>
      <c r="U972" s="65"/>
      <c r="V972" s="65"/>
      <c r="W972" s="65"/>
      <c r="X972" s="65"/>
      <c r="Y972" s="65"/>
      <c r="Z972" s="65"/>
    </row>
    <row r="973" spans="1:26" ht="12.75" customHeight="1" x14ac:dyDescent="0.25">
      <c r="A973" s="65"/>
      <c r="B973" s="65"/>
      <c r="C973" s="65"/>
      <c r="D973" s="65"/>
      <c r="E973" s="65"/>
      <c r="F973" s="210"/>
      <c r="G973" s="210"/>
      <c r="H973" s="210"/>
      <c r="I973" s="210"/>
      <c r="J973" s="65"/>
      <c r="K973" s="227"/>
      <c r="L973" s="227"/>
      <c r="M973" s="227"/>
      <c r="N973" s="65"/>
      <c r="O973" s="65"/>
      <c r="P973" s="65"/>
      <c r="Q973" s="65"/>
      <c r="R973" s="65"/>
      <c r="S973" s="65"/>
      <c r="T973" s="65"/>
      <c r="U973" s="65"/>
      <c r="V973" s="65"/>
      <c r="W973" s="65"/>
      <c r="X973" s="65"/>
      <c r="Y973" s="65"/>
      <c r="Z973" s="65"/>
    </row>
    <row r="974" spans="1:26" ht="12.75" customHeight="1" x14ac:dyDescent="0.25">
      <c r="A974" s="65"/>
      <c r="B974" s="65"/>
      <c r="C974" s="65"/>
      <c r="D974" s="65"/>
      <c r="E974" s="65"/>
      <c r="F974" s="210"/>
      <c r="G974" s="210"/>
      <c r="H974" s="210"/>
      <c r="I974" s="210"/>
      <c r="J974" s="65"/>
      <c r="K974" s="227"/>
      <c r="L974" s="227"/>
      <c r="M974" s="227"/>
      <c r="N974" s="65"/>
      <c r="O974" s="65"/>
      <c r="P974" s="65"/>
      <c r="Q974" s="65"/>
      <c r="R974" s="65"/>
      <c r="S974" s="65"/>
      <c r="T974" s="65"/>
      <c r="U974" s="65"/>
      <c r="V974" s="65"/>
      <c r="W974" s="65"/>
      <c r="X974" s="65"/>
      <c r="Y974" s="65"/>
      <c r="Z974" s="65"/>
    </row>
    <row r="975" spans="1:26" ht="12.75" customHeight="1" x14ac:dyDescent="0.25">
      <c r="A975" s="65"/>
      <c r="B975" s="65"/>
      <c r="C975" s="65"/>
      <c r="D975" s="65"/>
      <c r="E975" s="65"/>
      <c r="F975" s="210"/>
      <c r="G975" s="210"/>
      <c r="H975" s="210"/>
      <c r="I975" s="210"/>
      <c r="J975" s="65"/>
      <c r="K975" s="227"/>
      <c r="L975" s="227"/>
      <c r="M975" s="227"/>
      <c r="N975" s="65"/>
      <c r="O975" s="65"/>
      <c r="P975" s="65"/>
      <c r="Q975" s="65"/>
      <c r="R975" s="65"/>
      <c r="S975" s="65"/>
      <c r="T975" s="65"/>
      <c r="U975" s="65"/>
      <c r="V975" s="65"/>
      <c r="W975" s="65"/>
      <c r="X975" s="65"/>
      <c r="Y975" s="65"/>
      <c r="Z975" s="65"/>
    </row>
    <row r="976" spans="1:26" ht="12.75" customHeight="1" x14ac:dyDescent="0.25">
      <c r="A976" s="65"/>
      <c r="B976" s="65"/>
      <c r="C976" s="65"/>
      <c r="D976" s="65"/>
      <c r="E976" s="65"/>
      <c r="F976" s="210"/>
      <c r="G976" s="210"/>
      <c r="H976" s="210"/>
      <c r="I976" s="210"/>
      <c r="J976" s="65"/>
      <c r="K976" s="227"/>
      <c r="L976" s="227"/>
      <c r="M976" s="227"/>
      <c r="N976" s="65"/>
      <c r="O976" s="65"/>
      <c r="P976" s="65"/>
      <c r="Q976" s="65"/>
      <c r="R976" s="65"/>
      <c r="S976" s="65"/>
      <c r="T976" s="65"/>
      <c r="U976" s="65"/>
      <c r="V976" s="65"/>
      <c r="W976" s="65"/>
      <c r="X976" s="65"/>
      <c r="Y976" s="65"/>
      <c r="Z976" s="65"/>
    </row>
    <row r="977" spans="1:26" ht="12.75" customHeight="1" x14ac:dyDescent="0.25">
      <c r="A977" s="65"/>
      <c r="B977" s="65"/>
      <c r="C977" s="65"/>
      <c r="D977" s="65"/>
      <c r="E977" s="65"/>
      <c r="F977" s="210"/>
      <c r="G977" s="210"/>
      <c r="H977" s="210"/>
      <c r="I977" s="210"/>
      <c r="J977" s="65"/>
      <c r="K977" s="227"/>
      <c r="L977" s="227"/>
      <c r="M977" s="227"/>
      <c r="N977" s="65"/>
      <c r="O977" s="65"/>
      <c r="P977" s="65"/>
      <c r="Q977" s="65"/>
      <c r="R977" s="65"/>
      <c r="S977" s="65"/>
      <c r="T977" s="65"/>
      <c r="U977" s="65"/>
      <c r="V977" s="65"/>
      <c r="W977" s="65"/>
      <c r="X977" s="65"/>
      <c r="Y977" s="65"/>
      <c r="Z977" s="65"/>
    </row>
    <row r="978" spans="1:26" ht="12.75" customHeight="1" x14ac:dyDescent="0.25">
      <c r="A978" s="65"/>
      <c r="B978" s="65"/>
      <c r="C978" s="65"/>
      <c r="D978" s="65"/>
      <c r="E978" s="65"/>
      <c r="F978" s="210"/>
      <c r="G978" s="210"/>
      <c r="H978" s="210"/>
      <c r="I978" s="210"/>
      <c r="J978" s="65"/>
      <c r="K978" s="227"/>
      <c r="L978" s="227"/>
      <c r="M978" s="227"/>
      <c r="N978" s="65"/>
      <c r="O978" s="65"/>
      <c r="P978" s="65"/>
      <c r="Q978" s="65"/>
      <c r="R978" s="65"/>
      <c r="S978" s="65"/>
      <c r="T978" s="65"/>
      <c r="U978" s="65"/>
      <c r="V978" s="65"/>
      <c r="W978" s="65"/>
      <c r="X978" s="65"/>
      <c r="Y978" s="65"/>
      <c r="Z978" s="65"/>
    </row>
    <row r="979" spans="1:26" ht="12.75" customHeight="1" x14ac:dyDescent="0.25">
      <c r="A979" s="65"/>
      <c r="B979" s="65"/>
      <c r="C979" s="65"/>
      <c r="D979" s="65"/>
      <c r="E979" s="65"/>
      <c r="F979" s="210"/>
      <c r="G979" s="210"/>
      <c r="H979" s="210"/>
      <c r="I979" s="210"/>
      <c r="J979" s="65"/>
      <c r="K979" s="227"/>
      <c r="L979" s="227"/>
      <c r="M979" s="227"/>
      <c r="N979" s="65"/>
      <c r="O979" s="65"/>
      <c r="P979" s="65"/>
      <c r="Q979" s="65"/>
      <c r="R979" s="65"/>
      <c r="S979" s="65"/>
      <c r="T979" s="65"/>
      <c r="U979" s="65"/>
      <c r="V979" s="65"/>
      <c r="W979" s="65"/>
      <c r="X979" s="65"/>
      <c r="Y979" s="65"/>
      <c r="Z979" s="65"/>
    </row>
    <row r="980" spans="1:26" ht="12.75" customHeight="1" x14ac:dyDescent="0.25">
      <c r="A980" s="65"/>
      <c r="B980" s="65"/>
      <c r="C980" s="65"/>
      <c r="D980" s="65"/>
      <c r="E980" s="65"/>
      <c r="F980" s="210"/>
      <c r="G980" s="210"/>
      <c r="H980" s="210"/>
      <c r="I980" s="210"/>
      <c r="J980" s="65"/>
      <c r="K980" s="227"/>
      <c r="L980" s="227"/>
      <c r="M980" s="227"/>
      <c r="N980" s="65"/>
      <c r="O980" s="65"/>
      <c r="P980" s="65"/>
      <c r="Q980" s="65"/>
      <c r="R980" s="65"/>
      <c r="S980" s="65"/>
      <c r="T980" s="65"/>
      <c r="U980" s="65"/>
      <c r="V980" s="65"/>
      <c r="W980" s="65"/>
      <c r="X980" s="65"/>
      <c r="Y980" s="65"/>
      <c r="Z980" s="65"/>
    </row>
    <row r="981" spans="1:26" ht="12.75" customHeight="1" x14ac:dyDescent="0.25">
      <c r="A981" s="65"/>
      <c r="B981" s="65"/>
      <c r="C981" s="65"/>
      <c r="D981" s="65"/>
      <c r="E981" s="65"/>
      <c r="F981" s="210"/>
      <c r="G981" s="210"/>
      <c r="H981" s="210"/>
      <c r="I981" s="210"/>
      <c r="J981" s="65"/>
      <c r="K981" s="227"/>
      <c r="L981" s="227"/>
      <c r="M981" s="227"/>
      <c r="N981" s="65"/>
      <c r="O981" s="65"/>
      <c r="P981" s="65"/>
      <c r="Q981" s="65"/>
      <c r="R981" s="65"/>
      <c r="S981" s="65"/>
      <c r="T981" s="65"/>
      <c r="U981" s="65"/>
      <c r="V981" s="65"/>
      <c r="W981" s="65"/>
      <c r="X981" s="65"/>
      <c r="Y981" s="65"/>
      <c r="Z981" s="65"/>
    </row>
    <row r="982" spans="1:26" ht="12.75" customHeight="1" x14ac:dyDescent="0.25">
      <c r="A982" s="65"/>
      <c r="B982" s="65"/>
      <c r="C982" s="65"/>
      <c r="D982" s="65"/>
      <c r="E982" s="65"/>
      <c r="F982" s="210"/>
      <c r="G982" s="210"/>
      <c r="H982" s="210"/>
      <c r="I982" s="210"/>
      <c r="J982" s="65"/>
      <c r="K982" s="227"/>
      <c r="L982" s="227"/>
      <c r="M982" s="227"/>
      <c r="N982" s="65"/>
      <c r="O982" s="65"/>
      <c r="P982" s="65"/>
      <c r="Q982" s="65"/>
      <c r="R982" s="65"/>
      <c r="S982" s="65"/>
      <c r="T982" s="65"/>
      <c r="U982" s="65"/>
      <c r="V982" s="65"/>
      <c r="W982" s="65"/>
      <c r="X982" s="65"/>
      <c r="Y982" s="65"/>
      <c r="Z982" s="65"/>
    </row>
    <row r="983" spans="1:26" ht="12.75" customHeight="1" x14ac:dyDescent="0.25">
      <c r="A983" s="65"/>
      <c r="B983" s="65"/>
      <c r="C983" s="65"/>
      <c r="D983" s="65"/>
      <c r="E983" s="65"/>
      <c r="F983" s="210"/>
      <c r="G983" s="210"/>
      <c r="H983" s="210"/>
      <c r="I983" s="210"/>
      <c r="J983" s="65"/>
      <c r="K983" s="227"/>
      <c r="L983" s="227"/>
      <c r="M983" s="227"/>
      <c r="N983" s="65"/>
      <c r="O983" s="65"/>
      <c r="P983" s="65"/>
      <c r="Q983" s="65"/>
      <c r="R983" s="65"/>
      <c r="S983" s="65"/>
      <c r="T983" s="65"/>
      <c r="U983" s="65"/>
      <c r="V983" s="65"/>
      <c r="W983" s="65"/>
      <c r="X983" s="65"/>
      <c r="Y983" s="65"/>
      <c r="Z983" s="65"/>
    </row>
    <row r="984" spans="1:26" ht="12.75" customHeight="1" x14ac:dyDescent="0.25">
      <c r="A984" s="65"/>
      <c r="B984" s="65"/>
      <c r="C984" s="65"/>
      <c r="D984" s="65"/>
      <c r="E984" s="65"/>
      <c r="F984" s="210"/>
      <c r="G984" s="210"/>
      <c r="H984" s="210"/>
      <c r="I984" s="210"/>
      <c r="J984" s="65"/>
      <c r="K984" s="227"/>
      <c r="L984" s="227"/>
      <c r="M984" s="227"/>
      <c r="N984" s="65"/>
      <c r="O984" s="65"/>
      <c r="P984" s="65"/>
      <c r="Q984" s="65"/>
      <c r="R984" s="65"/>
      <c r="S984" s="65"/>
      <c r="T984" s="65"/>
      <c r="U984" s="65"/>
      <c r="V984" s="65"/>
      <c r="W984" s="65"/>
      <c r="X984" s="65"/>
      <c r="Y984" s="65"/>
      <c r="Z984" s="65"/>
    </row>
    <row r="985" spans="1:26" ht="12.75" customHeight="1" x14ac:dyDescent="0.25">
      <c r="A985" s="65"/>
      <c r="B985" s="65"/>
      <c r="C985" s="65"/>
      <c r="D985" s="65"/>
      <c r="E985" s="65"/>
      <c r="F985" s="210"/>
      <c r="G985" s="210"/>
      <c r="H985" s="210"/>
      <c r="I985" s="210"/>
      <c r="J985" s="65"/>
      <c r="K985" s="227"/>
      <c r="L985" s="227"/>
      <c r="M985" s="227"/>
      <c r="N985" s="65"/>
      <c r="O985" s="65"/>
      <c r="P985" s="65"/>
      <c r="Q985" s="65"/>
      <c r="R985" s="65"/>
      <c r="S985" s="65"/>
      <c r="T985" s="65"/>
      <c r="U985" s="65"/>
      <c r="V985" s="65"/>
      <c r="W985" s="65"/>
      <c r="X985" s="65"/>
      <c r="Y985" s="65"/>
      <c r="Z985" s="65"/>
    </row>
    <row r="986" spans="1:26" ht="12.75" customHeight="1" x14ac:dyDescent="0.25">
      <c r="A986" s="65"/>
      <c r="B986" s="65"/>
      <c r="C986" s="65"/>
      <c r="D986" s="65"/>
      <c r="E986" s="65"/>
      <c r="F986" s="210"/>
      <c r="G986" s="210"/>
      <c r="H986" s="210"/>
      <c r="I986" s="210"/>
      <c r="J986" s="65"/>
      <c r="K986" s="227"/>
      <c r="L986" s="227"/>
      <c r="M986" s="227"/>
      <c r="N986" s="65"/>
      <c r="O986" s="65"/>
      <c r="P986" s="65"/>
      <c r="Q986" s="65"/>
      <c r="R986" s="65"/>
      <c r="S986" s="65"/>
      <c r="T986" s="65"/>
      <c r="U986" s="65"/>
      <c r="V986" s="65"/>
      <c r="W986" s="65"/>
      <c r="X986" s="65"/>
      <c r="Y986" s="65"/>
      <c r="Z986" s="65"/>
    </row>
    <row r="987" spans="1:26" ht="12.75" customHeight="1" x14ac:dyDescent="0.25">
      <c r="A987" s="65"/>
      <c r="B987" s="65"/>
      <c r="C987" s="65"/>
      <c r="D987" s="65"/>
      <c r="E987" s="65"/>
      <c r="F987" s="210"/>
      <c r="G987" s="210"/>
      <c r="H987" s="210"/>
      <c r="I987" s="210"/>
      <c r="J987" s="65"/>
      <c r="K987" s="227"/>
      <c r="L987" s="227"/>
      <c r="M987" s="227"/>
      <c r="N987" s="65"/>
      <c r="O987" s="65"/>
      <c r="P987" s="65"/>
      <c r="Q987" s="65"/>
      <c r="R987" s="65"/>
      <c r="S987" s="65"/>
      <c r="T987" s="65"/>
      <c r="U987" s="65"/>
      <c r="V987" s="65"/>
      <c r="W987" s="65"/>
      <c r="X987" s="65"/>
      <c r="Y987" s="65"/>
      <c r="Z987" s="65"/>
    </row>
    <row r="988" spans="1:26" ht="12.75" customHeight="1" x14ac:dyDescent="0.25">
      <c r="A988" s="65"/>
      <c r="B988" s="65"/>
      <c r="C988" s="65"/>
      <c r="D988" s="65"/>
      <c r="E988" s="65"/>
      <c r="F988" s="210"/>
      <c r="G988" s="210"/>
      <c r="H988" s="210"/>
      <c r="I988" s="210"/>
      <c r="J988" s="65"/>
      <c r="K988" s="227"/>
      <c r="L988" s="227"/>
      <c r="M988" s="227"/>
      <c r="N988" s="65"/>
      <c r="O988" s="65"/>
      <c r="P988" s="65"/>
      <c r="Q988" s="65"/>
      <c r="R988" s="65"/>
      <c r="S988" s="65"/>
      <c r="T988" s="65"/>
      <c r="U988" s="65"/>
      <c r="V988" s="65"/>
      <c r="W988" s="65"/>
      <c r="X988" s="65"/>
      <c r="Y988" s="65"/>
      <c r="Z988" s="65"/>
    </row>
    <row r="989" spans="1:26" ht="12.75" customHeight="1" x14ac:dyDescent="0.25">
      <c r="A989" s="65"/>
      <c r="B989" s="65"/>
      <c r="C989" s="65"/>
      <c r="D989" s="65"/>
      <c r="E989" s="65"/>
      <c r="F989" s="210"/>
      <c r="G989" s="210"/>
      <c r="H989" s="210"/>
      <c r="I989" s="210"/>
      <c r="J989" s="65"/>
      <c r="K989" s="227"/>
      <c r="L989" s="227"/>
      <c r="M989" s="227"/>
      <c r="N989" s="65"/>
      <c r="O989" s="65"/>
      <c r="P989" s="65"/>
      <c r="Q989" s="65"/>
      <c r="R989" s="65"/>
      <c r="S989" s="65"/>
      <c r="T989" s="65"/>
      <c r="U989" s="65"/>
      <c r="V989" s="65"/>
      <c r="W989" s="65"/>
      <c r="X989" s="65"/>
      <c r="Y989" s="65"/>
      <c r="Z989" s="65"/>
    </row>
    <row r="990" spans="1:26" ht="12.75" customHeight="1" x14ac:dyDescent="0.25">
      <c r="A990" s="65"/>
      <c r="B990" s="65"/>
      <c r="C990" s="65"/>
      <c r="D990" s="65"/>
      <c r="E990" s="65"/>
      <c r="F990" s="210"/>
      <c r="G990" s="210"/>
      <c r="H990" s="210"/>
      <c r="I990" s="210"/>
      <c r="J990" s="65"/>
      <c r="K990" s="227"/>
      <c r="L990" s="227"/>
      <c r="M990" s="227"/>
      <c r="N990" s="65"/>
      <c r="O990" s="65"/>
      <c r="P990" s="65"/>
      <c r="Q990" s="65"/>
      <c r="R990" s="65"/>
      <c r="S990" s="65"/>
      <c r="T990" s="65"/>
      <c r="U990" s="65"/>
      <c r="V990" s="65"/>
      <c r="W990" s="65"/>
      <c r="X990" s="65"/>
      <c r="Y990" s="65"/>
      <c r="Z990" s="65"/>
    </row>
    <row r="991" spans="1:26" ht="12.75" customHeight="1" x14ac:dyDescent="0.25">
      <c r="A991" s="65"/>
      <c r="B991" s="65"/>
      <c r="C991" s="65"/>
      <c r="D991" s="65"/>
      <c r="E991" s="65"/>
      <c r="F991" s="210"/>
      <c r="G991" s="210"/>
      <c r="H991" s="210"/>
      <c r="I991" s="210"/>
      <c r="J991" s="65"/>
      <c r="K991" s="227"/>
      <c r="L991" s="227"/>
      <c r="M991" s="227"/>
      <c r="N991" s="65"/>
      <c r="O991" s="65"/>
      <c r="P991" s="65"/>
      <c r="Q991" s="65"/>
      <c r="R991" s="65"/>
      <c r="S991" s="65"/>
      <c r="T991" s="65"/>
      <c r="U991" s="65"/>
      <c r="V991" s="65"/>
      <c r="W991" s="65"/>
      <c r="X991" s="65"/>
      <c r="Y991" s="65"/>
      <c r="Z991" s="65"/>
    </row>
    <row r="992" spans="1:26" ht="12.75" customHeight="1" x14ac:dyDescent="0.25">
      <c r="A992" s="65"/>
      <c r="B992" s="65"/>
      <c r="C992" s="65"/>
      <c r="D992" s="65"/>
      <c r="E992" s="65"/>
      <c r="F992" s="210"/>
      <c r="G992" s="210"/>
      <c r="H992" s="210"/>
      <c r="I992" s="210"/>
      <c r="J992" s="65"/>
      <c r="K992" s="227"/>
      <c r="L992" s="227"/>
      <c r="M992" s="227"/>
      <c r="N992" s="65"/>
      <c r="O992" s="65"/>
      <c r="P992" s="65"/>
      <c r="Q992" s="65"/>
      <c r="R992" s="65"/>
      <c r="S992" s="65"/>
      <c r="T992" s="65"/>
      <c r="U992" s="65"/>
      <c r="V992" s="65"/>
      <c r="W992" s="65"/>
      <c r="X992" s="65"/>
      <c r="Y992" s="65"/>
      <c r="Z992" s="65"/>
    </row>
    <row r="993" spans="1:26" ht="12.75" customHeight="1" x14ac:dyDescent="0.25">
      <c r="A993" s="65"/>
      <c r="B993" s="65"/>
      <c r="C993" s="65"/>
      <c r="D993" s="65"/>
      <c r="E993" s="65"/>
      <c r="F993" s="210"/>
      <c r="G993" s="210"/>
      <c r="H993" s="210"/>
      <c r="I993" s="210"/>
      <c r="J993" s="65"/>
      <c r="K993" s="227"/>
      <c r="L993" s="227"/>
      <c r="M993" s="227"/>
      <c r="N993" s="65"/>
      <c r="O993" s="65"/>
      <c r="P993" s="65"/>
      <c r="Q993" s="65"/>
      <c r="R993" s="65"/>
      <c r="S993" s="65"/>
      <c r="T993" s="65"/>
      <c r="U993" s="65"/>
      <c r="V993" s="65"/>
      <c r="W993" s="65"/>
      <c r="X993" s="65"/>
      <c r="Y993" s="65"/>
      <c r="Z993" s="65"/>
    </row>
    <row r="994" spans="1:26" ht="12.75" customHeight="1" x14ac:dyDescent="0.25">
      <c r="A994" s="65"/>
      <c r="B994" s="65"/>
      <c r="C994" s="65"/>
      <c r="D994" s="65"/>
      <c r="E994" s="65"/>
      <c r="F994" s="210"/>
      <c r="G994" s="210"/>
      <c r="H994" s="210"/>
      <c r="I994" s="210"/>
      <c r="J994" s="65"/>
      <c r="K994" s="227"/>
      <c r="L994" s="227"/>
      <c r="M994" s="227"/>
      <c r="N994" s="65"/>
      <c r="O994" s="65"/>
      <c r="P994" s="65"/>
      <c r="Q994" s="65"/>
      <c r="R994" s="65"/>
      <c r="S994" s="65"/>
      <c r="T994" s="65"/>
      <c r="U994" s="65"/>
      <c r="V994" s="65"/>
      <c r="W994" s="65"/>
      <c r="X994" s="65"/>
      <c r="Y994" s="65"/>
      <c r="Z994" s="65"/>
    </row>
    <row r="995" spans="1:26" ht="12.75" customHeight="1" x14ac:dyDescent="0.25">
      <c r="A995" s="65"/>
      <c r="B995" s="65"/>
      <c r="C995" s="65"/>
      <c r="D995" s="65"/>
      <c r="E995" s="65"/>
      <c r="F995" s="210"/>
      <c r="G995" s="210"/>
      <c r="H995" s="210"/>
      <c r="I995" s="210"/>
      <c r="J995" s="65"/>
      <c r="K995" s="227"/>
      <c r="L995" s="227"/>
      <c r="M995" s="227"/>
      <c r="N995" s="65"/>
      <c r="O995" s="65"/>
      <c r="P995" s="65"/>
      <c r="Q995" s="65"/>
      <c r="R995" s="65"/>
      <c r="S995" s="65"/>
      <c r="T995" s="65"/>
      <c r="U995" s="65"/>
      <c r="V995" s="65"/>
      <c r="W995" s="65"/>
      <c r="X995" s="65"/>
      <c r="Y995" s="65"/>
      <c r="Z995" s="65"/>
    </row>
    <row r="996" spans="1:26" ht="12.75" customHeight="1" x14ac:dyDescent="0.25">
      <c r="A996" s="65"/>
      <c r="B996" s="65"/>
      <c r="C996" s="65"/>
      <c r="D996" s="65"/>
      <c r="E996" s="65"/>
      <c r="F996" s="210"/>
      <c r="G996" s="210"/>
      <c r="H996" s="210"/>
      <c r="I996" s="210"/>
      <c r="J996" s="65"/>
      <c r="K996" s="227"/>
      <c r="L996" s="227"/>
      <c r="M996" s="227"/>
      <c r="N996" s="65"/>
      <c r="O996" s="65"/>
      <c r="P996" s="65"/>
      <c r="Q996" s="65"/>
      <c r="R996" s="65"/>
      <c r="S996" s="65"/>
      <c r="T996" s="65"/>
      <c r="U996" s="65"/>
      <c r="V996" s="65"/>
      <c r="W996" s="65"/>
      <c r="X996" s="65"/>
      <c r="Y996" s="65"/>
      <c r="Z996" s="65"/>
    </row>
    <row r="997" spans="1:26" ht="12.75" customHeight="1" x14ac:dyDescent="0.25">
      <c r="A997" s="65"/>
      <c r="B997" s="65"/>
      <c r="C997" s="65"/>
      <c r="D997" s="65"/>
      <c r="E997" s="65"/>
      <c r="F997" s="210"/>
      <c r="G997" s="210"/>
      <c r="H997" s="210"/>
      <c r="I997" s="210"/>
      <c r="J997" s="65"/>
      <c r="K997" s="227"/>
      <c r="L997" s="227"/>
      <c r="M997" s="227"/>
      <c r="N997" s="65"/>
      <c r="O997" s="65"/>
      <c r="P997" s="65"/>
      <c r="Q997" s="65"/>
      <c r="R997" s="65"/>
      <c r="S997" s="65"/>
      <c r="T997" s="65"/>
      <c r="U997" s="65"/>
      <c r="V997" s="65"/>
      <c r="W997" s="65"/>
      <c r="X997" s="65"/>
      <c r="Y997" s="65"/>
      <c r="Z997" s="65"/>
    </row>
    <row r="998" spans="1:26" ht="12.75" customHeight="1" x14ac:dyDescent="0.25">
      <c r="A998" s="65"/>
      <c r="B998" s="65"/>
      <c r="C998" s="65"/>
      <c r="D998" s="65"/>
      <c r="E998" s="65"/>
      <c r="F998" s="210"/>
      <c r="G998" s="210"/>
      <c r="H998" s="210"/>
      <c r="I998" s="210"/>
      <c r="J998" s="65"/>
      <c r="K998" s="227"/>
      <c r="L998" s="227"/>
      <c r="M998" s="227"/>
      <c r="N998" s="65"/>
      <c r="O998" s="65"/>
      <c r="P998" s="65"/>
      <c r="Q998" s="65"/>
      <c r="R998" s="65"/>
      <c r="S998" s="65"/>
      <c r="T998" s="65"/>
      <c r="U998" s="65"/>
      <c r="V998" s="65"/>
      <c r="W998" s="65"/>
      <c r="X998" s="65"/>
      <c r="Y998" s="65"/>
      <c r="Z998" s="65"/>
    </row>
    <row r="999" spans="1:26" ht="12.75" customHeight="1" x14ac:dyDescent="0.25">
      <c r="A999" s="65"/>
      <c r="B999" s="65"/>
      <c r="C999" s="65"/>
      <c r="D999" s="65"/>
      <c r="E999" s="65"/>
      <c r="F999" s="210"/>
      <c r="G999" s="210"/>
      <c r="H999" s="210"/>
      <c r="I999" s="210"/>
      <c r="J999" s="65"/>
      <c r="K999" s="227"/>
      <c r="L999" s="227"/>
      <c r="M999" s="227"/>
      <c r="N999" s="65"/>
      <c r="O999" s="65"/>
      <c r="P999" s="65"/>
      <c r="Q999" s="65"/>
      <c r="R999" s="65"/>
      <c r="S999" s="65"/>
      <c r="T999" s="65"/>
      <c r="U999" s="65"/>
      <c r="V999" s="65"/>
      <c r="W999" s="65"/>
      <c r="X999" s="65"/>
      <c r="Y999" s="65"/>
      <c r="Z999" s="65"/>
    </row>
    <row r="1000" spans="1:26" ht="12.75" customHeight="1" x14ac:dyDescent="0.25">
      <c r="A1000" s="65"/>
      <c r="B1000" s="65"/>
      <c r="C1000" s="65"/>
      <c r="D1000" s="65"/>
      <c r="E1000" s="65"/>
      <c r="F1000" s="210"/>
      <c r="G1000" s="210"/>
      <c r="H1000" s="210"/>
      <c r="I1000" s="210"/>
      <c r="J1000" s="65"/>
      <c r="K1000" s="227"/>
      <c r="L1000" s="227"/>
      <c r="M1000" s="227"/>
      <c r="N1000" s="65"/>
      <c r="O1000" s="65"/>
      <c r="P1000" s="65"/>
      <c r="Q1000" s="65"/>
      <c r="R1000" s="65"/>
      <c r="S1000" s="65"/>
      <c r="T1000" s="65"/>
      <c r="U1000" s="65"/>
      <c r="V1000" s="65"/>
      <c r="W1000" s="65"/>
      <c r="X1000" s="65"/>
      <c r="Y1000" s="65"/>
      <c r="Z1000" s="65"/>
    </row>
  </sheetData>
  <mergeCells count="15">
    <mergeCell ref="O2:R2"/>
    <mergeCell ref="B4:B11"/>
    <mergeCell ref="C4:C11"/>
    <mergeCell ref="D4:D11"/>
    <mergeCell ref="E4:E11"/>
    <mergeCell ref="K4:K11"/>
    <mergeCell ref="L4:L11"/>
    <mergeCell ref="M4:M11"/>
    <mergeCell ref="F2:I2"/>
    <mergeCell ref="J2:M2"/>
    <mergeCell ref="F4:F11"/>
    <mergeCell ref="G4:G11"/>
    <mergeCell ref="H4:H11"/>
    <mergeCell ref="I4:I11"/>
    <mergeCell ref="J4:J11"/>
  </mergeCells>
  <pageMargins left="0.70866141732283472" right="0.70866141732283472" top="0.74803149606299213" bottom="0.74803149606299213" header="0" footer="0"/>
  <pageSetup scale="41"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228"/>
      <c r="D1" s="229"/>
      <c r="E1" s="230"/>
    </row>
    <row r="2" spans="1:26" ht="14.25" customHeight="1" x14ac:dyDescent="0.25">
      <c r="A2" s="231"/>
      <c r="B2" s="525">
        <v>1</v>
      </c>
      <c r="C2" s="523" t="s">
        <v>460</v>
      </c>
      <c r="D2" s="524"/>
      <c r="E2" s="232"/>
      <c r="F2" s="231"/>
      <c r="G2" s="231"/>
      <c r="H2" s="231"/>
      <c r="I2" s="231"/>
      <c r="J2" s="231"/>
      <c r="K2" s="231"/>
      <c r="L2" s="231"/>
      <c r="M2" s="231"/>
      <c r="N2" s="231"/>
      <c r="O2" s="231"/>
      <c r="P2" s="231"/>
      <c r="Q2" s="231"/>
      <c r="R2" s="231"/>
      <c r="S2" s="231"/>
      <c r="T2" s="231"/>
      <c r="U2" s="231"/>
      <c r="V2" s="231"/>
      <c r="W2" s="231"/>
      <c r="X2" s="231"/>
      <c r="Y2" s="231"/>
      <c r="Z2" s="231"/>
    </row>
    <row r="3" spans="1:26" x14ac:dyDescent="0.25">
      <c r="A3" s="231"/>
      <c r="B3" s="526"/>
      <c r="C3" s="233">
        <v>1</v>
      </c>
      <c r="D3" s="234" t="s">
        <v>461</v>
      </c>
      <c r="E3" s="232"/>
      <c r="F3" s="231"/>
      <c r="G3" s="231"/>
      <c r="H3" s="231"/>
      <c r="I3" s="231"/>
      <c r="J3" s="231"/>
      <c r="K3" s="231"/>
      <c r="L3" s="231"/>
      <c r="M3" s="231"/>
      <c r="N3" s="231"/>
      <c r="O3" s="231"/>
      <c r="P3" s="231"/>
      <c r="Q3" s="231"/>
      <c r="R3" s="231"/>
      <c r="S3" s="231"/>
      <c r="T3" s="231"/>
      <c r="U3" s="231"/>
      <c r="V3" s="231"/>
      <c r="W3" s="231"/>
      <c r="X3" s="231"/>
      <c r="Y3" s="231"/>
      <c r="Z3" s="231"/>
    </row>
    <row r="4" spans="1:26" x14ac:dyDescent="0.25">
      <c r="A4" s="231"/>
      <c r="B4" s="526"/>
      <c r="C4" s="233">
        <v>2</v>
      </c>
      <c r="D4" s="234" t="s">
        <v>462</v>
      </c>
      <c r="E4" s="232"/>
      <c r="F4" s="231"/>
      <c r="G4" s="231"/>
      <c r="H4" s="231"/>
      <c r="I4" s="231"/>
      <c r="J4" s="231"/>
      <c r="K4" s="231"/>
      <c r="L4" s="231"/>
      <c r="M4" s="231"/>
      <c r="N4" s="231"/>
      <c r="O4" s="231"/>
      <c r="P4" s="231"/>
      <c r="Q4" s="231"/>
      <c r="R4" s="231"/>
      <c r="S4" s="231"/>
      <c r="T4" s="231"/>
      <c r="U4" s="231"/>
      <c r="V4" s="231"/>
      <c r="W4" s="231"/>
      <c r="X4" s="231"/>
      <c r="Y4" s="231"/>
      <c r="Z4" s="231"/>
    </row>
    <row r="5" spans="1:26" x14ac:dyDescent="0.25">
      <c r="A5" s="231"/>
      <c r="B5" s="526"/>
      <c r="C5" s="233">
        <v>3</v>
      </c>
      <c r="D5" s="234" t="s">
        <v>463</v>
      </c>
      <c r="E5" s="232"/>
      <c r="F5" s="231"/>
      <c r="G5" s="231"/>
      <c r="H5" s="231"/>
      <c r="I5" s="231"/>
      <c r="J5" s="231"/>
      <c r="K5" s="231"/>
      <c r="L5" s="231"/>
      <c r="M5" s="231"/>
      <c r="N5" s="231"/>
      <c r="O5" s="231"/>
      <c r="P5" s="231"/>
      <c r="Q5" s="231"/>
      <c r="R5" s="231"/>
      <c r="S5" s="231"/>
      <c r="T5" s="231"/>
      <c r="U5" s="231"/>
      <c r="V5" s="231"/>
      <c r="W5" s="231"/>
      <c r="X5" s="231"/>
      <c r="Y5" s="231"/>
      <c r="Z5" s="231"/>
    </row>
    <row r="6" spans="1:26" ht="24" x14ac:dyDescent="0.25">
      <c r="A6" s="231"/>
      <c r="B6" s="526"/>
      <c r="C6" s="233">
        <v>4</v>
      </c>
      <c r="D6" s="234" t="s">
        <v>464</v>
      </c>
      <c r="E6" s="232"/>
      <c r="F6" s="231"/>
      <c r="G6" s="231"/>
      <c r="H6" s="231"/>
      <c r="I6" s="231"/>
      <c r="J6" s="231"/>
      <c r="K6" s="231"/>
      <c r="L6" s="231"/>
      <c r="M6" s="231"/>
      <c r="N6" s="231"/>
      <c r="O6" s="231"/>
      <c r="P6" s="231"/>
      <c r="Q6" s="231"/>
      <c r="R6" s="231"/>
      <c r="S6" s="231"/>
      <c r="T6" s="231"/>
      <c r="U6" s="231"/>
      <c r="V6" s="231"/>
      <c r="W6" s="231"/>
      <c r="X6" s="231"/>
      <c r="Y6" s="231"/>
      <c r="Z6" s="231"/>
    </row>
    <row r="7" spans="1:26" ht="24" x14ac:dyDescent="0.25">
      <c r="A7" s="231"/>
      <c r="B7" s="526"/>
      <c r="C7" s="233">
        <v>5</v>
      </c>
      <c r="D7" s="234" t="s">
        <v>465</v>
      </c>
      <c r="E7" s="232"/>
      <c r="F7" s="231"/>
      <c r="G7" s="231"/>
      <c r="H7" s="231"/>
      <c r="I7" s="231"/>
      <c r="J7" s="231"/>
      <c r="K7" s="231"/>
      <c r="L7" s="231"/>
      <c r="M7" s="231"/>
      <c r="N7" s="231"/>
      <c r="O7" s="231"/>
      <c r="P7" s="231"/>
      <c r="Q7" s="231"/>
      <c r="R7" s="231"/>
      <c r="S7" s="231"/>
      <c r="T7" s="231"/>
      <c r="U7" s="231"/>
      <c r="V7" s="231"/>
      <c r="W7" s="231"/>
      <c r="X7" s="231"/>
      <c r="Y7" s="231"/>
      <c r="Z7" s="231"/>
    </row>
    <row r="8" spans="1:26" ht="24" x14ac:dyDescent="0.25">
      <c r="A8" s="231"/>
      <c r="B8" s="526"/>
      <c r="C8" s="233">
        <v>6</v>
      </c>
      <c r="D8" s="234" t="s">
        <v>466</v>
      </c>
      <c r="E8" s="232"/>
      <c r="F8" s="231"/>
      <c r="G8" s="231"/>
      <c r="H8" s="231"/>
      <c r="I8" s="231"/>
      <c r="J8" s="231"/>
      <c r="K8" s="231"/>
      <c r="L8" s="231"/>
      <c r="M8" s="231"/>
      <c r="N8" s="231"/>
      <c r="O8" s="231"/>
      <c r="P8" s="231"/>
      <c r="Q8" s="231"/>
      <c r="R8" s="231"/>
      <c r="S8" s="231"/>
      <c r="T8" s="231"/>
      <c r="U8" s="231"/>
      <c r="V8" s="231"/>
      <c r="W8" s="231"/>
      <c r="X8" s="231"/>
      <c r="Y8" s="231"/>
      <c r="Z8" s="231"/>
    </row>
    <row r="9" spans="1:26" ht="24" x14ac:dyDescent="0.25">
      <c r="A9" s="231"/>
      <c r="B9" s="527"/>
      <c r="C9" s="233">
        <v>7</v>
      </c>
      <c r="D9" s="234" t="s">
        <v>467</v>
      </c>
      <c r="E9" s="232"/>
      <c r="F9" s="231"/>
      <c r="G9" s="231"/>
      <c r="H9" s="231"/>
      <c r="I9" s="231"/>
      <c r="J9" s="231"/>
      <c r="K9" s="231"/>
      <c r="L9" s="231"/>
      <c r="M9" s="231"/>
      <c r="N9" s="231"/>
      <c r="O9" s="231"/>
      <c r="P9" s="231"/>
      <c r="Q9" s="231"/>
      <c r="R9" s="231"/>
      <c r="S9" s="231"/>
      <c r="T9" s="231"/>
      <c r="U9" s="231"/>
      <c r="V9" s="231"/>
      <c r="W9" s="231"/>
      <c r="X9" s="231"/>
      <c r="Y9" s="231"/>
      <c r="Z9" s="231"/>
    </row>
    <row r="10" spans="1:26" x14ac:dyDescent="0.25">
      <c r="A10" s="231"/>
      <c r="B10" s="525">
        <v>2</v>
      </c>
      <c r="C10" s="523" t="s">
        <v>468</v>
      </c>
      <c r="D10" s="524"/>
      <c r="E10" s="232"/>
      <c r="F10" s="231"/>
      <c r="G10" s="231"/>
      <c r="H10" s="231"/>
      <c r="I10" s="231"/>
      <c r="J10" s="231"/>
      <c r="K10" s="231"/>
      <c r="L10" s="231"/>
      <c r="M10" s="231"/>
      <c r="N10" s="231"/>
      <c r="O10" s="231"/>
      <c r="P10" s="231"/>
      <c r="Q10" s="231"/>
      <c r="R10" s="231"/>
      <c r="S10" s="231"/>
      <c r="T10" s="231"/>
      <c r="U10" s="231"/>
      <c r="V10" s="231"/>
      <c r="W10" s="231"/>
      <c r="X10" s="231"/>
      <c r="Y10" s="231"/>
      <c r="Z10" s="231"/>
    </row>
    <row r="11" spans="1:26" x14ac:dyDescent="0.25">
      <c r="A11" s="231"/>
      <c r="B11" s="526"/>
      <c r="C11" s="233">
        <v>8</v>
      </c>
      <c r="D11" s="234" t="s">
        <v>469</v>
      </c>
      <c r="E11" s="232"/>
      <c r="F11" s="231"/>
      <c r="G11" s="231"/>
      <c r="H11" s="231"/>
      <c r="I11" s="231"/>
      <c r="J11" s="231"/>
      <c r="K11" s="231"/>
      <c r="L11" s="231"/>
      <c r="M11" s="231"/>
      <c r="N11" s="231"/>
      <c r="O11" s="231"/>
      <c r="P11" s="231"/>
      <c r="Q11" s="231"/>
      <c r="R11" s="231"/>
      <c r="S11" s="231"/>
      <c r="T11" s="231"/>
      <c r="U11" s="231"/>
      <c r="V11" s="231"/>
      <c r="W11" s="231"/>
      <c r="X11" s="231"/>
      <c r="Y11" s="231"/>
      <c r="Z11" s="231"/>
    </row>
    <row r="12" spans="1:26" ht="24" x14ac:dyDescent="0.25">
      <c r="A12" s="231"/>
      <c r="B12" s="526"/>
      <c r="C12" s="233">
        <v>9</v>
      </c>
      <c r="D12" s="234" t="s">
        <v>470</v>
      </c>
      <c r="E12" s="232"/>
      <c r="F12" s="231"/>
      <c r="G12" s="231"/>
      <c r="H12" s="231"/>
      <c r="I12" s="231"/>
      <c r="J12" s="231"/>
      <c r="K12" s="231"/>
      <c r="L12" s="231"/>
      <c r="M12" s="231"/>
      <c r="N12" s="231"/>
      <c r="O12" s="231"/>
      <c r="P12" s="231"/>
      <c r="Q12" s="231"/>
      <c r="R12" s="231"/>
      <c r="S12" s="231"/>
      <c r="T12" s="231"/>
      <c r="U12" s="231"/>
      <c r="V12" s="231"/>
      <c r="W12" s="231"/>
      <c r="X12" s="231"/>
      <c r="Y12" s="231"/>
      <c r="Z12" s="231"/>
    </row>
    <row r="13" spans="1:26" ht="24" x14ac:dyDescent="0.25">
      <c r="A13" s="231"/>
      <c r="B13" s="526"/>
      <c r="C13" s="233">
        <v>10</v>
      </c>
      <c r="D13" s="234" t="s">
        <v>471</v>
      </c>
      <c r="E13" s="232"/>
      <c r="F13" s="231"/>
      <c r="G13" s="231"/>
      <c r="H13" s="231"/>
      <c r="I13" s="231"/>
      <c r="J13" s="231"/>
      <c r="K13" s="231"/>
      <c r="L13" s="231"/>
      <c r="M13" s="231"/>
      <c r="N13" s="231"/>
      <c r="O13" s="231"/>
      <c r="P13" s="231"/>
      <c r="Q13" s="231"/>
      <c r="R13" s="231"/>
      <c r="S13" s="231"/>
      <c r="T13" s="231"/>
      <c r="U13" s="231"/>
      <c r="V13" s="231"/>
      <c r="W13" s="231"/>
      <c r="X13" s="231"/>
      <c r="Y13" s="231"/>
      <c r="Z13" s="231"/>
    </row>
    <row r="14" spans="1:26" ht="24" x14ac:dyDescent="0.25">
      <c r="A14" s="231"/>
      <c r="B14" s="526"/>
      <c r="C14" s="233">
        <v>11</v>
      </c>
      <c r="D14" s="234" t="s">
        <v>472</v>
      </c>
      <c r="E14" s="232"/>
      <c r="F14" s="231"/>
      <c r="G14" s="231"/>
      <c r="H14" s="231"/>
      <c r="I14" s="231"/>
      <c r="J14" s="231"/>
      <c r="K14" s="231"/>
      <c r="L14" s="231"/>
      <c r="M14" s="231"/>
      <c r="N14" s="231"/>
      <c r="O14" s="231"/>
      <c r="P14" s="231"/>
      <c r="Q14" s="231"/>
      <c r="R14" s="231"/>
      <c r="S14" s="231"/>
      <c r="T14" s="231"/>
      <c r="U14" s="231"/>
      <c r="V14" s="231"/>
      <c r="W14" s="231"/>
      <c r="X14" s="231"/>
      <c r="Y14" s="231"/>
      <c r="Z14" s="231"/>
    </row>
    <row r="15" spans="1:26" ht="36" x14ac:dyDescent="0.25">
      <c r="A15" s="231"/>
      <c r="B15" s="526"/>
      <c r="C15" s="233">
        <v>12</v>
      </c>
      <c r="D15" s="234" t="s">
        <v>473</v>
      </c>
      <c r="E15" s="232"/>
      <c r="F15" s="231"/>
      <c r="G15" s="231"/>
      <c r="H15" s="231"/>
      <c r="I15" s="231"/>
      <c r="J15" s="231"/>
      <c r="K15" s="231"/>
      <c r="L15" s="231"/>
      <c r="M15" s="231"/>
      <c r="N15" s="231"/>
      <c r="O15" s="231"/>
      <c r="P15" s="231"/>
      <c r="Q15" s="231"/>
      <c r="R15" s="231"/>
      <c r="S15" s="231"/>
      <c r="T15" s="231"/>
      <c r="U15" s="231"/>
      <c r="V15" s="231"/>
      <c r="W15" s="231"/>
      <c r="X15" s="231"/>
      <c r="Y15" s="231"/>
      <c r="Z15" s="231"/>
    </row>
    <row r="16" spans="1:26" ht="24" x14ac:dyDescent="0.25">
      <c r="A16" s="231"/>
      <c r="B16" s="526"/>
      <c r="C16" s="233">
        <v>13</v>
      </c>
      <c r="D16" s="234" t="s">
        <v>474</v>
      </c>
      <c r="E16" s="232"/>
      <c r="F16" s="231"/>
      <c r="G16" s="231"/>
      <c r="H16" s="231"/>
      <c r="I16" s="231"/>
      <c r="J16" s="231"/>
      <c r="K16" s="231"/>
      <c r="L16" s="231"/>
      <c r="M16" s="231"/>
      <c r="N16" s="231"/>
      <c r="O16" s="231"/>
      <c r="P16" s="231"/>
      <c r="Q16" s="231"/>
      <c r="R16" s="231"/>
      <c r="S16" s="231"/>
      <c r="T16" s="231"/>
      <c r="U16" s="231"/>
      <c r="V16" s="231"/>
      <c r="W16" s="231"/>
      <c r="X16" s="231"/>
      <c r="Y16" s="231"/>
      <c r="Z16" s="231"/>
    </row>
    <row r="17" spans="1:26" ht="24" x14ac:dyDescent="0.25">
      <c r="A17" s="231"/>
      <c r="B17" s="526"/>
      <c r="C17" s="233">
        <v>14</v>
      </c>
      <c r="D17" s="234" t="s">
        <v>475</v>
      </c>
      <c r="E17" s="232"/>
      <c r="F17" s="231"/>
      <c r="G17" s="231"/>
      <c r="H17" s="231"/>
      <c r="I17" s="231"/>
      <c r="J17" s="231"/>
      <c r="K17" s="231"/>
      <c r="L17" s="231"/>
      <c r="M17" s="231"/>
      <c r="N17" s="231"/>
      <c r="O17" s="231"/>
      <c r="P17" s="231"/>
      <c r="Q17" s="231"/>
      <c r="R17" s="231"/>
      <c r="S17" s="231"/>
      <c r="T17" s="231"/>
      <c r="U17" s="231"/>
      <c r="V17" s="231"/>
      <c r="W17" s="231"/>
      <c r="X17" s="231"/>
      <c r="Y17" s="231"/>
      <c r="Z17" s="231"/>
    </row>
    <row r="18" spans="1:26" ht="24" x14ac:dyDescent="0.25">
      <c r="A18" s="231"/>
      <c r="B18" s="527"/>
      <c r="C18" s="233">
        <v>15</v>
      </c>
      <c r="D18" s="234" t="s">
        <v>476</v>
      </c>
      <c r="E18" s="232"/>
      <c r="F18" s="231"/>
      <c r="G18" s="231"/>
      <c r="H18" s="231"/>
      <c r="I18" s="231"/>
      <c r="J18" s="231"/>
      <c r="K18" s="231"/>
      <c r="L18" s="231"/>
      <c r="M18" s="231"/>
      <c r="N18" s="231"/>
      <c r="O18" s="231"/>
      <c r="P18" s="231"/>
      <c r="Q18" s="231"/>
      <c r="R18" s="231"/>
      <c r="S18" s="231"/>
      <c r="T18" s="231"/>
      <c r="U18" s="231"/>
      <c r="V18" s="231"/>
      <c r="W18" s="231"/>
      <c r="X18" s="231"/>
      <c r="Y18" s="231"/>
      <c r="Z18" s="231"/>
    </row>
    <row r="19" spans="1:26" x14ac:dyDescent="0.25">
      <c r="A19" s="231"/>
      <c r="B19" s="525">
        <v>3</v>
      </c>
      <c r="C19" s="523" t="s">
        <v>477</v>
      </c>
      <c r="D19" s="524"/>
      <c r="E19" s="232"/>
      <c r="F19" s="231"/>
      <c r="G19" s="231"/>
      <c r="H19" s="231"/>
      <c r="I19" s="231"/>
      <c r="J19" s="231"/>
      <c r="K19" s="231"/>
      <c r="L19" s="231"/>
      <c r="M19" s="231"/>
      <c r="N19" s="231"/>
      <c r="O19" s="231"/>
      <c r="P19" s="231"/>
      <c r="Q19" s="231"/>
      <c r="R19" s="231"/>
      <c r="S19" s="231"/>
      <c r="T19" s="231"/>
      <c r="U19" s="231"/>
      <c r="V19" s="231"/>
      <c r="W19" s="231"/>
      <c r="X19" s="231"/>
      <c r="Y19" s="231"/>
      <c r="Z19" s="231"/>
    </row>
    <row r="20" spans="1:26" x14ac:dyDescent="0.25">
      <c r="A20" s="231"/>
      <c r="B20" s="526"/>
      <c r="C20" s="233">
        <v>16</v>
      </c>
      <c r="D20" s="234" t="s">
        <v>478</v>
      </c>
      <c r="E20" s="232"/>
      <c r="F20" s="231"/>
      <c r="G20" s="231"/>
      <c r="H20" s="231"/>
      <c r="I20" s="231"/>
      <c r="J20" s="231"/>
      <c r="K20" s="231"/>
      <c r="L20" s="231"/>
      <c r="M20" s="231"/>
      <c r="N20" s="231"/>
      <c r="O20" s="231"/>
      <c r="P20" s="231"/>
      <c r="Q20" s="231"/>
      <c r="R20" s="231"/>
      <c r="S20" s="231"/>
      <c r="T20" s="231"/>
      <c r="U20" s="231"/>
      <c r="V20" s="231"/>
      <c r="W20" s="231"/>
      <c r="X20" s="231"/>
      <c r="Y20" s="231"/>
      <c r="Z20" s="231"/>
    </row>
    <row r="21" spans="1:26" ht="15.75" customHeight="1" x14ac:dyDescent="0.25">
      <c r="A21" s="231"/>
      <c r="B21" s="526"/>
      <c r="C21" s="233">
        <v>17</v>
      </c>
      <c r="D21" s="234" t="s">
        <v>479</v>
      </c>
      <c r="E21" s="232"/>
      <c r="F21" s="231"/>
      <c r="G21" s="231"/>
      <c r="H21" s="231"/>
      <c r="I21" s="231"/>
      <c r="J21" s="231"/>
      <c r="K21" s="231"/>
      <c r="L21" s="231"/>
      <c r="M21" s="231"/>
      <c r="N21" s="231"/>
      <c r="O21" s="231"/>
      <c r="P21" s="231"/>
      <c r="Q21" s="231"/>
      <c r="R21" s="231"/>
      <c r="S21" s="231"/>
      <c r="T21" s="231"/>
      <c r="U21" s="231"/>
      <c r="V21" s="231"/>
      <c r="W21" s="231"/>
      <c r="X21" s="231"/>
      <c r="Y21" s="231"/>
      <c r="Z21" s="231"/>
    </row>
    <row r="22" spans="1:26" ht="15.75" customHeight="1" x14ac:dyDescent="0.25">
      <c r="A22" s="231"/>
      <c r="B22" s="526"/>
      <c r="C22" s="233">
        <v>18</v>
      </c>
      <c r="D22" s="234" t="s">
        <v>480</v>
      </c>
      <c r="E22" s="232"/>
      <c r="F22" s="231"/>
      <c r="G22" s="231"/>
      <c r="H22" s="231"/>
      <c r="I22" s="231"/>
      <c r="J22" s="231"/>
      <c r="K22" s="231"/>
      <c r="L22" s="231"/>
      <c r="M22" s="231"/>
      <c r="N22" s="231"/>
      <c r="O22" s="231"/>
      <c r="P22" s="231"/>
      <c r="Q22" s="231"/>
      <c r="R22" s="231"/>
      <c r="S22" s="231"/>
      <c r="T22" s="231"/>
      <c r="U22" s="231"/>
      <c r="V22" s="231"/>
      <c r="W22" s="231"/>
      <c r="X22" s="231"/>
      <c r="Y22" s="231"/>
      <c r="Z22" s="231"/>
    </row>
    <row r="23" spans="1:26" ht="15.75" customHeight="1" x14ac:dyDescent="0.25">
      <c r="A23" s="231"/>
      <c r="B23" s="526"/>
      <c r="C23" s="233">
        <v>19</v>
      </c>
      <c r="D23" s="234" t="s">
        <v>481</v>
      </c>
      <c r="E23" s="232"/>
      <c r="F23" s="231"/>
      <c r="G23" s="231"/>
      <c r="H23" s="231"/>
      <c r="I23" s="231"/>
      <c r="J23" s="231"/>
      <c r="K23" s="231"/>
      <c r="L23" s="231"/>
      <c r="M23" s="231"/>
      <c r="N23" s="231"/>
      <c r="O23" s="231"/>
      <c r="P23" s="231"/>
      <c r="Q23" s="231"/>
      <c r="R23" s="231"/>
      <c r="S23" s="231"/>
      <c r="T23" s="231"/>
      <c r="U23" s="231"/>
      <c r="V23" s="231"/>
      <c r="W23" s="231"/>
      <c r="X23" s="231"/>
      <c r="Y23" s="231"/>
      <c r="Z23" s="231"/>
    </row>
    <row r="24" spans="1:26" ht="15.75" customHeight="1" x14ac:dyDescent="0.25">
      <c r="A24" s="231"/>
      <c r="B24" s="526"/>
      <c r="C24" s="233">
        <v>20</v>
      </c>
      <c r="D24" s="234" t="s">
        <v>482</v>
      </c>
      <c r="E24" s="232"/>
      <c r="F24" s="231"/>
      <c r="G24" s="231"/>
      <c r="H24" s="231"/>
      <c r="I24" s="231"/>
      <c r="J24" s="231"/>
      <c r="K24" s="231"/>
      <c r="L24" s="231"/>
      <c r="M24" s="231"/>
      <c r="N24" s="231"/>
      <c r="O24" s="231"/>
      <c r="P24" s="231"/>
      <c r="Q24" s="231"/>
      <c r="R24" s="231"/>
      <c r="S24" s="231"/>
      <c r="T24" s="231"/>
      <c r="U24" s="231"/>
      <c r="V24" s="231"/>
      <c r="W24" s="231"/>
      <c r="X24" s="231"/>
      <c r="Y24" s="231"/>
      <c r="Z24" s="231"/>
    </row>
    <row r="25" spans="1:26" ht="15.75" customHeight="1" x14ac:dyDescent="0.25">
      <c r="A25" s="231"/>
      <c r="B25" s="526"/>
      <c r="C25" s="235">
        <v>21</v>
      </c>
      <c r="D25" s="236" t="s">
        <v>483</v>
      </c>
      <c r="E25" s="232"/>
      <c r="F25" s="231"/>
      <c r="G25" s="231"/>
      <c r="H25" s="231"/>
      <c r="I25" s="231"/>
      <c r="J25" s="231"/>
      <c r="K25" s="231"/>
      <c r="L25" s="231"/>
      <c r="M25" s="231"/>
      <c r="N25" s="231"/>
      <c r="O25" s="231"/>
      <c r="P25" s="231"/>
      <c r="Q25" s="231"/>
      <c r="R25" s="231"/>
      <c r="S25" s="231"/>
      <c r="T25" s="231"/>
      <c r="U25" s="231"/>
      <c r="V25" s="231"/>
      <c r="W25" s="231"/>
      <c r="X25" s="231"/>
      <c r="Y25" s="231"/>
      <c r="Z25" s="231"/>
    </row>
    <row r="26" spans="1:26" ht="15.75" customHeight="1" x14ac:dyDescent="0.25">
      <c r="A26" s="231"/>
      <c r="B26" s="526"/>
      <c r="C26" s="233">
        <v>22</v>
      </c>
      <c r="D26" s="234" t="s">
        <v>484</v>
      </c>
      <c r="E26" s="232"/>
      <c r="F26" s="231"/>
      <c r="G26" s="231"/>
      <c r="H26" s="231"/>
      <c r="I26" s="231"/>
      <c r="J26" s="231"/>
      <c r="K26" s="231"/>
      <c r="L26" s="231"/>
      <c r="M26" s="231"/>
      <c r="N26" s="231"/>
      <c r="O26" s="231"/>
      <c r="P26" s="231"/>
      <c r="Q26" s="231"/>
      <c r="R26" s="231"/>
      <c r="S26" s="231"/>
      <c r="T26" s="231"/>
      <c r="U26" s="231"/>
      <c r="V26" s="231"/>
      <c r="W26" s="231"/>
      <c r="X26" s="231"/>
      <c r="Y26" s="231"/>
      <c r="Z26" s="231"/>
    </row>
    <row r="27" spans="1:26" ht="15.75" customHeight="1" x14ac:dyDescent="0.25">
      <c r="A27" s="231"/>
      <c r="B27" s="526"/>
      <c r="C27" s="233">
        <v>23</v>
      </c>
      <c r="D27" s="234" t="s">
        <v>485</v>
      </c>
      <c r="E27" s="232"/>
      <c r="F27" s="231"/>
      <c r="G27" s="231"/>
      <c r="H27" s="231"/>
      <c r="I27" s="231"/>
      <c r="J27" s="231"/>
      <c r="K27" s="231"/>
      <c r="L27" s="231"/>
      <c r="M27" s="231"/>
      <c r="N27" s="231"/>
      <c r="O27" s="231"/>
      <c r="P27" s="231"/>
      <c r="Q27" s="231"/>
      <c r="R27" s="231"/>
      <c r="S27" s="231"/>
      <c r="T27" s="231"/>
      <c r="U27" s="231"/>
      <c r="V27" s="231"/>
      <c r="W27" s="231"/>
      <c r="X27" s="231"/>
      <c r="Y27" s="231"/>
      <c r="Z27" s="231"/>
    </row>
    <row r="28" spans="1:26" ht="15.75" customHeight="1" x14ac:dyDescent="0.25">
      <c r="A28" s="231"/>
      <c r="B28" s="526"/>
      <c r="C28" s="233">
        <v>24</v>
      </c>
      <c r="D28" s="234" t="s">
        <v>486</v>
      </c>
      <c r="E28" s="232"/>
      <c r="F28" s="231"/>
      <c r="G28" s="231"/>
      <c r="H28" s="231"/>
      <c r="I28" s="231"/>
      <c r="J28" s="231"/>
      <c r="K28" s="231"/>
      <c r="L28" s="231"/>
      <c r="M28" s="231"/>
      <c r="N28" s="231"/>
      <c r="O28" s="231"/>
      <c r="P28" s="231"/>
      <c r="Q28" s="231"/>
      <c r="R28" s="231"/>
      <c r="S28" s="231"/>
      <c r="T28" s="231"/>
      <c r="U28" s="231"/>
      <c r="V28" s="231"/>
      <c r="W28" s="231"/>
      <c r="X28" s="231"/>
      <c r="Y28" s="231"/>
      <c r="Z28" s="231"/>
    </row>
    <row r="29" spans="1:26" ht="15.75" customHeight="1" x14ac:dyDescent="0.25">
      <c r="A29" s="231"/>
      <c r="B29" s="526"/>
      <c r="C29" s="233">
        <v>25</v>
      </c>
      <c r="D29" s="234" t="s">
        <v>487</v>
      </c>
      <c r="E29" s="232"/>
      <c r="F29" s="231"/>
      <c r="G29" s="231"/>
      <c r="H29" s="231"/>
      <c r="I29" s="231"/>
      <c r="J29" s="231"/>
      <c r="K29" s="231"/>
      <c r="L29" s="231"/>
      <c r="M29" s="231"/>
      <c r="N29" s="231"/>
      <c r="O29" s="231"/>
      <c r="P29" s="231"/>
      <c r="Q29" s="231"/>
      <c r="R29" s="231"/>
      <c r="S29" s="231"/>
      <c r="T29" s="231"/>
      <c r="U29" s="231"/>
      <c r="V29" s="231"/>
      <c r="W29" s="231"/>
      <c r="X29" s="231"/>
      <c r="Y29" s="231"/>
      <c r="Z29" s="231"/>
    </row>
    <row r="30" spans="1:26" ht="15.75" customHeight="1" x14ac:dyDescent="0.25">
      <c r="A30" s="231"/>
      <c r="B30" s="526"/>
      <c r="C30" s="233">
        <v>26</v>
      </c>
      <c r="D30" s="234" t="s">
        <v>488</v>
      </c>
      <c r="E30" s="232"/>
      <c r="F30" s="231"/>
      <c r="G30" s="231"/>
      <c r="H30" s="231"/>
      <c r="I30" s="231"/>
      <c r="J30" s="231"/>
      <c r="K30" s="231"/>
      <c r="L30" s="231"/>
      <c r="M30" s="231"/>
      <c r="N30" s="231"/>
      <c r="O30" s="231"/>
      <c r="P30" s="231"/>
      <c r="Q30" s="231"/>
      <c r="R30" s="231"/>
      <c r="S30" s="231"/>
      <c r="T30" s="231"/>
      <c r="U30" s="231"/>
      <c r="V30" s="231"/>
      <c r="W30" s="231"/>
      <c r="X30" s="231"/>
      <c r="Y30" s="231"/>
      <c r="Z30" s="231"/>
    </row>
    <row r="31" spans="1:26" ht="15.75" customHeight="1" x14ac:dyDescent="0.25">
      <c r="A31" s="231"/>
      <c r="B31" s="526"/>
      <c r="C31" s="233">
        <v>27</v>
      </c>
      <c r="D31" s="234" t="s">
        <v>489</v>
      </c>
      <c r="E31" s="232"/>
      <c r="F31" s="231"/>
      <c r="G31" s="231"/>
      <c r="H31" s="231"/>
      <c r="I31" s="231"/>
      <c r="J31" s="231"/>
      <c r="K31" s="231"/>
      <c r="L31" s="231"/>
      <c r="M31" s="231"/>
      <c r="N31" s="231"/>
      <c r="O31" s="231"/>
      <c r="P31" s="231"/>
      <c r="Q31" s="231"/>
      <c r="R31" s="231"/>
      <c r="S31" s="231"/>
      <c r="T31" s="231"/>
      <c r="U31" s="231"/>
      <c r="V31" s="231"/>
      <c r="W31" s="231"/>
      <c r="X31" s="231"/>
      <c r="Y31" s="231"/>
      <c r="Z31" s="231"/>
    </row>
    <row r="32" spans="1:26" ht="15.75" customHeight="1" x14ac:dyDescent="0.25">
      <c r="A32" s="231"/>
      <c r="B32" s="527"/>
      <c r="C32" s="233">
        <v>28</v>
      </c>
      <c r="D32" s="234" t="s">
        <v>490</v>
      </c>
      <c r="E32" s="232"/>
      <c r="F32" s="231"/>
      <c r="G32" s="231"/>
      <c r="H32" s="231"/>
      <c r="I32" s="231"/>
      <c r="J32" s="231"/>
      <c r="K32" s="231"/>
      <c r="L32" s="231"/>
      <c r="M32" s="231"/>
      <c r="N32" s="231"/>
      <c r="O32" s="231"/>
      <c r="P32" s="231"/>
      <c r="Q32" s="231"/>
      <c r="R32" s="231"/>
      <c r="S32" s="231"/>
      <c r="T32" s="231"/>
      <c r="U32" s="231"/>
      <c r="V32" s="231"/>
      <c r="W32" s="231"/>
      <c r="X32" s="231"/>
      <c r="Y32" s="231"/>
      <c r="Z32" s="231"/>
    </row>
    <row r="33" spans="1:26" ht="15.75" customHeight="1" x14ac:dyDescent="0.25">
      <c r="A33" s="231"/>
      <c r="B33" s="525">
        <v>4</v>
      </c>
      <c r="C33" s="523" t="s">
        <v>491</v>
      </c>
      <c r="D33" s="524"/>
      <c r="E33" s="232"/>
      <c r="F33" s="231"/>
      <c r="G33" s="231"/>
      <c r="H33" s="231"/>
      <c r="I33" s="231"/>
      <c r="J33" s="231"/>
      <c r="K33" s="231"/>
      <c r="L33" s="231"/>
      <c r="M33" s="231"/>
      <c r="N33" s="231"/>
      <c r="O33" s="231"/>
      <c r="P33" s="231"/>
      <c r="Q33" s="231"/>
      <c r="R33" s="231"/>
      <c r="S33" s="231"/>
      <c r="T33" s="231"/>
      <c r="U33" s="231"/>
      <c r="V33" s="231"/>
      <c r="W33" s="231"/>
      <c r="X33" s="231"/>
      <c r="Y33" s="231"/>
      <c r="Z33" s="231"/>
    </row>
    <row r="34" spans="1:26" ht="15.75" customHeight="1" x14ac:dyDescent="0.25">
      <c r="A34" s="231"/>
      <c r="B34" s="526"/>
      <c r="C34" s="233">
        <v>29</v>
      </c>
      <c r="D34" s="234" t="s">
        <v>492</v>
      </c>
      <c r="E34" s="232"/>
      <c r="F34" s="231"/>
      <c r="G34" s="231"/>
      <c r="H34" s="231"/>
      <c r="I34" s="231"/>
      <c r="J34" s="231"/>
      <c r="K34" s="231"/>
      <c r="L34" s="231"/>
      <c r="M34" s="231"/>
      <c r="N34" s="231"/>
      <c r="O34" s="231"/>
      <c r="P34" s="231"/>
      <c r="Q34" s="231"/>
      <c r="R34" s="231"/>
      <c r="S34" s="231"/>
      <c r="T34" s="231"/>
      <c r="U34" s="231"/>
      <c r="V34" s="231"/>
      <c r="W34" s="231"/>
      <c r="X34" s="231"/>
      <c r="Y34" s="231"/>
      <c r="Z34" s="231"/>
    </row>
    <row r="35" spans="1:26" ht="15.75" customHeight="1" x14ac:dyDescent="0.25">
      <c r="A35" s="231"/>
      <c r="B35" s="526"/>
      <c r="C35" s="233">
        <v>30</v>
      </c>
      <c r="D35" s="234" t="s">
        <v>493</v>
      </c>
      <c r="E35" s="232"/>
      <c r="F35" s="231"/>
      <c r="G35" s="231"/>
      <c r="H35" s="231"/>
      <c r="I35" s="231"/>
      <c r="J35" s="231"/>
      <c r="K35" s="231"/>
      <c r="L35" s="231"/>
      <c r="M35" s="231"/>
      <c r="N35" s="231"/>
      <c r="O35" s="231"/>
      <c r="P35" s="231"/>
      <c r="Q35" s="231"/>
      <c r="R35" s="231"/>
      <c r="S35" s="231"/>
      <c r="T35" s="231"/>
      <c r="U35" s="231"/>
      <c r="V35" s="231"/>
      <c r="W35" s="231"/>
      <c r="X35" s="231"/>
      <c r="Y35" s="231"/>
      <c r="Z35" s="231"/>
    </row>
    <row r="36" spans="1:26" ht="15.75" customHeight="1" x14ac:dyDescent="0.25">
      <c r="A36" s="231"/>
      <c r="B36" s="526"/>
      <c r="C36" s="233">
        <v>31</v>
      </c>
      <c r="D36" s="234" t="s">
        <v>494</v>
      </c>
      <c r="E36" s="232"/>
      <c r="F36" s="231"/>
      <c r="G36" s="231"/>
      <c r="H36" s="231"/>
      <c r="I36" s="231"/>
      <c r="J36" s="231"/>
      <c r="K36" s="231"/>
      <c r="L36" s="231"/>
      <c r="M36" s="231"/>
      <c r="N36" s="231"/>
      <c r="O36" s="231"/>
      <c r="P36" s="231"/>
      <c r="Q36" s="231"/>
      <c r="R36" s="231"/>
      <c r="S36" s="231"/>
      <c r="T36" s="231"/>
      <c r="U36" s="231"/>
      <c r="V36" s="231"/>
      <c r="W36" s="231"/>
      <c r="X36" s="231"/>
      <c r="Y36" s="231"/>
      <c r="Z36" s="231"/>
    </row>
    <row r="37" spans="1:26" ht="15.75" customHeight="1" x14ac:dyDescent="0.25">
      <c r="A37" s="231"/>
      <c r="B37" s="526"/>
      <c r="C37" s="233">
        <v>32</v>
      </c>
      <c r="D37" s="234" t="s">
        <v>495</v>
      </c>
      <c r="E37" s="232"/>
      <c r="F37" s="231"/>
      <c r="G37" s="231"/>
      <c r="H37" s="231"/>
      <c r="I37" s="231"/>
      <c r="J37" s="231"/>
      <c r="K37" s="231"/>
      <c r="L37" s="231"/>
      <c r="M37" s="231"/>
      <c r="N37" s="231"/>
      <c r="O37" s="231"/>
      <c r="P37" s="231"/>
      <c r="Q37" s="231"/>
      <c r="R37" s="231"/>
      <c r="S37" s="231"/>
      <c r="T37" s="231"/>
      <c r="U37" s="231"/>
      <c r="V37" s="231"/>
      <c r="W37" s="231"/>
      <c r="X37" s="231"/>
      <c r="Y37" s="231"/>
      <c r="Z37" s="231"/>
    </row>
    <row r="38" spans="1:26" ht="15.75" customHeight="1" x14ac:dyDescent="0.25">
      <c r="A38" s="231"/>
      <c r="B38" s="526"/>
      <c r="C38" s="233">
        <v>33</v>
      </c>
      <c r="D38" s="234" t="s">
        <v>496</v>
      </c>
      <c r="E38" s="232"/>
      <c r="F38" s="231"/>
      <c r="G38" s="231"/>
      <c r="H38" s="231"/>
      <c r="I38" s="231"/>
      <c r="J38" s="231"/>
      <c r="K38" s="231"/>
      <c r="L38" s="231"/>
      <c r="M38" s="231"/>
      <c r="N38" s="231"/>
      <c r="O38" s="231"/>
      <c r="P38" s="231"/>
      <c r="Q38" s="231"/>
      <c r="R38" s="231"/>
      <c r="S38" s="231"/>
      <c r="T38" s="231"/>
      <c r="U38" s="231"/>
      <c r="V38" s="231"/>
      <c r="W38" s="231"/>
      <c r="X38" s="231"/>
      <c r="Y38" s="231"/>
      <c r="Z38" s="231"/>
    </row>
    <row r="39" spans="1:26" ht="15.75" customHeight="1" x14ac:dyDescent="0.25">
      <c r="A39" s="231"/>
      <c r="B39" s="526"/>
      <c r="C39" s="233">
        <v>34</v>
      </c>
      <c r="D39" s="234" t="s">
        <v>497</v>
      </c>
      <c r="E39" s="232"/>
      <c r="F39" s="231"/>
      <c r="G39" s="231"/>
      <c r="H39" s="231"/>
      <c r="I39" s="231"/>
      <c r="J39" s="231"/>
      <c r="K39" s="231"/>
      <c r="L39" s="231"/>
      <c r="M39" s="231"/>
      <c r="N39" s="231"/>
      <c r="O39" s="231"/>
      <c r="P39" s="231"/>
      <c r="Q39" s="231"/>
      <c r="R39" s="231"/>
      <c r="S39" s="231"/>
      <c r="T39" s="231"/>
      <c r="U39" s="231"/>
      <c r="V39" s="231"/>
      <c r="W39" s="231"/>
      <c r="X39" s="231"/>
      <c r="Y39" s="231"/>
      <c r="Z39" s="231"/>
    </row>
    <row r="40" spans="1:26" ht="15.75" customHeight="1" x14ac:dyDescent="0.25">
      <c r="A40" s="231"/>
      <c r="B40" s="526"/>
      <c r="C40" s="233">
        <v>35</v>
      </c>
      <c r="D40" s="234" t="s">
        <v>498</v>
      </c>
      <c r="E40" s="232"/>
      <c r="F40" s="231"/>
      <c r="G40" s="231"/>
      <c r="H40" s="231"/>
      <c r="I40" s="231"/>
      <c r="J40" s="231"/>
      <c r="K40" s="231"/>
      <c r="L40" s="231"/>
      <c r="M40" s="231"/>
      <c r="N40" s="231"/>
      <c r="O40" s="231"/>
      <c r="P40" s="231"/>
      <c r="Q40" s="231"/>
      <c r="R40" s="231"/>
      <c r="S40" s="231"/>
      <c r="T40" s="231"/>
      <c r="U40" s="231"/>
      <c r="V40" s="231"/>
      <c r="W40" s="231"/>
      <c r="X40" s="231"/>
      <c r="Y40" s="231"/>
      <c r="Z40" s="231"/>
    </row>
    <row r="41" spans="1:26" ht="15.75" customHeight="1" x14ac:dyDescent="0.25">
      <c r="A41" s="231"/>
      <c r="B41" s="526"/>
      <c r="C41" s="233">
        <v>36</v>
      </c>
      <c r="D41" s="234" t="s">
        <v>499</v>
      </c>
      <c r="E41" s="232"/>
      <c r="F41" s="231"/>
      <c r="G41" s="231"/>
      <c r="H41" s="231"/>
      <c r="I41" s="231"/>
      <c r="J41" s="231"/>
      <c r="K41" s="231"/>
      <c r="L41" s="231"/>
      <c r="M41" s="231"/>
      <c r="N41" s="231"/>
      <c r="O41" s="231"/>
      <c r="P41" s="231"/>
      <c r="Q41" s="231"/>
      <c r="R41" s="231"/>
      <c r="S41" s="231"/>
      <c r="T41" s="231"/>
      <c r="U41" s="231"/>
      <c r="V41" s="231"/>
      <c r="W41" s="231"/>
      <c r="X41" s="231"/>
      <c r="Y41" s="231"/>
      <c r="Z41" s="231"/>
    </row>
    <row r="42" spans="1:26" ht="15.75" customHeight="1" x14ac:dyDescent="0.25">
      <c r="A42" s="231"/>
      <c r="B42" s="526"/>
      <c r="C42" s="233">
        <v>37</v>
      </c>
      <c r="D42" s="234" t="s">
        <v>500</v>
      </c>
      <c r="E42" s="232"/>
      <c r="F42" s="231"/>
      <c r="G42" s="231"/>
      <c r="H42" s="231"/>
      <c r="I42" s="231"/>
      <c r="J42" s="231"/>
      <c r="K42" s="231"/>
      <c r="L42" s="231"/>
      <c r="M42" s="231"/>
      <c r="N42" s="231"/>
      <c r="O42" s="231"/>
      <c r="P42" s="231"/>
      <c r="Q42" s="231"/>
      <c r="R42" s="231"/>
      <c r="S42" s="231"/>
      <c r="T42" s="231"/>
      <c r="U42" s="231"/>
      <c r="V42" s="231"/>
      <c r="W42" s="231"/>
      <c r="X42" s="231"/>
      <c r="Y42" s="231"/>
      <c r="Z42" s="231"/>
    </row>
    <row r="43" spans="1:26" ht="15.75" customHeight="1" x14ac:dyDescent="0.25">
      <c r="A43" s="231"/>
      <c r="B43" s="527"/>
      <c r="C43" s="233">
        <v>38</v>
      </c>
      <c r="D43" s="234" t="s">
        <v>501</v>
      </c>
      <c r="E43" s="232"/>
      <c r="F43" s="231"/>
      <c r="G43" s="231"/>
      <c r="H43" s="231"/>
      <c r="I43" s="231"/>
      <c r="J43" s="231"/>
      <c r="K43" s="231"/>
      <c r="L43" s="231"/>
      <c r="M43" s="231"/>
      <c r="N43" s="231"/>
      <c r="O43" s="231"/>
      <c r="P43" s="231"/>
      <c r="Q43" s="231"/>
      <c r="R43" s="231"/>
      <c r="S43" s="231"/>
      <c r="T43" s="231"/>
      <c r="U43" s="231"/>
      <c r="V43" s="231"/>
      <c r="W43" s="231"/>
      <c r="X43" s="231"/>
      <c r="Y43" s="231"/>
      <c r="Z43" s="231"/>
    </row>
    <row r="44" spans="1:26" ht="15.75" customHeight="1" x14ac:dyDescent="0.25">
      <c r="A44" s="231"/>
      <c r="B44" s="525">
        <v>5</v>
      </c>
      <c r="C44" s="523" t="s">
        <v>502</v>
      </c>
      <c r="D44" s="524"/>
      <c r="E44" s="232"/>
      <c r="F44" s="231"/>
      <c r="G44" s="231"/>
      <c r="H44" s="231"/>
      <c r="I44" s="231"/>
      <c r="J44" s="231"/>
      <c r="K44" s="231"/>
      <c r="L44" s="231"/>
      <c r="M44" s="231"/>
      <c r="N44" s="231"/>
      <c r="O44" s="231"/>
      <c r="P44" s="231"/>
      <c r="Q44" s="231"/>
      <c r="R44" s="231"/>
      <c r="S44" s="231"/>
      <c r="T44" s="231"/>
      <c r="U44" s="231"/>
      <c r="V44" s="231"/>
      <c r="W44" s="231"/>
      <c r="X44" s="231"/>
      <c r="Y44" s="231"/>
      <c r="Z44" s="231"/>
    </row>
    <row r="45" spans="1:26" ht="15.75" customHeight="1" x14ac:dyDescent="0.25">
      <c r="A45" s="231"/>
      <c r="B45" s="526"/>
      <c r="C45" s="233">
        <v>39</v>
      </c>
      <c r="D45" s="234" t="s">
        <v>503</v>
      </c>
      <c r="E45" s="232"/>
      <c r="F45" s="231"/>
      <c r="G45" s="231"/>
      <c r="H45" s="231"/>
      <c r="I45" s="231"/>
      <c r="J45" s="231"/>
      <c r="K45" s="231"/>
      <c r="L45" s="231"/>
      <c r="M45" s="231"/>
      <c r="N45" s="231"/>
      <c r="O45" s="231"/>
      <c r="P45" s="231"/>
      <c r="Q45" s="231"/>
      <c r="R45" s="231"/>
      <c r="S45" s="231"/>
      <c r="T45" s="231"/>
      <c r="U45" s="231"/>
      <c r="V45" s="231"/>
      <c r="W45" s="231"/>
      <c r="X45" s="231"/>
      <c r="Y45" s="231"/>
      <c r="Z45" s="231"/>
    </row>
    <row r="46" spans="1:26" ht="15.75" customHeight="1" x14ac:dyDescent="0.25">
      <c r="A46" s="231"/>
      <c r="B46" s="526"/>
      <c r="C46" s="233">
        <v>40</v>
      </c>
      <c r="D46" s="234" t="s">
        <v>504</v>
      </c>
      <c r="E46" s="232"/>
      <c r="F46" s="231"/>
      <c r="G46" s="231"/>
      <c r="H46" s="231"/>
      <c r="I46" s="231"/>
      <c r="J46" s="231"/>
      <c r="K46" s="231"/>
      <c r="L46" s="231"/>
      <c r="M46" s="231"/>
      <c r="N46" s="231"/>
      <c r="O46" s="231"/>
      <c r="P46" s="231"/>
      <c r="Q46" s="231"/>
      <c r="R46" s="231"/>
      <c r="S46" s="231"/>
      <c r="T46" s="231"/>
      <c r="U46" s="231"/>
      <c r="V46" s="231"/>
      <c r="W46" s="231"/>
      <c r="X46" s="231"/>
      <c r="Y46" s="231"/>
      <c r="Z46" s="231"/>
    </row>
    <row r="47" spans="1:26" ht="15.75" customHeight="1" x14ac:dyDescent="0.25">
      <c r="A47" s="231"/>
      <c r="B47" s="526"/>
      <c r="C47" s="233">
        <v>41</v>
      </c>
      <c r="D47" s="234" t="s">
        <v>505</v>
      </c>
      <c r="E47" s="232"/>
      <c r="F47" s="231"/>
      <c r="G47" s="231"/>
      <c r="H47" s="231"/>
      <c r="I47" s="231"/>
      <c r="J47" s="231"/>
      <c r="K47" s="231"/>
      <c r="L47" s="231"/>
      <c r="M47" s="231"/>
      <c r="N47" s="231"/>
      <c r="O47" s="231"/>
      <c r="P47" s="231"/>
      <c r="Q47" s="231"/>
      <c r="R47" s="231"/>
      <c r="S47" s="231"/>
      <c r="T47" s="231"/>
      <c r="U47" s="231"/>
      <c r="V47" s="231"/>
      <c r="W47" s="231"/>
      <c r="X47" s="231"/>
      <c r="Y47" s="231"/>
      <c r="Z47" s="231"/>
    </row>
    <row r="48" spans="1:26" ht="15.75" customHeight="1" x14ac:dyDescent="0.25">
      <c r="A48" s="231"/>
      <c r="B48" s="526"/>
      <c r="C48" s="233">
        <v>42</v>
      </c>
      <c r="D48" s="234" t="s">
        <v>506</v>
      </c>
      <c r="E48" s="232"/>
      <c r="F48" s="231"/>
      <c r="G48" s="231"/>
      <c r="H48" s="231"/>
      <c r="I48" s="231"/>
      <c r="J48" s="231"/>
      <c r="K48" s="231"/>
      <c r="L48" s="231"/>
      <c r="M48" s="231"/>
      <c r="N48" s="231"/>
      <c r="O48" s="231"/>
      <c r="P48" s="231"/>
      <c r="Q48" s="231"/>
      <c r="R48" s="231"/>
      <c r="S48" s="231"/>
      <c r="T48" s="231"/>
      <c r="U48" s="231"/>
      <c r="V48" s="231"/>
      <c r="W48" s="231"/>
      <c r="X48" s="231"/>
      <c r="Y48" s="231"/>
      <c r="Z48" s="231"/>
    </row>
    <row r="49" spans="1:26" ht="15.75" customHeight="1" x14ac:dyDescent="0.25">
      <c r="A49" s="231"/>
      <c r="B49" s="526"/>
      <c r="C49" s="233">
        <v>43</v>
      </c>
      <c r="D49" s="234" t="s">
        <v>507</v>
      </c>
      <c r="E49" s="232"/>
      <c r="F49" s="231"/>
      <c r="G49" s="231"/>
      <c r="H49" s="231"/>
      <c r="I49" s="231"/>
      <c r="J49" s="231"/>
      <c r="K49" s="231"/>
      <c r="L49" s="231"/>
      <c r="M49" s="231"/>
      <c r="N49" s="231"/>
      <c r="O49" s="231"/>
      <c r="P49" s="231"/>
      <c r="Q49" s="231"/>
      <c r="R49" s="231"/>
      <c r="S49" s="231"/>
      <c r="T49" s="231"/>
      <c r="U49" s="231"/>
      <c r="V49" s="231"/>
      <c r="W49" s="231"/>
      <c r="X49" s="231"/>
      <c r="Y49" s="231"/>
      <c r="Z49" s="231"/>
    </row>
    <row r="50" spans="1:26" ht="15.75" customHeight="1" x14ac:dyDescent="0.25">
      <c r="A50" s="231"/>
      <c r="B50" s="526"/>
      <c r="C50" s="233">
        <v>44</v>
      </c>
      <c r="D50" s="234" t="s">
        <v>508</v>
      </c>
      <c r="E50" s="232"/>
      <c r="F50" s="231"/>
      <c r="G50" s="231"/>
      <c r="H50" s="231"/>
      <c r="I50" s="231"/>
      <c r="J50" s="231"/>
      <c r="K50" s="231"/>
      <c r="L50" s="231"/>
      <c r="M50" s="231"/>
      <c r="N50" s="231"/>
      <c r="O50" s="231"/>
      <c r="P50" s="231"/>
      <c r="Q50" s="231"/>
      <c r="R50" s="231"/>
      <c r="S50" s="231"/>
      <c r="T50" s="231"/>
      <c r="U50" s="231"/>
      <c r="V50" s="231"/>
      <c r="W50" s="231"/>
      <c r="X50" s="231"/>
      <c r="Y50" s="231"/>
      <c r="Z50" s="231"/>
    </row>
    <row r="51" spans="1:26" ht="15.75" customHeight="1" x14ac:dyDescent="0.25">
      <c r="A51" s="231"/>
      <c r="B51" s="526"/>
      <c r="C51" s="233">
        <v>45</v>
      </c>
      <c r="D51" s="234" t="s">
        <v>509</v>
      </c>
      <c r="E51" s="232"/>
      <c r="F51" s="231"/>
      <c r="G51" s="231"/>
      <c r="H51" s="231"/>
      <c r="I51" s="231"/>
      <c r="J51" s="231"/>
      <c r="K51" s="231"/>
      <c r="L51" s="231"/>
      <c r="M51" s="231"/>
      <c r="N51" s="231"/>
      <c r="O51" s="231"/>
      <c r="P51" s="231"/>
      <c r="Q51" s="231"/>
      <c r="R51" s="231"/>
      <c r="S51" s="231"/>
      <c r="T51" s="231"/>
      <c r="U51" s="231"/>
      <c r="V51" s="231"/>
      <c r="W51" s="231"/>
      <c r="X51" s="231"/>
      <c r="Y51" s="231"/>
      <c r="Z51" s="231"/>
    </row>
    <row r="52" spans="1:26" ht="15.75" customHeight="1" x14ac:dyDescent="0.25">
      <c r="A52" s="231"/>
      <c r="B52" s="526"/>
      <c r="C52" s="233">
        <v>46</v>
      </c>
      <c r="D52" s="234" t="s">
        <v>510</v>
      </c>
      <c r="E52" s="232"/>
      <c r="F52" s="231"/>
      <c r="G52" s="231"/>
      <c r="H52" s="231"/>
      <c r="I52" s="231"/>
      <c r="J52" s="231"/>
      <c r="K52" s="231"/>
      <c r="L52" s="231"/>
      <c r="M52" s="231"/>
      <c r="N52" s="231"/>
      <c r="O52" s="231"/>
      <c r="P52" s="231"/>
      <c r="Q52" s="231"/>
      <c r="R52" s="231"/>
      <c r="S52" s="231"/>
      <c r="T52" s="231"/>
      <c r="U52" s="231"/>
      <c r="V52" s="231"/>
      <c r="W52" s="231"/>
      <c r="X52" s="231"/>
      <c r="Y52" s="231"/>
      <c r="Z52" s="231"/>
    </row>
    <row r="53" spans="1:26" ht="15.75" customHeight="1" x14ac:dyDescent="0.25">
      <c r="A53" s="231"/>
      <c r="B53" s="527"/>
      <c r="C53" s="233">
        <v>47</v>
      </c>
      <c r="D53" s="234" t="s">
        <v>511</v>
      </c>
      <c r="E53" s="232"/>
      <c r="F53" s="231"/>
      <c r="G53" s="231"/>
      <c r="H53" s="231"/>
      <c r="I53" s="231"/>
      <c r="J53" s="231"/>
      <c r="K53" s="231"/>
      <c r="L53" s="231"/>
      <c r="M53" s="231"/>
      <c r="N53" s="231"/>
      <c r="O53" s="231"/>
      <c r="P53" s="231"/>
      <c r="Q53" s="231"/>
      <c r="R53" s="231"/>
      <c r="S53" s="231"/>
      <c r="T53" s="231"/>
      <c r="U53" s="231"/>
      <c r="V53" s="231"/>
      <c r="W53" s="231"/>
      <c r="X53" s="231"/>
      <c r="Y53" s="231"/>
      <c r="Z53" s="231"/>
    </row>
    <row r="54" spans="1:26" ht="15.75" customHeight="1" x14ac:dyDescent="0.25">
      <c r="A54" s="231"/>
      <c r="B54" s="525">
        <v>6</v>
      </c>
      <c r="C54" s="523" t="s">
        <v>512</v>
      </c>
      <c r="D54" s="524"/>
      <c r="E54" s="232"/>
      <c r="F54" s="231"/>
      <c r="G54" s="231"/>
      <c r="H54" s="231"/>
      <c r="I54" s="231"/>
      <c r="J54" s="231"/>
      <c r="K54" s="231"/>
      <c r="L54" s="231"/>
      <c r="M54" s="231"/>
      <c r="N54" s="231"/>
      <c r="O54" s="231"/>
      <c r="P54" s="231"/>
      <c r="Q54" s="231"/>
      <c r="R54" s="231"/>
      <c r="S54" s="231"/>
      <c r="T54" s="231"/>
      <c r="U54" s="231"/>
      <c r="V54" s="231"/>
      <c r="W54" s="231"/>
      <c r="X54" s="231"/>
      <c r="Y54" s="231"/>
      <c r="Z54" s="231"/>
    </row>
    <row r="55" spans="1:26" ht="15.75" customHeight="1" x14ac:dyDescent="0.25">
      <c r="A55" s="231"/>
      <c r="B55" s="526"/>
      <c r="C55" s="233">
        <v>48</v>
      </c>
      <c r="D55" s="234" t="s">
        <v>513</v>
      </c>
      <c r="E55" s="232"/>
      <c r="F55" s="231"/>
      <c r="G55" s="231"/>
      <c r="H55" s="231"/>
      <c r="I55" s="231"/>
      <c r="J55" s="231"/>
      <c r="K55" s="231"/>
      <c r="L55" s="231"/>
      <c r="M55" s="231"/>
      <c r="N55" s="231"/>
      <c r="O55" s="231"/>
      <c r="P55" s="231"/>
      <c r="Q55" s="231"/>
      <c r="R55" s="231"/>
      <c r="S55" s="231"/>
      <c r="T55" s="231"/>
      <c r="U55" s="231"/>
      <c r="V55" s="231"/>
      <c r="W55" s="231"/>
      <c r="X55" s="231"/>
      <c r="Y55" s="231"/>
      <c r="Z55" s="231"/>
    </row>
    <row r="56" spans="1:26" ht="15.75" customHeight="1" x14ac:dyDescent="0.25">
      <c r="A56" s="231"/>
      <c r="B56" s="526"/>
      <c r="C56" s="233">
        <v>49</v>
      </c>
      <c r="D56" s="234" t="s">
        <v>514</v>
      </c>
      <c r="E56" s="232"/>
      <c r="F56" s="231"/>
      <c r="G56" s="231"/>
      <c r="H56" s="231"/>
      <c r="I56" s="231"/>
      <c r="J56" s="231"/>
      <c r="K56" s="231"/>
      <c r="L56" s="231"/>
      <c r="M56" s="231"/>
      <c r="N56" s="231"/>
      <c r="O56" s="231"/>
      <c r="P56" s="231"/>
      <c r="Q56" s="231"/>
      <c r="R56" s="231"/>
      <c r="S56" s="231"/>
      <c r="T56" s="231"/>
      <c r="U56" s="231"/>
      <c r="V56" s="231"/>
      <c r="W56" s="231"/>
      <c r="X56" s="231"/>
      <c r="Y56" s="231"/>
      <c r="Z56" s="231"/>
    </row>
    <row r="57" spans="1:26" ht="15.75" customHeight="1" x14ac:dyDescent="0.25">
      <c r="A57" s="231"/>
      <c r="B57" s="526"/>
      <c r="C57" s="233">
        <v>50</v>
      </c>
      <c r="D57" s="234" t="s">
        <v>515</v>
      </c>
      <c r="E57" s="232"/>
      <c r="F57" s="231"/>
      <c r="G57" s="231"/>
      <c r="H57" s="231"/>
      <c r="I57" s="231"/>
      <c r="J57" s="231"/>
      <c r="K57" s="231"/>
      <c r="L57" s="231"/>
      <c r="M57" s="231"/>
      <c r="N57" s="231"/>
      <c r="O57" s="231"/>
      <c r="P57" s="231"/>
      <c r="Q57" s="231"/>
      <c r="R57" s="231"/>
      <c r="S57" s="231"/>
      <c r="T57" s="231"/>
      <c r="U57" s="231"/>
      <c r="V57" s="231"/>
      <c r="W57" s="231"/>
      <c r="X57" s="231"/>
      <c r="Y57" s="231"/>
      <c r="Z57" s="231"/>
    </row>
    <row r="58" spans="1:26" ht="15.75" customHeight="1" x14ac:dyDescent="0.25">
      <c r="A58" s="231"/>
      <c r="B58" s="526"/>
      <c r="C58" s="233">
        <v>51</v>
      </c>
      <c r="D58" s="234" t="s">
        <v>516</v>
      </c>
      <c r="E58" s="232"/>
      <c r="F58" s="231"/>
      <c r="G58" s="231"/>
      <c r="H58" s="231"/>
      <c r="I58" s="231"/>
      <c r="J58" s="231"/>
      <c r="K58" s="231"/>
      <c r="L58" s="231"/>
      <c r="M58" s="231"/>
      <c r="N58" s="231"/>
      <c r="O58" s="231"/>
      <c r="P58" s="231"/>
      <c r="Q58" s="231"/>
      <c r="R58" s="231"/>
      <c r="S58" s="231"/>
      <c r="T58" s="231"/>
      <c r="U58" s="231"/>
      <c r="V58" s="231"/>
      <c r="W58" s="231"/>
      <c r="X58" s="231"/>
      <c r="Y58" s="231"/>
      <c r="Z58" s="231"/>
    </row>
    <row r="59" spans="1:26" ht="15.75" customHeight="1" x14ac:dyDescent="0.25">
      <c r="A59" s="231"/>
      <c r="B59" s="526"/>
      <c r="C59" s="233">
        <v>52</v>
      </c>
      <c r="D59" s="234" t="s">
        <v>517</v>
      </c>
      <c r="E59" s="232"/>
      <c r="F59" s="231"/>
      <c r="G59" s="231"/>
      <c r="H59" s="231"/>
      <c r="I59" s="231"/>
      <c r="J59" s="231"/>
      <c r="K59" s="231"/>
      <c r="L59" s="231"/>
      <c r="M59" s="231"/>
      <c r="N59" s="231"/>
      <c r="O59" s="231"/>
      <c r="P59" s="231"/>
      <c r="Q59" s="231"/>
      <c r="R59" s="231"/>
      <c r="S59" s="231"/>
      <c r="T59" s="231"/>
      <c r="U59" s="231"/>
      <c r="V59" s="231"/>
      <c r="W59" s="231"/>
      <c r="X59" s="231"/>
      <c r="Y59" s="231"/>
      <c r="Z59" s="231"/>
    </row>
    <row r="60" spans="1:26" ht="15.75" customHeight="1" x14ac:dyDescent="0.25">
      <c r="A60" s="231"/>
      <c r="B60" s="526"/>
      <c r="C60" s="233">
        <v>53</v>
      </c>
      <c r="D60" s="234" t="s">
        <v>518</v>
      </c>
      <c r="E60" s="232"/>
      <c r="F60" s="231"/>
      <c r="G60" s="231"/>
      <c r="H60" s="231"/>
      <c r="I60" s="231"/>
      <c r="J60" s="231"/>
      <c r="K60" s="231"/>
      <c r="L60" s="231"/>
      <c r="M60" s="231"/>
      <c r="N60" s="231"/>
      <c r="O60" s="231"/>
      <c r="P60" s="231"/>
      <c r="Q60" s="231"/>
      <c r="R60" s="231"/>
      <c r="S60" s="231"/>
      <c r="T60" s="231"/>
      <c r="U60" s="231"/>
      <c r="V60" s="231"/>
      <c r="W60" s="231"/>
      <c r="X60" s="231"/>
      <c r="Y60" s="231"/>
      <c r="Z60" s="231"/>
    </row>
    <row r="61" spans="1:26" ht="15.75" customHeight="1" x14ac:dyDescent="0.25">
      <c r="A61" s="231"/>
      <c r="B61" s="526"/>
      <c r="C61" s="233">
        <v>54</v>
      </c>
      <c r="D61" s="234" t="s">
        <v>519</v>
      </c>
      <c r="E61" s="232"/>
      <c r="F61" s="231"/>
      <c r="G61" s="231"/>
      <c r="H61" s="231"/>
      <c r="I61" s="231"/>
      <c r="J61" s="231"/>
      <c r="K61" s="231"/>
      <c r="L61" s="231"/>
      <c r="M61" s="231"/>
      <c r="N61" s="231"/>
      <c r="O61" s="231"/>
      <c r="P61" s="231"/>
      <c r="Q61" s="231"/>
      <c r="R61" s="231"/>
      <c r="S61" s="231"/>
      <c r="T61" s="231"/>
      <c r="U61" s="231"/>
      <c r="V61" s="231"/>
      <c r="W61" s="231"/>
      <c r="X61" s="231"/>
      <c r="Y61" s="231"/>
      <c r="Z61" s="231"/>
    </row>
    <row r="62" spans="1:26" ht="15.75" customHeight="1" x14ac:dyDescent="0.25">
      <c r="A62" s="231"/>
      <c r="B62" s="527"/>
      <c r="C62" s="233">
        <v>55</v>
      </c>
      <c r="D62" s="234" t="s">
        <v>520</v>
      </c>
      <c r="E62" s="232"/>
      <c r="F62" s="231"/>
      <c r="G62" s="231"/>
      <c r="H62" s="231"/>
      <c r="I62" s="231"/>
      <c r="J62" s="231"/>
      <c r="K62" s="231"/>
      <c r="L62" s="231"/>
      <c r="M62" s="231"/>
      <c r="N62" s="231"/>
      <c r="O62" s="231"/>
      <c r="P62" s="231"/>
      <c r="Q62" s="231"/>
      <c r="R62" s="231"/>
      <c r="S62" s="231"/>
      <c r="T62" s="231"/>
      <c r="U62" s="231"/>
      <c r="V62" s="231"/>
      <c r="W62" s="231"/>
      <c r="X62" s="231"/>
      <c r="Y62" s="231"/>
      <c r="Z62" s="231"/>
    </row>
    <row r="63" spans="1:26" ht="15.75" customHeight="1" x14ac:dyDescent="0.25">
      <c r="A63" s="231"/>
      <c r="B63" s="525">
        <v>7</v>
      </c>
      <c r="C63" s="523" t="s">
        <v>521</v>
      </c>
      <c r="D63" s="524"/>
      <c r="E63" s="232"/>
      <c r="F63" s="231"/>
      <c r="G63" s="231"/>
      <c r="H63" s="231"/>
      <c r="I63" s="231"/>
      <c r="J63" s="231"/>
      <c r="K63" s="231"/>
      <c r="L63" s="231"/>
      <c r="M63" s="231"/>
      <c r="N63" s="231"/>
      <c r="O63" s="231"/>
      <c r="P63" s="231"/>
      <c r="Q63" s="231"/>
      <c r="R63" s="231"/>
      <c r="S63" s="231"/>
      <c r="T63" s="231"/>
      <c r="U63" s="231"/>
      <c r="V63" s="231"/>
      <c r="W63" s="231"/>
      <c r="X63" s="231"/>
      <c r="Y63" s="231"/>
      <c r="Z63" s="231"/>
    </row>
    <row r="64" spans="1:26" ht="15.75" customHeight="1" x14ac:dyDescent="0.25">
      <c r="A64" s="231"/>
      <c r="B64" s="526"/>
      <c r="C64" s="233">
        <v>56</v>
      </c>
      <c r="D64" s="234" t="s">
        <v>522</v>
      </c>
      <c r="E64" s="232"/>
      <c r="F64" s="231"/>
      <c r="G64" s="231"/>
      <c r="H64" s="231"/>
      <c r="I64" s="231"/>
      <c r="J64" s="231"/>
      <c r="K64" s="231"/>
      <c r="L64" s="231"/>
      <c r="M64" s="231"/>
      <c r="N64" s="231"/>
      <c r="O64" s="231"/>
      <c r="P64" s="231"/>
      <c r="Q64" s="231"/>
      <c r="R64" s="231"/>
      <c r="S64" s="231"/>
      <c r="T64" s="231"/>
      <c r="U64" s="231"/>
      <c r="V64" s="231"/>
      <c r="W64" s="231"/>
      <c r="X64" s="231"/>
      <c r="Y64" s="231"/>
      <c r="Z64" s="231"/>
    </row>
    <row r="65" spans="1:26" ht="15.75" customHeight="1" x14ac:dyDescent="0.25">
      <c r="A65" s="231"/>
      <c r="B65" s="526"/>
      <c r="C65" s="233">
        <v>57</v>
      </c>
      <c r="D65" s="234" t="s">
        <v>523</v>
      </c>
      <c r="E65" s="232"/>
      <c r="F65" s="231"/>
      <c r="G65" s="231"/>
      <c r="H65" s="231"/>
      <c r="I65" s="231"/>
      <c r="J65" s="231"/>
      <c r="K65" s="231"/>
      <c r="L65" s="231"/>
      <c r="M65" s="231"/>
      <c r="N65" s="231"/>
      <c r="O65" s="231"/>
      <c r="P65" s="231"/>
      <c r="Q65" s="231"/>
      <c r="R65" s="231"/>
      <c r="S65" s="231"/>
      <c r="T65" s="231"/>
      <c r="U65" s="231"/>
      <c r="V65" s="231"/>
      <c r="W65" s="231"/>
      <c r="X65" s="231"/>
      <c r="Y65" s="231"/>
      <c r="Z65" s="231"/>
    </row>
    <row r="66" spans="1:26" ht="15.75" customHeight="1" x14ac:dyDescent="0.25">
      <c r="A66" s="231"/>
      <c r="B66" s="526"/>
      <c r="C66" s="233">
        <v>58</v>
      </c>
      <c r="D66" s="234" t="s">
        <v>524</v>
      </c>
      <c r="E66" s="232"/>
      <c r="F66" s="231"/>
      <c r="G66" s="231"/>
      <c r="H66" s="231"/>
      <c r="I66" s="231"/>
      <c r="J66" s="231"/>
      <c r="K66" s="231"/>
      <c r="L66" s="231"/>
      <c r="M66" s="231"/>
      <c r="N66" s="231"/>
      <c r="O66" s="231"/>
      <c r="P66" s="231"/>
      <c r="Q66" s="231"/>
      <c r="R66" s="231"/>
      <c r="S66" s="231"/>
      <c r="T66" s="231"/>
      <c r="U66" s="231"/>
      <c r="V66" s="231"/>
      <c r="W66" s="231"/>
      <c r="X66" s="231"/>
      <c r="Y66" s="231"/>
      <c r="Z66" s="231"/>
    </row>
    <row r="67" spans="1:26" ht="15.75" customHeight="1" x14ac:dyDescent="0.25">
      <c r="A67" s="231"/>
      <c r="B67" s="526"/>
      <c r="C67" s="233">
        <v>59</v>
      </c>
      <c r="D67" s="234" t="s">
        <v>525</v>
      </c>
      <c r="E67" s="232"/>
      <c r="F67" s="231"/>
      <c r="G67" s="231"/>
      <c r="H67" s="231"/>
      <c r="I67" s="231"/>
      <c r="J67" s="231"/>
      <c r="K67" s="231"/>
      <c r="L67" s="231"/>
      <c r="M67" s="231"/>
      <c r="N67" s="231"/>
      <c r="O67" s="231"/>
      <c r="P67" s="231"/>
      <c r="Q67" s="231"/>
      <c r="R67" s="231"/>
      <c r="S67" s="231"/>
      <c r="T67" s="231"/>
      <c r="U67" s="231"/>
      <c r="V67" s="231"/>
      <c r="W67" s="231"/>
      <c r="X67" s="231"/>
      <c r="Y67" s="231"/>
      <c r="Z67" s="231"/>
    </row>
    <row r="68" spans="1:26" ht="15.75" customHeight="1" x14ac:dyDescent="0.25">
      <c r="A68" s="231"/>
      <c r="B68" s="527"/>
      <c r="C68" s="233">
        <v>60</v>
      </c>
      <c r="D68" s="234" t="s">
        <v>526</v>
      </c>
      <c r="E68" s="232"/>
      <c r="F68" s="231"/>
      <c r="G68" s="231"/>
      <c r="H68" s="231"/>
      <c r="I68" s="231"/>
      <c r="J68" s="231"/>
      <c r="K68" s="231"/>
      <c r="L68" s="231"/>
      <c r="M68" s="231"/>
      <c r="N68" s="231"/>
      <c r="O68" s="231"/>
      <c r="P68" s="231"/>
      <c r="Q68" s="231"/>
      <c r="R68" s="231"/>
      <c r="S68" s="231"/>
      <c r="T68" s="231"/>
      <c r="U68" s="231"/>
      <c r="V68" s="231"/>
      <c r="W68" s="231"/>
      <c r="X68" s="231"/>
      <c r="Y68" s="231"/>
      <c r="Z68" s="231"/>
    </row>
    <row r="69" spans="1:26" ht="15.75" customHeight="1" x14ac:dyDescent="0.25">
      <c r="A69" s="231"/>
      <c r="B69" s="525">
        <v>8</v>
      </c>
      <c r="C69" s="523" t="s">
        <v>527</v>
      </c>
      <c r="D69" s="524"/>
      <c r="E69" s="232"/>
      <c r="F69" s="231"/>
      <c r="G69" s="231"/>
      <c r="H69" s="231"/>
      <c r="I69" s="231"/>
      <c r="J69" s="231"/>
      <c r="K69" s="231"/>
      <c r="L69" s="231"/>
      <c r="M69" s="231"/>
      <c r="N69" s="231"/>
      <c r="O69" s="231"/>
      <c r="P69" s="231"/>
      <c r="Q69" s="231"/>
      <c r="R69" s="231"/>
      <c r="S69" s="231"/>
      <c r="T69" s="231"/>
      <c r="U69" s="231"/>
      <c r="V69" s="231"/>
      <c r="W69" s="231"/>
      <c r="X69" s="231"/>
      <c r="Y69" s="231"/>
      <c r="Z69" s="231"/>
    </row>
    <row r="70" spans="1:26" ht="15.75" customHeight="1" x14ac:dyDescent="0.25">
      <c r="A70" s="231"/>
      <c r="B70" s="526"/>
      <c r="C70" s="233">
        <v>61</v>
      </c>
      <c r="D70" s="234" t="s">
        <v>528</v>
      </c>
      <c r="E70" s="232"/>
      <c r="F70" s="231"/>
      <c r="G70" s="231"/>
      <c r="H70" s="231"/>
      <c r="I70" s="231"/>
      <c r="J70" s="231"/>
      <c r="K70" s="231"/>
      <c r="L70" s="231"/>
      <c r="M70" s="231"/>
      <c r="N70" s="231"/>
      <c r="O70" s="231"/>
      <c r="P70" s="231"/>
      <c r="Q70" s="231"/>
      <c r="R70" s="231"/>
      <c r="S70" s="231"/>
      <c r="T70" s="231"/>
      <c r="U70" s="231"/>
      <c r="V70" s="231"/>
      <c r="W70" s="231"/>
      <c r="X70" s="231"/>
      <c r="Y70" s="231"/>
      <c r="Z70" s="231"/>
    </row>
    <row r="71" spans="1:26" ht="15.75" customHeight="1" x14ac:dyDescent="0.25">
      <c r="A71" s="231"/>
      <c r="B71" s="526"/>
      <c r="C71" s="233">
        <v>62</v>
      </c>
      <c r="D71" s="234" t="s">
        <v>529</v>
      </c>
      <c r="E71" s="232"/>
      <c r="F71" s="231"/>
      <c r="G71" s="231"/>
      <c r="H71" s="231"/>
      <c r="I71" s="231"/>
      <c r="J71" s="231"/>
      <c r="K71" s="231"/>
      <c r="L71" s="231"/>
      <c r="M71" s="231"/>
      <c r="N71" s="231"/>
      <c r="O71" s="231"/>
      <c r="P71" s="231"/>
      <c r="Q71" s="231"/>
      <c r="R71" s="231"/>
      <c r="S71" s="231"/>
      <c r="T71" s="231"/>
      <c r="U71" s="231"/>
      <c r="V71" s="231"/>
      <c r="W71" s="231"/>
      <c r="X71" s="231"/>
      <c r="Y71" s="231"/>
      <c r="Z71" s="231"/>
    </row>
    <row r="72" spans="1:26" ht="15.75" customHeight="1" x14ac:dyDescent="0.25">
      <c r="A72" s="231"/>
      <c r="B72" s="526"/>
      <c r="C72" s="233">
        <v>63</v>
      </c>
      <c r="D72" s="234" t="s">
        <v>530</v>
      </c>
      <c r="E72" s="232"/>
      <c r="F72" s="231"/>
      <c r="G72" s="231"/>
      <c r="H72" s="231"/>
      <c r="I72" s="231"/>
      <c r="J72" s="231"/>
      <c r="K72" s="231"/>
      <c r="L72" s="231"/>
      <c r="M72" s="231"/>
      <c r="N72" s="231"/>
      <c r="O72" s="231"/>
      <c r="P72" s="231"/>
      <c r="Q72" s="231"/>
      <c r="R72" s="231"/>
      <c r="S72" s="231"/>
      <c r="T72" s="231"/>
      <c r="U72" s="231"/>
      <c r="V72" s="231"/>
      <c r="W72" s="231"/>
      <c r="X72" s="231"/>
      <c r="Y72" s="231"/>
      <c r="Z72" s="231"/>
    </row>
    <row r="73" spans="1:26" ht="15.75" customHeight="1" x14ac:dyDescent="0.25">
      <c r="A73" s="231"/>
      <c r="B73" s="526"/>
      <c r="C73" s="233">
        <v>64</v>
      </c>
      <c r="D73" s="234" t="s">
        <v>531</v>
      </c>
      <c r="E73" s="232"/>
      <c r="F73" s="231"/>
      <c r="G73" s="231"/>
      <c r="H73" s="231"/>
      <c r="I73" s="231"/>
      <c r="J73" s="231"/>
      <c r="K73" s="231"/>
      <c r="L73" s="231"/>
      <c r="M73" s="231"/>
      <c r="N73" s="231"/>
      <c r="O73" s="231"/>
      <c r="P73" s="231"/>
      <c r="Q73" s="231"/>
      <c r="R73" s="231"/>
      <c r="S73" s="231"/>
      <c r="T73" s="231"/>
      <c r="U73" s="231"/>
      <c r="V73" s="231"/>
      <c r="W73" s="231"/>
      <c r="X73" s="231"/>
      <c r="Y73" s="231"/>
      <c r="Z73" s="231"/>
    </row>
    <row r="74" spans="1:26" ht="15.75" customHeight="1" x14ac:dyDescent="0.25">
      <c r="A74" s="231"/>
      <c r="B74" s="526"/>
      <c r="C74" s="233">
        <v>65</v>
      </c>
      <c r="D74" s="234" t="s">
        <v>532</v>
      </c>
      <c r="E74" s="232"/>
      <c r="F74" s="231"/>
      <c r="G74" s="231"/>
      <c r="H74" s="231"/>
      <c r="I74" s="231"/>
      <c r="J74" s="231"/>
      <c r="K74" s="231"/>
      <c r="L74" s="231"/>
      <c r="M74" s="231"/>
      <c r="N74" s="231"/>
      <c r="O74" s="231"/>
      <c r="P74" s="231"/>
      <c r="Q74" s="231"/>
      <c r="R74" s="231"/>
      <c r="S74" s="231"/>
      <c r="T74" s="231"/>
      <c r="U74" s="231"/>
      <c r="V74" s="231"/>
      <c r="W74" s="231"/>
      <c r="X74" s="231"/>
      <c r="Y74" s="231"/>
      <c r="Z74" s="231"/>
    </row>
    <row r="75" spans="1:26" ht="15.75" customHeight="1" x14ac:dyDescent="0.25">
      <c r="A75" s="231"/>
      <c r="B75" s="526"/>
      <c r="C75" s="233">
        <v>66</v>
      </c>
      <c r="D75" s="234" t="s">
        <v>533</v>
      </c>
      <c r="E75" s="232"/>
      <c r="F75" s="231"/>
      <c r="G75" s="231"/>
      <c r="H75" s="231"/>
      <c r="I75" s="231"/>
      <c r="J75" s="231"/>
      <c r="K75" s="231"/>
      <c r="L75" s="231"/>
      <c r="M75" s="231"/>
      <c r="N75" s="231"/>
      <c r="O75" s="231"/>
      <c r="P75" s="231"/>
      <c r="Q75" s="231"/>
      <c r="R75" s="231"/>
      <c r="S75" s="231"/>
      <c r="T75" s="231"/>
      <c r="U75" s="231"/>
      <c r="V75" s="231"/>
      <c r="W75" s="231"/>
      <c r="X75" s="231"/>
      <c r="Y75" s="231"/>
      <c r="Z75" s="231"/>
    </row>
    <row r="76" spans="1:26" ht="15.75" customHeight="1" x14ac:dyDescent="0.25">
      <c r="A76" s="231"/>
      <c r="B76" s="526"/>
      <c r="C76" s="233">
        <v>67</v>
      </c>
      <c r="D76" s="234" t="s">
        <v>534</v>
      </c>
      <c r="E76" s="232"/>
      <c r="F76" s="231"/>
      <c r="G76" s="231"/>
      <c r="H76" s="231"/>
      <c r="I76" s="231"/>
      <c r="J76" s="231"/>
      <c r="K76" s="231"/>
      <c r="L76" s="231"/>
      <c r="M76" s="231"/>
      <c r="N76" s="231"/>
      <c r="O76" s="231"/>
      <c r="P76" s="231"/>
      <c r="Q76" s="231"/>
      <c r="R76" s="231"/>
      <c r="S76" s="231"/>
      <c r="T76" s="231"/>
      <c r="U76" s="231"/>
      <c r="V76" s="231"/>
      <c r="W76" s="231"/>
      <c r="X76" s="231"/>
      <c r="Y76" s="231"/>
      <c r="Z76" s="231"/>
    </row>
    <row r="77" spans="1:26" ht="15.75" customHeight="1" x14ac:dyDescent="0.25">
      <c r="A77" s="231"/>
      <c r="B77" s="526"/>
      <c r="C77" s="233">
        <v>68</v>
      </c>
      <c r="D77" s="234" t="s">
        <v>535</v>
      </c>
      <c r="E77" s="232"/>
      <c r="F77" s="231"/>
      <c r="G77" s="231"/>
      <c r="H77" s="231"/>
      <c r="I77" s="231"/>
      <c r="J77" s="231"/>
      <c r="K77" s="231"/>
      <c r="L77" s="231"/>
      <c r="M77" s="231"/>
      <c r="N77" s="231"/>
      <c r="O77" s="231"/>
      <c r="P77" s="231"/>
      <c r="Q77" s="231"/>
      <c r="R77" s="231"/>
      <c r="S77" s="231"/>
      <c r="T77" s="231"/>
      <c r="U77" s="231"/>
      <c r="V77" s="231"/>
      <c r="W77" s="231"/>
      <c r="X77" s="231"/>
      <c r="Y77" s="231"/>
      <c r="Z77" s="231"/>
    </row>
    <row r="78" spans="1:26" ht="15.75" customHeight="1" x14ac:dyDescent="0.25">
      <c r="A78" s="231"/>
      <c r="B78" s="526"/>
      <c r="C78" s="233">
        <v>69</v>
      </c>
      <c r="D78" s="234" t="s">
        <v>536</v>
      </c>
      <c r="E78" s="232"/>
      <c r="F78" s="231"/>
      <c r="G78" s="231"/>
      <c r="H78" s="231"/>
      <c r="I78" s="231"/>
      <c r="J78" s="231"/>
      <c r="K78" s="231"/>
      <c r="L78" s="231"/>
      <c r="M78" s="231"/>
      <c r="N78" s="231"/>
      <c r="O78" s="231"/>
      <c r="P78" s="231"/>
      <c r="Q78" s="231"/>
      <c r="R78" s="231"/>
      <c r="S78" s="231"/>
      <c r="T78" s="231"/>
      <c r="U78" s="231"/>
      <c r="V78" s="231"/>
      <c r="W78" s="231"/>
      <c r="X78" s="231"/>
      <c r="Y78" s="231"/>
      <c r="Z78" s="231"/>
    </row>
    <row r="79" spans="1:26" ht="15.75" customHeight="1" x14ac:dyDescent="0.25">
      <c r="A79" s="231"/>
      <c r="B79" s="526"/>
      <c r="C79" s="233">
        <v>70</v>
      </c>
      <c r="D79" s="234" t="s">
        <v>537</v>
      </c>
      <c r="E79" s="232"/>
      <c r="F79" s="231"/>
      <c r="G79" s="231"/>
      <c r="H79" s="231"/>
      <c r="I79" s="231"/>
      <c r="J79" s="231"/>
      <c r="K79" s="231"/>
      <c r="L79" s="231"/>
      <c r="M79" s="231"/>
      <c r="N79" s="231"/>
      <c r="O79" s="231"/>
      <c r="P79" s="231"/>
      <c r="Q79" s="231"/>
      <c r="R79" s="231"/>
      <c r="S79" s="231"/>
      <c r="T79" s="231"/>
      <c r="U79" s="231"/>
      <c r="V79" s="231"/>
      <c r="W79" s="231"/>
      <c r="X79" s="231"/>
      <c r="Y79" s="231"/>
      <c r="Z79" s="231"/>
    </row>
    <row r="80" spans="1:26" ht="15.75" customHeight="1" x14ac:dyDescent="0.25">
      <c r="A80" s="231"/>
      <c r="B80" s="526"/>
      <c r="C80" s="233">
        <v>71</v>
      </c>
      <c r="D80" s="234" t="s">
        <v>538</v>
      </c>
      <c r="E80" s="232"/>
      <c r="F80" s="231"/>
      <c r="G80" s="231"/>
      <c r="H80" s="231"/>
      <c r="I80" s="231"/>
      <c r="J80" s="231"/>
      <c r="K80" s="231"/>
      <c r="L80" s="231"/>
      <c r="M80" s="231"/>
      <c r="N80" s="231"/>
      <c r="O80" s="231"/>
      <c r="P80" s="231"/>
      <c r="Q80" s="231"/>
      <c r="R80" s="231"/>
      <c r="S80" s="231"/>
      <c r="T80" s="231"/>
      <c r="U80" s="231"/>
      <c r="V80" s="231"/>
      <c r="W80" s="231"/>
      <c r="X80" s="231"/>
      <c r="Y80" s="231"/>
      <c r="Z80" s="231"/>
    </row>
    <row r="81" spans="1:26" ht="15.75" customHeight="1" x14ac:dyDescent="0.25">
      <c r="A81" s="231"/>
      <c r="B81" s="527"/>
      <c r="C81" s="233">
        <v>72</v>
      </c>
      <c r="D81" s="234" t="s">
        <v>539</v>
      </c>
      <c r="E81" s="232"/>
      <c r="F81" s="231"/>
      <c r="G81" s="231"/>
      <c r="H81" s="231"/>
      <c r="I81" s="231"/>
      <c r="J81" s="231"/>
      <c r="K81" s="231"/>
      <c r="L81" s="231"/>
      <c r="M81" s="231"/>
      <c r="N81" s="231"/>
      <c r="O81" s="231"/>
      <c r="P81" s="231"/>
      <c r="Q81" s="231"/>
      <c r="R81" s="231"/>
      <c r="S81" s="231"/>
      <c r="T81" s="231"/>
      <c r="U81" s="231"/>
      <c r="V81" s="231"/>
      <c r="W81" s="231"/>
      <c r="X81" s="231"/>
      <c r="Y81" s="231"/>
      <c r="Z81" s="231"/>
    </row>
    <row r="82" spans="1:26" ht="15.75" customHeight="1" x14ac:dyDescent="0.25">
      <c r="A82" s="231"/>
      <c r="B82" s="525">
        <v>9</v>
      </c>
      <c r="C82" s="523" t="s">
        <v>540</v>
      </c>
      <c r="D82" s="524"/>
      <c r="E82" s="232"/>
      <c r="F82" s="231"/>
      <c r="G82" s="231"/>
      <c r="H82" s="231"/>
      <c r="I82" s="231"/>
      <c r="J82" s="231"/>
      <c r="K82" s="231"/>
      <c r="L82" s="231"/>
      <c r="M82" s="231"/>
      <c r="N82" s="231"/>
      <c r="O82" s="231"/>
      <c r="P82" s="231"/>
      <c r="Q82" s="231"/>
      <c r="R82" s="231"/>
      <c r="S82" s="231"/>
      <c r="T82" s="231"/>
      <c r="U82" s="231"/>
      <c r="V82" s="231"/>
      <c r="W82" s="231"/>
      <c r="X82" s="231"/>
      <c r="Y82" s="231"/>
      <c r="Z82" s="231"/>
    </row>
    <row r="83" spans="1:26" ht="15.75" customHeight="1" x14ac:dyDescent="0.25">
      <c r="A83" s="231"/>
      <c r="B83" s="526"/>
      <c r="C83" s="233">
        <v>73</v>
      </c>
      <c r="D83" s="234" t="s">
        <v>541</v>
      </c>
      <c r="E83" s="232"/>
      <c r="F83" s="231"/>
      <c r="G83" s="231"/>
      <c r="H83" s="231"/>
      <c r="I83" s="231"/>
      <c r="J83" s="231"/>
      <c r="K83" s="231"/>
      <c r="L83" s="231"/>
      <c r="M83" s="231"/>
      <c r="N83" s="231"/>
      <c r="O83" s="231"/>
      <c r="P83" s="231"/>
      <c r="Q83" s="231"/>
      <c r="R83" s="231"/>
      <c r="S83" s="231"/>
      <c r="T83" s="231"/>
      <c r="U83" s="231"/>
      <c r="V83" s="231"/>
      <c r="W83" s="231"/>
      <c r="X83" s="231"/>
      <c r="Y83" s="231"/>
      <c r="Z83" s="231"/>
    </row>
    <row r="84" spans="1:26" ht="15.75" customHeight="1" x14ac:dyDescent="0.25">
      <c r="A84" s="231"/>
      <c r="B84" s="526"/>
      <c r="C84" s="233">
        <v>74</v>
      </c>
      <c r="D84" s="234" t="s">
        <v>542</v>
      </c>
      <c r="E84" s="232"/>
      <c r="F84" s="231"/>
      <c r="G84" s="231"/>
      <c r="H84" s="231"/>
      <c r="I84" s="231"/>
      <c r="J84" s="231"/>
      <c r="K84" s="231"/>
      <c r="L84" s="231"/>
      <c r="M84" s="231"/>
      <c r="N84" s="231"/>
      <c r="O84" s="231"/>
      <c r="P84" s="231"/>
      <c r="Q84" s="231"/>
      <c r="R84" s="231"/>
      <c r="S84" s="231"/>
      <c r="T84" s="231"/>
      <c r="U84" s="231"/>
      <c r="V84" s="231"/>
      <c r="W84" s="231"/>
      <c r="X84" s="231"/>
      <c r="Y84" s="231"/>
      <c r="Z84" s="231"/>
    </row>
    <row r="85" spans="1:26" ht="15.75" customHeight="1" x14ac:dyDescent="0.25">
      <c r="A85" s="231"/>
      <c r="B85" s="526"/>
      <c r="C85" s="233">
        <v>75</v>
      </c>
      <c r="D85" s="234" t="s">
        <v>543</v>
      </c>
      <c r="E85" s="232"/>
      <c r="F85" s="231"/>
      <c r="G85" s="231"/>
      <c r="H85" s="231"/>
      <c r="I85" s="231"/>
      <c r="J85" s="231"/>
      <c r="K85" s="231"/>
      <c r="L85" s="231"/>
      <c r="M85" s="231"/>
      <c r="N85" s="231"/>
      <c r="O85" s="231"/>
      <c r="P85" s="231"/>
      <c r="Q85" s="231"/>
      <c r="R85" s="231"/>
      <c r="S85" s="231"/>
      <c r="T85" s="231"/>
      <c r="U85" s="231"/>
      <c r="V85" s="231"/>
      <c r="W85" s="231"/>
      <c r="X85" s="231"/>
      <c r="Y85" s="231"/>
      <c r="Z85" s="231"/>
    </row>
    <row r="86" spans="1:26" ht="15.75" customHeight="1" x14ac:dyDescent="0.25">
      <c r="A86" s="231"/>
      <c r="B86" s="526"/>
      <c r="C86" s="233">
        <v>76</v>
      </c>
      <c r="D86" s="234" t="s">
        <v>544</v>
      </c>
      <c r="E86" s="232"/>
      <c r="F86" s="231"/>
      <c r="G86" s="231"/>
      <c r="H86" s="231"/>
      <c r="I86" s="231"/>
      <c r="J86" s="231"/>
      <c r="K86" s="231"/>
      <c r="L86" s="231"/>
      <c r="M86" s="231"/>
      <c r="N86" s="231"/>
      <c r="O86" s="231"/>
      <c r="P86" s="231"/>
      <c r="Q86" s="231"/>
      <c r="R86" s="231"/>
      <c r="S86" s="231"/>
      <c r="T86" s="231"/>
      <c r="U86" s="231"/>
      <c r="V86" s="231"/>
      <c r="W86" s="231"/>
      <c r="X86" s="231"/>
      <c r="Y86" s="231"/>
      <c r="Z86" s="231"/>
    </row>
    <row r="87" spans="1:26" ht="15.75" customHeight="1" x14ac:dyDescent="0.25">
      <c r="A87" s="231"/>
      <c r="B87" s="526"/>
      <c r="C87" s="233">
        <v>77</v>
      </c>
      <c r="D87" s="234" t="s">
        <v>545</v>
      </c>
      <c r="E87" s="232"/>
      <c r="F87" s="231"/>
      <c r="G87" s="231"/>
      <c r="H87" s="231"/>
      <c r="I87" s="231"/>
      <c r="J87" s="231"/>
      <c r="K87" s="231"/>
      <c r="L87" s="231"/>
      <c r="M87" s="231"/>
      <c r="N87" s="231"/>
      <c r="O87" s="231"/>
      <c r="P87" s="231"/>
      <c r="Q87" s="231"/>
      <c r="R87" s="231"/>
      <c r="S87" s="231"/>
      <c r="T87" s="231"/>
      <c r="U87" s="231"/>
      <c r="V87" s="231"/>
      <c r="W87" s="231"/>
      <c r="X87" s="231"/>
      <c r="Y87" s="231"/>
      <c r="Z87" s="231"/>
    </row>
    <row r="88" spans="1:26" ht="15.75" customHeight="1" x14ac:dyDescent="0.25">
      <c r="A88" s="231"/>
      <c r="B88" s="526"/>
      <c r="C88" s="233">
        <v>78</v>
      </c>
      <c r="D88" s="234" t="s">
        <v>546</v>
      </c>
      <c r="E88" s="232"/>
      <c r="F88" s="231"/>
      <c r="G88" s="231"/>
      <c r="H88" s="231"/>
      <c r="I88" s="231"/>
      <c r="J88" s="231"/>
      <c r="K88" s="231"/>
      <c r="L88" s="231"/>
      <c r="M88" s="231"/>
      <c r="N88" s="231"/>
      <c r="O88" s="231"/>
      <c r="P88" s="231"/>
      <c r="Q88" s="231"/>
      <c r="R88" s="231"/>
      <c r="S88" s="231"/>
      <c r="T88" s="231"/>
      <c r="U88" s="231"/>
      <c r="V88" s="231"/>
      <c r="W88" s="231"/>
      <c r="X88" s="231"/>
      <c r="Y88" s="231"/>
      <c r="Z88" s="231"/>
    </row>
    <row r="89" spans="1:26" ht="15.75" customHeight="1" x14ac:dyDescent="0.25">
      <c r="A89" s="231"/>
      <c r="B89" s="526"/>
      <c r="C89" s="233">
        <v>79</v>
      </c>
      <c r="D89" s="234" t="s">
        <v>547</v>
      </c>
      <c r="E89" s="232"/>
      <c r="F89" s="231"/>
      <c r="G89" s="231"/>
      <c r="H89" s="231"/>
      <c r="I89" s="231"/>
      <c r="J89" s="231"/>
      <c r="K89" s="231"/>
      <c r="L89" s="231"/>
      <c r="M89" s="231"/>
      <c r="N89" s="231"/>
      <c r="O89" s="231"/>
      <c r="P89" s="231"/>
      <c r="Q89" s="231"/>
      <c r="R89" s="231"/>
      <c r="S89" s="231"/>
      <c r="T89" s="231"/>
      <c r="U89" s="231"/>
      <c r="V89" s="231"/>
      <c r="W89" s="231"/>
      <c r="X89" s="231"/>
      <c r="Y89" s="231"/>
      <c r="Z89" s="231"/>
    </row>
    <row r="90" spans="1:26" ht="15.75" customHeight="1" x14ac:dyDescent="0.25">
      <c r="A90" s="231"/>
      <c r="B90" s="527"/>
      <c r="C90" s="233">
        <v>80</v>
      </c>
      <c r="D90" s="234" t="s">
        <v>548</v>
      </c>
      <c r="E90" s="232"/>
      <c r="F90" s="231"/>
      <c r="G90" s="231"/>
      <c r="H90" s="231"/>
      <c r="I90" s="231"/>
      <c r="J90" s="231"/>
      <c r="K90" s="231"/>
      <c r="L90" s="231"/>
      <c r="M90" s="231"/>
      <c r="N90" s="231"/>
      <c r="O90" s="231"/>
      <c r="P90" s="231"/>
      <c r="Q90" s="231"/>
      <c r="R90" s="231"/>
      <c r="S90" s="231"/>
      <c r="T90" s="231"/>
      <c r="U90" s="231"/>
      <c r="V90" s="231"/>
      <c r="W90" s="231"/>
      <c r="X90" s="231"/>
      <c r="Y90" s="231"/>
      <c r="Z90" s="231"/>
    </row>
    <row r="91" spans="1:26" ht="15.75" customHeight="1" x14ac:dyDescent="0.25">
      <c r="A91" s="231"/>
      <c r="B91" s="525">
        <v>10</v>
      </c>
      <c r="C91" s="523" t="s">
        <v>549</v>
      </c>
      <c r="D91" s="524"/>
      <c r="E91" s="232"/>
      <c r="F91" s="231"/>
      <c r="G91" s="231"/>
      <c r="H91" s="231"/>
      <c r="I91" s="231"/>
      <c r="J91" s="231"/>
      <c r="K91" s="231"/>
      <c r="L91" s="231"/>
      <c r="M91" s="231"/>
      <c r="N91" s="231"/>
      <c r="O91" s="231"/>
      <c r="P91" s="231"/>
      <c r="Q91" s="231"/>
      <c r="R91" s="231"/>
      <c r="S91" s="231"/>
      <c r="T91" s="231"/>
      <c r="U91" s="231"/>
      <c r="V91" s="231"/>
      <c r="W91" s="231"/>
      <c r="X91" s="231"/>
      <c r="Y91" s="231"/>
      <c r="Z91" s="231"/>
    </row>
    <row r="92" spans="1:26" ht="15.75" customHeight="1" x14ac:dyDescent="0.25">
      <c r="A92" s="231"/>
      <c r="B92" s="526"/>
      <c r="C92" s="233">
        <v>81</v>
      </c>
      <c r="D92" s="234" t="s">
        <v>550</v>
      </c>
      <c r="E92" s="232"/>
      <c r="F92" s="231"/>
      <c r="G92" s="231"/>
      <c r="H92" s="231"/>
      <c r="I92" s="231"/>
      <c r="J92" s="231"/>
      <c r="K92" s="231"/>
      <c r="L92" s="231"/>
      <c r="M92" s="231"/>
      <c r="N92" s="231"/>
      <c r="O92" s="231"/>
      <c r="P92" s="231"/>
      <c r="Q92" s="231"/>
      <c r="R92" s="231"/>
      <c r="S92" s="231"/>
      <c r="T92" s="231"/>
      <c r="U92" s="231"/>
      <c r="V92" s="231"/>
      <c r="W92" s="231"/>
      <c r="X92" s="231"/>
      <c r="Y92" s="231"/>
      <c r="Z92" s="231"/>
    </row>
    <row r="93" spans="1:26" ht="15.75" customHeight="1" x14ac:dyDescent="0.25">
      <c r="A93" s="231"/>
      <c r="B93" s="526"/>
      <c r="C93" s="233">
        <v>82</v>
      </c>
      <c r="D93" s="234" t="s">
        <v>551</v>
      </c>
      <c r="E93" s="232"/>
      <c r="F93" s="231"/>
      <c r="G93" s="231"/>
      <c r="H93" s="231"/>
      <c r="I93" s="231"/>
      <c r="J93" s="231"/>
      <c r="K93" s="231"/>
      <c r="L93" s="231"/>
      <c r="M93" s="231"/>
      <c r="N93" s="231"/>
      <c r="O93" s="231"/>
      <c r="P93" s="231"/>
      <c r="Q93" s="231"/>
      <c r="R93" s="231"/>
      <c r="S93" s="231"/>
      <c r="T93" s="231"/>
      <c r="U93" s="231"/>
      <c r="V93" s="231"/>
      <c r="W93" s="231"/>
      <c r="X93" s="231"/>
      <c r="Y93" s="231"/>
      <c r="Z93" s="231"/>
    </row>
    <row r="94" spans="1:26" ht="15.75" customHeight="1" x14ac:dyDescent="0.25">
      <c r="A94" s="231"/>
      <c r="B94" s="526"/>
      <c r="C94" s="233">
        <v>83</v>
      </c>
      <c r="D94" s="234" t="s">
        <v>552</v>
      </c>
      <c r="E94" s="232"/>
      <c r="F94" s="231"/>
      <c r="G94" s="231"/>
      <c r="H94" s="231"/>
      <c r="I94" s="231"/>
      <c r="J94" s="231"/>
      <c r="K94" s="231"/>
      <c r="L94" s="231"/>
      <c r="M94" s="231"/>
      <c r="N94" s="231"/>
      <c r="O94" s="231"/>
      <c r="P94" s="231"/>
      <c r="Q94" s="231"/>
      <c r="R94" s="231"/>
      <c r="S94" s="231"/>
      <c r="T94" s="231"/>
      <c r="U94" s="231"/>
      <c r="V94" s="231"/>
      <c r="W94" s="231"/>
      <c r="X94" s="231"/>
      <c r="Y94" s="231"/>
      <c r="Z94" s="231"/>
    </row>
    <row r="95" spans="1:26" ht="15.75" customHeight="1" x14ac:dyDescent="0.25">
      <c r="A95" s="231"/>
      <c r="B95" s="526"/>
      <c r="C95" s="233">
        <v>84</v>
      </c>
      <c r="D95" s="234" t="s">
        <v>553</v>
      </c>
      <c r="E95" s="232"/>
      <c r="F95" s="231"/>
      <c r="G95" s="231"/>
      <c r="H95" s="231"/>
      <c r="I95" s="231"/>
      <c r="J95" s="231"/>
      <c r="K95" s="231"/>
      <c r="L95" s="231"/>
      <c r="M95" s="231"/>
      <c r="N95" s="231"/>
      <c r="O95" s="231"/>
      <c r="P95" s="231"/>
      <c r="Q95" s="231"/>
      <c r="R95" s="231"/>
      <c r="S95" s="231"/>
      <c r="T95" s="231"/>
      <c r="U95" s="231"/>
      <c r="V95" s="231"/>
      <c r="W95" s="231"/>
      <c r="X95" s="231"/>
      <c r="Y95" s="231"/>
      <c r="Z95" s="231"/>
    </row>
    <row r="96" spans="1:26" ht="15.75" customHeight="1" x14ac:dyDescent="0.25">
      <c r="A96" s="231"/>
      <c r="B96" s="526"/>
      <c r="C96" s="233">
        <v>85</v>
      </c>
      <c r="D96" s="234" t="s">
        <v>554</v>
      </c>
      <c r="E96" s="232"/>
      <c r="F96" s="231"/>
      <c r="G96" s="231"/>
      <c r="H96" s="231"/>
      <c r="I96" s="231"/>
      <c r="J96" s="231"/>
      <c r="K96" s="231"/>
      <c r="L96" s="231"/>
      <c r="M96" s="231"/>
      <c r="N96" s="231"/>
      <c r="O96" s="231"/>
      <c r="P96" s="231"/>
      <c r="Q96" s="231"/>
      <c r="R96" s="231"/>
      <c r="S96" s="231"/>
      <c r="T96" s="231"/>
      <c r="U96" s="231"/>
      <c r="V96" s="231"/>
      <c r="W96" s="231"/>
      <c r="X96" s="231"/>
      <c r="Y96" s="231"/>
      <c r="Z96" s="231"/>
    </row>
    <row r="97" spans="1:26" ht="15.75" customHeight="1" x14ac:dyDescent="0.25">
      <c r="A97" s="231"/>
      <c r="B97" s="526"/>
      <c r="C97" s="233">
        <v>86</v>
      </c>
      <c r="D97" s="234" t="s">
        <v>555</v>
      </c>
      <c r="E97" s="232"/>
      <c r="F97" s="231"/>
      <c r="G97" s="231"/>
      <c r="H97" s="231"/>
      <c r="I97" s="231"/>
      <c r="J97" s="231"/>
      <c r="K97" s="231"/>
      <c r="L97" s="231"/>
      <c r="M97" s="231"/>
      <c r="N97" s="231"/>
      <c r="O97" s="231"/>
      <c r="P97" s="231"/>
      <c r="Q97" s="231"/>
      <c r="R97" s="231"/>
      <c r="S97" s="231"/>
      <c r="T97" s="231"/>
      <c r="U97" s="231"/>
      <c r="V97" s="231"/>
      <c r="W97" s="231"/>
      <c r="X97" s="231"/>
      <c r="Y97" s="231"/>
      <c r="Z97" s="231"/>
    </row>
    <row r="98" spans="1:26" ht="15.75" customHeight="1" x14ac:dyDescent="0.25">
      <c r="A98" s="231"/>
      <c r="B98" s="526"/>
      <c r="C98" s="233">
        <v>87</v>
      </c>
      <c r="D98" s="234" t="s">
        <v>556</v>
      </c>
      <c r="E98" s="232"/>
      <c r="F98" s="231"/>
      <c r="G98" s="231"/>
      <c r="H98" s="231"/>
      <c r="I98" s="231"/>
      <c r="J98" s="231"/>
      <c r="K98" s="231"/>
      <c r="L98" s="231"/>
      <c r="M98" s="231"/>
      <c r="N98" s="231"/>
      <c r="O98" s="231"/>
      <c r="P98" s="231"/>
      <c r="Q98" s="231"/>
      <c r="R98" s="231"/>
      <c r="S98" s="231"/>
      <c r="T98" s="231"/>
      <c r="U98" s="231"/>
      <c r="V98" s="231"/>
      <c r="W98" s="231"/>
      <c r="X98" s="231"/>
      <c r="Y98" s="231"/>
      <c r="Z98" s="231"/>
    </row>
    <row r="99" spans="1:26" ht="15.75" customHeight="1" x14ac:dyDescent="0.25">
      <c r="A99" s="231"/>
      <c r="B99" s="526"/>
      <c r="C99" s="233">
        <v>88</v>
      </c>
      <c r="D99" s="234" t="s">
        <v>557</v>
      </c>
      <c r="E99" s="232"/>
      <c r="F99" s="231"/>
      <c r="G99" s="231"/>
      <c r="H99" s="231"/>
      <c r="I99" s="231"/>
      <c r="J99" s="231"/>
      <c r="K99" s="231"/>
      <c r="L99" s="231"/>
      <c r="M99" s="231"/>
      <c r="N99" s="231"/>
      <c r="O99" s="231"/>
      <c r="P99" s="231"/>
      <c r="Q99" s="231"/>
      <c r="R99" s="231"/>
      <c r="S99" s="231"/>
      <c r="T99" s="231"/>
      <c r="U99" s="231"/>
      <c r="V99" s="231"/>
      <c r="W99" s="231"/>
      <c r="X99" s="231"/>
      <c r="Y99" s="231"/>
      <c r="Z99" s="231"/>
    </row>
    <row r="100" spans="1:26" ht="15.75" customHeight="1" x14ac:dyDescent="0.25">
      <c r="A100" s="231"/>
      <c r="B100" s="526"/>
      <c r="C100" s="233">
        <v>89</v>
      </c>
      <c r="D100" s="234" t="s">
        <v>558</v>
      </c>
      <c r="E100" s="232"/>
      <c r="F100" s="231"/>
      <c r="G100" s="231"/>
      <c r="H100" s="231"/>
      <c r="I100" s="231"/>
      <c r="J100" s="231"/>
      <c r="K100" s="231"/>
      <c r="L100" s="231"/>
      <c r="M100" s="231"/>
      <c r="N100" s="231"/>
      <c r="O100" s="231"/>
      <c r="P100" s="231"/>
      <c r="Q100" s="231"/>
      <c r="R100" s="231"/>
      <c r="S100" s="231"/>
      <c r="T100" s="231"/>
      <c r="U100" s="231"/>
      <c r="V100" s="231"/>
      <c r="W100" s="231"/>
      <c r="X100" s="231"/>
      <c r="Y100" s="231"/>
      <c r="Z100" s="231"/>
    </row>
    <row r="101" spans="1:26" ht="15.75" customHeight="1" x14ac:dyDescent="0.25">
      <c r="A101" s="231"/>
      <c r="B101" s="527"/>
      <c r="C101" s="233">
        <v>90</v>
      </c>
      <c r="D101" s="234" t="s">
        <v>559</v>
      </c>
      <c r="E101" s="232"/>
      <c r="F101" s="231"/>
      <c r="G101" s="231"/>
      <c r="H101" s="231"/>
      <c r="I101" s="231"/>
      <c r="J101" s="231"/>
      <c r="K101" s="231"/>
      <c r="L101" s="231"/>
      <c r="M101" s="231"/>
      <c r="N101" s="231"/>
      <c r="O101" s="231"/>
      <c r="P101" s="231"/>
      <c r="Q101" s="231"/>
      <c r="R101" s="231"/>
      <c r="S101" s="231"/>
      <c r="T101" s="231"/>
      <c r="U101" s="231"/>
      <c r="V101" s="231"/>
      <c r="W101" s="231"/>
      <c r="X101" s="231"/>
      <c r="Y101" s="231"/>
      <c r="Z101" s="231"/>
    </row>
    <row r="102" spans="1:26" ht="15.75" customHeight="1" x14ac:dyDescent="0.25">
      <c r="A102" s="231"/>
      <c r="B102" s="525">
        <v>11</v>
      </c>
      <c r="C102" s="523" t="s">
        <v>560</v>
      </c>
      <c r="D102" s="524"/>
      <c r="E102" s="232"/>
      <c r="F102" s="231"/>
      <c r="G102" s="231"/>
      <c r="H102" s="231"/>
      <c r="I102" s="231"/>
      <c r="J102" s="231"/>
      <c r="K102" s="231"/>
      <c r="L102" s="231"/>
      <c r="M102" s="231"/>
      <c r="N102" s="231"/>
      <c r="O102" s="231"/>
      <c r="P102" s="231"/>
      <c r="Q102" s="231"/>
      <c r="R102" s="231"/>
      <c r="S102" s="231"/>
      <c r="T102" s="231"/>
      <c r="U102" s="231"/>
      <c r="V102" s="231"/>
      <c r="W102" s="231"/>
      <c r="X102" s="231"/>
      <c r="Y102" s="231"/>
      <c r="Z102" s="231"/>
    </row>
    <row r="103" spans="1:26" ht="15.75" customHeight="1" x14ac:dyDescent="0.25">
      <c r="A103" s="231"/>
      <c r="B103" s="526"/>
      <c r="C103" s="235">
        <v>91</v>
      </c>
      <c r="D103" s="236" t="s">
        <v>561</v>
      </c>
      <c r="E103" s="232"/>
      <c r="F103" s="231"/>
      <c r="G103" s="231"/>
      <c r="H103" s="231"/>
      <c r="I103" s="231"/>
      <c r="J103" s="231"/>
      <c r="K103" s="231"/>
      <c r="L103" s="231"/>
      <c r="M103" s="231"/>
      <c r="N103" s="231"/>
      <c r="O103" s="231"/>
      <c r="P103" s="231"/>
      <c r="Q103" s="231"/>
      <c r="R103" s="231"/>
      <c r="S103" s="231"/>
      <c r="T103" s="231"/>
      <c r="U103" s="231"/>
      <c r="V103" s="231"/>
      <c r="W103" s="231"/>
      <c r="X103" s="231"/>
      <c r="Y103" s="231"/>
      <c r="Z103" s="231"/>
    </row>
    <row r="104" spans="1:26" ht="15.75" customHeight="1" x14ac:dyDescent="0.25">
      <c r="A104" s="231"/>
      <c r="B104" s="526"/>
      <c r="C104" s="235">
        <v>92</v>
      </c>
      <c r="D104" s="236" t="s">
        <v>562</v>
      </c>
      <c r="E104" s="232"/>
      <c r="F104" s="231"/>
      <c r="G104" s="231"/>
      <c r="H104" s="231"/>
      <c r="I104" s="231"/>
      <c r="J104" s="231"/>
      <c r="K104" s="231"/>
      <c r="L104" s="231"/>
      <c r="M104" s="231"/>
      <c r="N104" s="231"/>
      <c r="O104" s="231"/>
      <c r="P104" s="231"/>
      <c r="Q104" s="231"/>
      <c r="R104" s="231"/>
      <c r="S104" s="231"/>
      <c r="T104" s="231"/>
      <c r="U104" s="231"/>
      <c r="V104" s="231"/>
      <c r="W104" s="231"/>
      <c r="X104" s="231"/>
      <c r="Y104" s="231"/>
      <c r="Z104" s="231"/>
    </row>
    <row r="105" spans="1:26" ht="15.75" customHeight="1" x14ac:dyDescent="0.25">
      <c r="A105" s="231"/>
      <c r="B105" s="526"/>
      <c r="C105" s="233">
        <v>93</v>
      </c>
      <c r="D105" s="234" t="s">
        <v>563</v>
      </c>
      <c r="E105" s="232"/>
      <c r="F105" s="231"/>
      <c r="G105" s="231"/>
      <c r="H105" s="231"/>
      <c r="I105" s="231"/>
      <c r="J105" s="231"/>
      <c r="K105" s="231"/>
      <c r="L105" s="231"/>
      <c r="M105" s="231"/>
      <c r="N105" s="231"/>
      <c r="O105" s="231"/>
      <c r="P105" s="231"/>
      <c r="Q105" s="231"/>
      <c r="R105" s="231"/>
      <c r="S105" s="231"/>
      <c r="T105" s="231"/>
      <c r="U105" s="231"/>
      <c r="V105" s="231"/>
      <c r="W105" s="231"/>
      <c r="X105" s="231"/>
      <c r="Y105" s="231"/>
      <c r="Z105" s="231"/>
    </row>
    <row r="106" spans="1:26" ht="15.75" customHeight="1" x14ac:dyDescent="0.25">
      <c r="A106" s="231"/>
      <c r="B106" s="526"/>
      <c r="C106" s="233">
        <v>94</v>
      </c>
      <c r="D106" s="234" t="s">
        <v>564</v>
      </c>
      <c r="E106" s="232"/>
      <c r="F106" s="231"/>
      <c r="G106" s="231"/>
      <c r="H106" s="231"/>
      <c r="I106" s="231"/>
      <c r="J106" s="231"/>
      <c r="K106" s="231"/>
      <c r="L106" s="231"/>
      <c r="M106" s="231"/>
      <c r="N106" s="231"/>
      <c r="O106" s="231"/>
      <c r="P106" s="231"/>
      <c r="Q106" s="231"/>
      <c r="R106" s="231"/>
      <c r="S106" s="231"/>
      <c r="T106" s="231"/>
      <c r="U106" s="231"/>
      <c r="V106" s="231"/>
      <c r="W106" s="231"/>
      <c r="X106" s="231"/>
      <c r="Y106" s="231"/>
      <c r="Z106" s="231"/>
    </row>
    <row r="107" spans="1:26" ht="15.75" customHeight="1" x14ac:dyDescent="0.25">
      <c r="A107" s="231"/>
      <c r="B107" s="526"/>
      <c r="C107" s="233">
        <v>95</v>
      </c>
      <c r="D107" s="234" t="s">
        <v>565</v>
      </c>
      <c r="E107" s="232"/>
      <c r="F107" s="231"/>
      <c r="G107" s="231"/>
      <c r="H107" s="231"/>
      <c r="I107" s="231"/>
      <c r="J107" s="231"/>
      <c r="K107" s="231"/>
      <c r="L107" s="231"/>
      <c r="M107" s="231"/>
      <c r="N107" s="231"/>
      <c r="O107" s="231"/>
      <c r="P107" s="231"/>
      <c r="Q107" s="231"/>
      <c r="R107" s="231"/>
      <c r="S107" s="231"/>
      <c r="T107" s="231"/>
      <c r="U107" s="231"/>
      <c r="V107" s="231"/>
      <c r="W107" s="231"/>
      <c r="X107" s="231"/>
      <c r="Y107" s="231"/>
      <c r="Z107" s="231"/>
    </row>
    <row r="108" spans="1:26" ht="15.75" customHeight="1" x14ac:dyDescent="0.25">
      <c r="A108" s="231"/>
      <c r="B108" s="526"/>
      <c r="C108" s="233">
        <v>96</v>
      </c>
      <c r="D108" s="234" t="s">
        <v>566</v>
      </c>
      <c r="E108" s="232"/>
      <c r="F108" s="231"/>
      <c r="G108" s="231"/>
      <c r="H108" s="231"/>
      <c r="I108" s="231"/>
      <c r="J108" s="231"/>
      <c r="K108" s="231"/>
      <c r="L108" s="231"/>
      <c r="M108" s="231"/>
      <c r="N108" s="231"/>
      <c r="O108" s="231"/>
      <c r="P108" s="231"/>
      <c r="Q108" s="231"/>
      <c r="R108" s="231"/>
      <c r="S108" s="231"/>
      <c r="T108" s="231"/>
      <c r="U108" s="231"/>
      <c r="V108" s="231"/>
      <c r="W108" s="231"/>
      <c r="X108" s="231"/>
      <c r="Y108" s="231"/>
      <c r="Z108" s="231"/>
    </row>
    <row r="109" spans="1:26" ht="15.75" customHeight="1" x14ac:dyDescent="0.25">
      <c r="A109" s="231"/>
      <c r="B109" s="526"/>
      <c r="C109" s="233">
        <v>97</v>
      </c>
      <c r="D109" s="234" t="s">
        <v>567</v>
      </c>
      <c r="E109" s="232"/>
      <c r="F109" s="231"/>
      <c r="G109" s="231"/>
      <c r="H109" s="231"/>
      <c r="I109" s="231"/>
      <c r="J109" s="231"/>
      <c r="K109" s="231"/>
      <c r="L109" s="231"/>
      <c r="M109" s="231"/>
      <c r="N109" s="231"/>
      <c r="O109" s="231"/>
      <c r="P109" s="231"/>
      <c r="Q109" s="231"/>
      <c r="R109" s="231"/>
      <c r="S109" s="231"/>
      <c r="T109" s="231"/>
      <c r="U109" s="231"/>
      <c r="V109" s="231"/>
      <c r="W109" s="231"/>
      <c r="X109" s="231"/>
      <c r="Y109" s="231"/>
      <c r="Z109" s="231"/>
    </row>
    <row r="110" spans="1:26" ht="15.75" customHeight="1" x14ac:dyDescent="0.25">
      <c r="A110" s="231"/>
      <c r="B110" s="526"/>
      <c r="C110" s="233">
        <v>98</v>
      </c>
      <c r="D110" s="234" t="s">
        <v>568</v>
      </c>
      <c r="E110" s="232"/>
      <c r="F110" s="231"/>
      <c r="G110" s="231"/>
      <c r="H110" s="231"/>
      <c r="I110" s="231"/>
      <c r="J110" s="231"/>
      <c r="K110" s="231"/>
      <c r="L110" s="231"/>
      <c r="M110" s="231"/>
      <c r="N110" s="231"/>
      <c r="O110" s="231"/>
      <c r="P110" s="231"/>
      <c r="Q110" s="231"/>
      <c r="R110" s="231"/>
      <c r="S110" s="231"/>
      <c r="T110" s="231"/>
      <c r="U110" s="231"/>
      <c r="V110" s="231"/>
      <c r="W110" s="231"/>
      <c r="X110" s="231"/>
      <c r="Y110" s="231"/>
      <c r="Z110" s="231"/>
    </row>
    <row r="111" spans="1:26" ht="15.75" customHeight="1" x14ac:dyDescent="0.25">
      <c r="A111" s="231"/>
      <c r="B111" s="526"/>
      <c r="C111" s="233">
        <v>99</v>
      </c>
      <c r="D111" s="234" t="s">
        <v>569</v>
      </c>
      <c r="E111" s="232"/>
      <c r="F111" s="231"/>
      <c r="G111" s="231"/>
      <c r="H111" s="231"/>
      <c r="I111" s="231"/>
      <c r="J111" s="231"/>
      <c r="K111" s="231"/>
      <c r="L111" s="231"/>
      <c r="M111" s="231"/>
      <c r="N111" s="231"/>
      <c r="O111" s="231"/>
      <c r="P111" s="231"/>
      <c r="Q111" s="231"/>
      <c r="R111" s="231"/>
      <c r="S111" s="231"/>
      <c r="T111" s="231"/>
      <c r="U111" s="231"/>
      <c r="V111" s="231"/>
      <c r="W111" s="231"/>
      <c r="X111" s="231"/>
      <c r="Y111" s="231"/>
      <c r="Z111" s="231"/>
    </row>
    <row r="112" spans="1:26" ht="15.75" customHeight="1" x14ac:dyDescent="0.25">
      <c r="A112" s="231"/>
      <c r="B112" s="527"/>
      <c r="C112" s="233">
        <v>100</v>
      </c>
      <c r="D112" s="234" t="s">
        <v>570</v>
      </c>
      <c r="E112" s="232"/>
      <c r="F112" s="231"/>
      <c r="G112" s="231"/>
      <c r="H112" s="231"/>
      <c r="I112" s="231"/>
      <c r="J112" s="231"/>
      <c r="K112" s="231"/>
      <c r="L112" s="231"/>
      <c r="M112" s="231"/>
      <c r="N112" s="231"/>
      <c r="O112" s="231"/>
      <c r="P112" s="231"/>
      <c r="Q112" s="231"/>
      <c r="R112" s="231"/>
      <c r="S112" s="231"/>
      <c r="T112" s="231"/>
      <c r="U112" s="231"/>
      <c r="V112" s="231"/>
      <c r="W112" s="231"/>
      <c r="X112" s="231"/>
      <c r="Y112" s="231"/>
      <c r="Z112" s="231"/>
    </row>
    <row r="113" spans="1:26" ht="15.75" customHeight="1" x14ac:dyDescent="0.25">
      <c r="A113" s="231"/>
      <c r="B113" s="525">
        <v>12</v>
      </c>
      <c r="C113" s="523" t="s">
        <v>571</v>
      </c>
      <c r="D113" s="524"/>
      <c r="E113" s="232"/>
      <c r="F113" s="231"/>
      <c r="G113" s="231"/>
      <c r="H113" s="231"/>
      <c r="I113" s="231"/>
      <c r="J113" s="231"/>
      <c r="K113" s="231"/>
      <c r="L113" s="231"/>
      <c r="M113" s="231"/>
      <c r="N113" s="231"/>
      <c r="O113" s="231"/>
      <c r="P113" s="231"/>
      <c r="Q113" s="231"/>
      <c r="R113" s="231"/>
      <c r="S113" s="231"/>
      <c r="T113" s="231"/>
      <c r="U113" s="231"/>
      <c r="V113" s="231"/>
      <c r="W113" s="231"/>
      <c r="X113" s="231"/>
      <c r="Y113" s="231"/>
      <c r="Z113" s="231"/>
    </row>
    <row r="114" spans="1:26" ht="15.75" customHeight="1" x14ac:dyDescent="0.25">
      <c r="A114" s="231"/>
      <c r="B114" s="526"/>
      <c r="C114" s="233">
        <v>101</v>
      </c>
      <c r="D114" s="234" t="s">
        <v>572</v>
      </c>
      <c r="E114" s="232"/>
      <c r="F114" s="231"/>
      <c r="G114" s="231"/>
      <c r="H114" s="231"/>
      <c r="I114" s="231"/>
      <c r="J114" s="231"/>
      <c r="K114" s="231"/>
      <c r="L114" s="231"/>
      <c r="M114" s="231"/>
      <c r="N114" s="231"/>
      <c r="O114" s="231"/>
      <c r="P114" s="231"/>
      <c r="Q114" s="231"/>
      <c r="R114" s="231"/>
      <c r="S114" s="231"/>
      <c r="T114" s="231"/>
      <c r="U114" s="231"/>
      <c r="V114" s="231"/>
      <c r="W114" s="231"/>
      <c r="X114" s="231"/>
      <c r="Y114" s="231"/>
      <c r="Z114" s="231"/>
    </row>
    <row r="115" spans="1:26" ht="15.75" customHeight="1" x14ac:dyDescent="0.25">
      <c r="A115" s="231"/>
      <c r="B115" s="526"/>
      <c r="C115" s="233">
        <v>102</v>
      </c>
      <c r="D115" s="234" t="s">
        <v>573</v>
      </c>
      <c r="E115" s="232"/>
      <c r="F115" s="231"/>
      <c r="G115" s="231"/>
      <c r="H115" s="231"/>
      <c r="I115" s="231"/>
      <c r="J115" s="231"/>
      <c r="K115" s="231"/>
      <c r="L115" s="231"/>
      <c r="M115" s="231"/>
      <c r="N115" s="231"/>
      <c r="O115" s="231"/>
      <c r="P115" s="231"/>
      <c r="Q115" s="231"/>
      <c r="R115" s="231"/>
      <c r="S115" s="231"/>
      <c r="T115" s="231"/>
      <c r="U115" s="231"/>
      <c r="V115" s="231"/>
      <c r="W115" s="231"/>
      <c r="X115" s="231"/>
      <c r="Y115" s="231"/>
      <c r="Z115" s="231"/>
    </row>
    <row r="116" spans="1:26" ht="15.75" customHeight="1" x14ac:dyDescent="0.25">
      <c r="A116" s="231"/>
      <c r="B116" s="526"/>
      <c r="C116" s="233">
        <v>103</v>
      </c>
      <c r="D116" s="234" t="s">
        <v>574</v>
      </c>
      <c r="E116" s="232"/>
      <c r="F116" s="231"/>
      <c r="G116" s="231"/>
      <c r="H116" s="231"/>
      <c r="I116" s="231"/>
      <c r="J116" s="231"/>
      <c r="K116" s="231"/>
      <c r="L116" s="231"/>
      <c r="M116" s="231"/>
      <c r="N116" s="231"/>
      <c r="O116" s="231"/>
      <c r="P116" s="231"/>
      <c r="Q116" s="231"/>
      <c r="R116" s="231"/>
      <c r="S116" s="231"/>
      <c r="T116" s="231"/>
      <c r="U116" s="231"/>
      <c r="V116" s="231"/>
      <c r="W116" s="231"/>
      <c r="X116" s="231"/>
      <c r="Y116" s="231"/>
      <c r="Z116" s="231"/>
    </row>
    <row r="117" spans="1:26" ht="15.75" customHeight="1" x14ac:dyDescent="0.25">
      <c r="A117" s="231"/>
      <c r="B117" s="526"/>
      <c r="C117" s="233">
        <v>104</v>
      </c>
      <c r="D117" s="234" t="s">
        <v>575</v>
      </c>
      <c r="E117" s="232"/>
      <c r="F117" s="231"/>
      <c r="G117" s="231"/>
      <c r="H117" s="231"/>
      <c r="I117" s="231"/>
      <c r="J117" s="231"/>
      <c r="K117" s="231"/>
      <c r="L117" s="231"/>
      <c r="M117" s="231"/>
      <c r="N117" s="231"/>
      <c r="O117" s="231"/>
      <c r="P117" s="231"/>
      <c r="Q117" s="231"/>
      <c r="R117" s="231"/>
      <c r="S117" s="231"/>
      <c r="T117" s="231"/>
      <c r="U117" s="231"/>
      <c r="V117" s="231"/>
      <c r="W117" s="231"/>
      <c r="X117" s="231"/>
      <c r="Y117" s="231"/>
      <c r="Z117" s="231"/>
    </row>
    <row r="118" spans="1:26" ht="15.75" customHeight="1" x14ac:dyDescent="0.25">
      <c r="A118" s="231"/>
      <c r="B118" s="526"/>
      <c r="C118" s="233">
        <v>105</v>
      </c>
      <c r="D118" s="234" t="s">
        <v>576</v>
      </c>
      <c r="E118" s="232"/>
      <c r="F118" s="231"/>
      <c r="G118" s="231"/>
      <c r="H118" s="231"/>
      <c r="I118" s="231"/>
      <c r="J118" s="231"/>
      <c r="K118" s="231"/>
      <c r="L118" s="231"/>
      <c r="M118" s="231"/>
      <c r="N118" s="231"/>
      <c r="O118" s="231"/>
      <c r="P118" s="231"/>
      <c r="Q118" s="231"/>
      <c r="R118" s="231"/>
      <c r="S118" s="231"/>
      <c r="T118" s="231"/>
      <c r="U118" s="231"/>
      <c r="V118" s="231"/>
      <c r="W118" s="231"/>
      <c r="X118" s="231"/>
      <c r="Y118" s="231"/>
      <c r="Z118" s="231"/>
    </row>
    <row r="119" spans="1:26" ht="15.75" customHeight="1" x14ac:dyDescent="0.25">
      <c r="A119" s="231"/>
      <c r="B119" s="526"/>
      <c r="C119" s="233">
        <v>106</v>
      </c>
      <c r="D119" s="234" t="s">
        <v>577</v>
      </c>
      <c r="E119" s="232"/>
      <c r="F119" s="231"/>
      <c r="G119" s="231"/>
      <c r="H119" s="231"/>
      <c r="I119" s="231"/>
      <c r="J119" s="231"/>
      <c r="K119" s="231"/>
      <c r="L119" s="231"/>
      <c r="M119" s="231"/>
      <c r="N119" s="231"/>
      <c r="O119" s="231"/>
      <c r="P119" s="231"/>
      <c r="Q119" s="231"/>
      <c r="R119" s="231"/>
      <c r="S119" s="231"/>
      <c r="T119" s="231"/>
      <c r="U119" s="231"/>
      <c r="V119" s="231"/>
      <c r="W119" s="231"/>
      <c r="X119" s="231"/>
      <c r="Y119" s="231"/>
      <c r="Z119" s="231"/>
    </row>
    <row r="120" spans="1:26" ht="15.75" customHeight="1" x14ac:dyDescent="0.25">
      <c r="A120" s="231"/>
      <c r="B120" s="526"/>
      <c r="C120" s="233">
        <v>107</v>
      </c>
      <c r="D120" s="234" t="s">
        <v>578</v>
      </c>
      <c r="E120" s="232"/>
      <c r="F120" s="231"/>
      <c r="G120" s="231"/>
      <c r="H120" s="231"/>
      <c r="I120" s="231"/>
      <c r="J120" s="231"/>
      <c r="K120" s="231"/>
      <c r="L120" s="231"/>
      <c r="M120" s="231"/>
      <c r="N120" s="231"/>
      <c r="O120" s="231"/>
      <c r="P120" s="231"/>
      <c r="Q120" s="231"/>
      <c r="R120" s="231"/>
      <c r="S120" s="231"/>
      <c r="T120" s="231"/>
      <c r="U120" s="231"/>
      <c r="V120" s="231"/>
      <c r="W120" s="231"/>
      <c r="X120" s="231"/>
      <c r="Y120" s="231"/>
      <c r="Z120" s="231"/>
    </row>
    <row r="121" spans="1:26" ht="15.75" customHeight="1" x14ac:dyDescent="0.25">
      <c r="A121" s="231"/>
      <c r="B121" s="526"/>
      <c r="C121" s="233">
        <v>108</v>
      </c>
      <c r="D121" s="234" t="s">
        <v>579</v>
      </c>
      <c r="E121" s="232"/>
      <c r="F121" s="231"/>
      <c r="G121" s="231"/>
      <c r="H121" s="231"/>
      <c r="I121" s="231"/>
      <c r="J121" s="231"/>
      <c r="K121" s="231"/>
      <c r="L121" s="231"/>
      <c r="M121" s="231"/>
      <c r="N121" s="231"/>
      <c r="O121" s="231"/>
      <c r="P121" s="231"/>
      <c r="Q121" s="231"/>
      <c r="R121" s="231"/>
      <c r="S121" s="231"/>
      <c r="T121" s="231"/>
      <c r="U121" s="231"/>
      <c r="V121" s="231"/>
      <c r="W121" s="231"/>
      <c r="X121" s="231"/>
      <c r="Y121" s="231"/>
      <c r="Z121" s="231"/>
    </row>
    <row r="122" spans="1:26" ht="15.75" customHeight="1" x14ac:dyDescent="0.25">
      <c r="A122" s="231"/>
      <c r="B122" s="526"/>
      <c r="C122" s="233">
        <v>109</v>
      </c>
      <c r="D122" s="234" t="s">
        <v>580</v>
      </c>
      <c r="E122" s="232"/>
      <c r="F122" s="231"/>
      <c r="G122" s="231"/>
      <c r="H122" s="231"/>
      <c r="I122" s="231"/>
      <c r="J122" s="231"/>
      <c r="K122" s="231"/>
      <c r="L122" s="231"/>
      <c r="M122" s="231"/>
      <c r="N122" s="231"/>
      <c r="O122" s="231"/>
      <c r="P122" s="231"/>
      <c r="Q122" s="231"/>
      <c r="R122" s="231"/>
      <c r="S122" s="231"/>
      <c r="T122" s="231"/>
      <c r="U122" s="231"/>
      <c r="V122" s="231"/>
      <c r="W122" s="231"/>
      <c r="X122" s="231"/>
      <c r="Y122" s="231"/>
      <c r="Z122" s="231"/>
    </row>
    <row r="123" spans="1:26" ht="15.75" customHeight="1" x14ac:dyDescent="0.25">
      <c r="A123" s="231"/>
      <c r="B123" s="526"/>
      <c r="C123" s="233">
        <v>110</v>
      </c>
      <c r="D123" s="234" t="s">
        <v>581</v>
      </c>
      <c r="E123" s="232"/>
      <c r="F123" s="231"/>
      <c r="G123" s="231"/>
      <c r="H123" s="231"/>
      <c r="I123" s="231"/>
      <c r="J123" s="231"/>
      <c r="K123" s="231"/>
      <c r="L123" s="231"/>
      <c r="M123" s="231"/>
      <c r="N123" s="231"/>
      <c r="O123" s="231"/>
      <c r="P123" s="231"/>
      <c r="Q123" s="231"/>
      <c r="R123" s="231"/>
      <c r="S123" s="231"/>
      <c r="T123" s="231"/>
      <c r="U123" s="231"/>
      <c r="V123" s="231"/>
      <c r="W123" s="231"/>
      <c r="X123" s="231"/>
      <c r="Y123" s="231"/>
      <c r="Z123" s="231"/>
    </row>
    <row r="124" spans="1:26" ht="15.75" customHeight="1" x14ac:dyDescent="0.25">
      <c r="A124" s="231"/>
      <c r="B124" s="527"/>
      <c r="C124" s="233">
        <v>111</v>
      </c>
      <c r="D124" s="234" t="s">
        <v>582</v>
      </c>
      <c r="E124" s="232"/>
      <c r="F124" s="231"/>
      <c r="G124" s="231"/>
      <c r="H124" s="231"/>
      <c r="I124" s="231"/>
      <c r="J124" s="231"/>
      <c r="K124" s="231"/>
      <c r="L124" s="231"/>
      <c r="M124" s="231"/>
      <c r="N124" s="231"/>
      <c r="O124" s="231"/>
      <c r="P124" s="231"/>
      <c r="Q124" s="231"/>
      <c r="R124" s="231"/>
      <c r="S124" s="231"/>
      <c r="T124" s="231"/>
      <c r="U124" s="231"/>
      <c r="V124" s="231"/>
      <c r="W124" s="231"/>
      <c r="X124" s="231"/>
      <c r="Y124" s="231"/>
      <c r="Z124" s="231"/>
    </row>
    <row r="125" spans="1:26" ht="15.75" customHeight="1" x14ac:dyDescent="0.25">
      <c r="A125" s="231"/>
      <c r="B125" s="525">
        <v>13</v>
      </c>
      <c r="C125" s="523" t="s">
        <v>583</v>
      </c>
      <c r="D125" s="524"/>
      <c r="E125" s="232"/>
      <c r="F125" s="231"/>
      <c r="G125" s="231"/>
      <c r="H125" s="231"/>
      <c r="I125" s="231"/>
      <c r="J125" s="231"/>
      <c r="K125" s="231"/>
      <c r="L125" s="231"/>
      <c r="M125" s="231"/>
      <c r="N125" s="231"/>
      <c r="O125" s="231"/>
      <c r="P125" s="231"/>
      <c r="Q125" s="231"/>
      <c r="R125" s="231"/>
      <c r="S125" s="231"/>
      <c r="T125" s="231"/>
      <c r="U125" s="231"/>
      <c r="V125" s="231"/>
      <c r="W125" s="231"/>
      <c r="X125" s="231"/>
      <c r="Y125" s="231"/>
      <c r="Z125" s="231"/>
    </row>
    <row r="126" spans="1:26" ht="15.75" customHeight="1" x14ac:dyDescent="0.25">
      <c r="A126" s="231"/>
      <c r="B126" s="526"/>
      <c r="C126" s="233">
        <v>112</v>
      </c>
      <c r="D126" s="234" t="s">
        <v>584</v>
      </c>
      <c r="E126" s="232"/>
      <c r="F126" s="231"/>
      <c r="G126" s="231"/>
      <c r="H126" s="231"/>
      <c r="I126" s="231"/>
      <c r="J126" s="231"/>
      <c r="K126" s="231"/>
      <c r="L126" s="231"/>
      <c r="M126" s="231"/>
      <c r="N126" s="231"/>
      <c r="O126" s="231"/>
      <c r="P126" s="231"/>
      <c r="Q126" s="231"/>
      <c r="R126" s="231"/>
      <c r="S126" s="231"/>
      <c r="T126" s="231"/>
      <c r="U126" s="231"/>
      <c r="V126" s="231"/>
      <c r="W126" s="231"/>
      <c r="X126" s="231"/>
      <c r="Y126" s="231"/>
      <c r="Z126" s="231"/>
    </row>
    <row r="127" spans="1:26" ht="15.75" customHeight="1" x14ac:dyDescent="0.25">
      <c r="A127" s="231"/>
      <c r="B127" s="526"/>
      <c r="C127" s="233">
        <v>113</v>
      </c>
      <c r="D127" s="234" t="s">
        <v>585</v>
      </c>
      <c r="E127" s="232"/>
      <c r="F127" s="231"/>
      <c r="G127" s="231"/>
      <c r="H127" s="231"/>
      <c r="I127" s="231"/>
      <c r="J127" s="231"/>
      <c r="K127" s="231"/>
      <c r="L127" s="231"/>
      <c r="M127" s="231"/>
      <c r="N127" s="231"/>
      <c r="O127" s="231"/>
      <c r="P127" s="231"/>
      <c r="Q127" s="231"/>
      <c r="R127" s="231"/>
      <c r="S127" s="231"/>
      <c r="T127" s="231"/>
      <c r="U127" s="231"/>
      <c r="V127" s="231"/>
      <c r="W127" s="231"/>
      <c r="X127" s="231"/>
      <c r="Y127" s="231"/>
      <c r="Z127" s="231"/>
    </row>
    <row r="128" spans="1:26" ht="15.75" customHeight="1" x14ac:dyDescent="0.25">
      <c r="A128" s="231"/>
      <c r="B128" s="526"/>
      <c r="C128" s="233">
        <v>114</v>
      </c>
      <c r="D128" s="234" t="s">
        <v>586</v>
      </c>
      <c r="E128" s="232"/>
      <c r="F128" s="231"/>
      <c r="G128" s="231"/>
      <c r="H128" s="231"/>
      <c r="I128" s="231"/>
      <c r="J128" s="231"/>
      <c r="K128" s="231"/>
      <c r="L128" s="231"/>
      <c r="M128" s="231"/>
      <c r="N128" s="231"/>
      <c r="O128" s="231"/>
      <c r="P128" s="231"/>
      <c r="Q128" s="231"/>
      <c r="R128" s="231"/>
      <c r="S128" s="231"/>
      <c r="T128" s="231"/>
      <c r="U128" s="231"/>
      <c r="V128" s="231"/>
      <c r="W128" s="231"/>
      <c r="X128" s="231"/>
      <c r="Y128" s="231"/>
      <c r="Z128" s="231"/>
    </row>
    <row r="129" spans="1:26" ht="15.75" customHeight="1" x14ac:dyDescent="0.25">
      <c r="A129" s="231"/>
      <c r="B129" s="526"/>
      <c r="C129" s="233">
        <v>115</v>
      </c>
      <c r="D129" s="234" t="s">
        <v>587</v>
      </c>
      <c r="E129" s="232"/>
      <c r="F129" s="231"/>
      <c r="G129" s="231"/>
      <c r="H129" s="231"/>
      <c r="I129" s="231"/>
      <c r="J129" s="231"/>
      <c r="K129" s="231"/>
      <c r="L129" s="231"/>
      <c r="M129" s="231"/>
      <c r="N129" s="231"/>
      <c r="O129" s="231"/>
      <c r="P129" s="231"/>
      <c r="Q129" s="231"/>
      <c r="R129" s="231"/>
      <c r="S129" s="231"/>
      <c r="T129" s="231"/>
      <c r="U129" s="231"/>
      <c r="V129" s="231"/>
      <c r="W129" s="231"/>
      <c r="X129" s="231"/>
      <c r="Y129" s="231"/>
      <c r="Z129" s="231"/>
    </row>
    <row r="130" spans="1:26" ht="15.75" customHeight="1" x14ac:dyDescent="0.25">
      <c r="A130" s="231"/>
      <c r="B130" s="527"/>
      <c r="C130" s="233">
        <v>116</v>
      </c>
      <c r="D130" s="234" t="s">
        <v>588</v>
      </c>
      <c r="E130" s="232"/>
      <c r="F130" s="231"/>
      <c r="G130" s="231"/>
      <c r="H130" s="231"/>
      <c r="I130" s="231"/>
      <c r="J130" s="231"/>
      <c r="K130" s="231"/>
      <c r="L130" s="231"/>
      <c r="M130" s="231"/>
      <c r="N130" s="231"/>
      <c r="O130" s="231"/>
      <c r="P130" s="231"/>
      <c r="Q130" s="231"/>
      <c r="R130" s="231"/>
      <c r="S130" s="231"/>
      <c r="T130" s="231"/>
      <c r="U130" s="231"/>
      <c r="V130" s="231"/>
      <c r="W130" s="231"/>
      <c r="X130" s="231"/>
      <c r="Y130" s="231"/>
      <c r="Z130" s="231"/>
    </row>
    <row r="131" spans="1:26" ht="15.75" customHeight="1" x14ac:dyDescent="0.25">
      <c r="A131" s="231"/>
      <c r="B131" s="525">
        <v>14</v>
      </c>
      <c r="C131" s="523" t="s">
        <v>589</v>
      </c>
      <c r="D131" s="524"/>
      <c r="E131" s="232"/>
      <c r="F131" s="231"/>
      <c r="G131" s="231"/>
      <c r="H131" s="231"/>
      <c r="I131" s="231"/>
      <c r="J131" s="231"/>
      <c r="K131" s="231"/>
      <c r="L131" s="231"/>
      <c r="M131" s="231"/>
      <c r="N131" s="231"/>
      <c r="O131" s="231"/>
      <c r="P131" s="231"/>
      <c r="Q131" s="231"/>
      <c r="R131" s="231"/>
      <c r="S131" s="231"/>
      <c r="T131" s="231"/>
      <c r="U131" s="231"/>
      <c r="V131" s="231"/>
      <c r="W131" s="231"/>
      <c r="X131" s="231"/>
      <c r="Y131" s="231"/>
      <c r="Z131" s="231"/>
    </row>
    <row r="132" spans="1:26" ht="15.75" customHeight="1" x14ac:dyDescent="0.25">
      <c r="A132" s="231"/>
      <c r="B132" s="526"/>
      <c r="C132" s="233">
        <v>117</v>
      </c>
      <c r="D132" s="234" t="s">
        <v>590</v>
      </c>
      <c r="E132" s="232"/>
      <c r="F132" s="231"/>
      <c r="G132" s="231"/>
      <c r="H132" s="231"/>
      <c r="I132" s="231"/>
      <c r="J132" s="231"/>
      <c r="K132" s="231"/>
      <c r="L132" s="231"/>
      <c r="M132" s="231"/>
      <c r="N132" s="231"/>
      <c r="O132" s="231"/>
      <c r="P132" s="231"/>
      <c r="Q132" s="231"/>
      <c r="R132" s="231"/>
      <c r="S132" s="231"/>
      <c r="T132" s="231"/>
      <c r="U132" s="231"/>
      <c r="V132" s="231"/>
      <c r="W132" s="231"/>
      <c r="X132" s="231"/>
      <c r="Y132" s="231"/>
      <c r="Z132" s="231"/>
    </row>
    <row r="133" spans="1:26" ht="15.75" customHeight="1" x14ac:dyDescent="0.25">
      <c r="A133" s="231"/>
      <c r="B133" s="526"/>
      <c r="C133" s="233">
        <v>118</v>
      </c>
      <c r="D133" s="234" t="s">
        <v>591</v>
      </c>
      <c r="E133" s="232"/>
      <c r="F133" s="231"/>
      <c r="G133" s="231"/>
      <c r="H133" s="231"/>
      <c r="I133" s="231"/>
      <c r="J133" s="231"/>
      <c r="K133" s="231"/>
      <c r="L133" s="231"/>
      <c r="M133" s="231"/>
      <c r="N133" s="231"/>
      <c r="O133" s="231"/>
      <c r="P133" s="231"/>
      <c r="Q133" s="231"/>
      <c r="R133" s="231"/>
      <c r="S133" s="231"/>
      <c r="T133" s="231"/>
      <c r="U133" s="231"/>
      <c r="V133" s="231"/>
      <c r="W133" s="231"/>
      <c r="X133" s="231"/>
      <c r="Y133" s="231"/>
      <c r="Z133" s="231"/>
    </row>
    <row r="134" spans="1:26" ht="15.75" customHeight="1" x14ac:dyDescent="0.25">
      <c r="A134" s="231"/>
      <c r="B134" s="526"/>
      <c r="C134" s="233">
        <v>119</v>
      </c>
      <c r="D134" s="234" t="s">
        <v>592</v>
      </c>
      <c r="E134" s="232"/>
      <c r="F134" s="231"/>
      <c r="G134" s="231"/>
      <c r="H134" s="231"/>
      <c r="I134" s="231"/>
      <c r="J134" s="231"/>
      <c r="K134" s="231"/>
      <c r="L134" s="231"/>
      <c r="M134" s="231"/>
      <c r="N134" s="231"/>
      <c r="O134" s="231"/>
      <c r="P134" s="231"/>
      <c r="Q134" s="231"/>
      <c r="R134" s="231"/>
      <c r="S134" s="231"/>
      <c r="T134" s="231"/>
      <c r="U134" s="231"/>
      <c r="V134" s="231"/>
      <c r="W134" s="231"/>
      <c r="X134" s="231"/>
      <c r="Y134" s="231"/>
      <c r="Z134" s="231"/>
    </row>
    <row r="135" spans="1:26" ht="15.75" customHeight="1" x14ac:dyDescent="0.25">
      <c r="A135" s="231"/>
      <c r="B135" s="526"/>
      <c r="C135" s="233">
        <v>120</v>
      </c>
      <c r="D135" s="234" t="s">
        <v>593</v>
      </c>
      <c r="E135" s="232"/>
      <c r="F135" s="231"/>
      <c r="G135" s="231"/>
      <c r="H135" s="231"/>
      <c r="I135" s="231"/>
      <c r="J135" s="231"/>
      <c r="K135" s="231"/>
      <c r="L135" s="231"/>
      <c r="M135" s="231"/>
      <c r="N135" s="231"/>
      <c r="O135" s="231"/>
      <c r="P135" s="231"/>
      <c r="Q135" s="231"/>
      <c r="R135" s="231"/>
      <c r="S135" s="231"/>
      <c r="T135" s="231"/>
      <c r="U135" s="231"/>
      <c r="V135" s="231"/>
      <c r="W135" s="231"/>
      <c r="X135" s="231"/>
      <c r="Y135" s="231"/>
      <c r="Z135" s="231"/>
    </row>
    <row r="136" spans="1:26" ht="15.75" customHeight="1" x14ac:dyDescent="0.25">
      <c r="A136" s="231"/>
      <c r="B136" s="526"/>
      <c r="C136" s="233">
        <v>121</v>
      </c>
      <c r="D136" s="234" t="s">
        <v>594</v>
      </c>
      <c r="E136" s="232"/>
      <c r="F136" s="231"/>
      <c r="G136" s="231"/>
      <c r="H136" s="231"/>
      <c r="I136" s="231"/>
      <c r="J136" s="231"/>
      <c r="K136" s="231"/>
      <c r="L136" s="231"/>
      <c r="M136" s="231"/>
      <c r="N136" s="231"/>
      <c r="O136" s="231"/>
      <c r="P136" s="231"/>
      <c r="Q136" s="231"/>
      <c r="R136" s="231"/>
      <c r="S136" s="231"/>
      <c r="T136" s="231"/>
      <c r="U136" s="231"/>
      <c r="V136" s="231"/>
      <c r="W136" s="231"/>
      <c r="X136" s="231"/>
      <c r="Y136" s="231"/>
      <c r="Z136" s="231"/>
    </row>
    <row r="137" spans="1:26" ht="15.75" customHeight="1" x14ac:dyDescent="0.25">
      <c r="A137" s="231"/>
      <c r="B137" s="526"/>
      <c r="C137" s="233">
        <v>122</v>
      </c>
      <c r="D137" s="234" t="s">
        <v>595</v>
      </c>
      <c r="E137" s="232"/>
      <c r="F137" s="231"/>
      <c r="G137" s="231"/>
      <c r="H137" s="231"/>
      <c r="I137" s="231"/>
      <c r="J137" s="231"/>
      <c r="K137" s="231"/>
      <c r="L137" s="231"/>
      <c r="M137" s="231"/>
      <c r="N137" s="231"/>
      <c r="O137" s="231"/>
      <c r="P137" s="231"/>
      <c r="Q137" s="231"/>
      <c r="R137" s="231"/>
      <c r="S137" s="231"/>
      <c r="T137" s="231"/>
      <c r="U137" s="231"/>
      <c r="V137" s="231"/>
      <c r="W137" s="231"/>
      <c r="X137" s="231"/>
      <c r="Y137" s="231"/>
      <c r="Z137" s="231"/>
    </row>
    <row r="138" spans="1:26" ht="15.75" customHeight="1" x14ac:dyDescent="0.25">
      <c r="A138" s="231"/>
      <c r="B138" s="526"/>
      <c r="C138" s="233">
        <v>123</v>
      </c>
      <c r="D138" s="234" t="s">
        <v>596</v>
      </c>
      <c r="E138" s="232"/>
      <c r="F138" s="231"/>
      <c r="G138" s="231"/>
      <c r="H138" s="231"/>
      <c r="I138" s="231"/>
      <c r="J138" s="231"/>
      <c r="K138" s="231"/>
      <c r="L138" s="231"/>
      <c r="M138" s="231"/>
      <c r="N138" s="231"/>
      <c r="O138" s="231"/>
      <c r="P138" s="231"/>
      <c r="Q138" s="231"/>
      <c r="R138" s="231"/>
      <c r="S138" s="231"/>
      <c r="T138" s="231"/>
      <c r="U138" s="231"/>
      <c r="V138" s="231"/>
      <c r="W138" s="231"/>
      <c r="X138" s="231"/>
      <c r="Y138" s="231"/>
      <c r="Z138" s="231"/>
    </row>
    <row r="139" spans="1:26" ht="15.75" customHeight="1" x14ac:dyDescent="0.25">
      <c r="A139" s="231"/>
      <c r="B139" s="526"/>
      <c r="C139" s="233">
        <v>124</v>
      </c>
      <c r="D139" s="234" t="s">
        <v>597</v>
      </c>
      <c r="E139" s="232"/>
      <c r="F139" s="231"/>
      <c r="G139" s="231"/>
      <c r="H139" s="231"/>
      <c r="I139" s="231"/>
      <c r="J139" s="231"/>
      <c r="K139" s="231"/>
      <c r="L139" s="231"/>
      <c r="M139" s="231"/>
      <c r="N139" s="231"/>
      <c r="O139" s="231"/>
      <c r="P139" s="231"/>
      <c r="Q139" s="231"/>
      <c r="R139" s="231"/>
      <c r="S139" s="231"/>
      <c r="T139" s="231"/>
      <c r="U139" s="231"/>
      <c r="V139" s="231"/>
      <c r="W139" s="231"/>
      <c r="X139" s="231"/>
      <c r="Y139" s="231"/>
      <c r="Z139" s="231"/>
    </row>
    <row r="140" spans="1:26" ht="15.75" customHeight="1" x14ac:dyDescent="0.25">
      <c r="A140" s="231"/>
      <c r="B140" s="526"/>
      <c r="C140" s="233">
        <v>125</v>
      </c>
      <c r="D140" s="234" t="s">
        <v>598</v>
      </c>
      <c r="E140" s="232"/>
      <c r="F140" s="231"/>
      <c r="G140" s="231"/>
      <c r="H140" s="231"/>
      <c r="I140" s="231"/>
      <c r="J140" s="231"/>
      <c r="K140" s="231"/>
      <c r="L140" s="231"/>
      <c r="M140" s="231"/>
      <c r="N140" s="231"/>
      <c r="O140" s="231"/>
      <c r="P140" s="231"/>
      <c r="Q140" s="231"/>
      <c r="R140" s="231"/>
      <c r="S140" s="231"/>
      <c r="T140" s="231"/>
      <c r="U140" s="231"/>
      <c r="V140" s="231"/>
      <c r="W140" s="231"/>
      <c r="X140" s="231"/>
      <c r="Y140" s="231"/>
      <c r="Z140" s="231"/>
    </row>
    <row r="141" spans="1:26" ht="15.75" customHeight="1" x14ac:dyDescent="0.25">
      <c r="A141" s="231"/>
      <c r="B141" s="527"/>
      <c r="C141" s="233">
        <v>126</v>
      </c>
      <c r="D141" s="234" t="s">
        <v>599</v>
      </c>
      <c r="E141" s="232"/>
      <c r="F141" s="231"/>
      <c r="G141" s="231"/>
      <c r="H141" s="231"/>
      <c r="I141" s="231"/>
      <c r="J141" s="231"/>
      <c r="K141" s="231"/>
      <c r="L141" s="231"/>
      <c r="M141" s="231"/>
      <c r="N141" s="231"/>
      <c r="O141" s="231"/>
      <c r="P141" s="231"/>
      <c r="Q141" s="231"/>
      <c r="R141" s="231"/>
      <c r="S141" s="231"/>
      <c r="T141" s="231"/>
      <c r="U141" s="231"/>
      <c r="V141" s="231"/>
      <c r="W141" s="231"/>
      <c r="X141" s="231"/>
      <c r="Y141" s="231"/>
      <c r="Z141" s="231"/>
    </row>
    <row r="142" spans="1:26" ht="15.75" customHeight="1" x14ac:dyDescent="0.25">
      <c r="A142" s="231"/>
      <c r="B142" s="525">
        <v>15</v>
      </c>
      <c r="C142" s="523" t="s">
        <v>600</v>
      </c>
      <c r="D142" s="524"/>
      <c r="E142" s="232"/>
      <c r="F142" s="231"/>
      <c r="G142" s="231"/>
      <c r="H142" s="231"/>
      <c r="I142" s="231"/>
      <c r="J142" s="231"/>
      <c r="K142" s="231"/>
      <c r="L142" s="231"/>
      <c r="M142" s="231"/>
      <c r="N142" s="231"/>
      <c r="O142" s="231"/>
      <c r="P142" s="231"/>
      <c r="Q142" s="231"/>
      <c r="R142" s="231"/>
      <c r="S142" s="231"/>
      <c r="T142" s="231"/>
      <c r="U142" s="231"/>
      <c r="V142" s="231"/>
      <c r="W142" s="231"/>
      <c r="X142" s="231"/>
      <c r="Y142" s="231"/>
      <c r="Z142" s="231"/>
    </row>
    <row r="143" spans="1:26" ht="15.75" customHeight="1" x14ac:dyDescent="0.25">
      <c r="A143" s="231"/>
      <c r="B143" s="526"/>
      <c r="C143" s="233">
        <v>127</v>
      </c>
      <c r="D143" s="234" t="s">
        <v>601</v>
      </c>
      <c r="E143" s="232"/>
      <c r="F143" s="231"/>
      <c r="G143" s="231"/>
      <c r="H143" s="231"/>
      <c r="I143" s="231"/>
      <c r="J143" s="231"/>
      <c r="K143" s="231"/>
      <c r="L143" s="231"/>
      <c r="M143" s="231"/>
      <c r="N143" s="231"/>
      <c r="O143" s="231"/>
      <c r="P143" s="231"/>
      <c r="Q143" s="231"/>
      <c r="R143" s="231"/>
      <c r="S143" s="231"/>
      <c r="T143" s="231"/>
      <c r="U143" s="231"/>
      <c r="V143" s="231"/>
      <c r="W143" s="231"/>
      <c r="X143" s="231"/>
      <c r="Y143" s="231"/>
      <c r="Z143" s="231"/>
    </row>
    <row r="144" spans="1:26" ht="15.75" customHeight="1" x14ac:dyDescent="0.25">
      <c r="A144" s="231"/>
      <c r="B144" s="526"/>
      <c r="C144" s="233">
        <v>128</v>
      </c>
      <c r="D144" s="234" t="s">
        <v>602</v>
      </c>
      <c r="E144" s="232"/>
      <c r="F144" s="231"/>
      <c r="G144" s="231"/>
      <c r="H144" s="231"/>
      <c r="I144" s="231"/>
      <c r="J144" s="231"/>
      <c r="K144" s="231"/>
      <c r="L144" s="231"/>
      <c r="M144" s="231"/>
      <c r="N144" s="231"/>
      <c r="O144" s="231"/>
      <c r="P144" s="231"/>
      <c r="Q144" s="231"/>
      <c r="R144" s="231"/>
      <c r="S144" s="231"/>
      <c r="T144" s="231"/>
      <c r="U144" s="231"/>
      <c r="V144" s="231"/>
      <c r="W144" s="231"/>
      <c r="X144" s="231"/>
      <c r="Y144" s="231"/>
      <c r="Z144" s="231"/>
    </row>
    <row r="145" spans="1:26" ht="15.75" customHeight="1" x14ac:dyDescent="0.25">
      <c r="A145" s="231"/>
      <c r="B145" s="526"/>
      <c r="C145" s="233">
        <v>129</v>
      </c>
      <c r="D145" s="234" t="s">
        <v>603</v>
      </c>
      <c r="E145" s="232"/>
      <c r="F145" s="231"/>
      <c r="G145" s="231"/>
      <c r="H145" s="231"/>
      <c r="I145" s="231"/>
      <c r="J145" s="231"/>
      <c r="K145" s="231"/>
      <c r="L145" s="231"/>
      <c r="M145" s="231"/>
      <c r="N145" s="231"/>
      <c r="O145" s="231"/>
      <c r="P145" s="231"/>
      <c r="Q145" s="231"/>
      <c r="R145" s="231"/>
      <c r="S145" s="231"/>
      <c r="T145" s="231"/>
      <c r="U145" s="231"/>
      <c r="V145" s="231"/>
      <c r="W145" s="231"/>
      <c r="X145" s="231"/>
      <c r="Y145" s="231"/>
      <c r="Z145" s="231"/>
    </row>
    <row r="146" spans="1:26" ht="15.75" customHeight="1" x14ac:dyDescent="0.25">
      <c r="A146" s="231"/>
      <c r="B146" s="526"/>
      <c r="C146" s="233">
        <v>130</v>
      </c>
      <c r="D146" s="234" t="s">
        <v>604</v>
      </c>
      <c r="E146" s="232"/>
      <c r="F146" s="231"/>
      <c r="G146" s="231"/>
      <c r="H146" s="231"/>
      <c r="I146" s="231"/>
      <c r="J146" s="231"/>
      <c r="K146" s="231"/>
      <c r="L146" s="231"/>
      <c r="M146" s="231"/>
      <c r="N146" s="231"/>
      <c r="O146" s="231"/>
      <c r="P146" s="231"/>
      <c r="Q146" s="231"/>
      <c r="R146" s="231"/>
      <c r="S146" s="231"/>
      <c r="T146" s="231"/>
      <c r="U146" s="231"/>
      <c r="V146" s="231"/>
      <c r="W146" s="231"/>
      <c r="X146" s="231"/>
      <c r="Y146" s="231"/>
      <c r="Z146" s="231"/>
    </row>
    <row r="147" spans="1:26" ht="15.75" customHeight="1" x14ac:dyDescent="0.25">
      <c r="A147" s="231"/>
      <c r="B147" s="526"/>
      <c r="C147" s="233">
        <v>131</v>
      </c>
      <c r="D147" s="234" t="s">
        <v>605</v>
      </c>
      <c r="E147" s="232"/>
      <c r="F147" s="231"/>
      <c r="G147" s="231"/>
      <c r="H147" s="231"/>
      <c r="I147" s="231"/>
      <c r="J147" s="231"/>
      <c r="K147" s="231"/>
      <c r="L147" s="231"/>
      <c r="M147" s="231"/>
      <c r="N147" s="231"/>
      <c r="O147" s="231"/>
      <c r="P147" s="231"/>
      <c r="Q147" s="231"/>
      <c r="R147" s="231"/>
      <c r="S147" s="231"/>
      <c r="T147" s="231"/>
      <c r="U147" s="231"/>
      <c r="V147" s="231"/>
      <c r="W147" s="231"/>
      <c r="X147" s="231"/>
      <c r="Y147" s="231"/>
      <c r="Z147" s="231"/>
    </row>
    <row r="148" spans="1:26" ht="15.75" customHeight="1" x14ac:dyDescent="0.25">
      <c r="A148" s="231"/>
      <c r="B148" s="526"/>
      <c r="C148" s="233">
        <v>132</v>
      </c>
      <c r="D148" s="234" t="s">
        <v>606</v>
      </c>
      <c r="E148" s="232"/>
      <c r="F148" s="231"/>
      <c r="G148" s="231"/>
      <c r="H148" s="231"/>
      <c r="I148" s="231"/>
      <c r="J148" s="231"/>
      <c r="K148" s="231"/>
      <c r="L148" s="231"/>
      <c r="M148" s="231"/>
      <c r="N148" s="231"/>
      <c r="O148" s="231"/>
      <c r="P148" s="231"/>
      <c r="Q148" s="231"/>
      <c r="R148" s="231"/>
      <c r="S148" s="231"/>
      <c r="T148" s="231"/>
      <c r="U148" s="231"/>
      <c r="V148" s="231"/>
      <c r="W148" s="231"/>
      <c r="X148" s="231"/>
      <c r="Y148" s="231"/>
      <c r="Z148" s="231"/>
    </row>
    <row r="149" spans="1:26" ht="15.75" customHeight="1" x14ac:dyDescent="0.25">
      <c r="A149" s="231"/>
      <c r="B149" s="526"/>
      <c r="C149" s="233">
        <v>133</v>
      </c>
      <c r="D149" s="234" t="s">
        <v>607</v>
      </c>
      <c r="E149" s="232"/>
      <c r="F149" s="231"/>
      <c r="G149" s="231"/>
      <c r="H149" s="231"/>
      <c r="I149" s="231"/>
      <c r="J149" s="231"/>
      <c r="K149" s="231"/>
      <c r="L149" s="231"/>
      <c r="M149" s="231"/>
      <c r="N149" s="231"/>
      <c r="O149" s="231"/>
      <c r="P149" s="231"/>
      <c r="Q149" s="231"/>
      <c r="R149" s="231"/>
      <c r="S149" s="231"/>
      <c r="T149" s="231"/>
      <c r="U149" s="231"/>
      <c r="V149" s="231"/>
      <c r="W149" s="231"/>
      <c r="X149" s="231"/>
      <c r="Y149" s="231"/>
      <c r="Z149" s="231"/>
    </row>
    <row r="150" spans="1:26" ht="15.75" customHeight="1" x14ac:dyDescent="0.25">
      <c r="A150" s="231"/>
      <c r="B150" s="526"/>
      <c r="C150" s="233">
        <v>134</v>
      </c>
      <c r="D150" s="234" t="s">
        <v>608</v>
      </c>
      <c r="E150" s="232"/>
      <c r="F150" s="231"/>
      <c r="G150" s="231"/>
      <c r="H150" s="231"/>
      <c r="I150" s="231"/>
      <c r="J150" s="231"/>
      <c r="K150" s="231"/>
      <c r="L150" s="231"/>
      <c r="M150" s="231"/>
      <c r="N150" s="231"/>
      <c r="O150" s="231"/>
      <c r="P150" s="231"/>
      <c r="Q150" s="231"/>
      <c r="R150" s="231"/>
      <c r="S150" s="231"/>
      <c r="T150" s="231"/>
      <c r="U150" s="231"/>
      <c r="V150" s="231"/>
      <c r="W150" s="231"/>
      <c r="X150" s="231"/>
      <c r="Y150" s="231"/>
      <c r="Z150" s="231"/>
    </row>
    <row r="151" spans="1:26" ht="15.75" customHeight="1" x14ac:dyDescent="0.25">
      <c r="A151" s="231"/>
      <c r="B151" s="526"/>
      <c r="C151" s="233">
        <v>135</v>
      </c>
      <c r="D151" s="234" t="s">
        <v>609</v>
      </c>
      <c r="E151" s="232"/>
      <c r="F151" s="231"/>
      <c r="G151" s="231"/>
      <c r="H151" s="231"/>
      <c r="I151" s="231"/>
      <c r="J151" s="231"/>
      <c r="K151" s="231"/>
      <c r="L151" s="231"/>
      <c r="M151" s="231"/>
      <c r="N151" s="231"/>
      <c r="O151" s="231"/>
      <c r="P151" s="231"/>
      <c r="Q151" s="231"/>
      <c r="R151" s="231"/>
      <c r="S151" s="231"/>
      <c r="T151" s="231"/>
      <c r="U151" s="231"/>
      <c r="V151" s="231"/>
      <c r="W151" s="231"/>
      <c r="X151" s="231"/>
      <c r="Y151" s="231"/>
      <c r="Z151" s="231"/>
    </row>
    <row r="152" spans="1:26" ht="15.75" customHeight="1" x14ac:dyDescent="0.25">
      <c r="A152" s="231"/>
      <c r="B152" s="526"/>
      <c r="C152" s="233">
        <v>136</v>
      </c>
      <c r="D152" s="234" t="s">
        <v>610</v>
      </c>
      <c r="E152" s="232"/>
      <c r="F152" s="231"/>
      <c r="G152" s="231"/>
      <c r="H152" s="231"/>
      <c r="I152" s="231"/>
      <c r="J152" s="231"/>
      <c r="K152" s="231"/>
      <c r="L152" s="231"/>
      <c r="M152" s="231"/>
      <c r="N152" s="231"/>
      <c r="O152" s="231"/>
      <c r="P152" s="231"/>
      <c r="Q152" s="231"/>
      <c r="R152" s="231"/>
      <c r="S152" s="231"/>
      <c r="T152" s="231"/>
      <c r="U152" s="231"/>
      <c r="V152" s="231"/>
      <c r="W152" s="231"/>
      <c r="X152" s="231"/>
      <c r="Y152" s="231"/>
      <c r="Z152" s="231"/>
    </row>
    <row r="153" spans="1:26" ht="15.75" customHeight="1" x14ac:dyDescent="0.25">
      <c r="A153" s="231"/>
      <c r="B153" s="526"/>
      <c r="C153" s="233">
        <v>137</v>
      </c>
      <c r="D153" s="234" t="s">
        <v>611</v>
      </c>
      <c r="E153" s="232"/>
      <c r="F153" s="231"/>
      <c r="G153" s="231"/>
      <c r="H153" s="231"/>
      <c r="I153" s="231"/>
      <c r="J153" s="231"/>
      <c r="K153" s="231"/>
      <c r="L153" s="231"/>
      <c r="M153" s="231"/>
      <c r="N153" s="231"/>
      <c r="O153" s="231"/>
      <c r="P153" s="231"/>
      <c r="Q153" s="231"/>
      <c r="R153" s="231"/>
      <c r="S153" s="231"/>
      <c r="T153" s="231"/>
      <c r="U153" s="231"/>
      <c r="V153" s="231"/>
      <c r="W153" s="231"/>
      <c r="X153" s="231"/>
      <c r="Y153" s="231"/>
      <c r="Z153" s="231"/>
    </row>
    <row r="154" spans="1:26" ht="15.75" customHeight="1" x14ac:dyDescent="0.25">
      <c r="A154" s="231"/>
      <c r="B154" s="527"/>
      <c r="C154" s="233">
        <v>138</v>
      </c>
      <c r="D154" s="234" t="s">
        <v>612</v>
      </c>
      <c r="E154" s="232"/>
      <c r="F154" s="231"/>
      <c r="G154" s="231"/>
      <c r="H154" s="231"/>
      <c r="I154" s="231"/>
      <c r="J154" s="231"/>
      <c r="K154" s="231"/>
      <c r="L154" s="231"/>
      <c r="M154" s="231"/>
      <c r="N154" s="231"/>
      <c r="O154" s="231"/>
      <c r="P154" s="231"/>
      <c r="Q154" s="231"/>
      <c r="R154" s="231"/>
      <c r="S154" s="231"/>
      <c r="T154" s="231"/>
      <c r="U154" s="231"/>
      <c r="V154" s="231"/>
      <c r="W154" s="231"/>
      <c r="X154" s="231"/>
      <c r="Y154" s="231"/>
      <c r="Z154" s="231"/>
    </row>
    <row r="155" spans="1:26" ht="15.75" customHeight="1" x14ac:dyDescent="0.25">
      <c r="A155" s="231"/>
      <c r="B155" s="525">
        <v>16</v>
      </c>
      <c r="C155" s="523" t="s">
        <v>613</v>
      </c>
      <c r="D155" s="524"/>
      <c r="E155" s="232"/>
      <c r="F155" s="231"/>
      <c r="G155" s="231"/>
      <c r="H155" s="231"/>
      <c r="I155" s="231"/>
      <c r="J155" s="231"/>
      <c r="K155" s="231"/>
      <c r="L155" s="231"/>
      <c r="M155" s="231"/>
      <c r="N155" s="231"/>
      <c r="O155" s="231"/>
      <c r="P155" s="231"/>
      <c r="Q155" s="231"/>
      <c r="R155" s="231"/>
      <c r="S155" s="231"/>
      <c r="T155" s="231"/>
      <c r="U155" s="231"/>
      <c r="V155" s="231"/>
      <c r="W155" s="231"/>
      <c r="X155" s="231"/>
      <c r="Y155" s="231"/>
      <c r="Z155" s="231"/>
    </row>
    <row r="156" spans="1:26" ht="15.75" customHeight="1" x14ac:dyDescent="0.25">
      <c r="A156" s="231"/>
      <c r="B156" s="526"/>
      <c r="C156" s="233">
        <v>139</v>
      </c>
      <c r="D156" s="237" t="s">
        <v>614</v>
      </c>
      <c r="E156" s="232"/>
      <c r="F156" s="231"/>
      <c r="G156" s="231"/>
      <c r="H156" s="231"/>
      <c r="I156" s="231"/>
      <c r="J156" s="231"/>
      <c r="K156" s="231"/>
      <c r="L156" s="231"/>
      <c r="M156" s="231"/>
      <c r="N156" s="231"/>
      <c r="O156" s="231"/>
      <c r="P156" s="231"/>
      <c r="Q156" s="231"/>
      <c r="R156" s="231"/>
      <c r="S156" s="231"/>
      <c r="T156" s="231"/>
      <c r="U156" s="231"/>
      <c r="V156" s="231"/>
      <c r="W156" s="231"/>
      <c r="X156" s="231"/>
      <c r="Y156" s="231"/>
      <c r="Z156" s="231"/>
    </row>
    <row r="157" spans="1:26" ht="15.75" customHeight="1" x14ac:dyDescent="0.25">
      <c r="A157" s="231"/>
      <c r="B157" s="526"/>
      <c r="C157" s="233">
        <v>140</v>
      </c>
      <c r="D157" s="234" t="s">
        <v>615</v>
      </c>
      <c r="E157" s="232"/>
      <c r="F157" s="231"/>
      <c r="G157" s="231"/>
      <c r="H157" s="231"/>
      <c r="I157" s="231"/>
      <c r="J157" s="231"/>
      <c r="K157" s="231"/>
      <c r="L157" s="231"/>
      <c r="M157" s="231"/>
      <c r="N157" s="231"/>
      <c r="O157" s="231"/>
      <c r="P157" s="231"/>
      <c r="Q157" s="231"/>
      <c r="R157" s="231"/>
      <c r="S157" s="231"/>
      <c r="T157" s="231"/>
      <c r="U157" s="231"/>
      <c r="V157" s="231"/>
      <c r="W157" s="231"/>
      <c r="X157" s="231"/>
      <c r="Y157" s="231"/>
      <c r="Z157" s="231"/>
    </row>
    <row r="158" spans="1:26" ht="15.75" customHeight="1" x14ac:dyDescent="0.25">
      <c r="A158" s="231"/>
      <c r="B158" s="526"/>
      <c r="C158" s="233">
        <v>141</v>
      </c>
      <c r="D158" s="234" t="s">
        <v>616</v>
      </c>
      <c r="E158" s="232"/>
      <c r="F158" s="231"/>
      <c r="G158" s="231"/>
      <c r="H158" s="231"/>
      <c r="I158" s="231"/>
      <c r="J158" s="231"/>
      <c r="K158" s="231"/>
      <c r="L158" s="231"/>
      <c r="M158" s="231"/>
      <c r="N158" s="231"/>
      <c r="O158" s="231"/>
      <c r="P158" s="231"/>
      <c r="Q158" s="231"/>
      <c r="R158" s="231"/>
      <c r="S158" s="231"/>
      <c r="T158" s="231"/>
      <c r="U158" s="231"/>
      <c r="V158" s="231"/>
      <c r="W158" s="231"/>
      <c r="X158" s="231"/>
      <c r="Y158" s="231"/>
      <c r="Z158" s="231"/>
    </row>
    <row r="159" spans="1:26" ht="15.75" customHeight="1" x14ac:dyDescent="0.25">
      <c r="A159" s="231"/>
      <c r="B159" s="526"/>
      <c r="C159" s="233">
        <v>142</v>
      </c>
      <c r="D159" s="234" t="s">
        <v>617</v>
      </c>
      <c r="E159" s="232"/>
      <c r="F159" s="231"/>
      <c r="G159" s="231"/>
      <c r="H159" s="231"/>
      <c r="I159" s="231"/>
      <c r="J159" s="231"/>
      <c r="K159" s="231"/>
      <c r="L159" s="231"/>
      <c r="M159" s="231"/>
      <c r="N159" s="231"/>
      <c r="O159" s="231"/>
      <c r="P159" s="231"/>
      <c r="Q159" s="231"/>
      <c r="R159" s="231"/>
      <c r="S159" s="231"/>
      <c r="T159" s="231"/>
      <c r="U159" s="231"/>
      <c r="V159" s="231"/>
      <c r="W159" s="231"/>
      <c r="X159" s="231"/>
      <c r="Y159" s="231"/>
      <c r="Z159" s="231"/>
    </row>
    <row r="160" spans="1:26" ht="15.75" customHeight="1" x14ac:dyDescent="0.25">
      <c r="A160" s="231"/>
      <c r="B160" s="526"/>
      <c r="C160" s="235">
        <v>143</v>
      </c>
      <c r="D160" s="236" t="s">
        <v>618</v>
      </c>
      <c r="E160" s="232"/>
      <c r="F160" s="231"/>
      <c r="G160" s="231"/>
      <c r="H160" s="231"/>
      <c r="I160" s="231"/>
      <c r="J160" s="231"/>
      <c r="K160" s="231"/>
      <c r="L160" s="231"/>
      <c r="M160" s="231"/>
      <c r="N160" s="231"/>
      <c r="O160" s="231"/>
      <c r="P160" s="231"/>
      <c r="Q160" s="231"/>
      <c r="R160" s="231"/>
      <c r="S160" s="231"/>
      <c r="T160" s="231"/>
      <c r="U160" s="231"/>
      <c r="V160" s="231"/>
      <c r="W160" s="231"/>
      <c r="X160" s="231"/>
      <c r="Y160" s="231"/>
      <c r="Z160" s="231"/>
    </row>
    <row r="161" spans="1:26" ht="15.75" customHeight="1" x14ac:dyDescent="0.25">
      <c r="A161" s="231"/>
      <c r="B161" s="526"/>
      <c r="C161" s="235">
        <v>144</v>
      </c>
      <c r="D161" s="236" t="s">
        <v>619</v>
      </c>
      <c r="E161" s="232"/>
      <c r="F161" s="231"/>
      <c r="G161" s="231"/>
      <c r="H161" s="231"/>
      <c r="I161" s="231"/>
      <c r="J161" s="231"/>
      <c r="K161" s="231"/>
      <c r="L161" s="231"/>
      <c r="M161" s="231"/>
      <c r="N161" s="231"/>
      <c r="O161" s="231"/>
      <c r="P161" s="231"/>
      <c r="Q161" s="231"/>
      <c r="R161" s="231"/>
      <c r="S161" s="231"/>
      <c r="T161" s="231"/>
      <c r="U161" s="231"/>
      <c r="V161" s="231"/>
      <c r="W161" s="231"/>
      <c r="X161" s="231"/>
      <c r="Y161" s="231"/>
      <c r="Z161" s="231"/>
    </row>
    <row r="162" spans="1:26" ht="15.75" customHeight="1" x14ac:dyDescent="0.25">
      <c r="A162" s="231"/>
      <c r="B162" s="526"/>
      <c r="C162" s="235">
        <v>145</v>
      </c>
      <c r="D162" s="236" t="s">
        <v>620</v>
      </c>
      <c r="E162" s="232"/>
      <c r="F162" s="231"/>
      <c r="G162" s="231"/>
      <c r="H162" s="231"/>
      <c r="I162" s="231"/>
      <c r="J162" s="231"/>
      <c r="K162" s="231"/>
      <c r="L162" s="231"/>
      <c r="M162" s="231"/>
      <c r="N162" s="231"/>
      <c r="O162" s="231"/>
      <c r="P162" s="231"/>
      <c r="Q162" s="231"/>
      <c r="R162" s="231"/>
      <c r="S162" s="231"/>
      <c r="T162" s="231"/>
      <c r="U162" s="231"/>
      <c r="V162" s="231"/>
      <c r="W162" s="231"/>
      <c r="X162" s="231"/>
      <c r="Y162" s="231"/>
      <c r="Z162" s="231"/>
    </row>
    <row r="163" spans="1:26" ht="15.75" customHeight="1" x14ac:dyDescent="0.25">
      <c r="A163" s="231"/>
      <c r="B163" s="526"/>
      <c r="C163" s="233">
        <v>146</v>
      </c>
      <c r="D163" s="234" t="s">
        <v>621</v>
      </c>
      <c r="E163" s="232"/>
      <c r="F163" s="231"/>
      <c r="G163" s="231"/>
      <c r="H163" s="231"/>
      <c r="I163" s="231"/>
      <c r="J163" s="231"/>
      <c r="K163" s="231"/>
      <c r="L163" s="231"/>
      <c r="M163" s="231"/>
      <c r="N163" s="231"/>
      <c r="O163" s="231"/>
      <c r="P163" s="231"/>
      <c r="Q163" s="231"/>
      <c r="R163" s="231"/>
      <c r="S163" s="231"/>
      <c r="T163" s="231"/>
      <c r="U163" s="231"/>
      <c r="V163" s="231"/>
      <c r="W163" s="231"/>
      <c r="X163" s="231"/>
      <c r="Y163" s="231"/>
      <c r="Z163" s="231"/>
    </row>
    <row r="164" spans="1:26" ht="15.75" customHeight="1" x14ac:dyDescent="0.25">
      <c r="A164" s="231"/>
      <c r="B164" s="526"/>
      <c r="C164" s="233">
        <v>147</v>
      </c>
      <c r="D164" s="234" t="s">
        <v>622</v>
      </c>
      <c r="E164" s="232"/>
      <c r="F164" s="231"/>
      <c r="G164" s="231"/>
      <c r="H164" s="231"/>
      <c r="I164" s="231"/>
      <c r="J164" s="231"/>
      <c r="K164" s="231"/>
      <c r="L164" s="231"/>
      <c r="M164" s="231"/>
      <c r="N164" s="231"/>
      <c r="O164" s="231"/>
      <c r="P164" s="231"/>
      <c r="Q164" s="231"/>
      <c r="R164" s="231"/>
      <c r="S164" s="231"/>
      <c r="T164" s="231"/>
      <c r="U164" s="231"/>
      <c r="V164" s="231"/>
      <c r="W164" s="231"/>
      <c r="X164" s="231"/>
      <c r="Y164" s="231"/>
      <c r="Z164" s="231"/>
    </row>
    <row r="165" spans="1:26" ht="15.75" customHeight="1" x14ac:dyDescent="0.25">
      <c r="A165" s="231"/>
      <c r="B165" s="526"/>
      <c r="C165" s="235">
        <v>148</v>
      </c>
      <c r="D165" s="236" t="s">
        <v>623</v>
      </c>
      <c r="E165" s="232"/>
      <c r="F165" s="231"/>
      <c r="G165" s="231"/>
      <c r="H165" s="231"/>
      <c r="I165" s="231"/>
      <c r="J165" s="231"/>
      <c r="K165" s="231"/>
      <c r="L165" s="231"/>
      <c r="M165" s="231"/>
      <c r="N165" s="231"/>
      <c r="O165" s="231"/>
      <c r="P165" s="231"/>
      <c r="Q165" s="231"/>
      <c r="R165" s="231"/>
      <c r="S165" s="231"/>
      <c r="T165" s="231"/>
      <c r="U165" s="231"/>
      <c r="V165" s="231"/>
      <c r="W165" s="231"/>
      <c r="X165" s="231"/>
      <c r="Y165" s="231"/>
      <c r="Z165" s="231"/>
    </row>
    <row r="166" spans="1:26" ht="15.75" customHeight="1" x14ac:dyDescent="0.25">
      <c r="A166" s="231"/>
      <c r="B166" s="526"/>
      <c r="C166" s="233">
        <v>149</v>
      </c>
      <c r="D166" s="234" t="s">
        <v>624</v>
      </c>
      <c r="E166" s="232"/>
      <c r="F166" s="231"/>
      <c r="G166" s="231"/>
      <c r="H166" s="231"/>
      <c r="I166" s="231"/>
      <c r="J166" s="231"/>
      <c r="K166" s="231"/>
      <c r="L166" s="231"/>
      <c r="M166" s="231"/>
      <c r="N166" s="231"/>
      <c r="O166" s="231"/>
      <c r="P166" s="231"/>
      <c r="Q166" s="231"/>
      <c r="R166" s="231"/>
      <c r="S166" s="231"/>
      <c r="T166" s="231"/>
      <c r="U166" s="231"/>
      <c r="V166" s="231"/>
      <c r="W166" s="231"/>
      <c r="X166" s="231"/>
      <c r="Y166" s="231"/>
      <c r="Z166" s="231"/>
    </row>
    <row r="167" spans="1:26" ht="15.75" customHeight="1" x14ac:dyDescent="0.25">
      <c r="A167" s="231"/>
      <c r="B167" s="527"/>
      <c r="C167" s="233">
        <v>150</v>
      </c>
      <c r="D167" s="234" t="s">
        <v>625</v>
      </c>
      <c r="E167" s="232"/>
      <c r="F167" s="231"/>
      <c r="G167" s="231"/>
      <c r="H167" s="231"/>
      <c r="I167" s="231"/>
      <c r="J167" s="231"/>
      <c r="K167" s="231"/>
      <c r="L167" s="231"/>
      <c r="M167" s="231"/>
      <c r="N167" s="231"/>
      <c r="O167" s="231"/>
      <c r="P167" s="231"/>
      <c r="Q167" s="231"/>
      <c r="R167" s="231"/>
      <c r="S167" s="231"/>
      <c r="T167" s="231"/>
      <c r="U167" s="231"/>
      <c r="V167" s="231"/>
      <c r="W167" s="231"/>
      <c r="X167" s="231"/>
      <c r="Y167" s="231"/>
      <c r="Z167" s="231"/>
    </row>
    <row r="168" spans="1:26" ht="15.75" customHeight="1" x14ac:dyDescent="0.25">
      <c r="A168" s="231"/>
      <c r="B168" s="525">
        <v>17</v>
      </c>
      <c r="C168" s="523" t="s">
        <v>626</v>
      </c>
      <c r="D168" s="524"/>
      <c r="E168" s="232"/>
      <c r="F168" s="231"/>
      <c r="G168" s="231"/>
      <c r="H168" s="231"/>
      <c r="I168" s="231"/>
      <c r="J168" s="231"/>
      <c r="K168" s="231"/>
      <c r="L168" s="231"/>
      <c r="M168" s="231"/>
      <c r="N168" s="231"/>
      <c r="O168" s="231"/>
      <c r="P168" s="231"/>
      <c r="Q168" s="231"/>
      <c r="R168" s="231"/>
      <c r="S168" s="231"/>
      <c r="T168" s="231"/>
      <c r="U168" s="231"/>
      <c r="V168" s="231"/>
      <c r="W168" s="231"/>
      <c r="X168" s="231"/>
      <c r="Y168" s="231"/>
      <c r="Z168" s="231"/>
    </row>
    <row r="169" spans="1:26" ht="15.75" customHeight="1" x14ac:dyDescent="0.25">
      <c r="A169" s="231"/>
      <c r="B169" s="526"/>
      <c r="C169" s="233">
        <v>151</v>
      </c>
      <c r="D169" s="234" t="s">
        <v>627</v>
      </c>
      <c r="E169" s="232"/>
      <c r="F169" s="231"/>
      <c r="G169" s="231"/>
      <c r="H169" s="231"/>
      <c r="I169" s="231"/>
      <c r="J169" s="231"/>
      <c r="K169" s="231"/>
      <c r="L169" s="231"/>
      <c r="M169" s="231"/>
      <c r="N169" s="231"/>
      <c r="O169" s="231"/>
      <c r="P169" s="231"/>
      <c r="Q169" s="231"/>
      <c r="R169" s="231"/>
      <c r="S169" s="231"/>
      <c r="T169" s="231"/>
      <c r="U169" s="231"/>
      <c r="V169" s="231"/>
      <c r="W169" s="231"/>
      <c r="X169" s="231"/>
      <c r="Y169" s="231"/>
      <c r="Z169" s="231"/>
    </row>
    <row r="170" spans="1:26" ht="15.75" customHeight="1" x14ac:dyDescent="0.25">
      <c r="A170" s="231"/>
      <c r="B170" s="526"/>
      <c r="C170" s="233">
        <v>152</v>
      </c>
      <c r="D170" s="234" t="s">
        <v>628</v>
      </c>
      <c r="E170" s="232"/>
      <c r="F170" s="231"/>
      <c r="G170" s="231"/>
      <c r="H170" s="231"/>
      <c r="I170" s="231"/>
      <c r="J170" s="231"/>
      <c r="K170" s="231"/>
      <c r="L170" s="231"/>
      <c r="M170" s="231"/>
      <c r="N170" s="231"/>
      <c r="O170" s="231"/>
      <c r="P170" s="231"/>
      <c r="Q170" s="231"/>
      <c r="R170" s="231"/>
      <c r="S170" s="231"/>
      <c r="T170" s="231"/>
      <c r="U170" s="231"/>
      <c r="V170" s="231"/>
      <c r="W170" s="231"/>
      <c r="X170" s="231"/>
      <c r="Y170" s="231"/>
      <c r="Z170" s="231"/>
    </row>
    <row r="171" spans="1:26" ht="15.75" customHeight="1" x14ac:dyDescent="0.25">
      <c r="A171" s="231"/>
      <c r="B171" s="526"/>
      <c r="C171" s="233">
        <v>153</v>
      </c>
      <c r="D171" s="234" t="s">
        <v>629</v>
      </c>
      <c r="E171" s="232"/>
      <c r="F171" s="231"/>
      <c r="G171" s="231"/>
      <c r="H171" s="231"/>
      <c r="I171" s="231"/>
      <c r="J171" s="231"/>
      <c r="K171" s="231"/>
      <c r="L171" s="231"/>
      <c r="M171" s="231"/>
      <c r="N171" s="231"/>
      <c r="O171" s="231"/>
      <c r="P171" s="231"/>
      <c r="Q171" s="231"/>
      <c r="R171" s="231"/>
      <c r="S171" s="231"/>
      <c r="T171" s="231"/>
      <c r="U171" s="231"/>
      <c r="V171" s="231"/>
      <c r="W171" s="231"/>
      <c r="X171" s="231"/>
      <c r="Y171" s="231"/>
      <c r="Z171" s="231"/>
    </row>
    <row r="172" spans="1:26" ht="15.75" customHeight="1" x14ac:dyDescent="0.25">
      <c r="A172" s="231"/>
      <c r="B172" s="526"/>
      <c r="C172" s="233">
        <v>154</v>
      </c>
      <c r="D172" s="234" t="s">
        <v>630</v>
      </c>
      <c r="E172" s="232"/>
      <c r="F172" s="231"/>
      <c r="G172" s="231"/>
      <c r="H172" s="231"/>
      <c r="I172" s="231"/>
      <c r="J172" s="231"/>
      <c r="K172" s="231"/>
      <c r="L172" s="231"/>
      <c r="M172" s="231"/>
      <c r="N172" s="231"/>
      <c r="O172" s="231"/>
      <c r="P172" s="231"/>
      <c r="Q172" s="231"/>
      <c r="R172" s="231"/>
      <c r="S172" s="231"/>
      <c r="T172" s="231"/>
      <c r="U172" s="231"/>
      <c r="V172" s="231"/>
      <c r="W172" s="231"/>
      <c r="X172" s="231"/>
      <c r="Y172" s="231"/>
      <c r="Z172" s="231"/>
    </row>
    <row r="173" spans="1:26" ht="15.75" customHeight="1" x14ac:dyDescent="0.25">
      <c r="A173" s="231"/>
      <c r="B173" s="526"/>
      <c r="C173" s="233">
        <v>155</v>
      </c>
      <c r="D173" s="234" t="s">
        <v>631</v>
      </c>
      <c r="E173" s="232"/>
      <c r="F173" s="231"/>
      <c r="G173" s="231"/>
      <c r="H173" s="231"/>
      <c r="I173" s="231"/>
      <c r="J173" s="231"/>
      <c r="K173" s="231"/>
      <c r="L173" s="231"/>
      <c r="M173" s="231"/>
      <c r="N173" s="231"/>
      <c r="O173" s="231"/>
      <c r="P173" s="231"/>
      <c r="Q173" s="231"/>
      <c r="R173" s="231"/>
      <c r="S173" s="231"/>
      <c r="T173" s="231"/>
      <c r="U173" s="231"/>
      <c r="V173" s="231"/>
      <c r="W173" s="231"/>
      <c r="X173" s="231"/>
      <c r="Y173" s="231"/>
      <c r="Z173" s="231"/>
    </row>
    <row r="174" spans="1:26" ht="15.75" customHeight="1" x14ac:dyDescent="0.25">
      <c r="A174" s="231"/>
      <c r="B174" s="526"/>
      <c r="C174" s="233">
        <v>156</v>
      </c>
      <c r="D174" s="234" t="s">
        <v>632</v>
      </c>
      <c r="E174" s="232"/>
      <c r="F174" s="231"/>
      <c r="G174" s="231"/>
      <c r="H174" s="231"/>
      <c r="I174" s="231"/>
      <c r="J174" s="231"/>
      <c r="K174" s="231"/>
      <c r="L174" s="231"/>
      <c r="M174" s="231"/>
      <c r="N174" s="231"/>
      <c r="O174" s="231"/>
      <c r="P174" s="231"/>
      <c r="Q174" s="231"/>
      <c r="R174" s="231"/>
      <c r="S174" s="231"/>
      <c r="T174" s="231"/>
      <c r="U174" s="231"/>
      <c r="V174" s="231"/>
      <c r="W174" s="231"/>
      <c r="X174" s="231"/>
      <c r="Y174" s="231"/>
      <c r="Z174" s="231"/>
    </row>
    <row r="175" spans="1:26" ht="15.75" customHeight="1" x14ac:dyDescent="0.25">
      <c r="A175" s="231"/>
      <c r="B175" s="526"/>
      <c r="C175" s="233">
        <v>157</v>
      </c>
      <c r="D175" s="234" t="s">
        <v>633</v>
      </c>
      <c r="E175" s="232"/>
      <c r="F175" s="231"/>
      <c r="G175" s="231"/>
      <c r="H175" s="231"/>
      <c r="I175" s="231"/>
      <c r="J175" s="231"/>
      <c r="K175" s="231"/>
      <c r="L175" s="231"/>
      <c r="M175" s="231"/>
      <c r="N175" s="231"/>
      <c r="O175" s="231"/>
      <c r="P175" s="231"/>
      <c r="Q175" s="231"/>
      <c r="R175" s="231"/>
      <c r="S175" s="231"/>
      <c r="T175" s="231"/>
      <c r="U175" s="231"/>
      <c r="V175" s="231"/>
      <c r="W175" s="231"/>
      <c r="X175" s="231"/>
      <c r="Y175" s="231"/>
      <c r="Z175" s="231"/>
    </row>
    <row r="176" spans="1:26" ht="15.75" customHeight="1" x14ac:dyDescent="0.25">
      <c r="A176" s="231"/>
      <c r="B176" s="526"/>
      <c r="C176" s="233">
        <v>158</v>
      </c>
      <c r="D176" s="234" t="s">
        <v>634</v>
      </c>
      <c r="E176" s="232"/>
      <c r="F176" s="231"/>
      <c r="G176" s="231"/>
      <c r="H176" s="231"/>
      <c r="I176" s="231"/>
      <c r="J176" s="231"/>
      <c r="K176" s="231"/>
      <c r="L176" s="231"/>
      <c r="M176" s="231"/>
      <c r="N176" s="231"/>
      <c r="O176" s="231"/>
      <c r="P176" s="231"/>
      <c r="Q176" s="231"/>
      <c r="R176" s="231"/>
      <c r="S176" s="231"/>
      <c r="T176" s="231"/>
      <c r="U176" s="231"/>
      <c r="V176" s="231"/>
      <c r="W176" s="231"/>
      <c r="X176" s="231"/>
      <c r="Y176" s="231"/>
      <c r="Z176" s="231"/>
    </row>
    <row r="177" spans="1:26" ht="15.75" customHeight="1" x14ac:dyDescent="0.25">
      <c r="A177" s="231"/>
      <c r="B177" s="526"/>
      <c r="C177" s="233">
        <v>159</v>
      </c>
      <c r="D177" s="234" t="s">
        <v>635</v>
      </c>
      <c r="E177" s="232"/>
      <c r="F177" s="231"/>
      <c r="G177" s="231"/>
      <c r="H177" s="231"/>
      <c r="I177" s="231"/>
      <c r="J177" s="231"/>
      <c r="K177" s="231"/>
      <c r="L177" s="231"/>
      <c r="M177" s="231"/>
      <c r="N177" s="231"/>
      <c r="O177" s="231"/>
      <c r="P177" s="231"/>
      <c r="Q177" s="231"/>
      <c r="R177" s="231"/>
      <c r="S177" s="231"/>
      <c r="T177" s="231"/>
      <c r="U177" s="231"/>
      <c r="V177" s="231"/>
      <c r="W177" s="231"/>
      <c r="X177" s="231"/>
      <c r="Y177" s="231"/>
      <c r="Z177" s="231"/>
    </row>
    <row r="178" spans="1:26" ht="15.75" customHeight="1" x14ac:dyDescent="0.25">
      <c r="A178" s="231"/>
      <c r="B178" s="526"/>
      <c r="C178" s="233">
        <v>160</v>
      </c>
      <c r="D178" s="234" t="s">
        <v>636</v>
      </c>
      <c r="E178" s="232"/>
      <c r="F178" s="231"/>
      <c r="G178" s="231"/>
      <c r="H178" s="231"/>
      <c r="I178" s="231"/>
      <c r="J178" s="231"/>
      <c r="K178" s="231"/>
      <c r="L178" s="231"/>
      <c r="M178" s="231"/>
      <c r="N178" s="231"/>
      <c r="O178" s="231"/>
      <c r="P178" s="231"/>
      <c r="Q178" s="231"/>
      <c r="R178" s="231"/>
      <c r="S178" s="231"/>
      <c r="T178" s="231"/>
      <c r="U178" s="231"/>
      <c r="V178" s="231"/>
      <c r="W178" s="231"/>
      <c r="X178" s="231"/>
      <c r="Y178" s="231"/>
      <c r="Z178" s="231"/>
    </row>
    <row r="179" spans="1:26" ht="15.75" customHeight="1" x14ac:dyDescent="0.25">
      <c r="A179" s="231"/>
      <c r="B179" s="526"/>
      <c r="C179" s="233">
        <v>161</v>
      </c>
      <c r="D179" s="234" t="s">
        <v>637</v>
      </c>
      <c r="E179" s="232"/>
      <c r="F179" s="231"/>
      <c r="G179" s="231"/>
      <c r="H179" s="231"/>
      <c r="I179" s="231"/>
      <c r="J179" s="231"/>
      <c r="K179" s="231"/>
      <c r="L179" s="231"/>
      <c r="M179" s="231"/>
      <c r="N179" s="231"/>
      <c r="O179" s="231"/>
      <c r="P179" s="231"/>
      <c r="Q179" s="231"/>
      <c r="R179" s="231"/>
      <c r="S179" s="231"/>
      <c r="T179" s="231"/>
      <c r="U179" s="231"/>
      <c r="V179" s="231"/>
      <c r="W179" s="231"/>
      <c r="X179" s="231"/>
      <c r="Y179" s="231"/>
      <c r="Z179" s="231"/>
    </row>
    <row r="180" spans="1:26" ht="15.75" customHeight="1" x14ac:dyDescent="0.25">
      <c r="A180" s="231"/>
      <c r="B180" s="526"/>
      <c r="C180" s="233">
        <v>162</v>
      </c>
      <c r="D180" s="234" t="s">
        <v>638</v>
      </c>
      <c r="E180" s="232"/>
      <c r="F180" s="231"/>
      <c r="G180" s="231"/>
      <c r="H180" s="231"/>
      <c r="I180" s="231"/>
      <c r="J180" s="231"/>
      <c r="K180" s="231"/>
      <c r="L180" s="231"/>
      <c r="M180" s="231"/>
      <c r="N180" s="231"/>
      <c r="O180" s="231"/>
      <c r="P180" s="231"/>
      <c r="Q180" s="231"/>
      <c r="R180" s="231"/>
      <c r="S180" s="231"/>
      <c r="T180" s="231"/>
      <c r="U180" s="231"/>
      <c r="V180" s="231"/>
      <c r="W180" s="231"/>
      <c r="X180" s="231"/>
      <c r="Y180" s="231"/>
      <c r="Z180" s="231"/>
    </row>
    <row r="181" spans="1:26" ht="15.75" customHeight="1" x14ac:dyDescent="0.25">
      <c r="A181" s="231"/>
      <c r="B181" s="526"/>
      <c r="C181" s="233">
        <v>163</v>
      </c>
      <c r="D181" s="234" t="s">
        <v>639</v>
      </c>
      <c r="E181" s="232"/>
      <c r="F181" s="231"/>
      <c r="G181" s="231"/>
      <c r="H181" s="231"/>
      <c r="I181" s="231"/>
      <c r="J181" s="231"/>
      <c r="K181" s="231"/>
      <c r="L181" s="231"/>
      <c r="M181" s="231"/>
      <c r="N181" s="231"/>
      <c r="O181" s="231"/>
      <c r="P181" s="231"/>
      <c r="Q181" s="231"/>
      <c r="R181" s="231"/>
      <c r="S181" s="231"/>
      <c r="T181" s="231"/>
      <c r="U181" s="231"/>
      <c r="V181" s="231"/>
      <c r="W181" s="231"/>
      <c r="X181" s="231"/>
      <c r="Y181" s="231"/>
      <c r="Z181" s="231"/>
    </row>
    <row r="182" spans="1:26" ht="15.75" customHeight="1" x14ac:dyDescent="0.25">
      <c r="A182" s="231"/>
      <c r="B182" s="526"/>
      <c r="C182" s="233">
        <v>164</v>
      </c>
      <c r="D182" s="234" t="s">
        <v>640</v>
      </c>
      <c r="E182" s="232"/>
      <c r="F182" s="231"/>
      <c r="G182" s="231"/>
      <c r="H182" s="231"/>
      <c r="I182" s="231"/>
      <c r="J182" s="231"/>
      <c r="K182" s="231"/>
      <c r="L182" s="231"/>
      <c r="M182" s="231"/>
      <c r="N182" s="231"/>
      <c r="O182" s="231"/>
      <c r="P182" s="231"/>
      <c r="Q182" s="231"/>
      <c r="R182" s="231"/>
      <c r="S182" s="231"/>
      <c r="T182" s="231"/>
      <c r="U182" s="231"/>
      <c r="V182" s="231"/>
      <c r="W182" s="231"/>
      <c r="X182" s="231"/>
      <c r="Y182" s="231"/>
      <c r="Z182" s="231"/>
    </row>
    <row r="183" spans="1:26" ht="15.75" customHeight="1" x14ac:dyDescent="0.25">
      <c r="A183" s="231"/>
      <c r="B183" s="526"/>
      <c r="C183" s="233">
        <v>165</v>
      </c>
      <c r="D183" s="234" t="s">
        <v>641</v>
      </c>
      <c r="E183" s="232"/>
      <c r="F183" s="231"/>
      <c r="G183" s="231"/>
      <c r="H183" s="231"/>
      <c r="I183" s="231"/>
      <c r="J183" s="231"/>
      <c r="K183" s="231"/>
      <c r="L183" s="231"/>
      <c r="M183" s="231"/>
      <c r="N183" s="231"/>
      <c r="O183" s="231"/>
      <c r="P183" s="231"/>
      <c r="Q183" s="231"/>
      <c r="R183" s="231"/>
      <c r="S183" s="231"/>
      <c r="T183" s="231"/>
      <c r="U183" s="231"/>
      <c r="V183" s="231"/>
      <c r="W183" s="231"/>
      <c r="X183" s="231"/>
      <c r="Y183" s="231"/>
      <c r="Z183" s="231"/>
    </row>
    <row r="184" spans="1:26" ht="15.75" customHeight="1" x14ac:dyDescent="0.25">
      <c r="A184" s="231"/>
      <c r="B184" s="526"/>
      <c r="C184" s="233">
        <v>166</v>
      </c>
      <c r="D184" s="234" t="s">
        <v>642</v>
      </c>
      <c r="E184" s="232"/>
      <c r="F184" s="231"/>
      <c r="G184" s="231"/>
      <c r="H184" s="231"/>
      <c r="I184" s="231"/>
      <c r="J184" s="231"/>
      <c r="K184" s="231"/>
      <c r="L184" s="231"/>
      <c r="M184" s="231"/>
      <c r="N184" s="231"/>
      <c r="O184" s="231"/>
      <c r="P184" s="231"/>
      <c r="Q184" s="231"/>
      <c r="R184" s="231"/>
      <c r="S184" s="231"/>
      <c r="T184" s="231"/>
      <c r="U184" s="231"/>
      <c r="V184" s="231"/>
      <c r="W184" s="231"/>
      <c r="X184" s="231"/>
      <c r="Y184" s="231"/>
      <c r="Z184" s="231"/>
    </row>
    <row r="185" spans="1:26" ht="15.75" customHeight="1" x14ac:dyDescent="0.25">
      <c r="A185" s="231"/>
      <c r="B185" s="526"/>
      <c r="C185" s="233">
        <v>167</v>
      </c>
      <c r="D185" s="234" t="s">
        <v>643</v>
      </c>
      <c r="E185" s="232"/>
      <c r="F185" s="231"/>
      <c r="G185" s="231"/>
      <c r="H185" s="231"/>
      <c r="I185" s="231"/>
      <c r="J185" s="231"/>
      <c r="K185" s="231"/>
      <c r="L185" s="231"/>
      <c r="M185" s="231"/>
      <c r="N185" s="231"/>
      <c r="O185" s="231"/>
      <c r="P185" s="231"/>
      <c r="Q185" s="231"/>
      <c r="R185" s="231"/>
      <c r="S185" s="231"/>
      <c r="T185" s="231"/>
      <c r="U185" s="231"/>
      <c r="V185" s="231"/>
      <c r="W185" s="231"/>
      <c r="X185" s="231"/>
      <c r="Y185" s="231"/>
      <c r="Z185" s="231"/>
    </row>
    <row r="186" spans="1:26" ht="15.75" customHeight="1" x14ac:dyDescent="0.25">
      <c r="A186" s="231"/>
      <c r="B186" s="526"/>
      <c r="C186" s="233">
        <v>168</v>
      </c>
      <c r="D186" s="234" t="s">
        <v>644</v>
      </c>
      <c r="E186" s="232"/>
      <c r="F186" s="231"/>
      <c r="G186" s="231"/>
      <c r="H186" s="231"/>
      <c r="I186" s="231"/>
      <c r="J186" s="231"/>
      <c r="K186" s="231"/>
      <c r="L186" s="231"/>
      <c r="M186" s="231"/>
      <c r="N186" s="231"/>
      <c r="O186" s="231"/>
      <c r="P186" s="231"/>
      <c r="Q186" s="231"/>
      <c r="R186" s="231"/>
      <c r="S186" s="231"/>
      <c r="T186" s="231"/>
      <c r="U186" s="231"/>
      <c r="V186" s="231"/>
      <c r="W186" s="231"/>
      <c r="X186" s="231"/>
      <c r="Y186" s="231"/>
      <c r="Z186" s="231"/>
    </row>
    <row r="187" spans="1:26" ht="15.75" customHeight="1" x14ac:dyDescent="0.25">
      <c r="A187" s="231"/>
      <c r="B187" s="527"/>
      <c r="C187" s="233">
        <v>169</v>
      </c>
      <c r="D187" s="234" t="s">
        <v>645</v>
      </c>
      <c r="E187" s="232"/>
      <c r="F187" s="231"/>
      <c r="G187" s="231"/>
      <c r="H187" s="231"/>
      <c r="I187" s="231"/>
      <c r="J187" s="231"/>
      <c r="K187" s="231"/>
      <c r="L187" s="231"/>
      <c r="M187" s="231"/>
      <c r="N187" s="231"/>
      <c r="O187" s="231"/>
      <c r="P187" s="231"/>
      <c r="Q187" s="231"/>
      <c r="R187" s="231"/>
      <c r="S187" s="231"/>
      <c r="T187" s="231"/>
      <c r="U187" s="231"/>
      <c r="V187" s="231"/>
      <c r="W187" s="231"/>
      <c r="X187" s="231"/>
      <c r="Y187" s="231"/>
      <c r="Z187" s="231"/>
    </row>
    <row r="188" spans="1:26" ht="15.75" customHeight="1" x14ac:dyDescent="0.25">
      <c r="A188" s="231"/>
      <c r="B188" s="231"/>
      <c r="C188" s="238"/>
      <c r="D188" s="239"/>
      <c r="E188" s="232"/>
      <c r="F188" s="231"/>
      <c r="G188" s="231"/>
      <c r="H188" s="231"/>
      <c r="I188" s="231"/>
      <c r="J188" s="231"/>
      <c r="K188" s="231"/>
      <c r="L188" s="231"/>
      <c r="M188" s="231"/>
      <c r="N188" s="231"/>
      <c r="O188" s="231"/>
      <c r="P188" s="231"/>
      <c r="Q188" s="231"/>
      <c r="R188" s="231"/>
      <c r="S188" s="231"/>
      <c r="T188" s="231"/>
      <c r="U188" s="231"/>
      <c r="V188" s="231"/>
      <c r="W188" s="231"/>
      <c r="X188" s="231"/>
      <c r="Y188" s="231"/>
      <c r="Z188" s="231"/>
    </row>
    <row r="189" spans="1:26" ht="15.75" customHeight="1" x14ac:dyDescent="0.25">
      <c r="A189" s="231"/>
      <c r="B189" s="231"/>
      <c r="C189" s="238"/>
      <c r="D189" s="239"/>
      <c r="E189" s="232"/>
      <c r="F189" s="231"/>
      <c r="G189" s="231"/>
      <c r="H189" s="231"/>
      <c r="I189" s="231"/>
      <c r="J189" s="231"/>
      <c r="K189" s="231"/>
      <c r="L189" s="231"/>
      <c r="M189" s="231"/>
      <c r="N189" s="231"/>
      <c r="O189" s="231"/>
      <c r="P189" s="231"/>
      <c r="Q189" s="231"/>
      <c r="R189" s="231"/>
      <c r="S189" s="231"/>
      <c r="T189" s="231"/>
      <c r="U189" s="231"/>
      <c r="V189" s="231"/>
      <c r="W189" s="231"/>
      <c r="X189" s="231"/>
      <c r="Y189" s="231"/>
      <c r="Z189" s="231"/>
    </row>
    <row r="190" spans="1:26" ht="15.75" customHeight="1" x14ac:dyDescent="0.25">
      <c r="A190" s="231"/>
      <c r="B190" s="231"/>
      <c r="C190" s="238"/>
      <c r="D190" s="239"/>
      <c r="E190" s="232"/>
      <c r="F190" s="231"/>
      <c r="G190" s="231"/>
      <c r="H190" s="231"/>
      <c r="I190" s="231"/>
      <c r="J190" s="231"/>
      <c r="K190" s="231"/>
      <c r="L190" s="231"/>
      <c r="M190" s="231"/>
      <c r="N190" s="231"/>
      <c r="O190" s="231"/>
      <c r="P190" s="231"/>
      <c r="Q190" s="231"/>
      <c r="R190" s="231"/>
      <c r="S190" s="231"/>
      <c r="T190" s="231"/>
      <c r="U190" s="231"/>
      <c r="V190" s="231"/>
      <c r="W190" s="231"/>
      <c r="X190" s="231"/>
      <c r="Y190" s="231"/>
      <c r="Z190" s="231"/>
    </row>
    <row r="191" spans="1:26" ht="15.75" customHeight="1" x14ac:dyDescent="0.25">
      <c r="A191" s="231"/>
      <c r="B191" s="231"/>
      <c r="C191" s="238"/>
      <c r="D191" s="239"/>
      <c r="E191" s="232"/>
      <c r="F191" s="231"/>
      <c r="G191" s="231"/>
      <c r="H191" s="231"/>
      <c r="I191" s="231"/>
      <c r="J191" s="231"/>
      <c r="K191" s="231"/>
      <c r="L191" s="231"/>
      <c r="M191" s="231"/>
      <c r="N191" s="231"/>
      <c r="O191" s="231"/>
      <c r="P191" s="231"/>
      <c r="Q191" s="231"/>
      <c r="R191" s="231"/>
      <c r="S191" s="231"/>
      <c r="T191" s="231"/>
      <c r="U191" s="231"/>
      <c r="V191" s="231"/>
      <c r="W191" s="231"/>
      <c r="X191" s="231"/>
      <c r="Y191" s="231"/>
      <c r="Z191" s="231"/>
    </row>
    <row r="192" spans="1:26" ht="15.75" customHeight="1" x14ac:dyDescent="0.25">
      <c r="A192" s="231"/>
      <c r="B192" s="231"/>
      <c r="C192" s="238"/>
      <c r="D192" s="239"/>
      <c r="E192" s="232"/>
      <c r="F192" s="231"/>
      <c r="G192" s="231"/>
      <c r="H192" s="231"/>
      <c r="I192" s="231"/>
      <c r="J192" s="231"/>
      <c r="K192" s="231"/>
      <c r="L192" s="231"/>
      <c r="M192" s="231"/>
      <c r="N192" s="231"/>
      <c r="O192" s="231"/>
      <c r="P192" s="231"/>
      <c r="Q192" s="231"/>
      <c r="R192" s="231"/>
      <c r="S192" s="231"/>
      <c r="T192" s="231"/>
      <c r="U192" s="231"/>
      <c r="V192" s="231"/>
      <c r="W192" s="231"/>
      <c r="X192" s="231"/>
      <c r="Y192" s="231"/>
      <c r="Z192" s="231"/>
    </row>
    <row r="193" spans="1:26" ht="15.75" customHeight="1" x14ac:dyDescent="0.25">
      <c r="A193" s="231"/>
      <c r="B193" s="231"/>
      <c r="C193" s="238"/>
      <c r="D193" s="239"/>
      <c r="E193" s="232"/>
      <c r="F193" s="231"/>
      <c r="G193" s="231"/>
      <c r="H193" s="231"/>
      <c r="I193" s="231"/>
      <c r="J193" s="231"/>
      <c r="K193" s="231"/>
      <c r="L193" s="231"/>
      <c r="M193" s="231"/>
      <c r="N193" s="231"/>
      <c r="O193" s="231"/>
      <c r="P193" s="231"/>
      <c r="Q193" s="231"/>
      <c r="R193" s="231"/>
      <c r="S193" s="231"/>
      <c r="T193" s="231"/>
      <c r="U193" s="231"/>
      <c r="V193" s="231"/>
      <c r="W193" s="231"/>
      <c r="X193" s="231"/>
      <c r="Y193" s="231"/>
      <c r="Z193" s="231"/>
    </row>
    <row r="194" spans="1:26" ht="15.75" customHeight="1" x14ac:dyDescent="0.25">
      <c r="A194" s="231"/>
      <c r="B194" s="231"/>
      <c r="C194" s="238"/>
      <c r="D194" s="239"/>
      <c r="E194" s="232"/>
      <c r="F194" s="231"/>
      <c r="G194" s="231"/>
      <c r="H194" s="231"/>
      <c r="I194" s="231"/>
      <c r="J194" s="231"/>
      <c r="K194" s="231"/>
      <c r="L194" s="231"/>
      <c r="M194" s="231"/>
      <c r="N194" s="231"/>
      <c r="O194" s="231"/>
      <c r="P194" s="231"/>
      <c r="Q194" s="231"/>
      <c r="R194" s="231"/>
      <c r="S194" s="231"/>
      <c r="T194" s="231"/>
      <c r="U194" s="231"/>
      <c r="V194" s="231"/>
      <c r="W194" s="231"/>
      <c r="X194" s="231"/>
      <c r="Y194" s="231"/>
      <c r="Z194" s="231"/>
    </row>
    <row r="195" spans="1:26" ht="15.75" customHeight="1" x14ac:dyDescent="0.25">
      <c r="A195" s="231"/>
      <c r="B195" s="231"/>
      <c r="C195" s="238"/>
      <c r="D195" s="239"/>
      <c r="E195" s="232"/>
      <c r="F195" s="231"/>
      <c r="G195" s="231"/>
      <c r="H195" s="231"/>
      <c r="I195" s="231"/>
      <c r="J195" s="231"/>
      <c r="K195" s="231"/>
      <c r="L195" s="231"/>
      <c r="M195" s="231"/>
      <c r="N195" s="231"/>
      <c r="O195" s="231"/>
      <c r="P195" s="231"/>
      <c r="Q195" s="231"/>
      <c r="R195" s="231"/>
      <c r="S195" s="231"/>
      <c r="T195" s="231"/>
      <c r="U195" s="231"/>
      <c r="V195" s="231"/>
      <c r="W195" s="231"/>
      <c r="X195" s="231"/>
      <c r="Y195" s="231"/>
      <c r="Z195" s="231"/>
    </row>
    <row r="196" spans="1:26" ht="15.75" customHeight="1" x14ac:dyDescent="0.25">
      <c r="A196" s="231"/>
      <c r="B196" s="231"/>
      <c r="C196" s="238"/>
      <c r="D196" s="239"/>
      <c r="E196" s="232"/>
      <c r="F196" s="231"/>
      <c r="G196" s="231"/>
      <c r="H196" s="231"/>
      <c r="I196" s="231"/>
      <c r="J196" s="231"/>
      <c r="K196" s="231"/>
      <c r="L196" s="231"/>
      <c r="M196" s="231"/>
      <c r="N196" s="231"/>
      <c r="O196" s="231"/>
      <c r="P196" s="231"/>
      <c r="Q196" s="231"/>
      <c r="R196" s="231"/>
      <c r="S196" s="231"/>
      <c r="T196" s="231"/>
      <c r="U196" s="231"/>
      <c r="V196" s="231"/>
      <c r="W196" s="231"/>
      <c r="X196" s="231"/>
      <c r="Y196" s="231"/>
      <c r="Z196" s="231"/>
    </row>
    <row r="197" spans="1:26" ht="15.75" customHeight="1" x14ac:dyDescent="0.25">
      <c r="A197" s="231"/>
      <c r="B197" s="231"/>
      <c r="C197" s="238"/>
      <c r="D197" s="239"/>
      <c r="E197" s="232"/>
      <c r="F197" s="231"/>
      <c r="G197" s="231"/>
      <c r="H197" s="231"/>
      <c r="I197" s="231"/>
      <c r="J197" s="231"/>
      <c r="K197" s="231"/>
      <c r="L197" s="231"/>
      <c r="M197" s="231"/>
      <c r="N197" s="231"/>
      <c r="O197" s="231"/>
      <c r="P197" s="231"/>
      <c r="Q197" s="231"/>
      <c r="R197" s="231"/>
      <c r="S197" s="231"/>
      <c r="T197" s="231"/>
      <c r="U197" s="231"/>
      <c r="V197" s="231"/>
      <c r="W197" s="231"/>
      <c r="X197" s="231"/>
      <c r="Y197" s="231"/>
      <c r="Z197" s="231"/>
    </row>
    <row r="198" spans="1:26" ht="15.75" customHeight="1" x14ac:dyDescent="0.25">
      <c r="A198" s="231"/>
      <c r="B198" s="231"/>
      <c r="C198" s="238"/>
      <c r="D198" s="239"/>
      <c r="E198" s="232"/>
      <c r="F198" s="231"/>
      <c r="G198" s="231"/>
      <c r="H198" s="231"/>
      <c r="I198" s="231"/>
      <c r="J198" s="231"/>
      <c r="K198" s="231"/>
      <c r="L198" s="231"/>
      <c r="M198" s="231"/>
      <c r="N198" s="231"/>
      <c r="O198" s="231"/>
      <c r="P198" s="231"/>
      <c r="Q198" s="231"/>
      <c r="R198" s="231"/>
      <c r="S198" s="231"/>
      <c r="T198" s="231"/>
      <c r="U198" s="231"/>
      <c r="V198" s="231"/>
      <c r="W198" s="231"/>
      <c r="X198" s="231"/>
      <c r="Y198" s="231"/>
      <c r="Z198" s="231"/>
    </row>
    <row r="199" spans="1:26" ht="15.75" customHeight="1" x14ac:dyDescent="0.25">
      <c r="A199" s="231"/>
      <c r="B199" s="231"/>
      <c r="C199" s="238"/>
      <c r="D199" s="239"/>
      <c r="E199" s="232"/>
      <c r="F199" s="231"/>
      <c r="G199" s="231"/>
      <c r="H199" s="231"/>
      <c r="I199" s="231"/>
      <c r="J199" s="231"/>
      <c r="K199" s="231"/>
      <c r="L199" s="231"/>
      <c r="M199" s="231"/>
      <c r="N199" s="231"/>
      <c r="O199" s="231"/>
      <c r="P199" s="231"/>
      <c r="Q199" s="231"/>
      <c r="R199" s="231"/>
      <c r="S199" s="231"/>
      <c r="T199" s="231"/>
      <c r="U199" s="231"/>
      <c r="V199" s="231"/>
      <c r="W199" s="231"/>
      <c r="X199" s="231"/>
      <c r="Y199" s="231"/>
      <c r="Z199" s="231"/>
    </row>
    <row r="200" spans="1:26" ht="15.75" customHeight="1" x14ac:dyDescent="0.25">
      <c r="A200" s="231"/>
      <c r="B200" s="231"/>
      <c r="C200" s="238"/>
      <c r="D200" s="239"/>
      <c r="E200" s="232"/>
      <c r="F200" s="231"/>
      <c r="G200" s="231"/>
      <c r="H200" s="231"/>
      <c r="I200" s="231"/>
      <c r="J200" s="231"/>
      <c r="K200" s="231"/>
      <c r="L200" s="231"/>
      <c r="M200" s="231"/>
      <c r="N200" s="231"/>
      <c r="O200" s="231"/>
      <c r="P200" s="231"/>
      <c r="Q200" s="231"/>
      <c r="R200" s="231"/>
      <c r="S200" s="231"/>
      <c r="T200" s="231"/>
      <c r="U200" s="231"/>
      <c r="V200" s="231"/>
      <c r="W200" s="231"/>
      <c r="X200" s="231"/>
      <c r="Y200" s="231"/>
      <c r="Z200" s="231"/>
    </row>
    <row r="201" spans="1:26" ht="15.75" customHeight="1" x14ac:dyDescent="0.25">
      <c r="A201" s="231"/>
      <c r="B201" s="231"/>
      <c r="C201" s="238"/>
      <c r="D201" s="239"/>
      <c r="E201" s="232"/>
      <c r="F201" s="231"/>
      <c r="G201" s="231"/>
      <c r="H201" s="231"/>
      <c r="I201" s="231"/>
      <c r="J201" s="231"/>
      <c r="K201" s="231"/>
      <c r="L201" s="231"/>
      <c r="M201" s="231"/>
      <c r="N201" s="231"/>
      <c r="O201" s="231"/>
      <c r="P201" s="231"/>
      <c r="Q201" s="231"/>
      <c r="R201" s="231"/>
      <c r="S201" s="231"/>
      <c r="T201" s="231"/>
      <c r="U201" s="231"/>
      <c r="V201" s="231"/>
      <c r="W201" s="231"/>
      <c r="X201" s="231"/>
      <c r="Y201" s="231"/>
      <c r="Z201" s="231"/>
    </row>
    <row r="202" spans="1:26" ht="15.75" customHeight="1" x14ac:dyDescent="0.25">
      <c r="A202" s="231"/>
      <c r="B202" s="231"/>
      <c r="C202" s="238"/>
      <c r="D202" s="239"/>
      <c r="E202" s="232"/>
      <c r="F202" s="231"/>
      <c r="G202" s="231"/>
      <c r="H202" s="231"/>
      <c r="I202" s="231"/>
      <c r="J202" s="231"/>
      <c r="K202" s="231"/>
      <c r="L202" s="231"/>
      <c r="M202" s="231"/>
      <c r="N202" s="231"/>
      <c r="O202" s="231"/>
      <c r="P202" s="231"/>
      <c r="Q202" s="231"/>
      <c r="R202" s="231"/>
      <c r="S202" s="231"/>
      <c r="T202" s="231"/>
      <c r="U202" s="231"/>
      <c r="V202" s="231"/>
      <c r="W202" s="231"/>
      <c r="X202" s="231"/>
      <c r="Y202" s="231"/>
      <c r="Z202" s="231"/>
    </row>
    <row r="203" spans="1:26" ht="15.75" customHeight="1" x14ac:dyDescent="0.25">
      <c r="A203" s="231"/>
      <c r="B203" s="231"/>
      <c r="C203" s="238"/>
      <c r="D203" s="239"/>
      <c r="E203" s="232"/>
      <c r="F203" s="231"/>
      <c r="G203" s="231"/>
      <c r="H203" s="231"/>
      <c r="I203" s="231"/>
      <c r="J203" s="231"/>
      <c r="K203" s="231"/>
      <c r="L203" s="231"/>
      <c r="M203" s="231"/>
      <c r="N203" s="231"/>
      <c r="O203" s="231"/>
      <c r="P203" s="231"/>
      <c r="Q203" s="231"/>
      <c r="R203" s="231"/>
      <c r="S203" s="231"/>
      <c r="T203" s="231"/>
      <c r="U203" s="231"/>
      <c r="V203" s="231"/>
      <c r="W203" s="231"/>
      <c r="X203" s="231"/>
      <c r="Y203" s="231"/>
      <c r="Z203" s="231"/>
    </row>
    <row r="204" spans="1:26" ht="15.75" customHeight="1" x14ac:dyDescent="0.25">
      <c r="A204" s="231"/>
      <c r="B204" s="231"/>
      <c r="C204" s="238"/>
      <c r="D204" s="239"/>
      <c r="E204" s="232"/>
      <c r="F204" s="231"/>
      <c r="G204" s="231"/>
      <c r="H204" s="231"/>
      <c r="I204" s="231"/>
      <c r="J204" s="231"/>
      <c r="K204" s="231"/>
      <c r="L204" s="231"/>
      <c r="M204" s="231"/>
      <c r="N204" s="231"/>
      <c r="O204" s="231"/>
      <c r="P204" s="231"/>
      <c r="Q204" s="231"/>
      <c r="R204" s="231"/>
      <c r="S204" s="231"/>
      <c r="T204" s="231"/>
      <c r="U204" s="231"/>
      <c r="V204" s="231"/>
      <c r="W204" s="231"/>
      <c r="X204" s="231"/>
      <c r="Y204" s="231"/>
      <c r="Z204" s="231"/>
    </row>
    <row r="205" spans="1:26" ht="15.75" customHeight="1" x14ac:dyDescent="0.25">
      <c r="A205" s="231"/>
      <c r="B205" s="231"/>
      <c r="C205" s="238"/>
      <c r="D205" s="239"/>
      <c r="E205" s="232"/>
      <c r="F205" s="231"/>
      <c r="G205" s="231"/>
      <c r="H205" s="231"/>
      <c r="I205" s="231"/>
      <c r="J205" s="231"/>
      <c r="K205" s="231"/>
      <c r="L205" s="231"/>
      <c r="M205" s="231"/>
      <c r="N205" s="231"/>
      <c r="O205" s="231"/>
      <c r="P205" s="231"/>
      <c r="Q205" s="231"/>
      <c r="R205" s="231"/>
      <c r="S205" s="231"/>
      <c r="T205" s="231"/>
      <c r="U205" s="231"/>
      <c r="V205" s="231"/>
      <c r="W205" s="231"/>
      <c r="X205" s="231"/>
      <c r="Y205" s="231"/>
      <c r="Z205" s="231"/>
    </row>
    <row r="206" spans="1:26" ht="15.75" customHeight="1" x14ac:dyDescent="0.25">
      <c r="A206" s="231"/>
      <c r="B206" s="231"/>
      <c r="C206" s="238"/>
      <c r="D206" s="239"/>
      <c r="E206" s="232"/>
      <c r="F206" s="231"/>
      <c r="G206" s="231"/>
      <c r="H206" s="231"/>
      <c r="I206" s="231"/>
      <c r="J206" s="231"/>
      <c r="K206" s="231"/>
      <c r="L206" s="231"/>
      <c r="M206" s="231"/>
      <c r="N206" s="231"/>
      <c r="O206" s="231"/>
      <c r="P206" s="231"/>
      <c r="Q206" s="231"/>
      <c r="R206" s="231"/>
      <c r="S206" s="231"/>
      <c r="T206" s="231"/>
      <c r="U206" s="231"/>
      <c r="V206" s="231"/>
      <c r="W206" s="231"/>
      <c r="X206" s="231"/>
      <c r="Y206" s="231"/>
      <c r="Z206" s="231"/>
    </row>
    <row r="207" spans="1:26" ht="15.75" customHeight="1" x14ac:dyDescent="0.25">
      <c r="A207" s="231"/>
      <c r="B207" s="231"/>
      <c r="C207" s="238"/>
      <c r="D207" s="239"/>
      <c r="E207" s="232"/>
      <c r="F207" s="231"/>
      <c r="G207" s="231"/>
      <c r="H207" s="231"/>
      <c r="I207" s="231"/>
      <c r="J207" s="231"/>
      <c r="K207" s="231"/>
      <c r="L207" s="231"/>
      <c r="M207" s="231"/>
      <c r="N207" s="231"/>
      <c r="O207" s="231"/>
      <c r="P207" s="231"/>
      <c r="Q207" s="231"/>
      <c r="R207" s="231"/>
      <c r="S207" s="231"/>
      <c r="T207" s="231"/>
      <c r="U207" s="231"/>
      <c r="V207" s="231"/>
      <c r="W207" s="231"/>
      <c r="X207" s="231"/>
      <c r="Y207" s="231"/>
      <c r="Z207" s="231"/>
    </row>
    <row r="208" spans="1:26" ht="15.75" customHeight="1" x14ac:dyDescent="0.25">
      <c r="A208" s="231"/>
      <c r="B208" s="231"/>
      <c r="C208" s="238"/>
      <c r="D208" s="239"/>
      <c r="E208" s="232"/>
      <c r="F208" s="231"/>
      <c r="G208" s="231"/>
      <c r="H208" s="231"/>
      <c r="I208" s="231"/>
      <c r="J208" s="231"/>
      <c r="K208" s="231"/>
      <c r="L208" s="231"/>
      <c r="M208" s="231"/>
      <c r="N208" s="231"/>
      <c r="O208" s="231"/>
      <c r="P208" s="231"/>
      <c r="Q208" s="231"/>
      <c r="R208" s="231"/>
      <c r="S208" s="231"/>
      <c r="T208" s="231"/>
      <c r="U208" s="231"/>
      <c r="V208" s="231"/>
      <c r="W208" s="231"/>
      <c r="X208" s="231"/>
      <c r="Y208" s="231"/>
      <c r="Z208" s="231"/>
    </row>
    <row r="209" spans="1:26" ht="15.75" customHeight="1" x14ac:dyDescent="0.25">
      <c r="A209" s="231"/>
      <c r="B209" s="231"/>
      <c r="C209" s="238"/>
      <c r="D209" s="239"/>
      <c r="E209" s="232"/>
      <c r="F209" s="231"/>
      <c r="G209" s="231"/>
      <c r="H209" s="231"/>
      <c r="I209" s="231"/>
      <c r="J209" s="231"/>
      <c r="K209" s="231"/>
      <c r="L209" s="231"/>
      <c r="M209" s="231"/>
      <c r="N209" s="231"/>
      <c r="O209" s="231"/>
      <c r="P209" s="231"/>
      <c r="Q209" s="231"/>
      <c r="R209" s="231"/>
      <c r="S209" s="231"/>
      <c r="T209" s="231"/>
      <c r="U209" s="231"/>
      <c r="V209" s="231"/>
      <c r="W209" s="231"/>
      <c r="X209" s="231"/>
      <c r="Y209" s="231"/>
      <c r="Z209" s="231"/>
    </row>
    <row r="210" spans="1:26" ht="15.75" customHeight="1" x14ac:dyDescent="0.25">
      <c r="A210" s="231"/>
      <c r="B210" s="231"/>
      <c r="C210" s="238"/>
      <c r="D210" s="239"/>
      <c r="E210" s="232"/>
      <c r="F210" s="231"/>
      <c r="G210" s="231"/>
      <c r="H210" s="231"/>
      <c r="I210" s="231"/>
      <c r="J210" s="231"/>
      <c r="K210" s="231"/>
      <c r="L210" s="231"/>
      <c r="M210" s="231"/>
      <c r="N210" s="231"/>
      <c r="O210" s="231"/>
      <c r="P210" s="231"/>
      <c r="Q210" s="231"/>
      <c r="R210" s="231"/>
      <c r="S210" s="231"/>
      <c r="T210" s="231"/>
      <c r="U210" s="231"/>
      <c r="V210" s="231"/>
      <c r="W210" s="231"/>
      <c r="X210" s="231"/>
      <c r="Y210" s="231"/>
      <c r="Z210" s="231"/>
    </row>
    <row r="211" spans="1:26" ht="15.75" customHeight="1" x14ac:dyDescent="0.25">
      <c r="A211" s="231"/>
      <c r="B211" s="231"/>
      <c r="C211" s="238"/>
      <c r="D211" s="239"/>
      <c r="E211" s="232"/>
      <c r="F211" s="231"/>
      <c r="G211" s="231"/>
      <c r="H211" s="231"/>
      <c r="I211" s="231"/>
      <c r="J211" s="231"/>
      <c r="K211" s="231"/>
      <c r="L211" s="231"/>
      <c r="M211" s="231"/>
      <c r="N211" s="231"/>
      <c r="O211" s="231"/>
      <c r="P211" s="231"/>
      <c r="Q211" s="231"/>
      <c r="R211" s="231"/>
      <c r="S211" s="231"/>
      <c r="T211" s="231"/>
      <c r="U211" s="231"/>
      <c r="V211" s="231"/>
      <c r="W211" s="231"/>
      <c r="X211" s="231"/>
      <c r="Y211" s="231"/>
      <c r="Z211" s="231"/>
    </row>
    <row r="212" spans="1:26" ht="15.75" customHeight="1" x14ac:dyDescent="0.25">
      <c r="A212" s="231"/>
      <c r="B212" s="231"/>
      <c r="C212" s="238"/>
      <c r="D212" s="239"/>
      <c r="E212" s="232"/>
      <c r="F212" s="231"/>
      <c r="G212" s="231"/>
      <c r="H212" s="231"/>
      <c r="I212" s="231"/>
      <c r="J212" s="231"/>
      <c r="K212" s="231"/>
      <c r="L212" s="231"/>
      <c r="M212" s="231"/>
      <c r="N212" s="231"/>
      <c r="O212" s="231"/>
      <c r="P212" s="231"/>
      <c r="Q212" s="231"/>
      <c r="R212" s="231"/>
      <c r="S212" s="231"/>
      <c r="T212" s="231"/>
      <c r="U212" s="231"/>
      <c r="V212" s="231"/>
      <c r="W212" s="231"/>
      <c r="X212" s="231"/>
      <c r="Y212" s="231"/>
      <c r="Z212" s="231"/>
    </row>
    <row r="213" spans="1:26" ht="15.75" customHeight="1" x14ac:dyDescent="0.25">
      <c r="A213" s="231"/>
      <c r="B213" s="231"/>
      <c r="C213" s="238"/>
      <c r="D213" s="239"/>
      <c r="E213" s="232"/>
      <c r="F213" s="231"/>
      <c r="G213" s="231"/>
      <c r="H213" s="231"/>
      <c r="I213" s="231"/>
      <c r="J213" s="231"/>
      <c r="K213" s="231"/>
      <c r="L213" s="231"/>
      <c r="M213" s="231"/>
      <c r="N213" s="231"/>
      <c r="O213" s="231"/>
      <c r="P213" s="231"/>
      <c r="Q213" s="231"/>
      <c r="R213" s="231"/>
      <c r="S213" s="231"/>
      <c r="T213" s="231"/>
      <c r="U213" s="231"/>
      <c r="V213" s="231"/>
      <c r="W213" s="231"/>
      <c r="X213" s="231"/>
      <c r="Y213" s="231"/>
      <c r="Z213" s="231"/>
    </row>
    <row r="214" spans="1:26" ht="15.75" customHeight="1" x14ac:dyDescent="0.25">
      <c r="A214" s="231"/>
      <c r="B214" s="231"/>
      <c r="C214" s="238"/>
      <c r="D214" s="239"/>
      <c r="E214" s="232"/>
      <c r="F214" s="231"/>
      <c r="G214" s="231"/>
      <c r="H214" s="231"/>
      <c r="I214" s="231"/>
      <c r="J214" s="231"/>
      <c r="K214" s="231"/>
      <c r="L214" s="231"/>
      <c r="M214" s="231"/>
      <c r="N214" s="231"/>
      <c r="O214" s="231"/>
      <c r="P214" s="231"/>
      <c r="Q214" s="231"/>
      <c r="R214" s="231"/>
      <c r="S214" s="231"/>
      <c r="T214" s="231"/>
      <c r="U214" s="231"/>
      <c r="V214" s="231"/>
      <c r="W214" s="231"/>
      <c r="X214" s="231"/>
      <c r="Y214" s="231"/>
      <c r="Z214" s="231"/>
    </row>
    <row r="215" spans="1:26" ht="15.75" customHeight="1" x14ac:dyDescent="0.25">
      <c r="A215" s="231"/>
      <c r="B215" s="231"/>
      <c r="C215" s="238"/>
      <c r="D215" s="239"/>
      <c r="E215" s="232"/>
      <c r="F215" s="231"/>
      <c r="G215" s="231"/>
      <c r="H215" s="231"/>
      <c r="I215" s="231"/>
      <c r="J215" s="231"/>
      <c r="K215" s="231"/>
      <c r="L215" s="231"/>
      <c r="M215" s="231"/>
      <c r="N215" s="231"/>
      <c r="O215" s="231"/>
      <c r="P215" s="231"/>
      <c r="Q215" s="231"/>
      <c r="R215" s="231"/>
      <c r="S215" s="231"/>
      <c r="T215" s="231"/>
      <c r="U215" s="231"/>
      <c r="V215" s="231"/>
      <c r="W215" s="231"/>
      <c r="X215" s="231"/>
      <c r="Y215" s="231"/>
      <c r="Z215" s="231"/>
    </row>
    <row r="216" spans="1:26" ht="15.75" customHeight="1" x14ac:dyDescent="0.25">
      <c r="A216" s="231"/>
      <c r="B216" s="231"/>
      <c r="C216" s="238"/>
      <c r="D216" s="239"/>
      <c r="E216" s="232"/>
      <c r="F216" s="231"/>
      <c r="G216" s="231"/>
      <c r="H216" s="231"/>
      <c r="I216" s="231"/>
      <c r="J216" s="231"/>
      <c r="K216" s="231"/>
      <c r="L216" s="231"/>
      <c r="M216" s="231"/>
      <c r="N216" s="231"/>
      <c r="O216" s="231"/>
      <c r="P216" s="231"/>
      <c r="Q216" s="231"/>
      <c r="R216" s="231"/>
      <c r="S216" s="231"/>
      <c r="T216" s="231"/>
      <c r="U216" s="231"/>
      <c r="V216" s="231"/>
      <c r="W216" s="231"/>
      <c r="X216" s="231"/>
      <c r="Y216" s="231"/>
      <c r="Z216" s="231"/>
    </row>
    <row r="217" spans="1:26" ht="15.75" customHeight="1" x14ac:dyDescent="0.25">
      <c r="A217" s="231"/>
      <c r="B217" s="231"/>
      <c r="C217" s="238"/>
      <c r="D217" s="239"/>
      <c r="E217" s="232"/>
      <c r="F217" s="231"/>
      <c r="G217" s="231"/>
      <c r="H217" s="231"/>
      <c r="I217" s="231"/>
      <c r="J217" s="231"/>
      <c r="K217" s="231"/>
      <c r="L217" s="231"/>
      <c r="M217" s="231"/>
      <c r="N217" s="231"/>
      <c r="O217" s="231"/>
      <c r="P217" s="231"/>
      <c r="Q217" s="231"/>
      <c r="R217" s="231"/>
      <c r="S217" s="231"/>
      <c r="T217" s="231"/>
      <c r="U217" s="231"/>
      <c r="V217" s="231"/>
      <c r="W217" s="231"/>
      <c r="X217" s="231"/>
      <c r="Y217" s="231"/>
      <c r="Z217" s="231"/>
    </row>
    <row r="218" spans="1:26" ht="15.75" customHeight="1" x14ac:dyDescent="0.25">
      <c r="A218" s="231"/>
      <c r="B218" s="231"/>
      <c r="C218" s="238"/>
      <c r="D218" s="239"/>
      <c r="E218" s="232"/>
      <c r="F218" s="231"/>
      <c r="G218" s="231"/>
      <c r="H218" s="231"/>
      <c r="I218" s="231"/>
      <c r="J218" s="231"/>
      <c r="K218" s="231"/>
      <c r="L218" s="231"/>
      <c r="M218" s="231"/>
      <c r="N218" s="231"/>
      <c r="O218" s="231"/>
      <c r="P218" s="231"/>
      <c r="Q218" s="231"/>
      <c r="R218" s="231"/>
      <c r="S218" s="231"/>
      <c r="T218" s="231"/>
      <c r="U218" s="231"/>
      <c r="V218" s="231"/>
      <c r="W218" s="231"/>
      <c r="X218" s="231"/>
      <c r="Y218" s="231"/>
      <c r="Z218" s="231"/>
    </row>
    <row r="219" spans="1:26" ht="15.75" customHeight="1" x14ac:dyDescent="0.25">
      <c r="A219" s="231"/>
      <c r="B219" s="231"/>
      <c r="C219" s="238"/>
      <c r="D219" s="239"/>
      <c r="E219" s="232"/>
      <c r="F219" s="231"/>
      <c r="G219" s="231"/>
      <c r="H219" s="231"/>
      <c r="I219" s="231"/>
      <c r="J219" s="231"/>
      <c r="K219" s="231"/>
      <c r="L219" s="231"/>
      <c r="M219" s="231"/>
      <c r="N219" s="231"/>
      <c r="O219" s="231"/>
      <c r="P219" s="231"/>
      <c r="Q219" s="231"/>
      <c r="R219" s="231"/>
      <c r="S219" s="231"/>
      <c r="T219" s="231"/>
      <c r="U219" s="231"/>
      <c r="V219" s="231"/>
      <c r="W219" s="231"/>
      <c r="X219" s="231"/>
      <c r="Y219" s="231"/>
      <c r="Z219" s="231"/>
    </row>
    <row r="220" spans="1:26" ht="15.75" customHeight="1" x14ac:dyDescent="0.25">
      <c r="A220" s="231"/>
      <c r="B220" s="231"/>
      <c r="C220" s="238"/>
      <c r="D220" s="239"/>
      <c r="E220" s="232"/>
      <c r="F220" s="231"/>
      <c r="G220" s="231"/>
      <c r="H220" s="231"/>
      <c r="I220" s="231"/>
      <c r="J220" s="231"/>
      <c r="K220" s="231"/>
      <c r="L220" s="231"/>
      <c r="M220" s="231"/>
      <c r="N220" s="231"/>
      <c r="O220" s="231"/>
      <c r="P220" s="231"/>
      <c r="Q220" s="231"/>
      <c r="R220" s="231"/>
      <c r="S220" s="231"/>
      <c r="T220" s="231"/>
      <c r="U220" s="231"/>
      <c r="V220" s="231"/>
      <c r="W220" s="231"/>
      <c r="X220" s="231"/>
      <c r="Y220" s="231"/>
      <c r="Z220" s="231"/>
    </row>
    <row r="221" spans="1:26" ht="15.75" customHeight="1" x14ac:dyDescent="0.25">
      <c r="A221" s="231"/>
      <c r="B221" s="231"/>
      <c r="C221" s="238"/>
      <c r="D221" s="239"/>
      <c r="E221" s="232"/>
      <c r="F221" s="231"/>
      <c r="G221" s="231"/>
      <c r="H221" s="231"/>
      <c r="I221" s="231"/>
      <c r="J221" s="231"/>
      <c r="K221" s="231"/>
      <c r="L221" s="231"/>
      <c r="M221" s="231"/>
      <c r="N221" s="231"/>
      <c r="O221" s="231"/>
      <c r="P221" s="231"/>
      <c r="Q221" s="231"/>
      <c r="R221" s="231"/>
      <c r="S221" s="231"/>
      <c r="T221" s="231"/>
      <c r="U221" s="231"/>
      <c r="V221" s="231"/>
      <c r="W221" s="231"/>
      <c r="X221" s="231"/>
      <c r="Y221" s="231"/>
      <c r="Z221" s="231"/>
    </row>
    <row r="222" spans="1:26" ht="15.75" customHeight="1" x14ac:dyDescent="0.25">
      <c r="A222" s="231"/>
      <c r="B222" s="231"/>
      <c r="C222" s="238"/>
      <c r="D222" s="239"/>
      <c r="E222" s="232"/>
      <c r="F222" s="231"/>
      <c r="G222" s="231"/>
      <c r="H222" s="231"/>
      <c r="I222" s="231"/>
      <c r="J222" s="231"/>
      <c r="K222" s="231"/>
      <c r="L222" s="231"/>
      <c r="M222" s="231"/>
      <c r="N222" s="231"/>
      <c r="O222" s="231"/>
      <c r="P222" s="231"/>
      <c r="Q222" s="231"/>
      <c r="R222" s="231"/>
      <c r="S222" s="231"/>
      <c r="T222" s="231"/>
      <c r="U222" s="231"/>
      <c r="V222" s="231"/>
      <c r="W222" s="231"/>
      <c r="X222" s="231"/>
      <c r="Y222" s="231"/>
      <c r="Z222" s="231"/>
    </row>
    <row r="223" spans="1:26" ht="15.75" customHeight="1" x14ac:dyDescent="0.25">
      <c r="A223" s="231"/>
      <c r="B223" s="231"/>
      <c r="C223" s="238"/>
      <c r="D223" s="239"/>
      <c r="E223" s="232"/>
      <c r="F223" s="231"/>
      <c r="G223" s="231"/>
      <c r="H223" s="231"/>
      <c r="I223" s="231"/>
      <c r="J223" s="231"/>
      <c r="K223" s="231"/>
      <c r="L223" s="231"/>
      <c r="M223" s="231"/>
      <c r="N223" s="231"/>
      <c r="O223" s="231"/>
      <c r="P223" s="231"/>
      <c r="Q223" s="231"/>
      <c r="R223" s="231"/>
      <c r="S223" s="231"/>
      <c r="T223" s="231"/>
      <c r="U223" s="231"/>
      <c r="V223" s="231"/>
      <c r="W223" s="231"/>
      <c r="X223" s="231"/>
      <c r="Y223" s="231"/>
      <c r="Z223" s="231"/>
    </row>
    <row r="224" spans="1:26" ht="15.75" customHeight="1" x14ac:dyDescent="0.25">
      <c r="A224" s="231"/>
      <c r="B224" s="231"/>
      <c r="C224" s="238"/>
      <c r="D224" s="239"/>
      <c r="E224" s="232"/>
      <c r="F224" s="231"/>
      <c r="G224" s="231"/>
      <c r="H224" s="231"/>
      <c r="I224" s="231"/>
      <c r="J224" s="231"/>
      <c r="K224" s="231"/>
      <c r="L224" s="231"/>
      <c r="M224" s="231"/>
      <c r="N224" s="231"/>
      <c r="O224" s="231"/>
      <c r="P224" s="231"/>
      <c r="Q224" s="231"/>
      <c r="R224" s="231"/>
      <c r="S224" s="231"/>
      <c r="T224" s="231"/>
      <c r="U224" s="231"/>
      <c r="V224" s="231"/>
      <c r="W224" s="231"/>
      <c r="X224" s="231"/>
      <c r="Y224" s="231"/>
      <c r="Z224" s="231"/>
    </row>
    <row r="225" spans="1:26" ht="15.75" customHeight="1" x14ac:dyDescent="0.25">
      <c r="A225" s="231"/>
      <c r="B225" s="231"/>
      <c r="C225" s="238"/>
      <c r="D225" s="239"/>
      <c r="E225" s="232"/>
      <c r="F225" s="231"/>
      <c r="G225" s="231"/>
      <c r="H225" s="231"/>
      <c r="I225" s="231"/>
      <c r="J225" s="231"/>
      <c r="K225" s="231"/>
      <c r="L225" s="231"/>
      <c r="M225" s="231"/>
      <c r="N225" s="231"/>
      <c r="O225" s="231"/>
      <c r="P225" s="231"/>
      <c r="Q225" s="231"/>
      <c r="R225" s="231"/>
      <c r="S225" s="231"/>
      <c r="T225" s="231"/>
      <c r="U225" s="231"/>
      <c r="V225" s="231"/>
      <c r="W225" s="231"/>
      <c r="X225" s="231"/>
      <c r="Y225" s="231"/>
      <c r="Z225" s="231"/>
    </row>
    <row r="226" spans="1:26" ht="15.75" customHeight="1" x14ac:dyDescent="0.25">
      <c r="A226" s="231"/>
      <c r="B226" s="231"/>
      <c r="C226" s="238"/>
      <c r="D226" s="239"/>
      <c r="E226" s="232"/>
      <c r="F226" s="231"/>
      <c r="G226" s="231"/>
      <c r="H226" s="231"/>
      <c r="I226" s="231"/>
      <c r="J226" s="231"/>
      <c r="K226" s="231"/>
      <c r="L226" s="231"/>
      <c r="M226" s="231"/>
      <c r="N226" s="231"/>
      <c r="O226" s="231"/>
      <c r="P226" s="231"/>
      <c r="Q226" s="231"/>
      <c r="R226" s="231"/>
      <c r="S226" s="231"/>
      <c r="T226" s="231"/>
      <c r="U226" s="231"/>
      <c r="V226" s="231"/>
      <c r="W226" s="231"/>
      <c r="X226" s="231"/>
      <c r="Y226" s="231"/>
      <c r="Z226" s="231"/>
    </row>
    <row r="227" spans="1:26" ht="15.75" customHeight="1" x14ac:dyDescent="0.25">
      <c r="A227" s="231"/>
      <c r="B227" s="231"/>
      <c r="C227" s="238"/>
      <c r="D227" s="239"/>
      <c r="E227" s="232"/>
      <c r="F227" s="231"/>
      <c r="G227" s="231"/>
      <c r="H227" s="231"/>
      <c r="I227" s="231"/>
      <c r="J227" s="231"/>
      <c r="K227" s="231"/>
      <c r="L227" s="231"/>
      <c r="M227" s="231"/>
      <c r="N227" s="231"/>
      <c r="O227" s="231"/>
      <c r="P227" s="231"/>
      <c r="Q227" s="231"/>
      <c r="R227" s="231"/>
      <c r="S227" s="231"/>
      <c r="T227" s="231"/>
      <c r="U227" s="231"/>
      <c r="V227" s="231"/>
      <c r="W227" s="231"/>
      <c r="X227" s="231"/>
      <c r="Y227" s="231"/>
      <c r="Z227" s="231"/>
    </row>
    <row r="228" spans="1:26" ht="15.75" customHeight="1" x14ac:dyDescent="0.25">
      <c r="A228" s="231"/>
      <c r="B228" s="231"/>
      <c r="C228" s="238"/>
      <c r="D228" s="239"/>
      <c r="E228" s="232"/>
      <c r="F228" s="231"/>
      <c r="G228" s="231"/>
      <c r="H228" s="231"/>
      <c r="I228" s="231"/>
      <c r="J228" s="231"/>
      <c r="K228" s="231"/>
      <c r="L228" s="231"/>
      <c r="M228" s="231"/>
      <c r="N228" s="231"/>
      <c r="O228" s="231"/>
      <c r="P228" s="231"/>
      <c r="Q228" s="231"/>
      <c r="R228" s="231"/>
      <c r="S228" s="231"/>
      <c r="T228" s="231"/>
      <c r="U228" s="231"/>
      <c r="V228" s="231"/>
      <c r="W228" s="231"/>
      <c r="X228" s="231"/>
      <c r="Y228" s="231"/>
      <c r="Z228" s="231"/>
    </row>
    <row r="229" spans="1:26" ht="15.75" customHeight="1" x14ac:dyDescent="0.25">
      <c r="A229" s="231"/>
      <c r="B229" s="231"/>
      <c r="C229" s="238"/>
      <c r="D229" s="239"/>
      <c r="E229" s="232"/>
      <c r="F229" s="231"/>
      <c r="G229" s="231"/>
      <c r="H229" s="231"/>
      <c r="I229" s="231"/>
      <c r="J229" s="231"/>
      <c r="K229" s="231"/>
      <c r="L229" s="231"/>
      <c r="M229" s="231"/>
      <c r="N229" s="231"/>
      <c r="O229" s="231"/>
      <c r="P229" s="231"/>
      <c r="Q229" s="231"/>
      <c r="R229" s="231"/>
      <c r="S229" s="231"/>
      <c r="T229" s="231"/>
      <c r="U229" s="231"/>
      <c r="V229" s="231"/>
      <c r="W229" s="231"/>
      <c r="X229" s="231"/>
      <c r="Y229" s="231"/>
      <c r="Z229" s="231"/>
    </row>
    <row r="230" spans="1:26" ht="15.75" customHeight="1" x14ac:dyDescent="0.25">
      <c r="A230" s="231"/>
      <c r="B230" s="231"/>
      <c r="C230" s="238"/>
      <c r="D230" s="239"/>
      <c r="E230" s="232"/>
      <c r="F230" s="231"/>
      <c r="G230" s="231"/>
      <c r="H230" s="231"/>
      <c r="I230" s="231"/>
      <c r="J230" s="231"/>
      <c r="K230" s="231"/>
      <c r="L230" s="231"/>
      <c r="M230" s="231"/>
      <c r="N230" s="231"/>
      <c r="O230" s="231"/>
      <c r="P230" s="231"/>
      <c r="Q230" s="231"/>
      <c r="R230" s="231"/>
      <c r="S230" s="231"/>
      <c r="T230" s="231"/>
      <c r="U230" s="231"/>
      <c r="V230" s="231"/>
      <c r="W230" s="231"/>
      <c r="X230" s="231"/>
      <c r="Y230" s="231"/>
      <c r="Z230" s="231"/>
    </row>
    <row r="231" spans="1:26" ht="15.75" customHeight="1" x14ac:dyDescent="0.25">
      <c r="A231" s="231"/>
      <c r="B231" s="231"/>
      <c r="C231" s="238"/>
      <c r="D231" s="239"/>
      <c r="E231" s="232"/>
      <c r="F231" s="231"/>
      <c r="G231" s="231"/>
      <c r="H231" s="231"/>
      <c r="I231" s="231"/>
      <c r="J231" s="231"/>
      <c r="K231" s="231"/>
      <c r="L231" s="231"/>
      <c r="M231" s="231"/>
      <c r="N231" s="231"/>
      <c r="O231" s="231"/>
      <c r="P231" s="231"/>
      <c r="Q231" s="231"/>
      <c r="R231" s="231"/>
      <c r="S231" s="231"/>
      <c r="T231" s="231"/>
      <c r="U231" s="231"/>
      <c r="V231" s="231"/>
      <c r="W231" s="231"/>
      <c r="X231" s="231"/>
      <c r="Y231" s="231"/>
      <c r="Z231" s="231"/>
    </row>
    <row r="232" spans="1:26" ht="15.75" customHeight="1" x14ac:dyDescent="0.25">
      <c r="A232" s="231"/>
      <c r="B232" s="231"/>
      <c r="C232" s="238"/>
      <c r="D232" s="239"/>
      <c r="E232" s="232"/>
      <c r="F232" s="231"/>
      <c r="G232" s="231"/>
      <c r="H232" s="231"/>
      <c r="I232" s="231"/>
      <c r="J232" s="231"/>
      <c r="K232" s="231"/>
      <c r="L232" s="231"/>
      <c r="M232" s="231"/>
      <c r="N232" s="231"/>
      <c r="O232" s="231"/>
      <c r="P232" s="231"/>
      <c r="Q232" s="231"/>
      <c r="R232" s="231"/>
      <c r="S232" s="231"/>
      <c r="T232" s="231"/>
      <c r="U232" s="231"/>
      <c r="V232" s="231"/>
      <c r="W232" s="231"/>
      <c r="X232" s="231"/>
      <c r="Y232" s="231"/>
      <c r="Z232" s="231"/>
    </row>
    <row r="233" spans="1:26" ht="15.75" customHeight="1" x14ac:dyDescent="0.25">
      <c r="A233" s="231"/>
      <c r="B233" s="231"/>
      <c r="C233" s="238"/>
      <c r="D233" s="239"/>
      <c r="E233" s="232"/>
      <c r="F233" s="231"/>
      <c r="G233" s="231"/>
      <c r="H233" s="231"/>
      <c r="I233" s="231"/>
      <c r="J233" s="231"/>
      <c r="K233" s="231"/>
      <c r="L233" s="231"/>
      <c r="M233" s="231"/>
      <c r="N233" s="231"/>
      <c r="O233" s="231"/>
      <c r="P233" s="231"/>
      <c r="Q233" s="231"/>
      <c r="R233" s="231"/>
      <c r="S233" s="231"/>
      <c r="T233" s="231"/>
      <c r="U233" s="231"/>
      <c r="V233" s="231"/>
      <c r="W233" s="231"/>
      <c r="X233" s="231"/>
      <c r="Y233" s="231"/>
      <c r="Z233" s="231"/>
    </row>
    <row r="234" spans="1:26" ht="15.75" customHeight="1" x14ac:dyDescent="0.25">
      <c r="A234" s="231"/>
      <c r="B234" s="231"/>
      <c r="C234" s="238"/>
      <c r="D234" s="239"/>
      <c r="E234" s="232"/>
      <c r="F234" s="231"/>
      <c r="G234" s="231"/>
      <c r="H234" s="231"/>
      <c r="I234" s="231"/>
      <c r="J234" s="231"/>
      <c r="K234" s="231"/>
      <c r="L234" s="231"/>
      <c r="M234" s="231"/>
      <c r="N234" s="231"/>
      <c r="O234" s="231"/>
      <c r="P234" s="231"/>
      <c r="Q234" s="231"/>
      <c r="R234" s="231"/>
      <c r="S234" s="231"/>
      <c r="T234" s="231"/>
      <c r="U234" s="231"/>
      <c r="V234" s="231"/>
      <c r="W234" s="231"/>
      <c r="X234" s="231"/>
      <c r="Y234" s="231"/>
      <c r="Z234" s="231"/>
    </row>
    <row r="235" spans="1:26" ht="15.75" customHeight="1" x14ac:dyDescent="0.25">
      <c r="A235" s="231"/>
      <c r="B235" s="231"/>
      <c r="C235" s="238"/>
      <c r="D235" s="239"/>
      <c r="E235" s="232"/>
      <c r="F235" s="231"/>
      <c r="G235" s="231"/>
      <c r="H235" s="231"/>
      <c r="I235" s="231"/>
      <c r="J235" s="231"/>
      <c r="K235" s="231"/>
      <c r="L235" s="231"/>
      <c r="M235" s="231"/>
      <c r="N235" s="231"/>
      <c r="O235" s="231"/>
      <c r="P235" s="231"/>
      <c r="Q235" s="231"/>
      <c r="R235" s="231"/>
      <c r="S235" s="231"/>
      <c r="T235" s="231"/>
      <c r="U235" s="231"/>
      <c r="V235" s="231"/>
      <c r="W235" s="231"/>
      <c r="X235" s="231"/>
      <c r="Y235" s="231"/>
      <c r="Z235" s="231"/>
    </row>
    <row r="236" spans="1:26" ht="15.75" customHeight="1" x14ac:dyDescent="0.25">
      <c r="A236" s="231"/>
      <c r="B236" s="231"/>
      <c r="C236" s="238"/>
      <c r="D236" s="239"/>
      <c r="E236" s="232"/>
      <c r="F236" s="231"/>
      <c r="G236" s="231"/>
      <c r="H236" s="231"/>
      <c r="I236" s="231"/>
      <c r="J236" s="231"/>
      <c r="K236" s="231"/>
      <c r="L236" s="231"/>
      <c r="M236" s="231"/>
      <c r="N236" s="231"/>
      <c r="O236" s="231"/>
      <c r="P236" s="231"/>
      <c r="Q236" s="231"/>
      <c r="R236" s="231"/>
      <c r="S236" s="231"/>
      <c r="T236" s="231"/>
      <c r="U236" s="231"/>
      <c r="V236" s="231"/>
      <c r="W236" s="231"/>
      <c r="X236" s="231"/>
      <c r="Y236" s="231"/>
      <c r="Z236" s="231"/>
    </row>
    <row r="237" spans="1:26" ht="15.75" customHeight="1" x14ac:dyDescent="0.25">
      <c r="A237" s="231"/>
      <c r="B237" s="231"/>
      <c r="C237" s="238"/>
      <c r="D237" s="239"/>
      <c r="E237" s="232"/>
      <c r="F237" s="231"/>
      <c r="G237" s="231"/>
      <c r="H237" s="231"/>
      <c r="I237" s="231"/>
      <c r="J237" s="231"/>
      <c r="K237" s="231"/>
      <c r="L237" s="231"/>
      <c r="M237" s="231"/>
      <c r="N237" s="231"/>
      <c r="O237" s="231"/>
      <c r="P237" s="231"/>
      <c r="Q237" s="231"/>
      <c r="R237" s="231"/>
      <c r="S237" s="231"/>
      <c r="T237" s="231"/>
      <c r="U237" s="231"/>
      <c r="V237" s="231"/>
      <c r="W237" s="231"/>
      <c r="X237" s="231"/>
      <c r="Y237" s="231"/>
      <c r="Z237" s="231"/>
    </row>
    <row r="238" spans="1:26" ht="15.75" customHeight="1" x14ac:dyDescent="0.25">
      <c r="A238" s="231"/>
      <c r="B238" s="231"/>
      <c r="C238" s="238"/>
      <c r="D238" s="239"/>
      <c r="E238" s="232"/>
      <c r="F238" s="231"/>
      <c r="G238" s="231"/>
      <c r="H238" s="231"/>
      <c r="I238" s="231"/>
      <c r="J238" s="231"/>
      <c r="K238" s="231"/>
      <c r="L238" s="231"/>
      <c r="M238" s="231"/>
      <c r="N238" s="231"/>
      <c r="O238" s="231"/>
      <c r="P238" s="231"/>
      <c r="Q238" s="231"/>
      <c r="R238" s="231"/>
      <c r="S238" s="231"/>
      <c r="T238" s="231"/>
      <c r="U238" s="231"/>
      <c r="V238" s="231"/>
      <c r="W238" s="231"/>
      <c r="X238" s="231"/>
      <c r="Y238" s="231"/>
      <c r="Z238" s="231"/>
    </row>
    <row r="239" spans="1:26" ht="15.75" customHeight="1" x14ac:dyDescent="0.25">
      <c r="A239" s="231"/>
      <c r="B239" s="231"/>
      <c r="C239" s="238"/>
      <c r="D239" s="239"/>
      <c r="E239" s="232"/>
      <c r="F239" s="231"/>
      <c r="G239" s="231"/>
      <c r="H239" s="231"/>
      <c r="I239" s="231"/>
      <c r="J239" s="231"/>
      <c r="K239" s="231"/>
      <c r="L239" s="231"/>
      <c r="M239" s="231"/>
      <c r="N239" s="231"/>
      <c r="O239" s="231"/>
      <c r="P239" s="231"/>
      <c r="Q239" s="231"/>
      <c r="R239" s="231"/>
      <c r="S239" s="231"/>
      <c r="T239" s="231"/>
      <c r="U239" s="231"/>
      <c r="V239" s="231"/>
      <c r="W239" s="231"/>
      <c r="X239" s="231"/>
      <c r="Y239" s="231"/>
      <c r="Z239" s="231"/>
    </row>
    <row r="240" spans="1:26" ht="15.75" customHeight="1" x14ac:dyDescent="0.25">
      <c r="A240" s="231"/>
      <c r="B240" s="231"/>
      <c r="C240" s="228"/>
      <c r="D240" s="229"/>
      <c r="E240" s="230"/>
    </row>
    <row r="241" spans="1:5" ht="15.75" customHeight="1" x14ac:dyDescent="0.25">
      <c r="A241" s="231"/>
      <c r="B241" s="231"/>
      <c r="C241" s="228"/>
      <c r="D241" s="229"/>
      <c r="E241" s="230"/>
    </row>
    <row r="242" spans="1:5" ht="15.75" customHeight="1" x14ac:dyDescent="0.25">
      <c r="A242" s="231"/>
      <c r="B242" s="231"/>
      <c r="C242" s="228"/>
      <c r="D242" s="229"/>
      <c r="E242" s="230"/>
    </row>
    <row r="243" spans="1:5" ht="15.75" customHeight="1" x14ac:dyDescent="0.25">
      <c r="A243" s="231"/>
      <c r="B243" s="231"/>
      <c r="C243" s="228"/>
      <c r="D243" s="229"/>
      <c r="E243" s="230"/>
    </row>
    <row r="244" spans="1:5" ht="15.75" customHeight="1" x14ac:dyDescent="0.25">
      <c r="A244" s="231"/>
      <c r="B244" s="231"/>
      <c r="C244" s="228"/>
      <c r="D244" s="229"/>
      <c r="E244" s="230"/>
    </row>
    <row r="245" spans="1:5" ht="15.75" customHeight="1" x14ac:dyDescent="0.25">
      <c r="A245" s="231"/>
      <c r="B245" s="231"/>
      <c r="C245" s="228"/>
      <c r="D245" s="229"/>
      <c r="E245" s="230"/>
    </row>
    <row r="246" spans="1:5" ht="15.75" customHeight="1" x14ac:dyDescent="0.25">
      <c r="A246" s="231"/>
      <c r="B246" s="231"/>
      <c r="C246" s="228"/>
      <c r="D246" s="229"/>
      <c r="E246" s="230"/>
    </row>
    <row r="247" spans="1:5" ht="15.75" customHeight="1" x14ac:dyDescent="0.25">
      <c r="A247" s="231"/>
      <c r="B247" s="231"/>
      <c r="C247" s="228"/>
      <c r="D247" s="229"/>
      <c r="E247" s="230"/>
    </row>
    <row r="248" spans="1:5" ht="15.75" customHeight="1" x14ac:dyDescent="0.25">
      <c r="A248" s="231"/>
      <c r="B248" s="231"/>
      <c r="C248" s="228"/>
      <c r="D248" s="229"/>
      <c r="E248" s="230"/>
    </row>
    <row r="249" spans="1:5" ht="15.75" customHeight="1" x14ac:dyDescent="0.25">
      <c r="A249" s="231"/>
      <c r="B249" s="231"/>
      <c r="C249" s="228"/>
      <c r="D249" s="229"/>
      <c r="E249" s="230"/>
    </row>
    <row r="250" spans="1:5" ht="15.75" customHeight="1" x14ac:dyDescent="0.25">
      <c r="A250" s="231"/>
      <c r="B250" s="231"/>
      <c r="C250" s="228"/>
      <c r="D250" s="229"/>
      <c r="E250" s="230"/>
    </row>
    <row r="251" spans="1:5" ht="15.75" customHeight="1" x14ac:dyDescent="0.25">
      <c r="A251" s="231"/>
      <c r="B251" s="231"/>
      <c r="C251" s="228"/>
      <c r="D251" s="229"/>
      <c r="E251" s="230"/>
    </row>
    <row r="252" spans="1:5" ht="15.75" customHeight="1" x14ac:dyDescent="0.25">
      <c r="A252" s="231"/>
      <c r="B252" s="231"/>
      <c r="C252" s="228"/>
      <c r="D252" s="229"/>
      <c r="E252" s="230"/>
    </row>
    <row r="253" spans="1:5" ht="15.75" customHeight="1" x14ac:dyDescent="0.25">
      <c r="A253" s="231"/>
      <c r="B253" s="231"/>
      <c r="C253" s="228"/>
      <c r="D253" s="229"/>
      <c r="E253" s="230"/>
    </row>
    <row r="254" spans="1:5" ht="15.75" customHeight="1" x14ac:dyDescent="0.25">
      <c r="A254" s="231"/>
      <c r="B254" s="231"/>
      <c r="C254" s="228"/>
      <c r="D254" s="229"/>
      <c r="E254" s="230"/>
    </row>
    <row r="255" spans="1:5" ht="15.75" customHeight="1" x14ac:dyDescent="0.25">
      <c r="A255" s="231"/>
      <c r="B255" s="231"/>
      <c r="C255" s="228"/>
      <c r="D255" s="229"/>
      <c r="E255" s="230"/>
    </row>
    <row r="256" spans="1:5" ht="15.75" customHeight="1" x14ac:dyDescent="0.25">
      <c r="A256" s="231"/>
      <c r="B256" s="231"/>
      <c r="C256" s="228"/>
      <c r="D256" s="229"/>
      <c r="E256" s="230"/>
    </row>
    <row r="257" spans="1:5" ht="15.75" customHeight="1" x14ac:dyDescent="0.25">
      <c r="A257" s="231"/>
      <c r="B257" s="231"/>
      <c r="C257" s="228"/>
      <c r="D257" s="229"/>
      <c r="E257" s="230"/>
    </row>
    <row r="258" spans="1:5" ht="15.75" customHeight="1" x14ac:dyDescent="0.25">
      <c r="A258" s="231"/>
      <c r="B258" s="231"/>
      <c r="C258" s="228"/>
      <c r="D258" s="229"/>
      <c r="E258" s="230"/>
    </row>
    <row r="259" spans="1:5" ht="15.75" customHeight="1" x14ac:dyDescent="0.25">
      <c r="A259" s="231"/>
      <c r="B259" s="231"/>
      <c r="C259" s="228"/>
      <c r="D259" s="229"/>
      <c r="E259" s="230"/>
    </row>
    <row r="260" spans="1:5" ht="15.75" customHeight="1" x14ac:dyDescent="0.25">
      <c r="A260" s="231"/>
      <c r="B260" s="231"/>
      <c r="C260" s="228"/>
      <c r="D260" s="229"/>
      <c r="E260" s="230"/>
    </row>
    <row r="261" spans="1:5" ht="15.75" customHeight="1" x14ac:dyDescent="0.25">
      <c r="A261" s="231"/>
      <c r="B261" s="231"/>
      <c r="C261" s="228"/>
      <c r="D261" s="229"/>
      <c r="E261" s="230"/>
    </row>
    <row r="262" spans="1:5" ht="15.75" customHeight="1" x14ac:dyDescent="0.25">
      <c r="A262" s="231"/>
      <c r="B262" s="231"/>
      <c r="C262" s="228"/>
      <c r="D262" s="229"/>
      <c r="E262" s="230"/>
    </row>
    <row r="263" spans="1:5" ht="15.75" customHeight="1" x14ac:dyDescent="0.25">
      <c r="A263" s="231"/>
      <c r="B263" s="231"/>
      <c r="C263" s="228"/>
      <c r="D263" s="229"/>
      <c r="E263" s="230"/>
    </row>
    <row r="264" spans="1:5" ht="15.75" customHeight="1" x14ac:dyDescent="0.25">
      <c r="A264" s="231"/>
      <c r="B264" s="231"/>
      <c r="C264" s="228"/>
      <c r="D264" s="229"/>
      <c r="E264" s="230"/>
    </row>
    <row r="265" spans="1:5" ht="15.75" customHeight="1" x14ac:dyDescent="0.25">
      <c r="A265" s="231"/>
      <c r="B265" s="231"/>
      <c r="C265" s="228"/>
      <c r="D265" s="229"/>
      <c r="E265" s="230"/>
    </row>
    <row r="266" spans="1:5" ht="15.75" customHeight="1" x14ac:dyDescent="0.25">
      <c r="A266" s="231"/>
      <c r="B266" s="231"/>
      <c r="C266" s="228"/>
      <c r="D266" s="229"/>
      <c r="E266" s="230"/>
    </row>
    <row r="267" spans="1:5" ht="15.75" customHeight="1" x14ac:dyDescent="0.25">
      <c r="A267" s="231"/>
      <c r="B267" s="231"/>
      <c r="C267" s="228"/>
      <c r="D267" s="229"/>
      <c r="E267" s="230"/>
    </row>
    <row r="268" spans="1:5" ht="15.75" customHeight="1" x14ac:dyDescent="0.25">
      <c r="A268" s="231"/>
      <c r="B268" s="231"/>
      <c r="C268" s="228"/>
      <c r="D268" s="229"/>
      <c r="E268" s="230"/>
    </row>
    <row r="269" spans="1:5" ht="15.75" customHeight="1" x14ac:dyDescent="0.25">
      <c r="A269" s="231"/>
      <c r="B269" s="231"/>
      <c r="C269" s="228"/>
      <c r="D269" s="229"/>
      <c r="E269" s="230"/>
    </row>
    <row r="270" spans="1:5" ht="15.75" customHeight="1" x14ac:dyDescent="0.25">
      <c r="A270" s="231"/>
      <c r="B270" s="231"/>
      <c r="C270" s="228"/>
      <c r="D270" s="229"/>
      <c r="E270" s="230"/>
    </row>
    <row r="271" spans="1:5" ht="15.75" customHeight="1" x14ac:dyDescent="0.25">
      <c r="A271" s="231"/>
      <c r="B271" s="231"/>
      <c r="C271" s="228"/>
      <c r="D271" s="229"/>
      <c r="E271" s="230"/>
    </row>
    <row r="272" spans="1:5" ht="15.75" customHeight="1" x14ac:dyDescent="0.25">
      <c r="A272" s="231"/>
      <c r="B272" s="231"/>
      <c r="C272" s="228"/>
      <c r="D272" s="229"/>
      <c r="E272" s="230"/>
    </row>
    <row r="273" spans="1:5" ht="15.75" customHeight="1" x14ac:dyDescent="0.25">
      <c r="A273" s="231"/>
      <c r="B273" s="231"/>
      <c r="C273" s="228"/>
      <c r="D273" s="229"/>
      <c r="E273" s="230"/>
    </row>
    <row r="274" spans="1:5" ht="15.75" customHeight="1" x14ac:dyDescent="0.25">
      <c r="A274" s="231"/>
      <c r="B274" s="231"/>
      <c r="C274" s="228"/>
      <c r="D274" s="229"/>
      <c r="E274" s="230"/>
    </row>
    <row r="275" spans="1:5" ht="15.75" customHeight="1" x14ac:dyDescent="0.25">
      <c r="A275" s="231"/>
      <c r="B275" s="231"/>
      <c r="C275" s="228"/>
      <c r="D275" s="229"/>
      <c r="E275" s="230"/>
    </row>
    <row r="276" spans="1:5" ht="15.75" customHeight="1" x14ac:dyDescent="0.25">
      <c r="A276" s="231"/>
      <c r="B276" s="231"/>
      <c r="C276" s="228"/>
      <c r="D276" s="229"/>
      <c r="E276" s="230"/>
    </row>
    <row r="277" spans="1:5" ht="15.75" customHeight="1" x14ac:dyDescent="0.25">
      <c r="A277" s="231"/>
      <c r="B277" s="231"/>
      <c r="C277" s="228"/>
      <c r="D277" s="229"/>
      <c r="E277" s="230"/>
    </row>
    <row r="278" spans="1:5" ht="15.75" customHeight="1" x14ac:dyDescent="0.25">
      <c r="A278" s="231"/>
      <c r="B278" s="231"/>
      <c r="C278" s="228"/>
      <c r="D278" s="229"/>
      <c r="E278" s="230"/>
    </row>
    <row r="279" spans="1:5" ht="15.75" customHeight="1" x14ac:dyDescent="0.25">
      <c r="A279" s="231"/>
      <c r="B279" s="231"/>
      <c r="C279" s="228"/>
      <c r="D279" s="229"/>
      <c r="E279" s="230"/>
    </row>
    <row r="280" spans="1:5" ht="15.75" customHeight="1" x14ac:dyDescent="0.25">
      <c r="A280" s="231"/>
      <c r="B280" s="231"/>
      <c r="C280" s="228"/>
      <c r="D280" s="229"/>
      <c r="E280" s="230"/>
    </row>
    <row r="281" spans="1:5" ht="15.75" customHeight="1" x14ac:dyDescent="0.25">
      <c r="A281" s="231"/>
      <c r="B281" s="231"/>
      <c r="C281" s="228"/>
      <c r="D281" s="229"/>
      <c r="E281" s="230"/>
    </row>
    <row r="282" spans="1:5" ht="15.75" customHeight="1" x14ac:dyDescent="0.25">
      <c r="A282" s="231"/>
      <c r="B282" s="231"/>
      <c r="C282" s="228"/>
      <c r="D282" s="229"/>
      <c r="E282" s="230"/>
    </row>
    <row r="283" spans="1:5" ht="15.75" customHeight="1" x14ac:dyDescent="0.25">
      <c r="A283" s="231"/>
      <c r="B283" s="231"/>
      <c r="C283" s="228"/>
      <c r="D283" s="229"/>
      <c r="E283" s="230"/>
    </row>
    <row r="284" spans="1:5" ht="15.75" customHeight="1" x14ac:dyDescent="0.25">
      <c r="A284" s="231"/>
      <c r="B284" s="231"/>
      <c r="C284" s="228"/>
      <c r="D284" s="229"/>
      <c r="E284" s="230"/>
    </row>
    <row r="285" spans="1:5" ht="15.75" customHeight="1" x14ac:dyDescent="0.25">
      <c r="A285" s="231"/>
      <c r="B285" s="231"/>
      <c r="C285" s="228"/>
      <c r="D285" s="229"/>
      <c r="E285" s="230"/>
    </row>
    <row r="286" spans="1:5" ht="15.75" customHeight="1" x14ac:dyDescent="0.25">
      <c r="A286" s="231"/>
      <c r="B286" s="231"/>
      <c r="C286" s="228"/>
      <c r="D286" s="229"/>
      <c r="E286" s="230"/>
    </row>
    <row r="287" spans="1:5" ht="15.75" customHeight="1" x14ac:dyDescent="0.25">
      <c r="A287" s="231"/>
      <c r="B287" s="231"/>
      <c r="C287" s="228"/>
      <c r="D287" s="229"/>
      <c r="E287" s="230"/>
    </row>
    <row r="288" spans="1:5" ht="15.75" customHeight="1" x14ac:dyDescent="0.25">
      <c r="A288" s="231"/>
      <c r="B288" s="231"/>
      <c r="C288" s="228"/>
      <c r="D288" s="229"/>
      <c r="E288" s="230"/>
    </row>
    <row r="289" spans="1:5" ht="15.75" customHeight="1" x14ac:dyDescent="0.25">
      <c r="A289" s="231"/>
      <c r="B289" s="231"/>
      <c r="C289" s="228"/>
      <c r="D289" s="229"/>
      <c r="E289" s="230"/>
    </row>
    <row r="290" spans="1:5" ht="15.75" customHeight="1" x14ac:dyDescent="0.25">
      <c r="A290" s="231"/>
      <c r="B290" s="231"/>
      <c r="C290" s="228"/>
      <c r="D290" s="229"/>
      <c r="E290" s="230"/>
    </row>
    <row r="291" spans="1:5" ht="15.75" customHeight="1" x14ac:dyDescent="0.25">
      <c r="A291" s="231"/>
      <c r="B291" s="231"/>
      <c r="C291" s="228"/>
      <c r="D291" s="229"/>
      <c r="E291" s="230"/>
    </row>
    <row r="292" spans="1:5" ht="15.75" customHeight="1" x14ac:dyDescent="0.25">
      <c r="A292" s="231"/>
      <c r="B292" s="231"/>
      <c r="C292" s="228"/>
      <c r="D292" s="229"/>
      <c r="E292" s="230"/>
    </row>
    <row r="293" spans="1:5" ht="15.75" customHeight="1" x14ac:dyDescent="0.25">
      <c r="A293" s="231"/>
      <c r="B293" s="231"/>
      <c r="C293" s="228"/>
      <c r="D293" s="229"/>
      <c r="E293" s="230"/>
    </row>
    <row r="294" spans="1:5" ht="15.75" customHeight="1" x14ac:dyDescent="0.25">
      <c r="A294" s="231"/>
      <c r="B294" s="231"/>
      <c r="C294" s="228"/>
      <c r="D294" s="229"/>
      <c r="E294" s="230"/>
    </row>
    <row r="295" spans="1:5" ht="15.75" customHeight="1" x14ac:dyDescent="0.25">
      <c r="A295" s="231"/>
      <c r="B295" s="231"/>
      <c r="C295" s="228"/>
      <c r="D295" s="229"/>
      <c r="E295" s="230"/>
    </row>
    <row r="296" spans="1:5" ht="15.75" customHeight="1" x14ac:dyDescent="0.25">
      <c r="A296" s="231"/>
      <c r="B296" s="231"/>
      <c r="C296" s="228"/>
      <c r="D296" s="229"/>
      <c r="E296" s="230"/>
    </row>
    <row r="297" spans="1:5" ht="15.75" customHeight="1" x14ac:dyDescent="0.25">
      <c r="A297" s="231"/>
      <c r="B297" s="231"/>
      <c r="C297" s="228"/>
      <c r="D297" s="229"/>
      <c r="E297" s="230"/>
    </row>
    <row r="298" spans="1:5" ht="15.75" customHeight="1" x14ac:dyDescent="0.25">
      <c r="A298" s="231"/>
      <c r="B298" s="231"/>
      <c r="C298" s="228"/>
      <c r="D298" s="229"/>
      <c r="E298" s="230"/>
    </row>
    <row r="299" spans="1:5" ht="15.75" customHeight="1" x14ac:dyDescent="0.25">
      <c r="A299" s="231"/>
      <c r="B299" s="231"/>
      <c r="C299" s="228"/>
      <c r="D299" s="229"/>
      <c r="E299" s="230"/>
    </row>
    <row r="300" spans="1:5" ht="15.75" customHeight="1" x14ac:dyDescent="0.25">
      <c r="A300" s="231"/>
      <c r="B300" s="231"/>
      <c r="C300" s="228"/>
      <c r="D300" s="229"/>
      <c r="E300" s="230"/>
    </row>
    <row r="301" spans="1:5" ht="15.75" customHeight="1" x14ac:dyDescent="0.25">
      <c r="A301" s="231"/>
      <c r="B301" s="231"/>
      <c r="C301" s="228"/>
      <c r="D301" s="229"/>
      <c r="E301" s="230"/>
    </row>
    <row r="302" spans="1:5" ht="15.75" customHeight="1" x14ac:dyDescent="0.25">
      <c r="A302" s="231"/>
      <c r="B302" s="231"/>
      <c r="C302" s="228"/>
      <c r="D302" s="229"/>
      <c r="E302" s="230"/>
    </row>
    <row r="303" spans="1:5" ht="15.75" customHeight="1" x14ac:dyDescent="0.25">
      <c r="A303" s="231"/>
      <c r="B303" s="231"/>
      <c r="C303" s="228"/>
      <c r="D303" s="229"/>
      <c r="E303" s="230"/>
    </row>
    <row r="304" spans="1:5" ht="15.75" customHeight="1" x14ac:dyDescent="0.25">
      <c r="A304" s="231"/>
      <c r="B304" s="231"/>
      <c r="C304" s="228"/>
      <c r="D304" s="229"/>
      <c r="E304" s="230"/>
    </row>
    <row r="305" spans="1:5" ht="15.75" customHeight="1" x14ac:dyDescent="0.25">
      <c r="A305" s="231"/>
      <c r="B305" s="231"/>
      <c r="C305" s="228"/>
      <c r="D305" s="229"/>
      <c r="E305" s="230"/>
    </row>
    <row r="306" spans="1:5" ht="15.75" customHeight="1" x14ac:dyDescent="0.25">
      <c r="A306" s="231"/>
      <c r="B306" s="231"/>
      <c r="C306" s="228"/>
      <c r="D306" s="229"/>
      <c r="E306" s="230"/>
    </row>
    <row r="307" spans="1:5" ht="15.75" customHeight="1" x14ac:dyDescent="0.25">
      <c r="A307" s="231"/>
      <c r="B307" s="231"/>
      <c r="C307" s="228"/>
      <c r="D307" s="229"/>
      <c r="E307" s="230"/>
    </row>
    <row r="308" spans="1:5" ht="15.75" customHeight="1" x14ac:dyDescent="0.25">
      <c r="A308" s="231"/>
      <c r="B308" s="231"/>
      <c r="C308" s="228"/>
      <c r="D308" s="229"/>
      <c r="E308" s="230"/>
    </row>
    <row r="309" spans="1:5" ht="15.75" customHeight="1" x14ac:dyDescent="0.25">
      <c r="A309" s="231"/>
      <c r="B309" s="231"/>
      <c r="C309" s="228"/>
      <c r="D309" s="229"/>
      <c r="E309" s="230"/>
    </row>
    <row r="310" spans="1:5" ht="15.75" customHeight="1" x14ac:dyDescent="0.25">
      <c r="A310" s="231"/>
      <c r="B310" s="231"/>
      <c r="C310" s="228"/>
      <c r="D310" s="229"/>
      <c r="E310" s="230"/>
    </row>
    <row r="311" spans="1:5" ht="15.75" customHeight="1" x14ac:dyDescent="0.25">
      <c r="A311" s="231"/>
      <c r="B311" s="231"/>
      <c r="C311" s="228"/>
      <c r="D311" s="229"/>
      <c r="E311" s="230"/>
    </row>
    <row r="312" spans="1:5" ht="15.75" customHeight="1" x14ac:dyDescent="0.25">
      <c r="A312" s="231"/>
      <c r="B312" s="231"/>
      <c r="C312" s="228"/>
      <c r="D312" s="229"/>
      <c r="E312" s="230"/>
    </row>
    <row r="313" spans="1:5" ht="15.75" customHeight="1" x14ac:dyDescent="0.25">
      <c r="A313" s="231"/>
      <c r="B313" s="231"/>
      <c r="C313" s="228"/>
      <c r="D313" s="229"/>
      <c r="E313" s="230"/>
    </row>
    <row r="314" spans="1:5" ht="15.75" customHeight="1" x14ac:dyDescent="0.25">
      <c r="A314" s="231"/>
      <c r="B314" s="231"/>
      <c r="C314" s="228"/>
      <c r="D314" s="229"/>
      <c r="E314" s="230"/>
    </row>
    <row r="315" spans="1:5" ht="15.75" customHeight="1" x14ac:dyDescent="0.25">
      <c r="A315" s="231"/>
      <c r="B315" s="231"/>
      <c r="C315" s="228"/>
      <c r="D315" s="229"/>
      <c r="E315" s="230"/>
    </row>
    <row r="316" spans="1:5" ht="15.75" customHeight="1" x14ac:dyDescent="0.25">
      <c r="A316" s="231"/>
      <c r="B316" s="231"/>
      <c r="C316" s="228"/>
      <c r="D316" s="229"/>
      <c r="E316" s="230"/>
    </row>
    <row r="317" spans="1:5" ht="15.75" customHeight="1" x14ac:dyDescent="0.25">
      <c r="A317" s="231"/>
      <c r="B317" s="231"/>
      <c r="C317" s="228"/>
      <c r="D317" s="229"/>
      <c r="E317" s="230"/>
    </row>
    <row r="318" spans="1:5" ht="15.75" customHeight="1" x14ac:dyDescent="0.25">
      <c r="A318" s="231"/>
      <c r="B318" s="231"/>
      <c r="C318" s="228"/>
      <c r="D318" s="229"/>
      <c r="E318" s="230"/>
    </row>
    <row r="319" spans="1:5" ht="15.75" customHeight="1" x14ac:dyDescent="0.25">
      <c r="A319" s="231"/>
      <c r="B319" s="231"/>
      <c r="C319" s="228"/>
      <c r="D319" s="229"/>
      <c r="E319" s="230"/>
    </row>
    <row r="320" spans="1:5" ht="15.75" customHeight="1" x14ac:dyDescent="0.25">
      <c r="A320" s="231"/>
      <c r="B320" s="231"/>
      <c r="C320" s="228"/>
      <c r="D320" s="229"/>
      <c r="E320" s="230"/>
    </row>
    <row r="321" spans="1:5" ht="15.75" customHeight="1" x14ac:dyDescent="0.25">
      <c r="A321" s="231"/>
      <c r="B321" s="231"/>
      <c r="C321" s="228"/>
      <c r="D321" s="229"/>
      <c r="E321" s="230"/>
    </row>
    <row r="322" spans="1:5" ht="15.75" customHeight="1" x14ac:dyDescent="0.25">
      <c r="A322" s="231"/>
      <c r="B322" s="231"/>
      <c r="C322" s="228"/>
      <c r="D322" s="229"/>
      <c r="E322" s="230"/>
    </row>
    <row r="323" spans="1:5" ht="15.75" customHeight="1" x14ac:dyDescent="0.25">
      <c r="A323" s="231"/>
      <c r="B323" s="231"/>
      <c r="C323" s="228"/>
      <c r="D323" s="229"/>
      <c r="E323" s="230"/>
    </row>
    <row r="324" spans="1:5" ht="15.75" customHeight="1" x14ac:dyDescent="0.25">
      <c r="A324" s="231"/>
      <c r="B324" s="231"/>
      <c r="C324" s="228"/>
      <c r="D324" s="229"/>
      <c r="E324" s="230"/>
    </row>
    <row r="325" spans="1:5" ht="15.75" customHeight="1" x14ac:dyDescent="0.25">
      <c r="A325" s="231"/>
      <c r="B325" s="231"/>
      <c r="C325" s="228"/>
      <c r="D325" s="229"/>
      <c r="E325" s="230"/>
    </row>
    <row r="326" spans="1:5" ht="15.75" customHeight="1" x14ac:dyDescent="0.25">
      <c r="A326" s="231"/>
      <c r="B326" s="231"/>
      <c r="C326" s="228"/>
      <c r="D326" s="229"/>
      <c r="E326" s="230"/>
    </row>
    <row r="327" spans="1:5" ht="15.75" customHeight="1" x14ac:dyDescent="0.25">
      <c r="A327" s="231"/>
      <c r="B327" s="231"/>
      <c r="C327" s="228"/>
      <c r="D327" s="229"/>
      <c r="E327" s="230"/>
    </row>
    <row r="328" spans="1:5" ht="15.75" customHeight="1" x14ac:dyDescent="0.25">
      <c r="A328" s="231"/>
      <c r="B328" s="231"/>
      <c r="C328" s="228"/>
      <c r="D328" s="229"/>
      <c r="E328" s="230"/>
    </row>
    <row r="329" spans="1:5" ht="15.75" customHeight="1" x14ac:dyDescent="0.25">
      <c r="A329" s="231"/>
      <c r="B329" s="231"/>
      <c r="C329" s="228"/>
      <c r="D329" s="229"/>
      <c r="E329" s="230"/>
    </row>
    <row r="330" spans="1:5" ht="15.75" customHeight="1" x14ac:dyDescent="0.25">
      <c r="A330" s="231"/>
      <c r="B330" s="231"/>
      <c r="C330" s="228"/>
      <c r="D330" s="229"/>
      <c r="E330" s="230"/>
    </row>
    <row r="331" spans="1:5" ht="15.75" customHeight="1" x14ac:dyDescent="0.25">
      <c r="A331" s="231"/>
      <c r="B331" s="231"/>
      <c r="C331" s="228"/>
      <c r="D331" s="229"/>
      <c r="E331" s="230"/>
    </row>
    <row r="332" spans="1:5" ht="15.75" customHeight="1" x14ac:dyDescent="0.25">
      <c r="A332" s="231"/>
      <c r="B332" s="231"/>
      <c r="C332" s="228"/>
      <c r="D332" s="229"/>
      <c r="E332" s="230"/>
    </row>
    <row r="333" spans="1:5" ht="15.75" customHeight="1" x14ac:dyDescent="0.25">
      <c r="A333" s="231"/>
      <c r="B333" s="231"/>
      <c r="C333" s="228"/>
      <c r="D333" s="229"/>
      <c r="E333" s="230"/>
    </row>
    <row r="334" spans="1:5" ht="15.75" customHeight="1" x14ac:dyDescent="0.25">
      <c r="A334" s="231"/>
      <c r="B334" s="231"/>
      <c r="C334" s="228"/>
      <c r="D334" s="229"/>
      <c r="E334" s="230"/>
    </row>
    <row r="335" spans="1:5" ht="15.75" customHeight="1" x14ac:dyDescent="0.25">
      <c r="A335" s="231"/>
      <c r="B335" s="231"/>
      <c r="C335" s="228"/>
      <c r="D335" s="229"/>
      <c r="E335" s="230"/>
    </row>
    <row r="336" spans="1:5" ht="15.75" customHeight="1" x14ac:dyDescent="0.25">
      <c r="A336" s="231"/>
      <c r="B336" s="231"/>
      <c r="C336" s="228"/>
      <c r="D336" s="229"/>
      <c r="E336" s="230"/>
    </row>
    <row r="337" spans="1:5" ht="15.75" customHeight="1" x14ac:dyDescent="0.25">
      <c r="A337" s="231"/>
      <c r="B337" s="231"/>
      <c r="C337" s="228"/>
      <c r="D337" s="229"/>
      <c r="E337" s="230"/>
    </row>
    <row r="338" spans="1:5" ht="15.75" customHeight="1" x14ac:dyDescent="0.25">
      <c r="A338" s="231"/>
      <c r="B338" s="231"/>
      <c r="C338" s="228"/>
      <c r="D338" s="229"/>
      <c r="E338" s="230"/>
    </row>
    <row r="339" spans="1:5" ht="15.75" customHeight="1" x14ac:dyDescent="0.25">
      <c r="A339" s="231"/>
      <c r="B339" s="231"/>
      <c r="C339" s="228"/>
      <c r="D339" s="229"/>
      <c r="E339" s="230"/>
    </row>
    <row r="340" spans="1:5" ht="15.75" customHeight="1" x14ac:dyDescent="0.25">
      <c r="A340" s="231"/>
      <c r="B340" s="231"/>
      <c r="C340" s="228"/>
      <c r="D340" s="229"/>
      <c r="E340" s="230"/>
    </row>
    <row r="341" spans="1:5" ht="15.75" customHeight="1" x14ac:dyDescent="0.25">
      <c r="A341" s="231"/>
      <c r="B341" s="231"/>
      <c r="C341" s="228"/>
      <c r="D341" s="229"/>
      <c r="E341" s="230"/>
    </row>
    <row r="342" spans="1:5" ht="15.75" customHeight="1" x14ac:dyDescent="0.25">
      <c r="A342" s="231"/>
      <c r="B342" s="231"/>
      <c r="C342" s="228"/>
      <c r="D342" s="229"/>
      <c r="E342" s="230"/>
    </row>
    <row r="343" spans="1:5" ht="15.75" customHeight="1" x14ac:dyDescent="0.25">
      <c r="A343" s="231"/>
      <c r="B343" s="231"/>
      <c r="C343" s="228"/>
      <c r="D343" s="229"/>
      <c r="E343" s="230"/>
    </row>
    <row r="344" spans="1:5" ht="15.75" customHeight="1" x14ac:dyDescent="0.25">
      <c r="A344" s="231"/>
      <c r="B344" s="231"/>
      <c r="C344" s="228"/>
      <c r="D344" s="229"/>
      <c r="E344" s="230"/>
    </row>
    <row r="345" spans="1:5" ht="15.75" customHeight="1" x14ac:dyDescent="0.25">
      <c r="A345" s="231"/>
      <c r="B345" s="231"/>
      <c r="C345" s="228"/>
      <c r="D345" s="229"/>
      <c r="E345" s="230"/>
    </row>
    <row r="346" spans="1:5" ht="15.75" customHeight="1" x14ac:dyDescent="0.25">
      <c r="A346" s="231"/>
      <c r="B346" s="231"/>
      <c r="C346" s="228"/>
      <c r="D346" s="229"/>
      <c r="E346" s="230"/>
    </row>
    <row r="347" spans="1:5" ht="15.75" customHeight="1" x14ac:dyDescent="0.25">
      <c r="A347" s="231"/>
      <c r="B347" s="231"/>
      <c r="C347" s="228"/>
      <c r="D347" s="229"/>
      <c r="E347" s="230"/>
    </row>
    <row r="348" spans="1:5" ht="15.75" customHeight="1" x14ac:dyDescent="0.25">
      <c r="A348" s="231"/>
      <c r="B348" s="231"/>
      <c r="C348" s="228"/>
      <c r="D348" s="229"/>
      <c r="E348" s="230"/>
    </row>
    <row r="349" spans="1:5" ht="15.75" customHeight="1" x14ac:dyDescent="0.25">
      <c r="A349" s="231"/>
      <c r="B349" s="231"/>
      <c r="C349" s="228"/>
      <c r="D349" s="229"/>
      <c r="E349" s="230"/>
    </row>
    <row r="350" spans="1:5" ht="15.75" customHeight="1" x14ac:dyDescent="0.25">
      <c r="A350" s="231"/>
      <c r="B350" s="231"/>
      <c r="C350" s="228"/>
      <c r="D350" s="229"/>
      <c r="E350" s="230"/>
    </row>
    <row r="351" spans="1:5" ht="15.75" customHeight="1" x14ac:dyDescent="0.25">
      <c r="A351" s="231"/>
      <c r="B351" s="231"/>
      <c r="C351" s="228"/>
      <c r="D351" s="229"/>
      <c r="E351" s="230"/>
    </row>
    <row r="352" spans="1:5" ht="15.75" customHeight="1" x14ac:dyDescent="0.25">
      <c r="A352" s="231"/>
      <c r="B352" s="231"/>
      <c r="C352" s="228"/>
      <c r="D352" s="229"/>
      <c r="E352" s="230"/>
    </row>
    <row r="353" spans="1:5" ht="15.75" customHeight="1" x14ac:dyDescent="0.25">
      <c r="A353" s="231"/>
      <c r="B353" s="231"/>
      <c r="C353" s="228"/>
      <c r="D353" s="229"/>
      <c r="E353" s="230"/>
    </row>
    <row r="354" spans="1:5" ht="15.75" customHeight="1" x14ac:dyDescent="0.25">
      <c r="A354" s="231"/>
      <c r="B354" s="231"/>
      <c r="C354" s="228"/>
      <c r="D354" s="229"/>
      <c r="E354" s="230"/>
    </row>
    <row r="355" spans="1:5" ht="15.75" customHeight="1" x14ac:dyDescent="0.25">
      <c r="A355" s="231"/>
      <c r="B355" s="231"/>
      <c r="C355" s="228"/>
      <c r="D355" s="229"/>
      <c r="E355" s="230"/>
    </row>
    <row r="356" spans="1:5" ht="15.75" customHeight="1" x14ac:dyDescent="0.25">
      <c r="A356" s="231"/>
      <c r="B356" s="231"/>
      <c r="C356" s="228"/>
      <c r="D356" s="229"/>
      <c r="E356" s="230"/>
    </row>
    <row r="357" spans="1:5" ht="15.75" customHeight="1" x14ac:dyDescent="0.25">
      <c r="A357" s="231"/>
      <c r="B357" s="231"/>
      <c r="C357" s="228"/>
      <c r="D357" s="229"/>
      <c r="E357" s="230"/>
    </row>
    <row r="358" spans="1:5" ht="15.75" customHeight="1" x14ac:dyDescent="0.25">
      <c r="A358" s="231"/>
      <c r="B358" s="231"/>
      <c r="C358" s="228"/>
      <c r="D358" s="229"/>
      <c r="E358" s="230"/>
    </row>
    <row r="359" spans="1:5" ht="15.75" customHeight="1" x14ac:dyDescent="0.25">
      <c r="A359" s="231"/>
      <c r="B359" s="231"/>
      <c r="C359" s="228"/>
      <c r="D359" s="229"/>
      <c r="E359" s="230"/>
    </row>
    <row r="360" spans="1:5" ht="15.75" customHeight="1" x14ac:dyDescent="0.25">
      <c r="A360" s="231"/>
      <c r="B360" s="231"/>
      <c r="C360" s="228"/>
      <c r="D360" s="229"/>
      <c r="E360" s="230"/>
    </row>
    <row r="361" spans="1:5" ht="15.75" customHeight="1" x14ac:dyDescent="0.25">
      <c r="A361" s="231"/>
      <c r="B361" s="231"/>
      <c r="C361" s="228"/>
      <c r="D361" s="229"/>
      <c r="E361" s="230"/>
    </row>
    <row r="362" spans="1:5" ht="15.75" customHeight="1" x14ac:dyDescent="0.25">
      <c r="A362" s="231"/>
      <c r="B362" s="231"/>
      <c r="C362" s="228"/>
      <c r="D362" s="229"/>
      <c r="E362" s="230"/>
    </row>
    <row r="363" spans="1:5" ht="15.75" customHeight="1" x14ac:dyDescent="0.25">
      <c r="A363" s="231"/>
      <c r="B363" s="231"/>
      <c r="C363" s="228"/>
      <c r="D363" s="229"/>
      <c r="E363" s="230"/>
    </row>
    <row r="364" spans="1:5" ht="15.75" customHeight="1" x14ac:dyDescent="0.25">
      <c r="A364" s="231"/>
      <c r="B364" s="231"/>
      <c r="C364" s="228"/>
      <c r="D364" s="229"/>
      <c r="E364" s="230"/>
    </row>
    <row r="365" spans="1:5" ht="15.75" customHeight="1" x14ac:dyDescent="0.25">
      <c r="A365" s="231"/>
      <c r="B365" s="231"/>
      <c r="C365" s="228"/>
      <c r="D365" s="229"/>
      <c r="E365" s="230"/>
    </row>
    <row r="366" spans="1:5" ht="15.75" customHeight="1" x14ac:dyDescent="0.25">
      <c r="A366" s="231"/>
      <c r="B366" s="231"/>
      <c r="C366" s="228"/>
      <c r="D366" s="229"/>
      <c r="E366" s="230"/>
    </row>
    <row r="367" spans="1:5" ht="15.75" customHeight="1" x14ac:dyDescent="0.25">
      <c r="A367" s="231"/>
      <c r="B367" s="231"/>
      <c r="C367" s="228"/>
      <c r="D367" s="229"/>
      <c r="E367" s="230"/>
    </row>
    <row r="368" spans="1:5" ht="15.75" customHeight="1" x14ac:dyDescent="0.25">
      <c r="A368" s="231"/>
      <c r="B368" s="231"/>
      <c r="C368" s="228"/>
      <c r="D368" s="229"/>
      <c r="E368" s="230"/>
    </row>
    <row r="369" spans="1:5" ht="15.75" customHeight="1" x14ac:dyDescent="0.25">
      <c r="A369" s="231"/>
      <c r="B369" s="231"/>
      <c r="C369" s="228"/>
      <c r="D369" s="229"/>
      <c r="E369" s="230"/>
    </row>
    <row r="370" spans="1:5" ht="15.75" customHeight="1" x14ac:dyDescent="0.25">
      <c r="A370" s="231"/>
      <c r="B370" s="231"/>
      <c r="C370" s="228"/>
      <c r="D370" s="229"/>
      <c r="E370" s="230"/>
    </row>
    <row r="371" spans="1:5" ht="15.75" customHeight="1" x14ac:dyDescent="0.25">
      <c r="A371" s="231"/>
      <c r="B371" s="231"/>
      <c r="C371" s="228"/>
      <c r="D371" s="229"/>
      <c r="E371" s="230"/>
    </row>
    <row r="372" spans="1:5" ht="15.75" customHeight="1" x14ac:dyDescent="0.25">
      <c r="A372" s="231"/>
      <c r="B372" s="231"/>
      <c r="C372" s="228"/>
      <c r="D372" s="229"/>
      <c r="E372" s="230"/>
    </row>
    <row r="373" spans="1:5" ht="15.75" customHeight="1" x14ac:dyDescent="0.25">
      <c r="A373" s="231"/>
      <c r="B373" s="231"/>
      <c r="C373" s="228"/>
      <c r="D373" s="229"/>
      <c r="E373" s="230"/>
    </row>
    <row r="374" spans="1:5" ht="15.75" customHeight="1" x14ac:dyDescent="0.25">
      <c r="A374" s="231"/>
      <c r="B374" s="231"/>
      <c r="C374" s="228"/>
      <c r="D374" s="229"/>
      <c r="E374" s="230"/>
    </row>
    <row r="375" spans="1:5" ht="15.75" customHeight="1" x14ac:dyDescent="0.25">
      <c r="A375" s="231"/>
      <c r="B375" s="231"/>
      <c r="C375" s="228"/>
      <c r="D375" s="229"/>
      <c r="E375" s="230"/>
    </row>
    <row r="376" spans="1:5" ht="15.75" customHeight="1" x14ac:dyDescent="0.25">
      <c r="A376" s="231"/>
      <c r="B376" s="231"/>
      <c r="C376" s="228"/>
      <c r="D376" s="229"/>
      <c r="E376" s="230"/>
    </row>
    <row r="377" spans="1:5" ht="15.75" customHeight="1" x14ac:dyDescent="0.25">
      <c r="A377" s="231"/>
      <c r="B377" s="231"/>
      <c r="C377" s="228"/>
      <c r="D377" s="229"/>
      <c r="E377" s="230"/>
    </row>
    <row r="378" spans="1:5" ht="15.75" customHeight="1" x14ac:dyDescent="0.25">
      <c r="A378" s="231"/>
      <c r="B378" s="231"/>
      <c r="C378" s="228"/>
      <c r="D378" s="229"/>
      <c r="E378" s="230"/>
    </row>
    <row r="379" spans="1:5" ht="15.75" customHeight="1" x14ac:dyDescent="0.25">
      <c r="A379" s="231"/>
      <c r="B379" s="231"/>
      <c r="C379" s="228"/>
      <c r="D379" s="229"/>
      <c r="E379" s="230"/>
    </row>
    <row r="380" spans="1:5" ht="15.75" customHeight="1" x14ac:dyDescent="0.25">
      <c r="A380" s="231"/>
      <c r="B380" s="231"/>
      <c r="C380" s="228"/>
      <c r="D380" s="229"/>
      <c r="E380" s="230"/>
    </row>
    <row r="381" spans="1:5" ht="15.75" customHeight="1" x14ac:dyDescent="0.25">
      <c r="A381" s="231"/>
      <c r="B381" s="231"/>
      <c r="C381" s="228"/>
      <c r="D381" s="229"/>
      <c r="E381" s="230"/>
    </row>
    <row r="382" spans="1:5" ht="15.75" customHeight="1" x14ac:dyDescent="0.25">
      <c r="A382" s="231"/>
      <c r="B382" s="231"/>
      <c r="C382" s="228"/>
      <c r="D382" s="229"/>
      <c r="E382" s="230"/>
    </row>
    <row r="383" spans="1:5" ht="15.75" customHeight="1" x14ac:dyDescent="0.25">
      <c r="A383" s="231"/>
      <c r="B383" s="231"/>
      <c r="C383" s="228"/>
      <c r="D383" s="229"/>
      <c r="E383" s="230"/>
    </row>
    <row r="384" spans="1:5" ht="15.75" customHeight="1" x14ac:dyDescent="0.25">
      <c r="A384" s="231"/>
      <c r="B384" s="231"/>
      <c r="C384" s="228"/>
      <c r="D384" s="229"/>
      <c r="E384" s="230"/>
    </row>
    <row r="385" spans="1:5" ht="15.75" customHeight="1" x14ac:dyDescent="0.25">
      <c r="A385" s="231"/>
      <c r="B385" s="231"/>
      <c r="C385" s="228"/>
      <c r="D385" s="229"/>
      <c r="E385" s="230"/>
    </row>
    <row r="386" spans="1:5" ht="15.75" customHeight="1" x14ac:dyDescent="0.25">
      <c r="A386" s="231"/>
      <c r="B386" s="231"/>
      <c r="C386" s="228"/>
      <c r="D386" s="229"/>
      <c r="E386" s="230"/>
    </row>
    <row r="387" spans="1:5" ht="15.75" customHeight="1" x14ac:dyDescent="0.25">
      <c r="A387" s="231"/>
      <c r="B387" s="231"/>
      <c r="C387" s="228"/>
      <c r="D387" s="229"/>
      <c r="E387" s="230"/>
    </row>
    <row r="388" spans="1:5" ht="15.75" customHeight="1" x14ac:dyDescent="0.25">
      <c r="B388" s="240"/>
      <c r="C388" s="228"/>
      <c r="D388" s="229"/>
      <c r="E388" s="230"/>
    </row>
    <row r="389" spans="1:5" ht="15.75" customHeight="1" x14ac:dyDescent="0.25">
      <c r="B389" s="240"/>
      <c r="C389" s="228"/>
      <c r="D389" s="229"/>
      <c r="E389" s="230"/>
    </row>
    <row r="390" spans="1:5" ht="15.75" customHeight="1" x14ac:dyDescent="0.25">
      <c r="B390" s="240"/>
      <c r="C390" s="228"/>
      <c r="D390" s="229"/>
      <c r="E390" s="230"/>
    </row>
    <row r="391" spans="1:5" ht="15.75" customHeight="1" x14ac:dyDescent="0.25">
      <c r="B391" s="240"/>
      <c r="C391" s="228"/>
      <c r="D391" s="229"/>
      <c r="E391" s="230"/>
    </row>
    <row r="392" spans="1:5" ht="15.75" customHeight="1" x14ac:dyDescent="0.25">
      <c r="B392" s="240"/>
      <c r="C392" s="228"/>
      <c r="D392" s="229"/>
      <c r="E392" s="230"/>
    </row>
    <row r="393" spans="1:5" ht="15.75" customHeight="1" x14ac:dyDescent="0.25">
      <c r="B393" s="240"/>
      <c r="C393" s="228"/>
      <c r="D393" s="229"/>
      <c r="E393" s="230"/>
    </row>
    <row r="394" spans="1:5" ht="15.75" customHeight="1" x14ac:dyDescent="0.25">
      <c r="B394" s="240"/>
      <c r="C394" s="228"/>
      <c r="D394" s="229"/>
      <c r="E394" s="230"/>
    </row>
    <row r="395" spans="1:5" ht="15.75" customHeight="1" x14ac:dyDescent="0.25">
      <c r="B395" s="240"/>
      <c r="C395" s="228"/>
      <c r="D395" s="229"/>
      <c r="E395" s="230"/>
    </row>
    <row r="396" spans="1:5" ht="15.75" customHeight="1" x14ac:dyDescent="0.25">
      <c r="B396" s="240"/>
      <c r="C396" s="228"/>
      <c r="D396" s="229"/>
      <c r="E396" s="230"/>
    </row>
    <row r="397" spans="1:5" ht="15.75" customHeight="1" x14ac:dyDescent="0.25">
      <c r="B397" s="240"/>
      <c r="C397" s="228"/>
      <c r="D397" s="229"/>
      <c r="E397" s="230"/>
    </row>
    <row r="398" spans="1:5" ht="15.75" customHeight="1" x14ac:dyDescent="0.25">
      <c r="B398" s="240"/>
      <c r="C398" s="228"/>
      <c r="D398" s="229"/>
      <c r="E398" s="230"/>
    </row>
    <row r="399" spans="1:5" ht="15.75" customHeight="1" x14ac:dyDescent="0.25">
      <c r="B399" s="240"/>
      <c r="C399" s="228"/>
      <c r="D399" s="229"/>
      <c r="E399" s="230"/>
    </row>
    <row r="400" spans="1:5" ht="15.75" customHeight="1" x14ac:dyDescent="0.25">
      <c r="B400" s="240"/>
      <c r="C400" s="228"/>
      <c r="D400" s="229"/>
      <c r="E400" s="230"/>
    </row>
    <row r="401" spans="2:5" ht="15.75" customHeight="1" x14ac:dyDescent="0.25">
      <c r="B401" s="240"/>
      <c r="C401" s="228"/>
      <c r="D401" s="229"/>
      <c r="E401" s="230"/>
    </row>
    <row r="402" spans="2:5" ht="15.75" customHeight="1" x14ac:dyDescent="0.25">
      <c r="B402" s="240"/>
      <c r="C402" s="228"/>
      <c r="D402" s="229"/>
      <c r="E402" s="230"/>
    </row>
    <row r="403" spans="2:5" ht="15.75" customHeight="1" x14ac:dyDescent="0.25">
      <c r="B403" s="240"/>
      <c r="C403" s="228"/>
      <c r="D403" s="229"/>
      <c r="E403" s="230"/>
    </row>
    <row r="404" spans="2:5" ht="15.75" customHeight="1" x14ac:dyDescent="0.25">
      <c r="B404" s="240"/>
      <c r="C404" s="228"/>
      <c r="D404" s="229"/>
      <c r="E404" s="230"/>
    </row>
    <row r="405" spans="2:5" ht="15.75" customHeight="1" x14ac:dyDescent="0.25">
      <c r="B405" s="240"/>
      <c r="C405" s="228"/>
      <c r="D405" s="229"/>
      <c r="E405" s="230"/>
    </row>
    <row r="406" spans="2:5" ht="15.75" customHeight="1" x14ac:dyDescent="0.25">
      <c r="B406" s="240"/>
      <c r="C406" s="228"/>
      <c r="D406" s="229"/>
      <c r="E406" s="230"/>
    </row>
    <row r="407" spans="2:5" ht="15.75" customHeight="1" x14ac:dyDescent="0.25">
      <c r="B407" s="240"/>
      <c r="C407" s="228"/>
      <c r="D407" s="229"/>
      <c r="E407" s="230"/>
    </row>
    <row r="408" spans="2:5" ht="15.75" customHeight="1" x14ac:dyDescent="0.25">
      <c r="B408" s="240"/>
      <c r="C408" s="228"/>
      <c r="D408" s="229"/>
      <c r="E408" s="230"/>
    </row>
    <row r="409" spans="2:5" ht="15.75" customHeight="1" x14ac:dyDescent="0.25">
      <c r="B409" s="240"/>
      <c r="C409" s="228"/>
      <c r="D409" s="229"/>
      <c r="E409" s="230"/>
    </row>
    <row r="410" spans="2:5" ht="15.75" customHeight="1" x14ac:dyDescent="0.25">
      <c r="B410" s="240"/>
      <c r="C410" s="228"/>
      <c r="D410" s="229"/>
      <c r="E410" s="230"/>
    </row>
    <row r="411" spans="2:5" ht="15.75" customHeight="1" x14ac:dyDescent="0.25">
      <c r="B411" s="240"/>
      <c r="C411" s="228"/>
      <c r="D411" s="229"/>
      <c r="E411" s="230"/>
    </row>
    <row r="412" spans="2:5" ht="15.75" customHeight="1" x14ac:dyDescent="0.25">
      <c r="B412" s="240"/>
      <c r="C412" s="228"/>
      <c r="D412" s="229"/>
      <c r="E412" s="230"/>
    </row>
    <row r="413" spans="2:5" ht="15.75" customHeight="1" x14ac:dyDescent="0.25">
      <c r="B413" s="240"/>
      <c r="C413" s="228"/>
      <c r="D413" s="229"/>
      <c r="E413" s="230"/>
    </row>
    <row r="414" spans="2:5" ht="15.75" customHeight="1" x14ac:dyDescent="0.25">
      <c r="B414" s="240"/>
      <c r="C414" s="228"/>
      <c r="D414" s="229"/>
      <c r="E414" s="230"/>
    </row>
    <row r="415" spans="2:5" ht="15.75" customHeight="1" x14ac:dyDescent="0.25">
      <c r="B415" s="240"/>
      <c r="C415" s="228"/>
      <c r="D415" s="229"/>
      <c r="E415" s="230"/>
    </row>
    <row r="416" spans="2:5" ht="15.75" customHeight="1" x14ac:dyDescent="0.25">
      <c r="B416" s="240"/>
      <c r="C416" s="228"/>
      <c r="D416" s="229"/>
      <c r="E416" s="230"/>
    </row>
    <row r="417" spans="2:5" ht="15.75" customHeight="1" x14ac:dyDescent="0.25">
      <c r="B417" s="240"/>
      <c r="C417" s="228"/>
      <c r="D417" s="229"/>
      <c r="E417" s="230"/>
    </row>
    <row r="418" spans="2:5" ht="15.75" customHeight="1" x14ac:dyDescent="0.25">
      <c r="B418" s="240"/>
      <c r="C418" s="228"/>
      <c r="D418" s="229"/>
      <c r="E418" s="230"/>
    </row>
    <row r="419" spans="2:5" ht="15.75" customHeight="1" x14ac:dyDescent="0.25">
      <c r="B419" s="240"/>
      <c r="C419" s="228"/>
      <c r="D419" s="229"/>
      <c r="E419" s="230"/>
    </row>
    <row r="420" spans="2:5" ht="15.75" customHeight="1" x14ac:dyDescent="0.25">
      <c r="B420" s="240"/>
      <c r="C420" s="228"/>
      <c r="D420" s="229"/>
      <c r="E420" s="230"/>
    </row>
    <row r="421" spans="2:5" ht="15.75" customHeight="1" x14ac:dyDescent="0.25">
      <c r="B421" s="240"/>
      <c r="C421" s="228"/>
      <c r="D421" s="229"/>
      <c r="E421" s="230"/>
    </row>
    <row r="422" spans="2:5" ht="15.75" customHeight="1" x14ac:dyDescent="0.25">
      <c r="B422" s="240"/>
      <c r="C422" s="228"/>
      <c r="D422" s="229"/>
      <c r="E422" s="230"/>
    </row>
    <row r="423" spans="2:5" ht="15.75" customHeight="1" x14ac:dyDescent="0.25">
      <c r="B423" s="240"/>
      <c r="C423" s="228"/>
      <c r="D423" s="229"/>
      <c r="E423" s="230"/>
    </row>
    <row r="424" spans="2:5" ht="15.75" customHeight="1" x14ac:dyDescent="0.25">
      <c r="B424" s="240"/>
      <c r="C424" s="228"/>
      <c r="D424" s="229"/>
      <c r="E424" s="230"/>
    </row>
    <row r="425" spans="2:5" ht="15.75" customHeight="1" x14ac:dyDescent="0.25">
      <c r="B425" s="240"/>
      <c r="C425" s="228"/>
      <c r="D425" s="229"/>
      <c r="E425" s="230"/>
    </row>
    <row r="426" spans="2:5" ht="15.75" customHeight="1" x14ac:dyDescent="0.25">
      <c r="B426" s="240"/>
      <c r="C426" s="228"/>
      <c r="D426" s="229"/>
      <c r="E426" s="230"/>
    </row>
    <row r="427" spans="2:5" ht="15.75" customHeight="1" x14ac:dyDescent="0.25">
      <c r="B427" s="240"/>
      <c r="C427" s="228"/>
      <c r="D427" s="229"/>
      <c r="E427" s="230"/>
    </row>
    <row r="428" spans="2:5" ht="15.75" customHeight="1" x14ac:dyDescent="0.25">
      <c r="B428" s="240"/>
      <c r="C428" s="228"/>
      <c r="D428" s="229"/>
      <c r="E428" s="230"/>
    </row>
    <row r="429" spans="2:5" ht="15.75" customHeight="1" x14ac:dyDescent="0.25">
      <c r="B429" s="240"/>
      <c r="C429" s="228"/>
      <c r="D429" s="229"/>
      <c r="E429" s="230"/>
    </row>
    <row r="430" spans="2:5" ht="15.75" customHeight="1" x14ac:dyDescent="0.25">
      <c r="B430" s="240"/>
      <c r="C430" s="228"/>
      <c r="D430" s="229"/>
      <c r="E430" s="230"/>
    </row>
    <row r="431" spans="2:5" ht="15.75" customHeight="1" x14ac:dyDescent="0.25">
      <c r="B431" s="240"/>
      <c r="C431" s="228"/>
      <c r="D431" s="229"/>
      <c r="E431" s="230"/>
    </row>
    <row r="432" spans="2:5" ht="15.75" customHeight="1" x14ac:dyDescent="0.25">
      <c r="B432" s="240"/>
      <c r="C432" s="228"/>
      <c r="D432" s="229"/>
      <c r="E432" s="230"/>
    </row>
    <row r="433" spans="2:5" ht="15.75" customHeight="1" x14ac:dyDescent="0.25">
      <c r="B433" s="240"/>
      <c r="C433" s="228"/>
      <c r="D433" s="229"/>
      <c r="E433" s="230"/>
    </row>
    <row r="434" spans="2:5" ht="15.75" customHeight="1" x14ac:dyDescent="0.25">
      <c r="B434" s="240"/>
      <c r="C434" s="228"/>
      <c r="D434" s="229"/>
      <c r="E434" s="230"/>
    </row>
    <row r="435" spans="2:5" ht="15.75" customHeight="1" x14ac:dyDescent="0.25">
      <c r="B435" s="240"/>
      <c r="C435" s="228"/>
      <c r="D435" s="229"/>
      <c r="E435" s="230"/>
    </row>
    <row r="436" spans="2:5" ht="15.75" customHeight="1" x14ac:dyDescent="0.25">
      <c r="B436" s="240"/>
      <c r="C436" s="228"/>
      <c r="D436" s="229"/>
      <c r="E436" s="230"/>
    </row>
    <row r="437" spans="2:5" ht="15.75" customHeight="1" x14ac:dyDescent="0.25">
      <c r="B437" s="240"/>
      <c r="C437" s="228"/>
      <c r="D437" s="229"/>
      <c r="E437" s="230"/>
    </row>
    <row r="438" spans="2:5" ht="15.75" customHeight="1" x14ac:dyDescent="0.25">
      <c r="B438" s="240"/>
      <c r="C438" s="228"/>
      <c r="D438" s="229"/>
      <c r="E438" s="230"/>
    </row>
    <row r="439" spans="2:5" ht="15.75" customHeight="1" x14ac:dyDescent="0.25">
      <c r="B439" s="240"/>
      <c r="C439" s="228"/>
      <c r="D439" s="229"/>
      <c r="E439" s="230"/>
    </row>
    <row r="440" spans="2:5" ht="15.75" customHeight="1" x14ac:dyDescent="0.25">
      <c r="B440" s="240"/>
      <c r="C440" s="228"/>
      <c r="D440" s="229"/>
      <c r="E440" s="230"/>
    </row>
    <row r="441" spans="2:5" ht="15.75" customHeight="1" x14ac:dyDescent="0.25">
      <c r="B441" s="240"/>
      <c r="C441" s="228"/>
      <c r="D441" s="229"/>
      <c r="E441" s="230"/>
    </row>
    <row r="442" spans="2:5" ht="15.75" customHeight="1" x14ac:dyDescent="0.25">
      <c r="B442" s="240"/>
      <c r="C442" s="228"/>
      <c r="D442" s="229"/>
      <c r="E442" s="230"/>
    </row>
    <row r="443" spans="2:5" ht="15.75" customHeight="1" x14ac:dyDescent="0.25">
      <c r="B443" s="240"/>
      <c r="C443" s="228"/>
      <c r="D443" s="229"/>
      <c r="E443" s="230"/>
    </row>
    <row r="444" spans="2:5" ht="15.75" customHeight="1" x14ac:dyDescent="0.25">
      <c r="B444" s="240"/>
      <c r="C444" s="228"/>
      <c r="D444" s="229"/>
      <c r="E444" s="230"/>
    </row>
    <row r="445" spans="2:5" ht="15.75" customHeight="1" x14ac:dyDescent="0.25">
      <c r="B445" s="240"/>
      <c r="C445" s="228"/>
      <c r="D445" s="229"/>
      <c r="E445" s="230"/>
    </row>
    <row r="446" spans="2:5" ht="15.75" customHeight="1" x14ac:dyDescent="0.25">
      <c r="B446" s="240"/>
      <c r="C446" s="228"/>
      <c r="D446" s="229"/>
      <c r="E446" s="230"/>
    </row>
    <row r="447" spans="2:5" ht="15.75" customHeight="1" x14ac:dyDescent="0.25">
      <c r="B447" s="240"/>
      <c r="C447" s="228"/>
      <c r="D447" s="229"/>
      <c r="E447" s="230"/>
    </row>
    <row r="448" spans="2:5" ht="15.75" customHeight="1" x14ac:dyDescent="0.25">
      <c r="B448" s="240"/>
      <c r="C448" s="228"/>
      <c r="D448" s="229"/>
      <c r="E448" s="230"/>
    </row>
    <row r="449" spans="2:5" ht="15.75" customHeight="1" x14ac:dyDescent="0.25">
      <c r="B449" s="240"/>
      <c r="C449" s="228"/>
      <c r="D449" s="229"/>
      <c r="E449" s="230"/>
    </row>
    <row r="450" spans="2:5" ht="15.75" customHeight="1" x14ac:dyDescent="0.25">
      <c r="B450" s="240"/>
      <c r="C450" s="228"/>
      <c r="D450" s="229"/>
      <c r="E450" s="230"/>
    </row>
    <row r="451" spans="2:5" ht="15.75" customHeight="1" x14ac:dyDescent="0.25">
      <c r="B451" s="240"/>
      <c r="C451" s="228"/>
      <c r="D451" s="229"/>
      <c r="E451" s="230"/>
    </row>
    <row r="452" spans="2:5" ht="15.75" customHeight="1" x14ac:dyDescent="0.25">
      <c r="B452" s="240"/>
      <c r="C452" s="228"/>
      <c r="D452" s="229"/>
      <c r="E452" s="230"/>
    </row>
    <row r="453" spans="2:5" ht="15.75" customHeight="1" x14ac:dyDescent="0.25">
      <c r="B453" s="240"/>
      <c r="C453" s="228"/>
      <c r="D453" s="229"/>
      <c r="E453" s="230"/>
    </row>
    <row r="454" spans="2:5" ht="15.75" customHeight="1" x14ac:dyDescent="0.25">
      <c r="B454" s="240"/>
      <c r="C454" s="228"/>
      <c r="D454" s="229"/>
      <c r="E454" s="230"/>
    </row>
    <row r="455" spans="2:5" ht="15.75" customHeight="1" x14ac:dyDescent="0.25">
      <c r="B455" s="240"/>
      <c r="C455" s="228"/>
      <c r="D455" s="229"/>
      <c r="E455" s="230"/>
    </row>
    <row r="456" spans="2:5" ht="15.75" customHeight="1" x14ac:dyDescent="0.25">
      <c r="B456" s="240"/>
      <c r="C456" s="228"/>
      <c r="D456" s="229"/>
      <c r="E456" s="230"/>
    </row>
    <row r="457" spans="2:5" ht="15.75" customHeight="1" x14ac:dyDescent="0.25">
      <c r="B457" s="240"/>
      <c r="C457" s="228"/>
      <c r="D457" s="229"/>
      <c r="E457" s="230"/>
    </row>
    <row r="458" spans="2:5" ht="15.75" customHeight="1" x14ac:dyDescent="0.25">
      <c r="B458" s="240"/>
      <c r="C458" s="228"/>
      <c r="D458" s="229"/>
      <c r="E458" s="230"/>
    </row>
    <row r="459" spans="2:5" ht="15.75" customHeight="1" x14ac:dyDescent="0.25">
      <c r="B459" s="240"/>
      <c r="C459" s="228"/>
      <c r="D459" s="229"/>
      <c r="E459" s="230"/>
    </row>
    <row r="460" spans="2:5" ht="15.75" customHeight="1" x14ac:dyDescent="0.25">
      <c r="B460" s="240"/>
      <c r="C460" s="228"/>
      <c r="D460" s="229"/>
      <c r="E460" s="230"/>
    </row>
    <row r="461" spans="2:5" ht="15.75" customHeight="1" x14ac:dyDescent="0.25">
      <c r="B461" s="240"/>
      <c r="C461" s="228"/>
      <c r="D461" s="229"/>
      <c r="E461" s="230"/>
    </row>
    <row r="462" spans="2:5" ht="15.75" customHeight="1" x14ac:dyDescent="0.25">
      <c r="B462" s="240"/>
      <c r="C462" s="228"/>
      <c r="D462" s="229"/>
      <c r="E462" s="230"/>
    </row>
    <row r="463" spans="2:5" ht="15.75" customHeight="1" x14ac:dyDescent="0.25">
      <c r="B463" s="240"/>
      <c r="C463" s="228"/>
      <c r="D463" s="229"/>
      <c r="E463" s="230"/>
    </row>
    <row r="464" spans="2:5" ht="15.75" customHeight="1" x14ac:dyDescent="0.25">
      <c r="B464" s="240"/>
      <c r="C464" s="228"/>
      <c r="D464" s="229"/>
      <c r="E464" s="230"/>
    </row>
    <row r="465" spans="2:5" ht="15.75" customHeight="1" x14ac:dyDescent="0.25">
      <c r="B465" s="240"/>
      <c r="C465" s="228"/>
      <c r="D465" s="229"/>
      <c r="E465" s="230"/>
    </row>
    <row r="466" spans="2:5" ht="15.75" customHeight="1" x14ac:dyDescent="0.25">
      <c r="B466" s="240"/>
      <c r="C466" s="228"/>
      <c r="D466" s="229"/>
      <c r="E466" s="230"/>
    </row>
    <row r="467" spans="2:5" ht="15.75" customHeight="1" x14ac:dyDescent="0.25">
      <c r="B467" s="240"/>
      <c r="C467" s="228"/>
      <c r="D467" s="229"/>
      <c r="E467" s="230"/>
    </row>
    <row r="468" spans="2:5" ht="15.75" customHeight="1" x14ac:dyDescent="0.25">
      <c r="B468" s="240"/>
      <c r="C468" s="228"/>
      <c r="D468" s="229"/>
      <c r="E468" s="230"/>
    </row>
    <row r="469" spans="2:5" ht="15.75" customHeight="1" x14ac:dyDescent="0.25">
      <c r="B469" s="240"/>
      <c r="C469" s="228"/>
      <c r="D469" s="229"/>
      <c r="E469" s="230"/>
    </row>
    <row r="470" spans="2:5" ht="15.75" customHeight="1" x14ac:dyDescent="0.25">
      <c r="B470" s="240"/>
      <c r="C470" s="228"/>
      <c r="D470" s="229"/>
      <c r="E470" s="230"/>
    </row>
    <row r="471" spans="2:5" ht="15.75" customHeight="1" x14ac:dyDescent="0.25">
      <c r="B471" s="240"/>
      <c r="C471" s="228"/>
      <c r="D471" s="229"/>
      <c r="E471" s="230"/>
    </row>
    <row r="472" spans="2:5" ht="15.75" customHeight="1" x14ac:dyDescent="0.25">
      <c r="B472" s="240"/>
      <c r="C472" s="228"/>
      <c r="D472" s="229"/>
      <c r="E472" s="230"/>
    </row>
    <row r="473" spans="2:5" ht="15.75" customHeight="1" x14ac:dyDescent="0.25">
      <c r="B473" s="240"/>
      <c r="C473" s="228"/>
      <c r="D473" s="229"/>
      <c r="E473" s="230"/>
    </row>
    <row r="474" spans="2:5" ht="15.75" customHeight="1" x14ac:dyDescent="0.25">
      <c r="B474" s="240"/>
      <c r="C474" s="228"/>
      <c r="D474" s="229"/>
      <c r="E474" s="230"/>
    </row>
    <row r="475" spans="2:5" ht="15.75" customHeight="1" x14ac:dyDescent="0.25">
      <c r="B475" s="240"/>
      <c r="C475" s="228"/>
      <c r="D475" s="229"/>
      <c r="E475" s="230"/>
    </row>
    <row r="476" spans="2:5" ht="15.75" customHeight="1" x14ac:dyDescent="0.25">
      <c r="B476" s="240"/>
      <c r="C476" s="228"/>
      <c r="D476" s="229"/>
      <c r="E476" s="230"/>
    </row>
    <row r="477" spans="2:5" ht="15.75" customHeight="1" x14ac:dyDescent="0.25">
      <c r="B477" s="240"/>
      <c r="C477" s="228"/>
      <c r="D477" s="229"/>
      <c r="E477" s="230"/>
    </row>
    <row r="478" spans="2:5" ht="15.75" customHeight="1" x14ac:dyDescent="0.25">
      <c r="B478" s="240"/>
      <c r="C478" s="228"/>
      <c r="D478" s="229"/>
      <c r="E478" s="230"/>
    </row>
    <row r="479" spans="2:5" ht="15.75" customHeight="1" x14ac:dyDescent="0.25">
      <c r="B479" s="240"/>
      <c r="C479" s="228"/>
      <c r="D479" s="229"/>
      <c r="E479" s="230"/>
    </row>
    <row r="480" spans="2:5" ht="15.75" customHeight="1" x14ac:dyDescent="0.25">
      <c r="B480" s="240"/>
      <c r="C480" s="228"/>
      <c r="D480" s="229"/>
      <c r="E480" s="230"/>
    </row>
    <row r="481" spans="2:5" ht="15.75" customHeight="1" x14ac:dyDescent="0.25">
      <c r="B481" s="240"/>
      <c r="C481" s="228"/>
      <c r="D481" s="229"/>
      <c r="E481" s="230"/>
    </row>
    <row r="482" spans="2:5" ht="15.75" customHeight="1" x14ac:dyDescent="0.25">
      <c r="B482" s="240"/>
      <c r="C482" s="228"/>
      <c r="D482" s="229"/>
      <c r="E482" s="230"/>
    </row>
    <row r="483" spans="2:5" ht="15.75" customHeight="1" x14ac:dyDescent="0.25">
      <c r="B483" s="240"/>
      <c r="C483" s="228"/>
      <c r="D483" s="229"/>
      <c r="E483" s="230"/>
    </row>
    <row r="484" spans="2:5" ht="15.75" customHeight="1" x14ac:dyDescent="0.25">
      <c r="B484" s="240"/>
      <c r="C484" s="228"/>
      <c r="D484" s="229"/>
      <c r="E484" s="230"/>
    </row>
    <row r="485" spans="2:5" ht="15.75" customHeight="1" x14ac:dyDescent="0.25">
      <c r="B485" s="240"/>
      <c r="C485" s="228"/>
      <c r="D485" s="229"/>
      <c r="E485" s="230"/>
    </row>
    <row r="486" spans="2:5" ht="15.75" customHeight="1" x14ac:dyDescent="0.25">
      <c r="B486" s="240"/>
      <c r="C486" s="228"/>
      <c r="D486" s="229"/>
      <c r="E486" s="230"/>
    </row>
    <row r="487" spans="2:5" ht="15.75" customHeight="1" x14ac:dyDescent="0.25">
      <c r="B487" s="240"/>
      <c r="C487" s="228"/>
      <c r="D487" s="229"/>
      <c r="E487" s="230"/>
    </row>
    <row r="488" spans="2:5" ht="15.75" customHeight="1" x14ac:dyDescent="0.25">
      <c r="B488" s="240"/>
      <c r="C488" s="228"/>
      <c r="D488" s="229"/>
      <c r="E488" s="230"/>
    </row>
    <row r="489" spans="2:5" ht="15.75" customHeight="1" x14ac:dyDescent="0.25">
      <c r="B489" s="240"/>
      <c r="C489" s="228"/>
      <c r="D489" s="229"/>
      <c r="E489" s="230"/>
    </row>
    <row r="490" spans="2:5" ht="15.75" customHeight="1" x14ac:dyDescent="0.25">
      <c r="B490" s="240"/>
      <c r="C490" s="228"/>
      <c r="D490" s="229"/>
      <c r="E490" s="230"/>
    </row>
    <row r="491" spans="2:5" ht="15.75" customHeight="1" x14ac:dyDescent="0.25">
      <c r="B491" s="240"/>
      <c r="C491" s="228"/>
      <c r="D491" s="229"/>
      <c r="E491" s="230"/>
    </row>
    <row r="492" spans="2:5" ht="15.75" customHeight="1" x14ac:dyDescent="0.25">
      <c r="B492" s="240"/>
      <c r="C492" s="228"/>
      <c r="D492" s="229"/>
      <c r="E492" s="230"/>
    </row>
    <row r="493" spans="2:5" ht="15.75" customHeight="1" x14ac:dyDescent="0.25">
      <c r="B493" s="240"/>
      <c r="C493" s="228"/>
      <c r="D493" s="229"/>
      <c r="E493" s="230"/>
    </row>
    <row r="494" spans="2:5" ht="15.75" customHeight="1" x14ac:dyDescent="0.25">
      <c r="B494" s="240"/>
      <c r="C494" s="228"/>
      <c r="D494" s="229"/>
      <c r="E494" s="230"/>
    </row>
    <row r="495" spans="2:5" ht="15.75" customHeight="1" x14ac:dyDescent="0.25">
      <c r="B495" s="240"/>
      <c r="C495" s="228"/>
      <c r="D495" s="229"/>
      <c r="E495" s="230"/>
    </row>
    <row r="496" spans="2:5" ht="15.75" customHeight="1" x14ac:dyDescent="0.25">
      <c r="B496" s="240"/>
      <c r="C496" s="228"/>
      <c r="D496" s="229"/>
      <c r="E496" s="230"/>
    </row>
    <row r="497" spans="2:5" ht="15.75" customHeight="1" x14ac:dyDescent="0.25">
      <c r="B497" s="240"/>
      <c r="C497" s="228"/>
      <c r="D497" s="229"/>
      <c r="E497" s="230"/>
    </row>
    <row r="498" spans="2:5" ht="15.75" customHeight="1" x14ac:dyDescent="0.25">
      <c r="B498" s="240"/>
      <c r="C498" s="228"/>
      <c r="D498" s="229"/>
      <c r="E498" s="230"/>
    </row>
    <row r="499" spans="2:5" ht="15.75" customHeight="1" x14ac:dyDescent="0.25">
      <c r="B499" s="240"/>
      <c r="C499" s="228"/>
      <c r="D499" s="229"/>
      <c r="E499" s="230"/>
    </row>
    <row r="500" spans="2:5" ht="15.75" customHeight="1" x14ac:dyDescent="0.25">
      <c r="B500" s="240"/>
      <c r="C500" s="228"/>
      <c r="D500" s="229"/>
      <c r="E500" s="230"/>
    </row>
    <row r="501" spans="2:5" ht="15.75" customHeight="1" x14ac:dyDescent="0.25">
      <c r="B501" s="240"/>
      <c r="C501" s="228"/>
      <c r="D501" s="229"/>
      <c r="E501" s="230"/>
    </row>
    <row r="502" spans="2:5" ht="15.75" customHeight="1" x14ac:dyDescent="0.25">
      <c r="B502" s="240"/>
      <c r="C502" s="228"/>
      <c r="D502" s="229"/>
      <c r="E502" s="230"/>
    </row>
    <row r="503" spans="2:5" ht="15.75" customHeight="1" x14ac:dyDescent="0.25">
      <c r="B503" s="240"/>
      <c r="C503" s="228"/>
      <c r="D503" s="229"/>
      <c r="E503" s="230"/>
    </row>
    <row r="504" spans="2:5" ht="15.75" customHeight="1" x14ac:dyDescent="0.25">
      <c r="B504" s="240"/>
      <c r="C504" s="228"/>
      <c r="D504" s="229"/>
      <c r="E504" s="230"/>
    </row>
    <row r="505" spans="2:5" ht="15.75" customHeight="1" x14ac:dyDescent="0.25">
      <c r="B505" s="240"/>
      <c r="C505" s="228"/>
      <c r="D505" s="229"/>
      <c r="E505" s="230"/>
    </row>
    <row r="506" spans="2:5" ht="15.75" customHeight="1" x14ac:dyDescent="0.25">
      <c r="B506" s="240"/>
      <c r="C506" s="228"/>
      <c r="D506" s="229"/>
      <c r="E506" s="230"/>
    </row>
    <row r="507" spans="2:5" ht="15.75" customHeight="1" x14ac:dyDescent="0.25">
      <c r="B507" s="240"/>
      <c r="C507" s="228"/>
      <c r="D507" s="229"/>
      <c r="E507" s="230"/>
    </row>
    <row r="508" spans="2:5" ht="15.75" customHeight="1" x14ac:dyDescent="0.25">
      <c r="B508" s="240"/>
      <c r="C508" s="228"/>
      <c r="D508" s="229"/>
      <c r="E508" s="230"/>
    </row>
    <row r="509" spans="2:5" ht="15.75" customHeight="1" x14ac:dyDescent="0.25">
      <c r="B509" s="240"/>
      <c r="C509" s="228"/>
      <c r="D509" s="229"/>
      <c r="E509" s="230"/>
    </row>
    <row r="510" spans="2:5" ht="15.75" customHeight="1" x14ac:dyDescent="0.25">
      <c r="B510" s="240"/>
      <c r="C510" s="228"/>
      <c r="D510" s="229"/>
      <c r="E510" s="230"/>
    </row>
    <row r="511" spans="2:5" ht="15.75" customHeight="1" x14ac:dyDescent="0.25">
      <c r="B511" s="240"/>
      <c r="C511" s="228"/>
      <c r="D511" s="229"/>
      <c r="E511" s="230"/>
    </row>
    <row r="512" spans="2:5" ht="15.75" customHeight="1" x14ac:dyDescent="0.25">
      <c r="B512" s="240"/>
      <c r="C512" s="228"/>
      <c r="D512" s="229"/>
      <c r="E512" s="230"/>
    </row>
    <row r="513" spans="2:5" ht="15.75" customHeight="1" x14ac:dyDescent="0.25">
      <c r="B513" s="240"/>
      <c r="C513" s="228"/>
      <c r="D513" s="229"/>
      <c r="E513" s="230"/>
    </row>
    <row r="514" spans="2:5" ht="15.75" customHeight="1" x14ac:dyDescent="0.25">
      <c r="B514" s="240"/>
      <c r="C514" s="228"/>
      <c r="D514" s="229"/>
      <c r="E514" s="230"/>
    </row>
    <row r="515" spans="2:5" ht="15.75" customHeight="1" x14ac:dyDescent="0.25">
      <c r="B515" s="240"/>
      <c r="C515" s="228"/>
      <c r="D515" s="229"/>
      <c r="E515" s="230"/>
    </row>
    <row r="516" spans="2:5" ht="15.75" customHeight="1" x14ac:dyDescent="0.25">
      <c r="B516" s="240"/>
      <c r="C516" s="228"/>
      <c r="D516" s="229"/>
      <c r="E516" s="230"/>
    </row>
    <row r="517" spans="2:5" ht="15.75" customHeight="1" x14ac:dyDescent="0.25">
      <c r="B517" s="240"/>
      <c r="C517" s="228"/>
      <c r="D517" s="229"/>
      <c r="E517" s="230"/>
    </row>
    <row r="518" spans="2:5" ht="15.75" customHeight="1" x14ac:dyDescent="0.25">
      <c r="B518" s="240"/>
      <c r="C518" s="228"/>
      <c r="D518" s="229"/>
      <c r="E518" s="230"/>
    </row>
    <row r="519" spans="2:5" ht="15.75" customHeight="1" x14ac:dyDescent="0.25">
      <c r="B519" s="240"/>
      <c r="C519" s="228"/>
      <c r="D519" s="229"/>
      <c r="E519" s="230"/>
    </row>
    <row r="520" spans="2:5" ht="15.75" customHeight="1" x14ac:dyDescent="0.25">
      <c r="B520" s="240"/>
      <c r="C520" s="228"/>
      <c r="D520" s="229"/>
      <c r="E520" s="230"/>
    </row>
    <row r="521" spans="2:5" ht="15.75" customHeight="1" x14ac:dyDescent="0.25">
      <c r="B521" s="240"/>
      <c r="C521" s="228"/>
      <c r="D521" s="229"/>
      <c r="E521" s="230"/>
    </row>
    <row r="522" spans="2:5" ht="15.75" customHeight="1" x14ac:dyDescent="0.25">
      <c r="B522" s="240"/>
      <c r="C522" s="228"/>
      <c r="D522" s="229"/>
      <c r="E522" s="230"/>
    </row>
    <row r="523" spans="2:5" ht="15.75" customHeight="1" x14ac:dyDescent="0.25">
      <c r="B523" s="240"/>
      <c r="C523" s="228"/>
      <c r="D523" s="229"/>
      <c r="E523" s="230"/>
    </row>
    <row r="524" spans="2:5" ht="15.75" customHeight="1" x14ac:dyDescent="0.25">
      <c r="B524" s="240"/>
      <c r="C524" s="228"/>
      <c r="D524" s="229"/>
      <c r="E524" s="230"/>
    </row>
    <row r="525" spans="2:5" ht="15.75" customHeight="1" x14ac:dyDescent="0.25">
      <c r="B525" s="240"/>
      <c r="C525" s="228"/>
      <c r="D525" s="229"/>
      <c r="E525" s="230"/>
    </row>
    <row r="526" spans="2:5" ht="15.75" customHeight="1" x14ac:dyDescent="0.25">
      <c r="B526" s="240"/>
      <c r="C526" s="228"/>
      <c r="D526" s="229"/>
      <c r="E526" s="230"/>
    </row>
    <row r="527" spans="2:5" ht="15.75" customHeight="1" x14ac:dyDescent="0.25">
      <c r="B527" s="240"/>
      <c r="C527" s="228"/>
      <c r="D527" s="229"/>
      <c r="E527" s="230"/>
    </row>
    <row r="528" spans="2:5" ht="15.75" customHeight="1" x14ac:dyDescent="0.25">
      <c r="B528" s="240"/>
      <c r="C528" s="228"/>
      <c r="D528" s="229"/>
      <c r="E528" s="230"/>
    </row>
    <row r="529" spans="2:5" ht="15.75" customHeight="1" x14ac:dyDescent="0.25">
      <c r="B529" s="240"/>
      <c r="C529" s="228"/>
      <c r="D529" s="229"/>
      <c r="E529" s="230"/>
    </row>
    <row r="530" spans="2:5" ht="15.75" customHeight="1" x14ac:dyDescent="0.25">
      <c r="B530" s="240"/>
      <c r="C530" s="228"/>
      <c r="D530" s="229"/>
      <c r="E530" s="230"/>
    </row>
    <row r="531" spans="2:5" ht="15.75" customHeight="1" x14ac:dyDescent="0.25">
      <c r="B531" s="240"/>
      <c r="C531" s="228"/>
      <c r="D531" s="229"/>
      <c r="E531" s="230"/>
    </row>
    <row r="532" spans="2:5" ht="15.75" customHeight="1" x14ac:dyDescent="0.25">
      <c r="B532" s="240"/>
      <c r="C532" s="228"/>
      <c r="D532" s="229"/>
      <c r="E532" s="230"/>
    </row>
    <row r="533" spans="2:5" ht="15.75" customHeight="1" x14ac:dyDescent="0.25">
      <c r="B533" s="240"/>
      <c r="C533" s="228"/>
      <c r="D533" s="229"/>
      <c r="E533" s="230"/>
    </row>
    <row r="534" spans="2:5" ht="15.75" customHeight="1" x14ac:dyDescent="0.25">
      <c r="B534" s="240"/>
      <c r="C534" s="228"/>
      <c r="D534" s="229"/>
      <c r="E534" s="230"/>
    </row>
    <row r="535" spans="2:5" ht="15.75" customHeight="1" x14ac:dyDescent="0.25">
      <c r="B535" s="240"/>
      <c r="C535" s="228"/>
      <c r="D535" s="229"/>
      <c r="E535" s="230"/>
    </row>
    <row r="536" spans="2:5" ht="15.75" customHeight="1" x14ac:dyDescent="0.25">
      <c r="B536" s="240"/>
      <c r="C536" s="228"/>
      <c r="D536" s="229"/>
      <c r="E536" s="230"/>
    </row>
    <row r="537" spans="2:5" ht="15.75" customHeight="1" x14ac:dyDescent="0.25">
      <c r="B537" s="240"/>
      <c r="C537" s="228"/>
      <c r="D537" s="229"/>
      <c r="E537" s="230"/>
    </row>
    <row r="538" spans="2:5" ht="15.75" customHeight="1" x14ac:dyDescent="0.25">
      <c r="B538" s="240"/>
      <c r="C538" s="228"/>
      <c r="D538" s="229"/>
      <c r="E538" s="230"/>
    </row>
    <row r="539" spans="2:5" ht="15.75" customHeight="1" x14ac:dyDescent="0.25">
      <c r="B539" s="240"/>
      <c r="C539" s="228"/>
      <c r="D539" s="229"/>
      <c r="E539" s="230"/>
    </row>
    <row r="540" spans="2:5" ht="15.75" customHeight="1" x14ac:dyDescent="0.25">
      <c r="B540" s="240"/>
      <c r="C540" s="228"/>
      <c r="D540" s="229"/>
      <c r="E540" s="230"/>
    </row>
    <row r="541" spans="2:5" ht="15.75" customHeight="1" x14ac:dyDescent="0.25">
      <c r="B541" s="240"/>
      <c r="C541" s="228"/>
      <c r="D541" s="229"/>
      <c r="E541" s="230"/>
    </row>
    <row r="542" spans="2:5" ht="15.75" customHeight="1" x14ac:dyDescent="0.25">
      <c r="B542" s="240"/>
      <c r="C542" s="228"/>
      <c r="D542" s="229"/>
      <c r="E542" s="230"/>
    </row>
    <row r="543" spans="2:5" ht="15.75" customHeight="1" x14ac:dyDescent="0.25">
      <c r="B543" s="240"/>
      <c r="C543" s="228"/>
      <c r="D543" s="229"/>
      <c r="E543" s="230"/>
    </row>
    <row r="544" spans="2:5" ht="15.75" customHeight="1" x14ac:dyDescent="0.25">
      <c r="B544" s="240"/>
      <c r="C544" s="228"/>
      <c r="D544" s="229"/>
      <c r="E544" s="230"/>
    </row>
    <row r="545" spans="2:5" ht="15.75" customHeight="1" x14ac:dyDescent="0.25">
      <c r="B545" s="240"/>
      <c r="C545" s="228"/>
      <c r="D545" s="229"/>
      <c r="E545" s="230"/>
    </row>
    <row r="546" spans="2:5" ht="15.75" customHeight="1" x14ac:dyDescent="0.25">
      <c r="B546" s="240"/>
      <c r="C546" s="228"/>
      <c r="D546" s="229"/>
      <c r="E546" s="230"/>
    </row>
    <row r="547" spans="2:5" ht="15.75" customHeight="1" x14ac:dyDescent="0.25">
      <c r="B547" s="240"/>
      <c r="C547" s="228"/>
      <c r="D547" s="229"/>
      <c r="E547" s="230"/>
    </row>
    <row r="548" spans="2:5" ht="15.75" customHeight="1" x14ac:dyDescent="0.25">
      <c r="B548" s="240"/>
      <c r="C548" s="228"/>
      <c r="D548" s="229"/>
      <c r="E548" s="230"/>
    </row>
    <row r="549" spans="2:5" ht="15.75" customHeight="1" x14ac:dyDescent="0.25">
      <c r="B549" s="240"/>
      <c r="C549" s="228"/>
      <c r="D549" s="229"/>
      <c r="E549" s="230"/>
    </row>
    <row r="550" spans="2:5" ht="15.75" customHeight="1" x14ac:dyDescent="0.25">
      <c r="B550" s="240"/>
      <c r="C550" s="228"/>
      <c r="D550" s="229"/>
      <c r="E550" s="230"/>
    </row>
    <row r="551" spans="2:5" ht="15.75" customHeight="1" x14ac:dyDescent="0.25">
      <c r="B551" s="240"/>
      <c r="C551" s="228"/>
      <c r="D551" s="229"/>
      <c r="E551" s="230"/>
    </row>
    <row r="552" spans="2:5" ht="15.75" customHeight="1" x14ac:dyDescent="0.25">
      <c r="B552" s="240"/>
      <c r="C552" s="228"/>
      <c r="D552" s="229"/>
      <c r="E552" s="230"/>
    </row>
    <row r="553" spans="2:5" ht="15.75" customHeight="1" x14ac:dyDescent="0.25">
      <c r="B553" s="240"/>
      <c r="C553" s="228"/>
      <c r="D553" s="229"/>
      <c r="E553" s="230"/>
    </row>
    <row r="554" spans="2:5" ht="15.75" customHeight="1" x14ac:dyDescent="0.25">
      <c r="B554" s="240"/>
      <c r="C554" s="228"/>
      <c r="D554" s="229"/>
      <c r="E554" s="230"/>
    </row>
    <row r="555" spans="2:5" ht="15.75" customHeight="1" x14ac:dyDescent="0.25">
      <c r="B555" s="240"/>
      <c r="C555" s="228"/>
      <c r="D555" s="229"/>
      <c r="E555" s="230"/>
    </row>
    <row r="556" spans="2:5" ht="15.75" customHeight="1" x14ac:dyDescent="0.25">
      <c r="B556" s="240"/>
      <c r="C556" s="228"/>
      <c r="D556" s="229"/>
      <c r="E556" s="230"/>
    </row>
    <row r="557" spans="2:5" ht="15.75" customHeight="1" x14ac:dyDescent="0.25">
      <c r="B557" s="240"/>
      <c r="C557" s="228"/>
      <c r="D557" s="229"/>
      <c r="E557" s="230"/>
    </row>
    <row r="558" spans="2:5" ht="15.75" customHeight="1" x14ac:dyDescent="0.25">
      <c r="B558" s="240"/>
      <c r="C558" s="228"/>
      <c r="D558" s="229"/>
      <c r="E558" s="230"/>
    </row>
    <row r="559" spans="2:5" ht="15.75" customHeight="1" x14ac:dyDescent="0.25">
      <c r="B559" s="240"/>
      <c r="C559" s="228"/>
      <c r="D559" s="229"/>
      <c r="E559" s="230"/>
    </row>
    <row r="560" spans="2:5" ht="15.75" customHeight="1" x14ac:dyDescent="0.25">
      <c r="B560" s="240"/>
      <c r="C560" s="228"/>
      <c r="D560" s="229"/>
      <c r="E560" s="230"/>
    </row>
    <row r="561" spans="2:5" ht="15.75" customHeight="1" x14ac:dyDescent="0.25">
      <c r="B561" s="240"/>
      <c r="C561" s="228"/>
      <c r="D561" s="229"/>
      <c r="E561" s="230"/>
    </row>
    <row r="562" spans="2:5" ht="15.75" customHeight="1" x14ac:dyDescent="0.25">
      <c r="B562" s="240"/>
      <c r="C562" s="228"/>
      <c r="D562" s="229"/>
      <c r="E562" s="230"/>
    </row>
    <row r="563" spans="2:5" ht="15.75" customHeight="1" x14ac:dyDescent="0.25">
      <c r="B563" s="240"/>
      <c r="C563" s="228"/>
      <c r="D563" s="229"/>
      <c r="E563" s="230"/>
    </row>
    <row r="564" spans="2:5" ht="15.75" customHeight="1" x14ac:dyDescent="0.25">
      <c r="B564" s="240"/>
      <c r="C564" s="228"/>
      <c r="D564" s="229"/>
      <c r="E564" s="230"/>
    </row>
    <row r="565" spans="2:5" ht="15.75" customHeight="1" x14ac:dyDescent="0.25">
      <c r="B565" s="240"/>
      <c r="C565" s="228"/>
      <c r="D565" s="229"/>
      <c r="E565" s="230"/>
    </row>
    <row r="566" spans="2:5" ht="15.75" customHeight="1" x14ac:dyDescent="0.25">
      <c r="B566" s="240"/>
      <c r="C566" s="228"/>
      <c r="D566" s="229"/>
      <c r="E566" s="230"/>
    </row>
    <row r="567" spans="2:5" ht="15.75" customHeight="1" x14ac:dyDescent="0.25">
      <c r="B567" s="240"/>
      <c r="C567" s="228"/>
      <c r="D567" s="229"/>
      <c r="E567" s="230"/>
    </row>
    <row r="568" spans="2:5" ht="15.75" customHeight="1" x14ac:dyDescent="0.25">
      <c r="B568" s="240"/>
      <c r="C568" s="228"/>
      <c r="D568" s="229"/>
      <c r="E568" s="230"/>
    </row>
    <row r="569" spans="2:5" ht="15.75" customHeight="1" x14ac:dyDescent="0.25">
      <c r="B569" s="240"/>
      <c r="C569" s="228"/>
      <c r="D569" s="229"/>
      <c r="E569" s="230"/>
    </row>
    <row r="570" spans="2:5" ht="15.75" customHeight="1" x14ac:dyDescent="0.25">
      <c r="B570" s="240"/>
      <c r="C570" s="228"/>
      <c r="D570" s="229"/>
      <c r="E570" s="230"/>
    </row>
    <row r="571" spans="2:5" ht="15.75" customHeight="1" x14ac:dyDescent="0.25">
      <c r="B571" s="240"/>
      <c r="C571" s="228"/>
      <c r="D571" s="229"/>
      <c r="E571" s="230"/>
    </row>
    <row r="572" spans="2:5" ht="15.75" customHeight="1" x14ac:dyDescent="0.25">
      <c r="B572" s="240"/>
      <c r="C572" s="228"/>
      <c r="D572" s="229"/>
      <c r="E572" s="230"/>
    </row>
    <row r="573" spans="2:5" ht="15.75" customHeight="1" x14ac:dyDescent="0.25">
      <c r="B573" s="240"/>
      <c r="C573" s="228"/>
      <c r="D573" s="229"/>
      <c r="E573" s="230"/>
    </row>
    <row r="574" spans="2:5" ht="15.75" customHeight="1" x14ac:dyDescent="0.25">
      <c r="B574" s="240"/>
      <c r="C574" s="228"/>
      <c r="D574" s="229"/>
      <c r="E574" s="230"/>
    </row>
    <row r="575" spans="2:5" ht="15.75" customHeight="1" x14ac:dyDescent="0.25">
      <c r="B575" s="240"/>
      <c r="C575" s="228"/>
      <c r="D575" s="229"/>
      <c r="E575" s="230"/>
    </row>
    <row r="576" spans="2:5" ht="15.75" customHeight="1" x14ac:dyDescent="0.25">
      <c r="B576" s="240"/>
      <c r="C576" s="228"/>
      <c r="D576" s="229"/>
      <c r="E576" s="230"/>
    </row>
    <row r="577" spans="2:5" ht="15.75" customHeight="1" x14ac:dyDescent="0.25">
      <c r="B577" s="240"/>
      <c r="C577" s="228"/>
      <c r="D577" s="229"/>
      <c r="E577" s="230"/>
    </row>
    <row r="578" spans="2:5" ht="15.75" customHeight="1" x14ac:dyDescent="0.25">
      <c r="B578" s="240"/>
      <c r="C578" s="228"/>
      <c r="D578" s="229"/>
      <c r="E578" s="230"/>
    </row>
    <row r="579" spans="2:5" ht="15.75" customHeight="1" x14ac:dyDescent="0.25">
      <c r="B579" s="240"/>
      <c r="C579" s="228"/>
      <c r="D579" s="229"/>
      <c r="E579" s="230"/>
    </row>
    <row r="580" spans="2:5" ht="15.75" customHeight="1" x14ac:dyDescent="0.25">
      <c r="B580" s="240"/>
      <c r="C580" s="228"/>
      <c r="D580" s="229"/>
      <c r="E580" s="230"/>
    </row>
    <row r="581" spans="2:5" ht="15.75" customHeight="1" x14ac:dyDescent="0.25">
      <c r="B581" s="240"/>
      <c r="C581" s="228"/>
      <c r="D581" s="229"/>
      <c r="E581" s="230"/>
    </row>
    <row r="582" spans="2:5" ht="15.75" customHeight="1" x14ac:dyDescent="0.25">
      <c r="B582" s="240"/>
      <c r="C582" s="228"/>
      <c r="D582" s="229"/>
      <c r="E582" s="230"/>
    </row>
    <row r="583" spans="2:5" ht="15.75" customHeight="1" x14ac:dyDescent="0.25">
      <c r="B583" s="240"/>
      <c r="C583" s="228"/>
      <c r="D583" s="229"/>
      <c r="E583" s="230"/>
    </row>
    <row r="584" spans="2:5" ht="15.75" customHeight="1" x14ac:dyDescent="0.25">
      <c r="B584" s="240"/>
      <c r="C584" s="228"/>
      <c r="D584" s="229"/>
      <c r="E584" s="230"/>
    </row>
    <row r="585" spans="2:5" ht="15.75" customHeight="1" x14ac:dyDescent="0.25">
      <c r="B585" s="240"/>
      <c r="C585" s="228"/>
      <c r="D585" s="229"/>
      <c r="E585" s="230"/>
    </row>
    <row r="586" spans="2:5" ht="15.75" customHeight="1" x14ac:dyDescent="0.25">
      <c r="B586" s="240"/>
      <c r="C586" s="228"/>
      <c r="D586" s="229"/>
      <c r="E586" s="230"/>
    </row>
    <row r="587" spans="2:5" ht="15.75" customHeight="1" x14ac:dyDescent="0.25">
      <c r="B587" s="240"/>
      <c r="C587" s="228"/>
      <c r="D587" s="229"/>
      <c r="E587" s="230"/>
    </row>
    <row r="588" spans="2:5" ht="15.75" customHeight="1" x14ac:dyDescent="0.25">
      <c r="B588" s="240"/>
      <c r="C588" s="228"/>
      <c r="D588" s="229"/>
      <c r="E588" s="230"/>
    </row>
    <row r="589" spans="2:5" ht="15.75" customHeight="1" x14ac:dyDescent="0.25">
      <c r="B589" s="240"/>
      <c r="C589" s="228"/>
      <c r="D589" s="229"/>
      <c r="E589" s="230"/>
    </row>
    <row r="590" spans="2:5" ht="15.75" customHeight="1" x14ac:dyDescent="0.25">
      <c r="B590" s="240"/>
      <c r="C590" s="228"/>
      <c r="D590" s="229"/>
      <c r="E590" s="230"/>
    </row>
    <row r="591" spans="2:5" ht="15.75" customHeight="1" x14ac:dyDescent="0.25">
      <c r="B591" s="240"/>
      <c r="C591" s="228"/>
      <c r="D591" s="229"/>
      <c r="E591" s="230"/>
    </row>
    <row r="592" spans="2:5" ht="15.75" customHeight="1" x14ac:dyDescent="0.25">
      <c r="B592" s="240"/>
      <c r="C592" s="228"/>
      <c r="D592" s="229"/>
      <c r="E592" s="230"/>
    </row>
    <row r="593" spans="2:5" ht="15.75" customHeight="1" x14ac:dyDescent="0.25">
      <c r="B593" s="240"/>
      <c r="C593" s="228"/>
      <c r="D593" s="229"/>
      <c r="E593" s="230"/>
    </row>
    <row r="594" spans="2:5" ht="15.75" customHeight="1" x14ac:dyDescent="0.25">
      <c r="B594" s="240"/>
      <c r="C594" s="228"/>
      <c r="D594" s="229"/>
      <c r="E594" s="230"/>
    </row>
    <row r="595" spans="2:5" ht="15.75" customHeight="1" x14ac:dyDescent="0.25">
      <c r="B595" s="240"/>
      <c r="C595" s="228"/>
      <c r="D595" s="229"/>
      <c r="E595" s="230"/>
    </row>
    <row r="596" spans="2:5" ht="15.75" customHeight="1" x14ac:dyDescent="0.25">
      <c r="B596" s="240"/>
      <c r="C596" s="228"/>
      <c r="D596" s="229"/>
      <c r="E596" s="230"/>
    </row>
    <row r="597" spans="2:5" ht="15.75" customHeight="1" x14ac:dyDescent="0.25">
      <c r="B597" s="240"/>
      <c r="C597" s="228"/>
      <c r="D597" s="229"/>
      <c r="E597" s="230"/>
    </row>
    <row r="598" spans="2:5" ht="15.75" customHeight="1" x14ac:dyDescent="0.25">
      <c r="B598" s="240"/>
      <c r="C598" s="228"/>
      <c r="D598" s="229"/>
      <c r="E598" s="230"/>
    </row>
    <row r="599" spans="2:5" ht="15.75" customHeight="1" x14ac:dyDescent="0.25">
      <c r="B599" s="240"/>
      <c r="C599" s="228"/>
      <c r="D599" s="229"/>
      <c r="E599" s="230"/>
    </row>
    <row r="600" spans="2:5" ht="15.75" customHeight="1" x14ac:dyDescent="0.25">
      <c r="B600" s="240"/>
      <c r="C600" s="228"/>
      <c r="D600" s="229"/>
      <c r="E600" s="230"/>
    </row>
    <row r="601" spans="2:5" ht="15.75" customHeight="1" x14ac:dyDescent="0.25">
      <c r="B601" s="240"/>
      <c r="C601" s="228"/>
      <c r="D601" s="229"/>
      <c r="E601" s="230"/>
    </row>
    <row r="602" spans="2:5" ht="15.75" customHeight="1" x14ac:dyDescent="0.25">
      <c r="B602" s="240"/>
      <c r="C602" s="228"/>
      <c r="D602" s="229"/>
      <c r="E602" s="230"/>
    </row>
    <row r="603" spans="2:5" ht="15.75" customHeight="1" x14ac:dyDescent="0.25">
      <c r="B603" s="240"/>
      <c r="C603" s="228"/>
      <c r="D603" s="229"/>
      <c r="E603" s="230"/>
    </row>
    <row r="604" spans="2:5" ht="15.75" customHeight="1" x14ac:dyDescent="0.25">
      <c r="B604" s="240"/>
      <c r="C604" s="228"/>
      <c r="D604" s="229"/>
      <c r="E604" s="230"/>
    </row>
    <row r="605" spans="2:5" ht="15.75" customHeight="1" x14ac:dyDescent="0.25">
      <c r="B605" s="240"/>
      <c r="C605" s="228"/>
      <c r="D605" s="229"/>
      <c r="E605" s="230"/>
    </row>
    <row r="606" spans="2:5" ht="15.75" customHeight="1" x14ac:dyDescent="0.25">
      <c r="B606" s="240"/>
      <c r="C606" s="228"/>
      <c r="D606" s="229"/>
      <c r="E606" s="230"/>
    </row>
    <row r="607" spans="2:5" ht="15.75" customHeight="1" x14ac:dyDescent="0.25">
      <c r="B607" s="240"/>
      <c r="C607" s="228"/>
      <c r="D607" s="229"/>
      <c r="E607" s="230"/>
    </row>
    <row r="608" spans="2:5" ht="15.75" customHeight="1" x14ac:dyDescent="0.25">
      <c r="B608" s="240"/>
      <c r="C608" s="228"/>
      <c r="D608" s="229"/>
      <c r="E608" s="230"/>
    </row>
    <row r="609" spans="2:5" ht="15.75" customHeight="1" x14ac:dyDescent="0.25">
      <c r="B609" s="240"/>
      <c r="C609" s="228"/>
      <c r="D609" s="229"/>
      <c r="E609" s="230"/>
    </row>
    <row r="610" spans="2:5" ht="15.75" customHeight="1" x14ac:dyDescent="0.25">
      <c r="B610" s="240"/>
      <c r="C610" s="228"/>
      <c r="D610" s="229"/>
      <c r="E610" s="230"/>
    </row>
    <row r="611" spans="2:5" ht="15.75" customHeight="1" x14ac:dyDescent="0.25">
      <c r="B611" s="240"/>
      <c r="C611" s="228"/>
      <c r="D611" s="229"/>
      <c r="E611" s="230"/>
    </row>
    <row r="612" spans="2:5" ht="15.75" customHeight="1" x14ac:dyDescent="0.25">
      <c r="B612" s="240"/>
      <c r="C612" s="228"/>
      <c r="D612" s="229"/>
      <c r="E612" s="230"/>
    </row>
    <row r="613" spans="2:5" ht="15.75" customHeight="1" x14ac:dyDescent="0.25">
      <c r="B613" s="240"/>
      <c r="C613" s="228"/>
      <c r="D613" s="229"/>
      <c r="E613" s="230"/>
    </row>
    <row r="614" spans="2:5" ht="15.75" customHeight="1" x14ac:dyDescent="0.25">
      <c r="B614" s="240"/>
      <c r="C614" s="228"/>
      <c r="D614" s="229"/>
      <c r="E614" s="230"/>
    </row>
    <row r="615" spans="2:5" ht="15.75" customHeight="1" x14ac:dyDescent="0.25">
      <c r="B615" s="240"/>
      <c r="C615" s="228"/>
      <c r="D615" s="229"/>
      <c r="E615" s="230"/>
    </row>
    <row r="616" spans="2:5" ht="15.75" customHeight="1" x14ac:dyDescent="0.25">
      <c r="B616" s="240"/>
      <c r="C616" s="228"/>
      <c r="D616" s="229"/>
      <c r="E616" s="230"/>
    </row>
    <row r="617" spans="2:5" ht="15.75" customHeight="1" x14ac:dyDescent="0.25">
      <c r="B617" s="240"/>
      <c r="C617" s="228"/>
      <c r="D617" s="229"/>
      <c r="E617" s="230"/>
    </row>
    <row r="618" spans="2:5" ht="15.75" customHeight="1" x14ac:dyDescent="0.25">
      <c r="B618" s="240"/>
      <c r="C618" s="228"/>
      <c r="D618" s="229"/>
      <c r="E618" s="230"/>
    </row>
    <row r="619" spans="2:5" ht="15.75" customHeight="1" x14ac:dyDescent="0.25">
      <c r="B619" s="240"/>
      <c r="C619" s="228"/>
      <c r="D619" s="229"/>
      <c r="E619" s="230"/>
    </row>
    <row r="620" spans="2:5" ht="15.75" customHeight="1" x14ac:dyDescent="0.25">
      <c r="B620" s="240"/>
      <c r="C620" s="228"/>
      <c r="D620" s="229"/>
      <c r="E620" s="230"/>
    </row>
    <row r="621" spans="2:5" ht="15.75" customHeight="1" x14ac:dyDescent="0.25">
      <c r="B621" s="240"/>
      <c r="C621" s="228"/>
      <c r="D621" s="229"/>
      <c r="E621" s="230"/>
    </row>
    <row r="622" spans="2:5" ht="15.75" customHeight="1" x14ac:dyDescent="0.25">
      <c r="B622" s="240"/>
      <c r="C622" s="228"/>
      <c r="D622" s="229"/>
      <c r="E622" s="230"/>
    </row>
    <row r="623" spans="2:5" ht="15.75" customHeight="1" x14ac:dyDescent="0.25">
      <c r="B623" s="240"/>
      <c r="C623" s="228"/>
      <c r="D623" s="229"/>
      <c r="E623" s="230"/>
    </row>
    <row r="624" spans="2:5" ht="15.75" customHeight="1" x14ac:dyDescent="0.25">
      <c r="B624" s="240"/>
      <c r="C624" s="228"/>
      <c r="D624" s="229"/>
      <c r="E624" s="230"/>
    </row>
    <row r="625" spans="2:5" ht="15.75" customHeight="1" x14ac:dyDescent="0.25">
      <c r="B625" s="240"/>
      <c r="C625" s="228"/>
      <c r="D625" s="229"/>
      <c r="E625" s="230"/>
    </row>
    <row r="626" spans="2:5" ht="15.75" customHeight="1" x14ac:dyDescent="0.25">
      <c r="B626" s="240"/>
      <c r="C626" s="228"/>
      <c r="D626" s="229"/>
      <c r="E626" s="230"/>
    </row>
    <row r="627" spans="2:5" ht="15.75" customHeight="1" x14ac:dyDescent="0.25">
      <c r="B627" s="240"/>
      <c r="C627" s="228"/>
      <c r="D627" s="229"/>
      <c r="E627" s="230"/>
    </row>
    <row r="628" spans="2:5" ht="15.75" customHeight="1" x14ac:dyDescent="0.25">
      <c r="B628" s="240"/>
      <c r="C628" s="228"/>
      <c r="D628" s="229"/>
      <c r="E628" s="230"/>
    </row>
    <row r="629" spans="2:5" ht="15.75" customHeight="1" x14ac:dyDescent="0.25">
      <c r="B629" s="240"/>
      <c r="C629" s="228"/>
      <c r="D629" s="229"/>
      <c r="E629" s="230"/>
    </row>
    <row r="630" spans="2:5" ht="15.75" customHeight="1" x14ac:dyDescent="0.25">
      <c r="B630" s="240"/>
      <c r="C630" s="228"/>
      <c r="D630" s="229"/>
      <c r="E630" s="230"/>
    </row>
    <row r="631" spans="2:5" ht="15.75" customHeight="1" x14ac:dyDescent="0.25">
      <c r="B631" s="240"/>
      <c r="C631" s="228"/>
      <c r="D631" s="229"/>
      <c r="E631" s="230"/>
    </row>
    <row r="632" spans="2:5" ht="15.75" customHeight="1" x14ac:dyDescent="0.25">
      <c r="B632" s="240"/>
      <c r="C632" s="228"/>
      <c r="D632" s="229"/>
      <c r="E632" s="230"/>
    </row>
    <row r="633" spans="2:5" ht="15.75" customHeight="1" x14ac:dyDescent="0.25">
      <c r="B633" s="240"/>
      <c r="C633" s="228"/>
      <c r="D633" s="229"/>
      <c r="E633" s="230"/>
    </row>
    <row r="634" spans="2:5" ht="15.75" customHeight="1" x14ac:dyDescent="0.25">
      <c r="B634" s="240"/>
      <c r="C634" s="228"/>
      <c r="D634" s="229"/>
      <c r="E634" s="230"/>
    </row>
    <row r="635" spans="2:5" ht="15.75" customHeight="1" x14ac:dyDescent="0.25">
      <c r="B635" s="240"/>
      <c r="C635" s="228"/>
      <c r="D635" s="229"/>
      <c r="E635" s="230"/>
    </row>
    <row r="636" spans="2:5" ht="15.75" customHeight="1" x14ac:dyDescent="0.25">
      <c r="B636" s="240"/>
      <c r="C636" s="228"/>
      <c r="D636" s="229"/>
      <c r="E636" s="230"/>
    </row>
    <row r="637" spans="2:5" ht="15.75" customHeight="1" x14ac:dyDescent="0.25">
      <c r="B637" s="240"/>
      <c r="C637" s="228"/>
      <c r="D637" s="229"/>
      <c r="E637" s="230"/>
    </row>
    <row r="638" spans="2:5" ht="15.75" customHeight="1" x14ac:dyDescent="0.25">
      <c r="B638" s="240"/>
      <c r="C638" s="228"/>
      <c r="D638" s="229"/>
      <c r="E638" s="230"/>
    </row>
    <row r="639" spans="2:5" ht="15.75" customHeight="1" x14ac:dyDescent="0.25">
      <c r="B639" s="240"/>
      <c r="C639" s="228"/>
      <c r="D639" s="229"/>
      <c r="E639" s="230"/>
    </row>
    <row r="640" spans="2:5" ht="15.75" customHeight="1" x14ac:dyDescent="0.25">
      <c r="B640" s="240"/>
      <c r="C640" s="228"/>
      <c r="D640" s="229"/>
      <c r="E640" s="230"/>
    </row>
    <row r="641" spans="2:5" ht="15.75" customHeight="1" x14ac:dyDescent="0.25">
      <c r="B641" s="240"/>
      <c r="C641" s="228"/>
      <c r="D641" s="229"/>
      <c r="E641" s="230"/>
    </row>
    <row r="642" spans="2:5" ht="15.75" customHeight="1" x14ac:dyDescent="0.25">
      <c r="B642" s="240"/>
      <c r="C642" s="228"/>
      <c r="D642" s="229"/>
      <c r="E642" s="230"/>
    </row>
    <row r="643" spans="2:5" ht="15.75" customHeight="1" x14ac:dyDescent="0.25">
      <c r="B643" s="240"/>
      <c r="C643" s="228"/>
      <c r="D643" s="229"/>
      <c r="E643" s="230"/>
    </row>
    <row r="644" spans="2:5" ht="15.75" customHeight="1" x14ac:dyDescent="0.25">
      <c r="B644" s="240"/>
      <c r="C644" s="228"/>
      <c r="D644" s="229"/>
      <c r="E644" s="230"/>
    </row>
    <row r="645" spans="2:5" ht="15.75" customHeight="1" x14ac:dyDescent="0.25">
      <c r="B645" s="240"/>
      <c r="C645" s="228"/>
      <c r="D645" s="229"/>
      <c r="E645" s="230"/>
    </row>
    <row r="646" spans="2:5" ht="15.75" customHeight="1" x14ac:dyDescent="0.25">
      <c r="B646" s="240"/>
      <c r="C646" s="228"/>
      <c r="D646" s="229"/>
      <c r="E646" s="230"/>
    </row>
    <row r="647" spans="2:5" ht="15.75" customHeight="1" x14ac:dyDescent="0.25">
      <c r="B647" s="240"/>
      <c r="C647" s="228"/>
      <c r="D647" s="229"/>
      <c r="E647" s="230"/>
    </row>
    <row r="648" spans="2:5" ht="15.75" customHeight="1" x14ac:dyDescent="0.25">
      <c r="B648" s="240"/>
      <c r="C648" s="228"/>
      <c r="D648" s="229"/>
      <c r="E648" s="230"/>
    </row>
    <row r="649" spans="2:5" ht="15.75" customHeight="1" x14ac:dyDescent="0.25">
      <c r="B649" s="240"/>
      <c r="C649" s="228"/>
      <c r="D649" s="229"/>
      <c r="E649" s="230"/>
    </row>
    <row r="650" spans="2:5" ht="15.75" customHeight="1" x14ac:dyDescent="0.25">
      <c r="B650" s="240"/>
      <c r="C650" s="228"/>
      <c r="D650" s="229"/>
      <c r="E650" s="230"/>
    </row>
    <row r="651" spans="2:5" ht="15.75" customHeight="1" x14ac:dyDescent="0.25">
      <c r="B651" s="240"/>
      <c r="C651" s="228"/>
      <c r="D651" s="229"/>
      <c r="E651" s="230"/>
    </row>
    <row r="652" spans="2:5" ht="15.75" customHeight="1" x14ac:dyDescent="0.25">
      <c r="B652" s="240"/>
      <c r="C652" s="228"/>
      <c r="D652" s="229"/>
      <c r="E652" s="230"/>
    </row>
    <row r="653" spans="2:5" ht="15.75" customHeight="1" x14ac:dyDescent="0.25">
      <c r="B653" s="240"/>
      <c r="C653" s="228"/>
      <c r="D653" s="229"/>
      <c r="E653" s="230"/>
    </row>
    <row r="654" spans="2:5" ht="15.75" customHeight="1" x14ac:dyDescent="0.25">
      <c r="B654" s="240"/>
      <c r="C654" s="228"/>
      <c r="D654" s="229"/>
      <c r="E654" s="230"/>
    </row>
    <row r="655" spans="2:5" ht="15.75" customHeight="1" x14ac:dyDescent="0.25">
      <c r="B655" s="240"/>
      <c r="C655" s="228"/>
      <c r="D655" s="229"/>
      <c r="E655" s="230"/>
    </row>
    <row r="656" spans="2:5" ht="15.75" customHeight="1" x14ac:dyDescent="0.25">
      <c r="B656" s="240"/>
      <c r="C656" s="228"/>
      <c r="D656" s="229"/>
      <c r="E656" s="230"/>
    </row>
    <row r="657" spans="2:5" ht="15.75" customHeight="1" x14ac:dyDescent="0.25">
      <c r="B657" s="240"/>
      <c r="C657" s="228"/>
      <c r="D657" s="229"/>
      <c r="E657" s="230"/>
    </row>
    <row r="658" spans="2:5" ht="15.75" customHeight="1" x14ac:dyDescent="0.25">
      <c r="B658" s="240"/>
      <c r="C658" s="228"/>
      <c r="D658" s="229"/>
      <c r="E658" s="230"/>
    </row>
    <row r="659" spans="2:5" ht="15.75" customHeight="1" x14ac:dyDescent="0.25">
      <c r="B659" s="240"/>
      <c r="C659" s="228"/>
      <c r="D659" s="229"/>
      <c r="E659" s="230"/>
    </row>
    <row r="660" spans="2:5" ht="15.75" customHeight="1" x14ac:dyDescent="0.25">
      <c r="B660" s="240"/>
      <c r="C660" s="228"/>
      <c r="D660" s="229"/>
      <c r="E660" s="230"/>
    </row>
    <row r="661" spans="2:5" ht="15.75" customHeight="1" x14ac:dyDescent="0.25">
      <c r="B661" s="240"/>
      <c r="C661" s="228"/>
      <c r="D661" s="229"/>
      <c r="E661" s="230"/>
    </row>
    <row r="662" spans="2:5" ht="15.75" customHeight="1" x14ac:dyDescent="0.25">
      <c r="B662" s="240"/>
      <c r="C662" s="228"/>
      <c r="D662" s="229"/>
      <c r="E662" s="230"/>
    </row>
    <row r="663" spans="2:5" ht="15.75" customHeight="1" x14ac:dyDescent="0.25">
      <c r="B663" s="240"/>
      <c r="C663" s="228"/>
      <c r="D663" s="229"/>
      <c r="E663" s="230"/>
    </row>
    <row r="664" spans="2:5" ht="15.75" customHeight="1" x14ac:dyDescent="0.25">
      <c r="B664" s="240"/>
      <c r="C664" s="228"/>
      <c r="D664" s="229"/>
      <c r="E664" s="230"/>
    </row>
    <row r="665" spans="2:5" ht="15.75" customHeight="1" x14ac:dyDescent="0.25">
      <c r="B665" s="240"/>
      <c r="C665" s="228"/>
      <c r="D665" s="229"/>
      <c r="E665" s="230"/>
    </row>
    <row r="666" spans="2:5" ht="15.75" customHeight="1" x14ac:dyDescent="0.25">
      <c r="B666" s="240"/>
      <c r="C666" s="228"/>
      <c r="D666" s="229"/>
      <c r="E666" s="230"/>
    </row>
    <row r="667" spans="2:5" ht="15.75" customHeight="1" x14ac:dyDescent="0.25">
      <c r="B667" s="240"/>
      <c r="C667" s="228"/>
      <c r="D667" s="229"/>
      <c r="E667" s="230"/>
    </row>
    <row r="668" spans="2:5" ht="15.75" customHeight="1" x14ac:dyDescent="0.25">
      <c r="B668" s="240"/>
      <c r="C668" s="228"/>
      <c r="D668" s="229"/>
      <c r="E668" s="230"/>
    </row>
    <row r="669" spans="2:5" ht="15.75" customHeight="1" x14ac:dyDescent="0.25">
      <c r="B669" s="240"/>
      <c r="C669" s="228"/>
      <c r="D669" s="229"/>
      <c r="E669" s="230"/>
    </row>
    <row r="670" spans="2:5" ht="15.75" customHeight="1" x14ac:dyDescent="0.25">
      <c r="B670" s="240"/>
      <c r="C670" s="228"/>
      <c r="D670" s="229"/>
      <c r="E670" s="230"/>
    </row>
    <row r="671" spans="2:5" ht="15.75" customHeight="1" x14ac:dyDescent="0.25">
      <c r="B671" s="240"/>
      <c r="C671" s="228"/>
      <c r="D671" s="229"/>
      <c r="E671" s="230"/>
    </row>
    <row r="672" spans="2:5" ht="15.75" customHeight="1" x14ac:dyDescent="0.25">
      <c r="B672" s="240"/>
      <c r="C672" s="228"/>
      <c r="D672" s="229"/>
      <c r="E672" s="230"/>
    </row>
    <row r="673" spans="2:5" ht="15.75" customHeight="1" x14ac:dyDescent="0.25">
      <c r="B673" s="240"/>
      <c r="C673" s="228"/>
      <c r="D673" s="229"/>
      <c r="E673" s="230"/>
    </row>
    <row r="674" spans="2:5" ht="15.75" customHeight="1" x14ac:dyDescent="0.25">
      <c r="B674" s="240"/>
      <c r="C674" s="228"/>
      <c r="D674" s="229"/>
      <c r="E674" s="230"/>
    </row>
    <row r="675" spans="2:5" ht="15.75" customHeight="1" x14ac:dyDescent="0.25">
      <c r="B675" s="240"/>
      <c r="C675" s="228"/>
      <c r="D675" s="229"/>
      <c r="E675" s="230"/>
    </row>
    <row r="676" spans="2:5" ht="15.75" customHeight="1" x14ac:dyDescent="0.25">
      <c r="B676" s="240"/>
      <c r="C676" s="228"/>
      <c r="D676" s="229"/>
      <c r="E676" s="230"/>
    </row>
    <row r="677" spans="2:5" ht="15.75" customHeight="1" x14ac:dyDescent="0.25">
      <c r="B677" s="240"/>
      <c r="C677" s="228"/>
      <c r="D677" s="229"/>
      <c r="E677" s="230"/>
    </row>
    <row r="678" spans="2:5" ht="15.75" customHeight="1" x14ac:dyDescent="0.25">
      <c r="B678" s="240"/>
      <c r="C678" s="228"/>
      <c r="D678" s="229"/>
      <c r="E678" s="230"/>
    </row>
    <row r="679" spans="2:5" ht="15.75" customHeight="1" x14ac:dyDescent="0.25">
      <c r="B679" s="240"/>
      <c r="C679" s="228"/>
      <c r="D679" s="229"/>
      <c r="E679" s="230"/>
    </row>
    <row r="680" spans="2:5" ht="15.75" customHeight="1" x14ac:dyDescent="0.25">
      <c r="B680" s="240"/>
      <c r="C680" s="228"/>
      <c r="D680" s="229"/>
      <c r="E680" s="230"/>
    </row>
    <row r="681" spans="2:5" ht="15.75" customHeight="1" x14ac:dyDescent="0.25">
      <c r="B681" s="240"/>
      <c r="C681" s="228"/>
      <c r="D681" s="229"/>
      <c r="E681" s="230"/>
    </row>
    <row r="682" spans="2:5" ht="15.75" customHeight="1" x14ac:dyDescent="0.25">
      <c r="B682" s="240"/>
      <c r="C682" s="228"/>
      <c r="D682" s="229"/>
      <c r="E682" s="230"/>
    </row>
    <row r="683" spans="2:5" ht="15.75" customHeight="1" x14ac:dyDescent="0.25">
      <c r="B683" s="240"/>
      <c r="C683" s="228"/>
      <c r="D683" s="229"/>
      <c r="E683" s="230"/>
    </row>
    <row r="684" spans="2:5" ht="15.75" customHeight="1" x14ac:dyDescent="0.25">
      <c r="B684" s="240"/>
      <c r="C684" s="228"/>
      <c r="D684" s="229"/>
      <c r="E684" s="230"/>
    </row>
    <row r="685" spans="2:5" ht="15.75" customHeight="1" x14ac:dyDescent="0.25">
      <c r="B685" s="240"/>
      <c r="C685" s="228"/>
      <c r="D685" s="229"/>
      <c r="E685" s="230"/>
    </row>
    <row r="686" spans="2:5" ht="15.75" customHeight="1" x14ac:dyDescent="0.25">
      <c r="B686" s="240"/>
      <c r="C686" s="228"/>
      <c r="D686" s="229"/>
      <c r="E686" s="230"/>
    </row>
    <row r="687" spans="2:5" ht="15.75" customHeight="1" x14ac:dyDescent="0.25">
      <c r="B687" s="240"/>
      <c r="C687" s="228"/>
      <c r="D687" s="229"/>
      <c r="E687" s="230"/>
    </row>
    <row r="688" spans="2:5" ht="15.75" customHeight="1" x14ac:dyDescent="0.25">
      <c r="B688" s="240"/>
      <c r="C688" s="228"/>
      <c r="D688" s="229"/>
      <c r="E688" s="230"/>
    </row>
    <row r="689" spans="2:5" ht="15.75" customHeight="1" x14ac:dyDescent="0.25">
      <c r="B689" s="240"/>
      <c r="C689" s="228"/>
      <c r="D689" s="229"/>
      <c r="E689" s="230"/>
    </row>
    <row r="690" spans="2:5" ht="15.75" customHeight="1" x14ac:dyDescent="0.25">
      <c r="B690" s="240"/>
      <c r="C690" s="228"/>
      <c r="D690" s="229"/>
      <c r="E690" s="230"/>
    </row>
    <row r="691" spans="2:5" ht="15.75" customHeight="1" x14ac:dyDescent="0.25">
      <c r="B691" s="240"/>
      <c r="C691" s="228"/>
      <c r="D691" s="229"/>
      <c r="E691" s="230"/>
    </row>
    <row r="692" spans="2:5" ht="15.75" customHeight="1" x14ac:dyDescent="0.25">
      <c r="B692" s="240"/>
      <c r="C692" s="228"/>
      <c r="D692" s="229"/>
      <c r="E692" s="230"/>
    </row>
    <row r="693" spans="2:5" ht="15.75" customHeight="1" x14ac:dyDescent="0.25">
      <c r="B693" s="240"/>
      <c r="C693" s="228"/>
      <c r="D693" s="229"/>
      <c r="E693" s="230"/>
    </row>
    <row r="694" spans="2:5" ht="15.75" customHeight="1" x14ac:dyDescent="0.25">
      <c r="B694" s="240"/>
      <c r="C694" s="228"/>
      <c r="D694" s="229"/>
      <c r="E694" s="230"/>
    </row>
    <row r="695" spans="2:5" ht="15.75" customHeight="1" x14ac:dyDescent="0.25">
      <c r="B695" s="240"/>
      <c r="C695" s="228"/>
      <c r="D695" s="229"/>
      <c r="E695" s="230"/>
    </row>
    <row r="696" spans="2:5" ht="15.75" customHeight="1" x14ac:dyDescent="0.25">
      <c r="B696" s="240"/>
      <c r="C696" s="228"/>
      <c r="D696" s="229"/>
      <c r="E696" s="230"/>
    </row>
    <row r="697" spans="2:5" ht="15.75" customHeight="1" x14ac:dyDescent="0.25">
      <c r="B697" s="240"/>
      <c r="C697" s="228"/>
      <c r="D697" s="229"/>
      <c r="E697" s="230"/>
    </row>
    <row r="698" spans="2:5" ht="15.75" customHeight="1" x14ac:dyDescent="0.25">
      <c r="B698" s="240"/>
      <c r="C698" s="228"/>
      <c r="D698" s="229"/>
      <c r="E698" s="230"/>
    </row>
    <row r="699" spans="2:5" ht="15.75" customHeight="1" x14ac:dyDescent="0.25">
      <c r="B699" s="240"/>
      <c r="C699" s="228"/>
      <c r="D699" s="229"/>
      <c r="E699" s="230"/>
    </row>
    <row r="700" spans="2:5" ht="15.75" customHeight="1" x14ac:dyDescent="0.25">
      <c r="B700" s="240"/>
      <c r="C700" s="228"/>
      <c r="D700" s="229"/>
      <c r="E700" s="230"/>
    </row>
    <row r="701" spans="2:5" ht="15.75" customHeight="1" x14ac:dyDescent="0.25">
      <c r="B701" s="240"/>
      <c r="C701" s="228"/>
      <c r="D701" s="229"/>
      <c r="E701" s="230"/>
    </row>
    <row r="702" spans="2:5" ht="15.75" customHeight="1" x14ac:dyDescent="0.25">
      <c r="B702" s="240"/>
      <c r="C702" s="228"/>
      <c r="D702" s="229"/>
      <c r="E702" s="230"/>
    </row>
    <row r="703" spans="2:5" ht="15.75" customHeight="1" x14ac:dyDescent="0.25">
      <c r="B703" s="240"/>
      <c r="C703" s="228"/>
      <c r="D703" s="229"/>
      <c r="E703" s="230"/>
    </row>
    <row r="704" spans="2:5" ht="15.75" customHeight="1" x14ac:dyDescent="0.25">
      <c r="B704" s="240"/>
      <c r="C704" s="228"/>
      <c r="D704" s="229"/>
      <c r="E704" s="230"/>
    </row>
    <row r="705" spans="2:5" ht="15.75" customHeight="1" x14ac:dyDescent="0.25">
      <c r="B705" s="240"/>
      <c r="C705" s="228"/>
      <c r="D705" s="229"/>
      <c r="E705" s="230"/>
    </row>
    <row r="706" spans="2:5" ht="15.75" customHeight="1" x14ac:dyDescent="0.25">
      <c r="B706" s="240"/>
      <c r="C706" s="228"/>
      <c r="D706" s="229"/>
      <c r="E706" s="230"/>
    </row>
    <row r="707" spans="2:5" ht="15.75" customHeight="1" x14ac:dyDescent="0.25">
      <c r="B707" s="240"/>
      <c r="C707" s="228"/>
      <c r="D707" s="229"/>
      <c r="E707" s="230"/>
    </row>
    <row r="708" spans="2:5" ht="15.75" customHeight="1" x14ac:dyDescent="0.25">
      <c r="B708" s="240"/>
      <c r="C708" s="228"/>
      <c r="D708" s="229"/>
      <c r="E708" s="230"/>
    </row>
    <row r="709" spans="2:5" ht="15.75" customHeight="1" x14ac:dyDescent="0.25">
      <c r="B709" s="240"/>
      <c r="C709" s="228"/>
      <c r="D709" s="229"/>
      <c r="E709" s="230"/>
    </row>
    <row r="710" spans="2:5" ht="15.75" customHeight="1" x14ac:dyDescent="0.25">
      <c r="B710" s="240"/>
      <c r="C710" s="228"/>
      <c r="D710" s="229"/>
      <c r="E710" s="230"/>
    </row>
    <row r="711" spans="2:5" ht="15.75" customHeight="1" x14ac:dyDescent="0.25">
      <c r="B711" s="240"/>
      <c r="C711" s="228"/>
      <c r="D711" s="229"/>
      <c r="E711" s="230"/>
    </row>
    <row r="712" spans="2:5" ht="15.75" customHeight="1" x14ac:dyDescent="0.25">
      <c r="B712" s="240"/>
      <c r="C712" s="228"/>
      <c r="D712" s="229"/>
      <c r="E712" s="230"/>
    </row>
    <row r="713" spans="2:5" ht="15.75" customHeight="1" x14ac:dyDescent="0.25">
      <c r="B713" s="240"/>
      <c r="C713" s="228"/>
      <c r="D713" s="229"/>
      <c r="E713" s="230"/>
    </row>
    <row r="714" spans="2:5" ht="15.75" customHeight="1" x14ac:dyDescent="0.25">
      <c r="B714" s="240"/>
      <c r="C714" s="228"/>
      <c r="D714" s="229"/>
      <c r="E714" s="230"/>
    </row>
    <row r="715" spans="2:5" ht="15.75" customHeight="1" x14ac:dyDescent="0.25">
      <c r="B715" s="240"/>
      <c r="C715" s="228"/>
      <c r="D715" s="229"/>
      <c r="E715" s="230"/>
    </row>
    <row r="716" spans="2:5" ht="15.75" customHeight="1" x14ac:dyDescent="0.25">
      <c r="B716" s="240"/>
      <c r="C716" s="228"/>
      <c r="D716" s="229"/>
      <c r="E716" s="230"/>
    </row>
    <row r="717" spans="2:5" ht="15.75" customHeight="1" x14ac:dyDescent="0.25">
      <c r="B717" s="240"/>
      <c r="C717" s="228"/>
      <c r="D717" s="229"/>
      <c r="E717" s="230"/>
    </row>
    <row r="718" spans="2:5" ht="15.75" customHeight="1" x14ac:dyDescent="0.25">
      <c r="B718" s="240"/>
      <c r="C718" s="228"/>
      <c r="D718" s="229"/>
      <c r="E718" s="230"/>
    </row>
    <row r="719" spans="2:5" ht="15.75" customHeight="1" x14ac:dyDescent="0.25">
      <c r="B719" s="240"/>
      <c r="C719" s="228"/>
      <c r="D719" s="229"/>
      <c r="E719" s="230"/>
    </row>
    <row r="720" spans="2:5" ht="15.75" customHeight="1" x14ac:dyDescent="0.25">
      <c r="B720" s="240"/>
      <c r="C720" s="228"/>
      <c r="D720" s="229"/>
      <c r="E720" s="230"/>
    </row>
    <row r="721" spans="2:5" ht="15.75" customHeight="1" x14ac:dyDescent="0.25">
      <c r="B721" s="240"/>
      <c r="C721" s="228"/>
      <c r="D721" s="229"/>
      <c r="E721" s="230"/>
    </row>
    <row r="722" spans="2:5" ht="15.75" customHeight="1" x14ac:dyDescent="0.25">
      <c r="B722" s="240"/>
      <c r="C722" s="228"/>
      <c r="D722" s="229"/>
      <c r="E722" s="230"/>
    </row>
    <row r="723" spans="2:5" ht="15.75" customHeight="1" x14ac:dyDescent="0.25">
      <c r="B723" s="240"/>
      <c r="C723" s="228"/>
      <c r="D723" s="229"/>
      <c r="E723" s="230"/>
    </row>
    <row r="724" spans="2:5" ht="15.75" customHeight="1" x14ac:dyDescent="0.25">
      <c r="B724" s="240"/>
      <c r="C724" s="228"/>
      <c r="D724" s="229"/>
      <c r="E724" s="230"/>
    </row>
    <row r="725" spans="2:5" ht="15.75" customHeight="1" x14ac:dyDescent="0.25">
      <c r="B725" s="240"/>
      <c r="C725" s="228"/>
      <c r="D725" s="229"/>
      <c r="E725" s="230"/>
    </row>
    <row r="726" spans="2:5" ht="15.75" customHeight="1" x14ac:dyDescent="0.25">
      <c r="B726" s="240"/>
      <c r="C726" s="228"/>
      <c r="D726" s="229"/>
      <c r="E726" s="230"/>
    </row>
    <row r="727" spans="2:5" ht="15.75" customHeight="1" x14ac:dyDescent="0.25">
      <c r="B727" s="240"/>
      <c r="C727" s="228"/>
      <c r="D727" s="229"/>
      <c r="E727" s="230"/>
    </row>
    <row r="728" spans="2:5" ht="15.75" customHeight="1" x14ac:dyDescent="0.25">
      <c r="B728" s="240"/>
      <c r="C728" s="228"/>
      <c r="D728" s="229"/>
      <c r="E728" s="230"/>
    </row>
    <row r="729" spans="2:5" ht="15.75" customHeight="1" x14ac:dyDescent="0.25">
      <c r="B729" s="240"/>
      <c r="C729" s="228"/>
      <c r="D729" s="229"/>
      <c r="E729" s="230"/>
    </row>
    <row r="730" spans="2:5" ht="15.75" customHeight="1" x14ac:dyDescent="0.25">
      <c r="B730" s="240"/>
      <c r="C730" s="228"/>
      <c r="D730" s="229"/>
      <c r="E730" s="230"/>
    </row>
    <row r="731" spans="2:5" ht="15.75" customHeight="1" x14ac:dyDescent="0.25">
      <c r="B731" s="240"/>
      <c r="C731" s="228"/>
      <c r="D731" s="229"/>
      <c r="E731" s="230"/>
    </row>
    <row r="732" spans="2:5" ht="15.75" customHeight="1" x14ac:dyDescent="0.25">
      <c r="B732" s="240"/>
      <c r="C732" s="228"/>
      <c r="D732" s="229"/>
      <c r="E732" s="230"/>
    </row>
    <row r="733" spans="2:5" ht="15.75" customHeight="1" x14ac:dyDescent="0.25">
      <c r="B733" s="240"/>
      <c r="C733" s="228"/>
      <c r="D733" s="229"/>
      <c r="E733" s="230"/>
    </row>
    <row r="734" spans="2:5" ht="15.75" customHeight="1" x14ac:dyDescent="0.25">
      <c r="B734" s="240"/>
      <c r="C734" s="228"/>
      <c r="D734" s="229"/>
      <c r="E734" s="230"/>
    </row>
    <row r="735" spans="2:5" ht="15.75" customHeight="1" x14ac:dyDescent="0.25">
      <c r="B735" s="240"/>
      <c r="C735" s="228"/>
      <c r="D735" s="229"/>
      <c r="E735" s="230"/>
    </row>
    <row r="736" spans="2:5" ht="15.75" customHeight="1" x14ac:dyDescent="0.25">
      <c r="B736" s="240"/>
      <c r="C736" s="228"/>
      <c r="D736" s="229"/>
      <c r="E736" s="230"/>
    </row>
    <row r="737" spans="2:5" ht="15.75" customHeight="1" x14ac:dyDescent="0.25">
      <c r="B737" s="240"/>
      <c r="C737" s="228"/>
      <c r="D737" s="229"/>
      <c r="E737" s="230"/>
    </row>
    <row r="738" spans="2:5" ht="15.75" customHeight="1" x14ac:dyDescent="0.25">
      <c r="B738" s="240"/>
      <c r="C738" s="228"/>
      <c r="D738" s="229"/>
      <c r="E738" s="230"/>
    </row>
    <row r="739" spans="2:5" ht="15.75" customHeight="1" x14ac:dyDescent="0.25">
      <c r="B739" s="240"/>
      <c r="C739" s="228"/>
      <c r="D739" s="229"/>
      <c r="E739" s="230"/>
    </row>
    <row r="740" spans="2:5" ht="15.75" customHeight="1" x14ac:dyDescent="0.25">
      <c r="B740" s="240"/>
      <c r="C740" s="228"/>
      <c r="D740" s="229"/>
      <c r="E740" s="230"/>
    </row>
    <row r="741" spans="2:5" ht="15.75" customHeight="1" x14ac:dyDescent="0.25">
      <c r="B741" s="240"/>
      <c r="C741" s="228"/>
      <c r="D741" s="229"/>
      <c r="E741" s="230"/>
    </row>
    <row r="742" spans="2:5" ht="15.75" customHeight="1" x14ac:dyDescent="0.25">
      <c r="B742" s="240"/>
      <c r="C742" s="228"/>
      <c r="D742" s="229"/>
      <c r="E742" s="230"/>
    </row>
    <row r="743" spans="2:5" ht="15.75" customHeight="1" x14ac:dyDescent="0.25">
      <c r="B743" s="240"/>
      <c r="C743" s="228"/>
      <c r="D743" s="229"/>
      <c r="E743" s="230"/>
    </row>
    <row r="744" spans="2:5" ht="15.75" customHeight="1" x14ac:dyDescent="0.25">
      <c r="B744" s="240"/>
      <c r="C744" s="228"/>
      <c r="D744" s="229"/>
      <c r="E744" s="230"/>
    </row>
    <row r="745" spans="2:5" ht="15.75" customHeight="1" x14ac:dyDescent="0.25">
      <c r="B745" s="240"/>
      <c r="C745" s="228"/>
      <c r="D745" s="229"/>
      <c r="E745" s="230"/>
    </row>
    <row r="746" spans="2:5" ht="15.75" customHeight="1" x14ac:dyDescent="0.25">
      <c r="B746" s="240"/>
      <c r="C746" s="228"/>
      <c r="D746" s="229"/>
      <c r="E746" s="230"/>
    </row>
    <row r="747" spans="2:5" ht="15.75" customHeight="1" x14ac:dyDescent="0.25">
      <c r="B747" s="240"/>
      <c r="C747" s="228"/>
      <c r="D747" s="229"/>
      <c r="E747" s="230"/>
    </row>
    <row r="748" spans="2:5" ht="15.75" customHeight="1" x14ac:dyDescent="0.25">
      <c r="B748" s="240"/>
      <c r="C748" s="228"/>
      <c r="D748" s="229"/>
      <c r="E748" s="230"/>
    </row>
    <row r="749" spans="2:5" ht="15.75" customHeight="1" x14ac:dyDescent="0.25">
      <c r="B749" s="240"/>
      <c r="C749" s="228"/>
      <c r="D749" s="229"/>
      <c r="E749" s="230"/>
    </row>
    <row r="750" spans="2:5" ht="15.75" customHeight="1" x14ac:dyDescent="0.25">
      <c r="B750" s="240"/>
      <c r="C750" s="228"/>
      <c r="D750" s="229"/>
      <c r="E750" s="230"/>
    </row>
    <row r="751" spans="2:5" ht="15.75" customHeight="1" x14ac:dyDescent="0.25">
      <c r="B751" s="240"/>
      <c r="C751" s="228"/>
      <c r="D751" s="229"/>
      <c r="E751" s="230"/>
    </row>
    <row r="752" spans="2:5" ht="15.75" customHeight="1" x14ac:dyDescent="0.25">
      <c r="B752" s="240"/>
      <c r="C752" s="228"/>
      <c r="D752" s="229"/>
      <c r="E752" s="230"/>
    </row>
    <row r="753" spans="2:5" ht="15.75" customHeight="1" x14ac:dyDescent="0.25">
      <c r="B753" s="240"/>
      <c r="C753" s="228"/>
      <c r="D753" s="229"/>
      <c r="E753" s="230"/>
    </row>
    <row r="754" spans="2:5" ht="15.75" customHeight="1" x14ac:dyDescent="0.25">
      <c r="B754" s="240"/>
      <c r="C754" s="228"/>
      <c r="D754" s="229"/>
      <c r="E754" s="230"/>
    </row>
    <row r="755" spans="2:5" ht="15.75" customHeight="1" x14ac:dyDescent="0.25">
      <c r="B755" s="240"/>
      <c r="C755" s="228"/>
      <c r="D755" s="229"/>
      <c r="E755" s="230"/>
    </row>
    <row r="756" spans="2:5" ht="15.75" customHeight="1" x14ac:dyDescent="0.25">
      <c r="B756" s="240"/>
      <c r="C756" s="228"/>
      <c r="D756" s="229"/>
      <c r="E756" s="230"/>
    </row>
    <row r="757" spans="2:5" ht="15.75" customHeight="1" x14ac:dyDescent="0.25">
      <c r="B757" s="240"/>
      <c r="C757" s="228"/>
      <c r="D757" s="229"/>
      <c r="E757" s="230"/>
    </row>
    <row r="758" spans="2:5" ht="15.75" customHeight="1" x14ac:dyDescent="0.25">
      <c r="B758" s="240"/>
      <c r="C758" s="228"/>
      <c r="D758" s="229"/>
      <c r="E758" s="230"/>
    </row>
    <row r="759" spans="2:5" ht="15.75" customHeight="1" x14ac:dyDescent="0.25">
      <c r="B759" s="240"/>
      <c r="C759" s="228"/>
      <c r="D759" s="229"/>
      <c r="E759" s="230"/>
    </row>
    <row r="760" spans="2:5" ht="15.75" customHeight="1" x14ac:dyDescent="0.25">
      <c r="B760" s="240"/>
      <c r="C760" s="228"/>
      <c r="D760" s="229"/>
      <c r="E760" s="230"/>
    </row>
    <row r="761" spans="2:5" ht="15.75" customHeight="1" x14ac:dyDescent="0.25">
      <c r="B761" s="240"/>
      <c r="C761" s="228"/>
      <c r="D761" s="229"/>
      <c r="E761" s="230"/>
    </row>
    <row r="762" spans="2:5" ht="15.75" customHeight="1" x14ac:dyDescent="0.25">
      <c r="B762" s="240"/>
      <c r="C762" s="228"/>
      <c r="D762" s="229"/>
      <c r="E762" s="230"/>
    </row>
    <row r="763" spans="2:5" ht="15.75" customHeight="1" x14ac:dyDescent="0.25">
      <c r="B763" s="240"/>
      <c r="C763" s="228"/>
      <c r="D763" s="229"/>
      <c r="E763" s="230"/>
    </row>
    <row r="764" spans="2:5" ht="15.75" customHeight="1" x14ac:dyDescent="0.25">
      <c r="B764" s="240"/>
      <c r="C764" s="228"/>
      <c r="D764" s="229"/>
      <c r="E764" s="230"/>
    </row>
    <row r="765" spans="2:5" ht="15.75" customHeight="1" x14ac:dyDescent="0.25">
      <c r="B765" s="240"/>
      <c r="C765" s="228"/>
      <c r="D765" s="229"/>
      <c r="E765" s="230"/>
    </row>
    <row r="766" spans="2:5" ht="15.75" customHeight="1" x14ac:dyDescent="0.25">
      <c r="B766" s="240"/>
      <c r="C766" s="228"/>
      <c r="D766" s="229"/>
      <c r="E766" s="230"/>
    </row>
    <row r="767" spans="2:5" ht="15.75" customHeight="1" x14ac:dyDescent="0.25">
      <c r="B767" s="240"/>
      <c r="C767" s="228"/>
      <c r="D767" s="229"/>
      <c r="E767" s="230"/>
    </row>
    <row r="768" spans="2:5" ht="15.75" customHeight="1" x14ac:dyDescent="0.25">
      <c r="B768" s="240"/>
      <c r="C768" s="228"/>
      <c r="D768" s="229"/>
      <c r="E768" s="230"/>
    </row>
    <row r="769" spans="2:5" ht="15.75" customHeight="1" x14ac:dyDescent="0.25">
      <c r="B769" s="240"/>
      <c r="C769" s="228"/>
      <c r="D769" s="229"/>
      <c r="E769" s="230"/>
    </row>
    <row r="770" spans="2:5" ht="15.75" customHeight="1" x14ac:dyDescent="0.25">
      <c r="B770" s="240"/>
      <c r="C770" s="228"/>
      <c r="D770" s="229"/>
      <c r="E770" s="230"/>
    </row>
    <row r="771" spans="2:5" ht="15.75" customHeight="1" x14ac:dyDescent="0.25">
      <c r="B771" s="240"/>
      <c r="C771" s="228"/>
      <c r="D771" s="229"/>
      <c r="E771" s="230"/>
    </row>
    <row r="772" spans="2:5" ht="15.75" customHeight="1" x14ac:dyDescent="0.25">
      <c r="B772" s="240"/>
      <c r="C772" s="228"/>
      <c r="D772" s="229"/>
      <c r="E772" s="230"/>
    </row>
    <row r="773" spans="2:5" ht="15.75" customHeight="1" x14ac:dyDescent="0.25">
      <c r="B773" s="240"/>
      <c r="C773" s="228"/>
      <c r="D773" s="229"/>
      <c r="E773" s="230"/>
    </row>
    <row r="774" spans="2:5" ht="15.75" customHeight="1" x14ac:dyDescent="0.25">
      <c r="B774" s="240"/>
      <c r="C774" s="228"/>
      <c r="D774" s="229"/>
      <c r="E774" s="230"/>
    </row>
    <row r="775" spans="2:5" ht="15.75" customHeight="1" x14ac:dyDescent="0.25">
      <c r="B775" s="240"/>
      <c r="C775" s="228"/>
      <c r="D775" s="229"/>
      <c r="E775" s="230"/>
    </row>
    <row r="776" spans="2:5" ht="15.75" customHeight="1" x14ac:dyDescent="0.25">
      <c r="B776" s="240"/>
      <c r="C776" s="228"/>
      <c r="D776" s="229"/>
      <c r="E776" s="230"/>
    </row>
    <row r="777" spans="2:5" ht="15.75" customHeight="1" x14ac:dyDescent="0.25">
      <c r="B777" s="240"/>
      <c r="C777" s="228"/>
      <c r="D777" s="229"/>
      <c r="E777" s="230"/>
    </row>
    <row r="778" spans="2:5" ht="15.75" customHeight="1" x14ac:dyDescent="0.25">
      <c r="B778" s="240"/>
      <c r="C778" s="228"/>
      <c r="D778" s="229"/>
      <c r="E778" s="230"/>
    </row>
    <row r="779" spans="2:5" ht="15.75" customHeight="1" x14ac:dyDescent="0.25">
      <c r="B779" s="240"/>
      <c r="C779" s="228"/>
      <c r="D779" s="229"/>
      <c r="E779" s="230"/>
    </row>
    <row r="780" spans="2:5" ht="15.75" customHeight="1" x14ac:dyDescent="0.25">
      <c r="B780" s="240"/>
      <c r="C780" s="228"/>
      <c r="D780" s="229"/>
      <c r="E780" s="230"/>
    </row>
    <row r="781" spans="2:5" ht="15.75" customHeight="1" x14ac:dyDescent="0.25">
      <c r="B781" s="240"/>
      <c r="C781" s="228"/>
      <c r="D781" s="229"/>
      <c r="E781" s="230"/>
    </row>
    <row r="782" spans="2:5" ht="15.75" customHeight="1" x14ac:dyDescent="0.25">
      <c r="B782" s="240"/>
      <c r="C782" s="228"/>
      <c r="D782" s="229"/>
      <c r="E782" s="230"/>
    </row>
    <row r="783" spans="2:5" ht="15.75" customHeight="1" x14ac:dyDescent="0.25">
      <c r="B783" s="240"/>
      <c r="C783" s="228"/>
      <c r="D783" s="229"/>
      <c r="E783" s="230"/>
    </row>
    <row r="784" spans="2:5" ht="15.75" customHeight="1" x14ac:dyDescent="0.25">
      <c r="B784" s="240"/>
      <c r="C784" s="228"/>
      <c r="D784" s="229"/>
      <c r="E784" s="230"/>
    </row>
    <row r="785" spans="2:5" ht="15.75" customHeight="1" x14ac:dyDescent="0.25">
      <c r="B785" s="240"/>
      <c r="C785" s="228"/>
      <c r="D785" s="229"/>
      <c r="E785" s="230"/>
    </row>
    <row r="786" spans="2:5" ht="15.75" customHeight="1" x14ac:dyDescent="0.25">
      <c r="B786" s="240"/>
      <c r="C786" s="228"/>
      <c r="D786" s="229"/>
      <c r="E786" s="230"/>
    </row>
    <row r="787" spans="2:5" ht="15.75" customHeight="1" x14ac:dyDescent="0.25">
      <c r="B787" s="240"/>
      <c r="C787" s="228"/>
      <c r="D787" s="229"/>
      <c r="E787" s="230"/>
    </row>
    <row r="788" spans="2:5" ht="15.75" customHeight="1" x14ac:dyDescent="0.25">
      <c r="B788" s="240"/>
      <c r="C788" s="228"/>
      <c r="D788" s="229"/>
      <c r="E788" s="230"/>
    </row>
    <row r="789" spans="2:5" ht="15.75" customHeight="1" x14ac:dyDescent="0.25">
      <c r="B789" s="240"/>
      <c r="C789" s="228"/>
      <c r="D789" s="229"/>
      <c r="E789" s="230"/>
    </row>
    <row r="790" spans="2:5" ht="15.75" customHeight="1" x14ac:dyDescent="0.25">
      <c r="B790" s="240"/>
      <c r="C790" s="228"/>
      <c r="D790" s="229"/>
      <c r="E790" s="230"/>
    </row>
    <row r="791" spans="2:5" ht="15.75" customHeight="1" x14ac:dyDescent="0.25">
      <c r="B791" s="240"/>
      <c r="C791" s="228"/>
      <c r="D791" s="229"/>
      <c r="E791" s="230"/>
    </row>
    <row r="792" spans="2:5" ht="15.75" customHeight="1" x14ac:dyDescent="0.25">
      <c r="B792" s="240"/>
      <c r="C792" s="228"/>
      <c r="D792" s="229"/>
      <c r="E792" s="230"/>
    </row>
    <row r="793" spans="2:5" ht="15.75" customHeight="1" x14ac:dyDescent="0.25">
      <c r="B793" s="240"/>
      <c r="C793" s="228"/>
      <c r="D793" s="229"/>
      <c r="E793" s="230"/>
    </row>
    <row r="794" spans="2:5" ht="15.75" customHeight="1" x14ac:dyDescent="0.25">
      <c r="B794" s="240"/>
      <c r="C794" s="228"/>
      <c r="D794" s="229"/>
      <c r="E794" s="230"/>
    </row>
    <row r="795" spans="2:5" ht="15.75" customHeight="1" x14ac:dyDescent="0.25">
      <c r="B795" s="240"/>
      <c r="C795" s="228"/>
      <c r="D795" s="229"/>
      <c r="E795" s="230"/>
    </row>
    <row r="796" spans="2:5" ht="15.75" customHeight="1" x14ac:dyDescent="0.25">
      <c r="B796" s="240"/>
      <c r="C796" s="228"/>
      <c r="D796" s="229"/>
      <c r="E796" s="230"/>
    </row>
    <row r="797" spans="2:5" ht="15.75" customHeight="1" x14ac:dyDescent="0.25">
      <c r="B797" s="240"/>
      <c r="C797" s="228"/>
      <c r="D797" s="229"/>
      <c r="E797" s="230"/>
    </row>
    <row r="798" spans="2:5" ht="15.75" customHeight="1" x14ac:dyDescent="0.25">
      <c r="B798" s="240"/>
      <c r="C798" s="228"/>
      <c r="D798" s="229"/>
      <c r="E798" s="230"/>
    </row>
    <row r="799" spans="2:5" ht="15.75" customHeight="1" x14ac:dyDescent="0.25">
      <c r="B799" s="240"/>
      <c r="C799" s="228"/>
      <c r="D799" s="229"/>
      <c r="E799" s="230"/>
    </row>
    <row r="800" spans="2:5" ht="15.75" customHeight="1" x14ac:dyDescent="0.25">
      <c r="B800" s="240"/>
      <c r="C800" s="228"/>
      <c r="D800" s="229"/>
      <c r="E800" s="230"/>
    </row>
    <row r="801" spans="2:5" ht="15.75" customHeight="1" x14ac:dyDescent="0.25">
      <c r="B801" s="240"/>
      <c r="C801" s="228"/>
      <c r="D801" s="229"/>
      <c r="E801" s="230"/>
    </row>
    <row r="802" spans="2:5" ht="15.75" customHeight="1" x14ac:dyDescent="0.25">
      <c r="B802" s="240"/>
      <c r="C802" s="228"/>
      <c r="D802" s="229"/>
      <c r="E802" s="230"/>
    </row>
    <row r="803" spans="2:5" ht="15.75" customHeight="1" x14ac:dyDescent="0.25">
      <c r="B803" s="240"/>
      <c r="C803" s="228"/>
      <c r="D803" s="229"/>
      <c r="E803" s="230"/>
    </row>
    <row r="804" spans="2:5" ht="15.75" customHeight="1" x14ac:dyDescent="0.25">
      <c r="B804" s="240"/>
      <c r="C804" s="228"/>
      <c r="D804" s="229"/>
      <c r="E804" s="230"/>
    </row>
    <row r="805" spans="2:5" ht="15.75" customHeight="1" x14ac:dyDescent="0.25">
      <c r="B805" s="240"/>
      <c r="C805" s="228"/>
      <c r="D805" s="229"/>
      <c r="E805" s="230"/>
    </row>
    <row r="806" spans="2:5" ht="15.75" customHeight="1" x14ac:dyDescent="0.25">
      <c r="B806" s="240"/>
      <c r="C806" s="228"/>
      <c r="D806" s="229"/>
      <c r="E806" s="230"/>
    </row>
    <row r="807" spans="2:5" ht="15.75" customHeight="1" x14ac:dyDescent="0.25">
      <c r="B807" s="240"/>
      <c r="C807" s="228"/>
      <c r="D807" s="229"/>
      <c r="E807" s="230"/>
    </row>
    <row r="808" spans="2:5" ht="15.75" customHeight="1" x14ac:dyDescent="0.25">
      <c r="B808" s="240"/>
      <c r="C808" s="228"/>
      <c r="D808" s="229"/>
      <c r="E808" s="230"/>
    </row>
    <row r="809" spans="2:5" ht="15.75" customHeight="1" x14ac:dyDescent="0.25">
      <c r="B809" s="240"/>
      <c r="C809" s="228"/>
      <c r="D809" s="229"/>
      <c r="E809" s="230"/>
    </row>
    <row r="810" spans="2:5" ht="15.75" customHeight="1" x14ac:dyDescent="0.25">
      <c r="B810" s="240"/>
      <c r="C810" s="228"/>
      <c r="D810" s="229"/>
      <c r="E810" s="230"/>
    </row>
    <row r="811" spans="2:5" ht="15.75" customHeight="1" x14ac:dyDescent="0.25">
      <c r="B811" s="240"/>
      <c r="C811" s="228"/>
      <c r="D811" s="229"/>
      <c r="E811" s="230"/>
    </row>
    <row r="812" spans="2:5" ht="15.75" customHeight="1" x14ac:dyDescent="0.25">
      <c r="B812" s="240"/>
      <c r="C812" s="228"/>
      <c r="D812" s="229"/>
      <c r="E812" s="230"/>
    </row>
    <row r="813" spans="2:5" ht="15.75" customHeight="1" x14ac:dyDescent="0.25">
      <c r="B813" s="240"/>
      <c r="C813" s="228"/>
      <c r="D813" s="229"/>
      <c r="E813" s="230"/>
    </row>
    <row r="814" spans="2:5" ht="15.75" customHeight="1" x14ac:dyDescent="0.25">
      <c r="B814" s="240"/>
      <c r="C814" s="228"/>
      <c r="D814" s="229"/>
      <c r="E814" s="230"/>
    </row>
    <row r="815" spans="2:5" ht="15.75" customHeight="1" x14ac:dyDescent="0.25">
      <c r="B815" s="240"/>
      <c r="C815" s="228"/>
      <c r="D815" s="229"/>
      <c r="E815" s="230"/>
    </row>
    <row r="816" spans="2:5" ht="15.75" customHeight="1" x14ac:dyDescent="0.25">
      <c r="B816" s="240"/>
      <c r="C816" s="228"/>
      <c r="D816" s="229"/>
      <c r="E816" s="230"/>
    </row>
    <row r="817" spans="2:5" ht="15.75" customHeight="1" x14ac:dyDescent="0.25">
      <c r="B817" s="240"/>
      <c r="C817" s="228"/>
      <c r="D817" s="229"/>
      <c r="E817" s="230"/>
    </row>
    <row r="818" spans="2:5" ht="15.75" customHeight="1" x14ac:dyDescent="0.25">
      <c r="B818" s="240"/>
      <c r="C818" s="228"/>
      <c r="D818" s="229"/>
      <c r="E818" s="230"/>
    </row>
    <row r="819" spans="2:5" ht="15.75" customHeight="1" x14ac:dyDescent="0.25">
      <c r="B819" s="240"/>
      <c r="C819" s="228"/>
      <c r="D819" s="229"/>
      <c r="E819" s="230"/>
    </row>
    <row r="820" spans="2:5" ht="15.75" customHeight="1" x14ac:dyDescent="0.25">
      <c r="B820" s="240"/>
      <c r="C820" s="228"/>
      <c r="D820" s="229"/>
      <c r="E820" s="230"/>
    </row>
    <row r="821" spans="2:5" ht="15.75" customHeight="1" x14ac:dyDescent="0.25">
      <c r="B821" s="240"/>
      <c r="C821" s="228"/>
      <c r="D821" s="229"/>
      <c r="E821" s="230"/>
    </row>
    <row r="822" spans="2:5" ht="15.75" customHeight="1" x14ac:dyDescent="0.25">
      <c r="B822" s="240"/>
      <c r="C822" s="228"/>
      <c r="D822" s="229"/>
      <c r="E822" s="230"/>
    </row>
    <row r="823" spans="2:5" ht="15.75" customHeight="1" x14ac:dyDescent="0.25">
      <c r="B823" s="240"/>
      <c r="C823" s="228"/>
      <c r="D823" s="229"/>
      <c r="E823" s="230"/>
    </row>
    <row r="824" spans="2:5" ht="15.75" customHeight="1" x14ac:dyDescent="0.25">
      <c r="B824" s="240"/>
      <c r="C824" s="228"/>
      <c r="D824" s="229"/>
      <c r="E824" s="230"/>
    </row>
    <row r="825" spans="2:5" ht="15.75" customHeight="1" x14ac:dyDescent="0.25">
      <c r="B825" s="240"/>
      <c r="C825" s="228"/>
      <c r="D825" s="229"/>
      <c r="E825" s="230"/>
    </row>
    <row r="826" spans="2:5" ht="15.75" customHeight="1" x14ac:dyDescent="0.25">
      <c r="B826" s="240"/>
      <c r="C826" s="228"/>
      <c r="D826" s="229"/>
      <c r="E826" s="230"/>
    </row>
    <row r="827" spans="2:5" ht="15.75" customHeight="1" x14ac:dyDescent="0.25">
      <c r="B827" s="240"/>
      <c r="C827" s="228"/>
      <c r="D827" s="229"/>
      <c r="E827" s="230"/>
    </row>
    <row r="828" spans="2:5" ht="15.75" customHeight="1" x14ac:dyDescent="0.25">
      <c r="B828" s="240"/>
      <c r="C828" s="228"/>
      <c r="D828" s="229"/>
      <c r="E828" s="230"/>
    </row>
    <row r="829" spans="2:5" ht="15.75" customHeight="1" x14ac:dyDescent="0.25">
      <c r="B829" s="240"/>
      <c r="C829" s="228"/>
      <c r="D829" s="229"/>
      <c r="E829" s="230"/>
    </row>
    <row r="830" spans="2:5" ht="15.75" customHeight="1" x14ac:dyDescent="0.25">
      <c r="B830" s="240"/>
      <c r="C830" s="228"/>
      <c r="D830" s="229"/>
      <c r="E830" s="230"/>
    </row>
    <row r="831" spans="2:5" ht="15.75" customHeight="1" x14ac:dyDescent="0.25">
      <c r="B831" s="240"/>
      <c r="C831" s="228"/>
      <c r="D831" s="229"/>
      <c r="E831" s="230"/>
    </row>
    <row r="832" spans="2:5" ht="15.75" customHeight="1" x14ac:dyDescent="0.25">
      <c r="B832" s="240"/>
      <c r="C832" s="228"/>
      <c r="D832" s="229"/>
      <c r="E832" s="230"/>
    </row>
    <row r="833" spans="2:5" ht="15.75" customHeight="1" x14ac:dyDescent="0.25">
      <c r="B833" s="240"/>
      <c r="C833" s="228"/>
      <c r="D833" s="229"/>
      <c r="E833" s="230"/>
    </row>
    <row r="834" spans="2:5" ht="15.75" customHeight="1" x14ac:dyDescent="0.25">
      <c r="B834" s="240"/>
      <c r="C834" s="228"/>
      <c r="D834" s="229"/>
      <c r="E834" s="230"/>
    </row>
    <row r="835" spans="2:5" ht="15.75" customHeight="1" x14ac:dyDescent="0.25">
      <c r="B835" s="240"/>
      <c r="C835" s="228"/>
      <c r="D835" s="229"/>
      <c r="E835" s="230"/>
    </row>
    <row r="836" spans="2:5" ht="15.75" customHeight="1" x14ac:dyDescent="0.25">
      <c r="B836" s="240"/>
      <c r="C836" s="228"/>
      <c r="D836" s="229"/>
      <c r="E836" s="230"/>
    </row>
    <row r="837" spans="2:5" ht="15.75" customHeight="1" x14ac:dyDescent="0.25">
      <c r="B837" s="240"/>
      <c r="C837" s="228"/>
      <c r="D837" s="229"/>
      <c r="E837" s="230"/>
    </row>
    <row r="838" spans="2:5" ht="15.75" customHeight="1" x14ac:dyDescent="0.25">
      <c r="B838" s="240"/>
      <c r="C838" s="228"/>
      <c r="D838" s="229"/>
      <c r="E838" s="230"/>
    </row>
    <row r="839" spans="2:5" ht="15.75" customHeight="1" x14ac:dyDescent="0.25">
      <c r="B839" s="240"/>
      <c r="C839" s="228"/>
      <c r="D839" s="229"/>
      <c r="E839" s="230"/>
    </row>
    <row r="840" spans="2:5" ht="15.75" customHeight="1" x14ac:dyDescent="0.25">
      <c r="B840" s="240"/>
      <c r="C840" s="228"/>
      <c r="D840" s="229"/>
      <c r="E840" s="230"/>
    </row>
    <row r="841" spans="2:5" ht="15.75" customHeight="1" x14ac:dyDescent="0.25">
      <c r="B841" s="240"/>
      <c r="C841" s="228"/>
      <c r="D841" s="229"/>
      <c r="E841" s="230"/>
    </row>
    <row r="842" spans="2:5" ht="15.75" customHeight="1" x14ac:dyDescent="0.25">
      <c r="B842" s="240"/>
      <c r="C842" s="228"/>
      <c r="D842" s="229"/>
      <c r="E842" s="230"/>
    </row>
    <row r="843" spans="2:5" ht="15.75" customHeight="1" x14ac:dyDescent="0.25">
      <c r="B843" s="240"/>
      <c r="C843" s="228"/>
      <c r="D843" s="229"/>
      <c r="E843" s="230"/>
    </row>
    <row r="844" spans="2:5" ht="15.75" customHeight="1" x14ac:dyDescent="0.25">
      <c r="B844" s="240"/>
      <c r="C844" s="228"/>
      <c r="D844" s="229"/>
      <c r="E844" s="230"/>
    </row>
    <row r="845" spans="2:5" ht="15.75" customHeight="1" x14ac:dyDescent="0.25">
      <c r="B845" s="240"/>
      <c r="C845" s="228"/>
      <c r="D845" s="229"/>
      <c r="E845" s="230"/>
    </row>
    <row r="846" spans="2:5" ht="15.75" customHeight="1" x14ac:dyDescent="0.25">
      <c r="B846" s="240"/>
      <c r="C846" s="228"/>
      <c r="D846" s="229"/>
      <c r="E846" s="230"/>
    </row>
    <row r="847" spans="2:5" ht="15.75" customHeight="1" x14ac:dyDescent="0.25">
      <c r="B847" s="240"/>
      <c r="C847" s="228"/>
      <c r="D847" s="229"/>
      <c r="E847" s="230"/>
    </row>
    <row r="848" spans="2:5" ht="15.75" customHeight="1" x14ac:dyDescent="0.25">
      <c r="B848" s="240"/>
      <c r="C848" s="228"/>
      <c r="D848" s="229"/>
      <c r="E848" s="230"/>
    </row>
    <row r="849" spans="2:5" ht="15.75" customHeight="1" x14ac:dyDescent="0.25">
      <c r="B849" s="240"/>
      <c r="C849" s="228"/>
      <c r="D849" s="229"/>
      <c r="E849" s="230"/>
    </row>
    <row r="850" spans="2:5" ht="15.75" customHeight="1" x14ac:dyDescent="0.25">
      <c r="B850" s="240"/>
      <c r="C850" s="228"/>
      <c r="D850" s="229"/>
      <c r="E850" s="230"/>
    </row>
    <row r="851" spans="2:5" ht="15.75" customHeight="1" x14ac:dyDescent="0.25">
      <c r="B851" s="240"/>
      <c r="C851" s="228"/>
      <c r="D851" s="229"/>
      <c r="E851" s="230"/>
    </row>
    <row r="852" spans="2:5" ht="15.75" customHeight="1" x14ac:dyDescent="0.25">
      <c r="B852" s="240"/>
      <c r="C852" s="228"/>
      <c r="D852" s="229"/>
      <c r="E852" s="230"/>
    </row>
    <row r="853" spans="2:5" ht="15.75" customHeight="1" x14ac:dyDescent="0.25">
      <c r="B853" s="240"/>
      <c r="C853" s="228"/>
      <c r="D853" s="229"/>
      <c r="E853" s="230"/>
    </row>
    <row r="854" spans="2:5" ht="15.75" customHeight="1" x14ac:dyDescent="0.25">
      <c r="B854" s="240"/>
      <c r="C854" s="228"/>
      <c r="D854" s="229"/>
      <c r="E854" s="230"/>
    </row>
    <row r="855" spans="2:5" ht="15.75" customHeight="1" x14ac:dyDescent="0.25">
      <c r="B855" s="240"/>
      <c r="C855" s="228"/>
      <c r="D855" s="229"/>
      <c r="E855" s="230"/>
    </row>
    <row r="856" spans="2:5" ht="15.75" customHeight="1" x14ac:dyDescent="0.25">
      <c r="B856" s="240"/>
      <c r="C856" s="228"/>
      <c r="D856" s="229"/>
      <c r="E856" s="230"/>
    </row>
    <row r="857" spans="2:5" ht="15.75" customHeight="1" x14ac:dyDescent="0.25">
      <c r="B857" s="240"/>
      <c r="C857" s="228"/>
      <c r="D857" s="229"/>
      <c r="E857" s="230"/>
    </row>
    <row r="858" spans="2:5" ht="15.75" customHeight="1" x14ac:dyDescent="0.25">
      <c r="B858" s="240"/>
      <c r="C858" s="228"/>
      <c r="D858" s="229"/>
      <c r="E858" s="230"/>
    </row>
    <row r="859" spans="2:5" ht="15.75" customHeight="1" x14ac:dyDescent="0.25">
      <c r="B859" s="240"/>
      <c r="C859" s="228"/>
      <c r="D859" s="229"/>
      <c r="E859" s="230"/>
    </row>
    <row r="860" spans="2:5" ht="15.75" customHeight="1" x14ac:dyDescent="0.25">
      <c r="B860" s="240"/>
      <c r="C860" s="228"/>
      <c r="D860" s="229"/>
      <c r="E860" s="230"/>
    </row>
    <row r="861" spans="2:5" ht="15.75" customHeight="1" x14ac:dyDescent="0.25">
      <c r="B861" s="240"/>
      <c r="C861" s="228"/>
      <c r="D861" s="229"/>
      <c r="E861" s="230"/>
    </row>
    <row r="862" spans="2:5" ht="15.75" customHeight="1" x14ac:dyDescent="0.25">
      <c r="B862" s="240"/>
      <c r="C862" s="228"/>
      <c r="D862" s="229"/>
      <c r="E862" s="230"/>
    </row>
    <row r="863" spans="2:5" ht="15.75" customHeight="1" x14ac:dyDescent="0.25">
      <c r="B863" s="240"/>
      <c r="C863" s="228"/>
      <c r="D863" s="229"/>
      <c r="E863" s="230"/>
    </row>
    <row r="864" spans="2:5" ht="15.75" customHeight="1" x14ac:dyDescent="0.25">
      <c r="B864" s="240"/>
      <c r="C864" s="228"/>
      <c r="D864" s="229"/>
      <c r="E864" s="230"/>
    </row>
    <row r="865" spans="2:5" ht="15.75" customHeight="1" x14ac:dyDescent="0.25">
      <c r="B865" s="240"/>
      <c r="C865" s="228"/>
      <c r="D865" s="229"/>
      <c r="E865" s="230"/>
    </row>
    <row r="866" spans="2:5" ht="15.75" customHeight="1" x14ac:dyDescent="0.25">
      <c r="B866" s="240"/>
      <c r="C866" s="228"/>
      <c r="D866" s="229"/>
      <c r="E866" s="230"/>
    </row>
    <row r="867" spans="2:5" ht="15.75" customHeight="1" x14ac:dyDescent="0.25">
      <c r="B867" s="240"/>
      <c r="C867" s="228"/>
      <c r="D867" s="229"/>
      <c r="E867" s="230"/>
    </row>
    <row r="868" spans="2:5" ht="15.75" customHeight="1" x14ac:dyDescent="0.25">
      <c r="B868" s="240"/>
      <c r="C868" s="228"/>
      <c r="D868" s="229"/>
      <c r="E868" s="230"/>
    </row>
    <row r="869" spans="2:5" ht="15.75" customHeight="1" x14ac:dyDescent="0.25">
      <c r="B869" s="240"/>
      <c r="C869" s="228"/>
      <c r="D869" s="229"/>
      <c r="E869" s="230"/>
    </row>
    <row r="870" spans="2:5" ht="15.75" customHeight="1" x14ac:dyDescent="0.25">
      <c r="B870" s="240"/>
      <c r="C870" s="228"/>
      <c r="D870" s="229"/>
      <c r="E870" s="230"/>
    </row>
    <row r="871" spans="2:5" ht="15.75" customHeight="1" x14ac:dyDescent="0.25">
      <c r="B871" s="240"/>
      <c r="C871" s="228"/>
      <c r="D871" s="229"/>
      <c r="E871" s="230"/>
    </row>
    <row r="872" spans="2:5" ht="15.75" customHeight="1" x14ac:dyDescent="0.25">
      <c r="B872" s="240"/>
      <c r="C872" s="228"/>
      <c r="D872" s="229"/>
      <c r="E872" s="230"/>
    </row>
    <row r="873" spans="2:5" ht="15.75" customHeight="1" x14ac:dyDescent="0.25">
      <c r="B873" s="240"/>
      <c r="C873" s="228"/>
      <c r="D873" s="229"/>
      <c r="E873" s="230"/>
    </row>
    <row r="874" spans="2:5" ht="15.75" customHeight="1" x14ac:dyDescent="0.25">
      <c r="B874" s="240"/>
      <c r="C874" s="228"/>
      <c r="D874" s="229"/>
      <c r="E874" s="230"/>
    </row>
    <row r="875" spans="2:5" ht="15.75" customHeight="1" x14ac:dyDescent="0.25">
      <c r="B875" s="240"/>
      <c r="C875" s="228"/>
      <c r="D875" s="229"/>
      <c r="E875" s="230"/>
    </row>
    <row r="876" spans="2:5" ht="15.75" customHeight="1" x14ac:dyDescent="0.25">
      <c r="B876" s="240"/>
      <c r="C876" s="228"/>
      <c r="D876" s="229"/>
      <c r="E876" s="230"/>
    </row>
    <row r="877" spans="2:5" ht="15.75" customHeight="1" x14ac:dyDescent="0.25">
      <c r="B877" s="240"/>
      <c r="C877" s="228"/>
      <c r="D877" s="229"/>
      <c r="E877" s="230"/>
    </row>
    <row r="878" spans="2:5" ht="15.75" customHeight="1" x14ac:dyDescent="0.25">
      <c r="B878" s="240"/>
      <c r="C878" s="228"/>
      <c r="D878" s="229"/>
      <c r="E878" s="230"/>
    </row>
    <row r="879" spans="2:5" ht="15.75" customHeight="1" x14ac:dyDescent="0.25">
      <c r="B879" s="240"/>
      <c r="C879" s="228"/>
      <c r="D879" s="229"/>
      <c r="E879" s="230"/>
    </row>
    <row r="880" spans="2:5" ht="15.75" customHeight="1" x14ac:dyDescent="0.25">
      <c r="B880" s="240"/>
      <c r="C880" s="228"/>
      <c r="D880" s="229"/>
      <c r="E880" s="230"/>
    </row>
    <row r="881" spans="2:5" ht="15.75" customHeight="1" x14ac:dyDescent="0.25">
      <c r="B881" s="240"/>
      <c r="C881" s="228"/>
      <c r="D881" s="229"/>
      <c r="E881" s="230"/>
    </row>
    <row r="882" spans="2:5" ht="15.75" customHeight="1" x14ac:dyDescent="0.25">
      <c r="B882" s="240"/>
      <c r="C882" s="228"/>
      <c r="D882" s="229"/>
      <c r="E882" s="230"/>
    </row>
    <row r="883" spans="2:5" ht="15.75" customHeight="1" x14ac:dyDescent="0.25">
      <c r="B883" s="240"/>
      <c r="C883" s="228"/>
      <c r="D883" s="229"/>
      <c r="E883" s="230"/>
    </row>
    <row r="884" spans="2:5" ht="15.75" customHeight="1" x14ac:dyDescent="0.25">
      <c r="B884" s="240"/>
      <c r="C884" s="228"/>
      <c r="D884" s="229"/>
      <c r="E884" s="230"/>
    </row>
    <row r="885" spans="2:5" ht="15.75" customHeight="1" x14ac:dyDescent="0.25">
      <c r="B885" s="240"/>
      <c r="C885" s="228"/>
      <c r="D885" s="229"/>
      <c r="E885" s="230"/>
    </row>
    <row r="886" spans="2:5" ht="15.75" customHeight="1" x14ac:dyDescent="0.25">
      <c r="B886" s="240"/>
      <c r="C886" s="228"/>
      <c r="D886" s="229"/>
      <c r="E886" s="230"/>
    </row>
    <row r="887" spans="2:5" ht="15.75" customHeight="1" x14ac:dyDescent="0.25">
      <c r="B887" s="240"/>
      <c r="C887" s="228"/>
      <c r="D887" s="229"/>
      <c r="E887" s="230"/>
    </row>
    <row r="888" spans="2:5" ht="15.75" customHeight="1" x14ac:dyDescent="0.25">
      <c r="B888" s="240"/>
      <c r="C888" s="228"/>
      <c r="D888" s="229"/>
      <c r="E888" s="230"/>
    </row>
    <row r="889" spans="2:5" ht="15.75" customHeight="1" x14ac:dyDescent="0.25">
      <c r="B889" s="240"/>
      <c r="C889" s="228"/>
      <c r="D889" s="229"/>
      <c r="E889" s="230"/>
    </row>
    <row r="890" spans="2:5" ht="15.75" customHeight="1" x14ac:dyDescent="0.25">
      <c r="B890" s="240"/>
      <c r="C890" s="228"/>
      <c r="D890" s="229"/>
      <c r="E890" s="230"/>
    </row>
    <row r="891" spans="2:5" ht="15.75" customHeight="1" x14ac:dyDescent="0.25">
      <c r="B891" s="240"/>
      <c r="C891" s="228"/>
      <c r="D891" s="229"/>
      <c r="E891" s="230"/>
    </row>
    <row r="892" spans="2:5" ht="15.75" customHeight="1" x14ac:dyDescent="0.25">
      <c r="B892" s="240"/>
      <c r="C892" s="228"/>
      <c r="D892" s="229"/>
      <c r="E892" s="230"/>
    </row>
    <row r="893" spans="2:5" ht="15.75" customHeight="1" x14ac:dyDescent="0.25">
      <c r="B893" s="240"/>
      <c r="C893" s="228"/>
      <c r="D893" s="229"/>
      <c r="E893" s="230"/>
    </row>
    <row r="894" spans="2:5" ht="15.75" customHeight="1" x14ac:dyDescent="0.25">
      <c r="B894" s="240"/>
      <c r="C894" s="228"/>
      <c r="D894" s="229"/>
      <c r="E894" s="230"/>
    </row>
    <row r="895" spans="2:5" ht="15.75" customHeight="1" x14ac:dyDescent="0.25">
      <c r="B895" s="240"/>
      <c r="C895" s="228"/>
      <c r="D895" s="229"/>
      <c r="E895" s="230"/>
    </row>
    <row r="896" spans="2:5" ht="15.75" customHeight="1" x14ac:dyDescent="0.25">
      <c r="B896" s="240"/>
      <c r="C896" s="228"/>
      <c r="D896" s="229"/>
      <c r="E896" s="230"/>
    </row>
    <row r="897" spans="2:5" ht="15.75" customHeight="1" x14ac:dyDescent="0.25">
      <c r="B897" s="240"/>
      <c r="C897" s="228"/>
      <c r="D897" s="229"/>
      <c r="E897" s="230"/>
    </row>
    <row r="898" spans="2:5" ht="15.75" customHeight="1" x14ac:dyDescent="0.25">
      <c r="B898" s="240"/>
      <c r="C898" s="228"/>
      <c r="D898" s="229"/>
      <c r="E898" s="230"/>
    </row>
    <row r="899" spans="2:5" ht="15.75" customHeight="1" x14ac:dyDescent="0.25">
      <c r="B899" s="240"/>
      <c r="C899" s="228"/>
      <c r="D899" s="229"/>
      <c r="E899" s="230"/>
    </row>
    <row r="900" spans="2:5" ht="15.75" customHeight="1" x14ac:dyDescent="0.25">
      <c r="B900" s="240"/>
      <c r="C900" s="228"/>
      <c r="D900" s="229"/>
      <c r="E900" s="230"/>
    </row>
    <row r="901" spans="2:5" ht="15.75" customHeight="1" x14ac:dyDescent="0.25">
      <c r="B901" s="240"/>
      <c r="C901" s="228"/>
      <c r="D901" s="229"/>
      <c r="E901" s="230"/>
    </row>
    <row r="902" spans="2:5" ht="15.75" customHeight="1" x14ac:dyDescent="0.25">
      <c r="B902" s="240"/>
      <c r="C902" s="228"/>
      <c r="D902" s="229"/>
      <c r="E902" s="230"/>
    </row>
    <row r="903" spans="2:5" ht="15.75" customHeight="1" x14ac:dyDescent="0.25">
      <c r="B903" s="240"/>
      <c r="C903" s="228"/>
      <c r="D903" s="229"/>
      <c r="E903" s="230"/>
    </row>
    <row r="904" spans="2:5" ht="15.75" customHeight="1" x14ac:dyDescent="0.25">
      <c r="B904" s="240"/>
      <c r="C904" s="228"/>
      <c r="D904" s="229"/>
      <c r="E904" s="230"/>
    </row>
    <row r="905" spans="2:5" ht="15.75" customHeight="1" x14ac:dyDescent="0.25">
      <c r="B905" s="240"/>
      <c r="C905" s="228"/>
      <c r="D905" s="229"/>
      <c r="E905" s="230"/>
    </row>
    <row r="906" spans="2:5" ht="15.75" customHeight="1" x14ac:dyDescent="0.25">
      <c r="B906" s="240"/>
      <c r="C906" s="228"/>
      <c r="D906" s="229"/>
      <c r="E906" s="230"/>
    </row>
    <row r="907" spans="2:5" ht="15.75" customHeight="1" x14ac:dyDescent="0.25">
      <c r="B907" s="240"/>
      <c r="C907" s="228"/>
      <c r="D907" s="229"/>
      <c r="E907" s="230"/>
    </row>
    <row r="908" spans="2:5" ht="15.75" customHeight="1" x14ac:dyDescent="0.25">
      <c r="B908" s="240"/>
      <c r="C908" s="228"/>
      <c r="D908" s="229"/>
      <c r="E908" s="230"/>
    </row>
    <row r="909" spans="2:5" ht="15.75" customHeight="1" x14ac:dyDescent="0.25">
      <c r="B909" s="240"/>
      <c r="C909" s="228"/>
      <c r="D909" s="229"/>
      <c r="E909" s="230"/>
    </row>
    <row r="910" spans="2:5" ht="15.75" customHeight="1" x14ac:dyDescent="0.25">
      <c r="B910" s="240"/>
      <c r="C910" s="228"/>
      <c r="D910" s="229"/>
      <c r="E910" s="230"/>
    </row>
    <row r="911" spans="2:5" ht="15.75" customHeight="1" x14ac:dyDescent="0.25">
      <c r="B911" s="240"/>
      <c r="C911" s="228"/>
      <c r="D911" s="229"/>
      <c r="E911" s="230"/>
    </row>
    <row r="912" spans="2:5" ht="15.75" customHeight="1" x14ac:dyDescent="0.25">
      <c r="B912" s="240"/>
      <c r="C912" s="228"/>
      <c r="D912" s="229"/>
      <c r="E912" s="230"/>
    </row>
    <row r="913" spans="2:5" ht="15.75" customHeight="1" x14ac:dyDescent="0.25">
      <c r="B913" s="240"/>
      <c r="C913" s="228"/>
      <c r="D913" s="229"/>
      <c r="E913" s="230"/>
    </row>
    <row r="914" spans="2:5" ht="15.75" customHeight="1" x14ac:dyDescent="0.25">
      <c r="B914" s="240"/>
      <c r="C914" s="228"/>
      <c r="D914" s="229"/>
      <c r="E914" s="230"/>
    </row>
    <row r="915" spans="2:5" ht="15.75" customHeight="1" x14ac:dyDescent="0.25">
      <c r="B915" s="240"/>
      <c r="C915" s="228"/>
      <c r="D915" s="229"/>
      <c r="E915" s="230"/>
    </row>
    <row r="916" spans="2:5" ht="15.75" customHeight="1" x14ac:dyDescent="0.25">
      <c r="B916" s="240"/>
      <c r="C916" s="228"/>
      <c r="D916" s="229"/>
      <c r="E916" s="230"/>
    </row>
    <row r="917" spans="2:5" ht="15.75" customHeight="1" x14ac:dyDescent="0.25">
      <c r="B917" s="240"/>
      <c r="C917" s="228"/>
      <c r="D917" s="229"/>
      <c r="E917" s="230"/>
    </row>
    <row r="918" spans="2:5" ht="15.75" customHeight="1" x14ac:dyDescent="0.25">
      <c r="B918" s="240"/>
      <c r="C918" s="228"/>
      <c r="D918" s="229"/>
      <c r="E918" s="230"/>
    </row>
    <row r="919" spans="2:5" ht="15.75" customHeight="1" x14ac:dyDescent="0.25">
      <c r="B919" s="240"/>
      <c r="C919" s="228"/>
      <c r="D919" s="229"/>
      <c r="E919" s="230"/>
    </row>
    <row r="920" spans="2:5" ht="15.75" customHeight="1" x14ac:dyDescent="0.25">
      <c r="B920" s="240"/>
      <c r="C920" s="228"/>
      <c r="D920" s="229"/>
      <c r="E920" s="230"/>
    </row>
    <row r="921" spans="2:5" ht="15.75" customHeight="1" x14ac:dyDescent="0.25">
      <c r="B921" s="240"/>
      <c r="C921" s="228"/>
      <c r="D921" s="229"/>
      <c r="E921" s="230"/>
    </row>
    <row r="922" spans="2:5" ht="15.75" customHeight="1" x14ac:dyDescent="0.25">
      <c r="B922" s="240"/>
      <c r="C922" s="228"/>
      <c r="D922" s="229"/>
      <c r="E922" s="230"/>
    </row>
    <row r="923" spans="2:5" ht="15.75" customHeight="1" x14ac:dyDescent="0.25">
      <c r="B923" s="240"/>
      <c r="C923" s="228"/>
      <c r="D923" s="229"/>
      <c r="E923" s="230"/>
    </row>
    <row r="924" spans="2:5" ht="15.75" customHeight="1" x14ac:dyDescent="0.25">
      <c r="B924" s="240"/>
      <c r="C924" s="228"/>
      <c r="D924" s="229"/>
      <c r="E924" s="230"/>
    </row>
    <row r="925" spans="2:5" ht="15.75" customHeight="1" x14ac:dyDescent="0.25">
      <c r="B925" s="240"/>
      <c r="C925" s="228"/>
      <c r="D925" s="229"/>
      <c r="E925" s="230"/>
    </row>
    <row r="926" spans="2:5" ht="15.75" customHeight="1" x14ac:dyDescent="0.25">
      <c r="B926" s="240"/>
      <c r="C926" s="228"/>
      <c r="D926" s="229"/>
      <c r="E926" s="230"/>
    </row>
    <row r="927" spans="2:5" ht="15.75" customHeight="1" x14ac:dyDescent="0.25">
      <c r="B927" s="240"/>
      <c r="C927" s="228"/>
      <c r="D927" s="229"/>
      <c r="E927" s="230"/>
    </row>
    <row r="928" spans="2:5" ht="15.75" customHeight="1" x14ac:dyDescent="0.25">
      <c r="B928" s="240"/>
      <c r="C928" s="228"/>
      <c r="D928" s="229"/>
      <c r="E928" s="230"/>
    </row>
    <row r="929" spans="2:5" ht="15.75" customHeight="1" x14ac:dyDescent="0.25">
      <c r="B929" s="240"/>
      <c r="C929" s="228"/>
      <c r="D929" s="229"/>
      <c r="E929" s="230"/>
    </row>
    <row r="930" spans="2:5" ht="15.75" customHeight="1" x14ac:dyDescent="0.25">
      <c r="B930" s="240"/>
      <c r="C930" s="228"/>
      <c r="D930" s="229"/>
      <c r="E930" s="230"/>
    </row>
    <row r="931" spans="2:5" ht="15.75" customHeight="1" x14ac:dyDescent="0.25">
      <c r="B931" s="240"/>
      <c r="C931" s="228"/>
      <c r="D931" s="229"/>
      <c r="E931" s="230"/>
    </row>
    <row r="932" spans="2:5" ht="15.75" customHeight="1" x14ac:dyDescent="0.25">
      <c r="B932" s="240"/>
      <c r="C932" s="228"/>
      <c r="D932" s="229"/>
      <c r="E932" s="230"/>
    </row>
    <row r="933" spans="2:5" ht="15.75" customHeight="1" x14ac:dyDescent="0.25">
      <c r="B933" s="240"/>
      <c r="C933" s="228"/>
      <c r="D933" s="229"/>
      <c r="E933" s="230"/>
    </row>
    <row r="934" spans="2:5" ht="15.75" customHeight="1" x14ac:dyDescent="0.25">
      <c r="B934" s="240"/>
      <c r="C934" s="228"/>
      <c r="D934" s="229"/>
      <c r="E934" s="230"/>
    </row>
    <row r="935" spans="2:5" ht="15.75" customHeight="1" x14ac:dyDescent="0.25">
      <c r="B935" s="240"/>
      <c r="C935" s="228"/>
      <c r="D935" s="229"/>
      <c r="E935" s="230"/>
    </row>
    <row r="936" spans="2:5" ht="15.75" customHeight="1" x14ac:dyDescent="0.25">
      <c r="B936" s="240"/>
      <c r="C936" s="228"/>
      <c r="D936" s="229"/>
      <c r="E936" s="230"/>
    </row>
    <row r="937" spans="2:5" ht="15.75" customHeight="1" x14ac:dyDescent="0.25">
      <c r="B937" s="240"/>
      <c r="C937" s="228"/>
      <c r="D937" s="229"/>
      <c r="E937" s="230"/>
    </row>
    <row r="938" spans="2:5" ht="15.75" customHeight="1" x14ac:dyDescent="0.25">
      <c r="B938" s="240"/>
      <c r="C938" s="228"/>
      <c r="D938" s="229"/>
      <c r="E938" s="230"/>
    </row>
    <row r="939" spans="2:5" ht="15.75" customHeight="1" x14ac:dyDescent="0.25">
      <c r="B939" s="240"/>
      <c r="C939" s="228"/>
      <c r="D939" s="229"/>
      <c r="E939" s="230"/>
    </row>
    <row r="940" spans="2:5" ht="15.75" customHeight="1" x14ac:dyDescent="0.25">
      <c r="B940" s="240"/>
      <c r="C940" s="228"/>
      <c r="D940" s="229"/>
      <c r="E940" s="230"/>
    </row>
    <row r="941" spans="2:5" ht="15.75" customHeight="1" x14ac:dyDescent="0.25">
      <c r="B941" s="240"/>
      <c r="C941" s="228"/>
      <c r="D941" s="229"/>
      <c r="E941" s="230"/>
    </row>
    <row r="942" spans="2:5" ht="15.75" customHeight="1" x14ac:dyDescent="0.25">
      <c r="B942" s="240"/>
      <c r="C942" s="228"/>
      <c r="D942" s="229"/>
      <c r="E942" s="230"/>
    </row>
    <row r="943" spans="2:5" ht="15.75" customHeight="1" x14ac:dyDescent="0.25">
      <c r="B943" s="240"/>
      <c r="C943" s="228"/>
      <c r="D943" s="229"/>
      <c r="E943" s="230"/>
    </row>
    <row r="944" spans="2:5" ht="15.75" customHeight="1" x14ac:dyDescent="0.25">
      <c r="B944" s="240"/>
      <c r="C944" s="228"/>
      <c r="D944" s="229"/>
      <c r="E944" s="230"/>
    </row>
    <row r="945" spans="2:5" ht="15.75" customHeight="1" x14ac:dyDescent="0.25">
      <c r="B945" s="240"/>
      <c r="C945" s="228"/>
      <c r="D945" s="229"/>
      <c r="E945" s="230"/>
    </row>
    <row r="946" spans="2:5" ht="15.75" customHeight="1" x14ac:dyDescent="0.25">
      <c r="B946" s="240"/>
      <c r="C946" s="228"/>
      <c r="D946" s="229"/>
      <c r="E946" s="230"/>
    </row>
    <row r="947" spans="2:5" ht="15.75" customHeight="1" x14ac:dyDescent="0.25">
      <c r="B947" s="240"/>
      <c r="C947" s="228"/>
      <c r="D947" s="229"/>
      <c r="E947" s="230"/>
    </row>
    <row r="948" spans="2:5" ht="15.75" customHeight="1" x14ac:dyDescent="0.25">
      <c r="B948" s="240"/>
      <c r="C948" s="228"/>
      <c r="D948" s="229"/>
      <c r="E948" s="230"/>
    </row>
    <row r="949" spans="2:5" ht="15.75" customHeight="1" x14ac:dyDescent="0.25">
      <c r="B949" s="240"/>
      <c r="C949" s="228"/>
      <c r="D949" s="229"/>
      <c r="E949" s="230"/>
    </row>
    <row r="950" spans="2:5" ht="15.75" customHeight="1" x14ac:dyDescent="0.25">
      <c r="B950" s="240"/>
      <c r="C950" s="228"/>
      <c r="D950" s="229"/>
      <c r="E950" s="230"/>
    </row>
    <row r="951" spans="2:5" ht="15.75" customHeight="1" x14ac:dyDescent="0.25">
      <c r="B951" s="240"/>
      <c r="C951" s="228"/>
      <c r="D951" s="229"/>
      <c r="E951" s="230"/>
    </row>
    <row r="952" spans="2:5" ht="15.75" customHeight="1" x14ac:dyDescent="0.25">
      <c r="B952" s="240"/>
      <c r="C952" s="228"/>
      <c r="D952" s="229"/>
      <c r="E952" s="230"/>
    </row>
    <row r="953" spans="2:5" ht="15.75" customHeight="1" x14ac:dyDescent="0.25">
      <c r="B953" s="240"/>
      <c r="C953" s="228"/>
      <c r="D953" s="229"/>
      <c r="E953" s="230"/>
    </row>
    <row r="954" spans="2:5" ht="15.75" customHeight="1" x14ac:dyDescent="0.25">
      <c r="B954" s="240"/>
      <c r="C954" s="228"/>
      <c r="D954" s="229"/>
      <c r="E954" s="230"/>
    </row>
    <row r="955" spans="2:5" ht="15.75" customHeight="1" x14ac:dyDescent="0.25">
      <c r="B955" s="240"/>
      <c r="C955" s="228"/>
      <c r="D955" s="229"/>
      <c r="E955" s="230"/>
    </row>
    <row r="956" spans="2:5" ht="15.75" customHeight="1" x14ac:dyDescent="0.25">
      <c r="B956" s="240"/>
      <c r="C956" s="228"/>
      <c r="D956" s="229"/>
      <c r="E956" s="230"/>
    </row>
    <row r="957" spans="2:5" ht="15.75" customHeight="1" x14ac:dyDescent="0.25">
      <c r="B957" s="240"/>
      <c r="C957" s="228"/>
      <c r="D957" s="229"/>
      <c r="E957" s="230"/>
    </row>
    <row r="958" spans="2:5" ht="15.75" customHeight="1" x14ac:dyDescent="0.25">
      <c r="B958" s="240"/>
      <c r="C958" s="228"/>
      <c r="D958" s="229"/>
      <c r="E958" s="230"/>
    </row>
    <row r="959" spans="2:5" ht="15.75" customHeight="1" x14ac:dyDescent="0.25">
      <c r="B959" s="240"/>
      <c r="C959" s="228"/>
      <c r="D959" s="229"/>
      <c r="E959" s="230"/>
    </row>
    <row r="960" spans="2:5" ht="15.75" customHeight="1" x14ac:dyDescent="0.25">
      <c r="B960" s="240"/>
      <c r="C960" s="228"/>
      <c r="D960" s="229"/>
      <c r="E960" s="230"/>
    </row>
    <row r="961" spans="2:5" ht="15.75" customHeight="1" x14ac:dyDescent="0.25">
      <c r="B961" s="240"/>
      <c r="C961" s="228"/>
      <c r="D961" s="229"/>
      <c r="E961" s="230"/>
    </row>
    <row r="962" spans="2:5" ht="15.75" customHeight="1" x14ac:dyDescent="0.25">
      <c r="B962" s="240"/>
      <c r="C962" s="228"/>
      <c r="D962" s="229"/>
      <c r="E962" s="230"/>
    </row>
    <row r="963" spans="2:5" ht="15.75" customHeight="1" x14ac:dyDescent="0.25">
      <c r="B963" s="240"/>
      <c r="C963" s="228"/>
      <c r="D963" s="229"/>
      <c r="E963" s="230"/>
    </row>
    <row r="964" spans="2:5" ht="15.75" customHeight="1" x14ac:dyDescent="0.25">
      <c r="B964" s="240"/>
      <c r="C964" s="228"/>
      <c r="D964" s="229"/>
      <c r="E964" s="230"/>
    </row>
    <row r="965" spans="2:5" ht="15.75" customHeight="1" x14ac:dyDescent="0.25">
      <c r="B965" s="240"/>
      <c r="C965" s="228"/>
      <c r="D965" s="229"/>
      <c r="E965" s="230"/>
    </row>
    <row r="966" spans="2:5" ht="15.75" customHeight="1" x14ac:dyDescent="0.25">
      <c r="B966" s="240"/>
      <c r="C966" s="228"/>
      <c r="D966" s="229"/>
      <c r="E966" s="230"/>
    </row>
    <row r="967" spans="2:5" ht="15.75" customHeight="1" x14ac:dyDescent="0.25">
      <c r="B967" s="240"/>
      <c r="C967" s="228"/>
      <c r="D967" s="229"/>
      <c r="E967" s="230"/>
    </row>
    <row r="968" spans="2:5" ht="15.75" customHeight="1" x14ac:dyDescent="0.25">
      <c r="B968" s="240"/>
      <c r="C968" s="228"/>
      <c r="D968" s="229"/>
      <c r="E968" s="230"/>
    </row>
    <row r="969" spans="2:5" ht="15.75" customHeight="1" x14ac:dyDescent="0.25">
      <c r="B969" s="240"/>
      <c r="C969" s="228"/>
      <c r="D969" s="229"/>
      <c r="E969" s="230"/>
    </row>
    <row r="970" spans="2:5" ht="15.75" customHeight="1" x14ac:dyDescent="0.25">
      <c r="B970" s="240"/>
      <c r="C970" s="228"/>
      <c r="D970" s="229"/>
      <c r="E970" s="230"/>
    </row>
    <row r="971" spans="2:5" ht="15.75" customHeight="1" x14ac:dyDescent="0.25">
      <c r="B971" s="240"/>
      <c r="C971" s="228"/>
      <c r="D971" s="229"/>
      <c r="E971" s="230"/>
    </row>
    <row r="972" spans="2:5" ht="15.75" customHeight="1" x14ac:dyDescent="0.25">
      <c r="B972" s="240"/>
      <c r="C972" s="228"/>
      <c r="D972" s="229"/>
      <c r="E972" s="230"/>
    </row>
    <row r="973" spans="2:5" ht="15.75" customHeight="1" x14ac:dyDescent="0.25">
      <c r="B973" s="240"/>
      <c r="C973" s="228"/>
      <c r="D973" s="229"/>
      <c r="E973" s="230"/>
    </row>
    <row r="974" spans="2:5" ht="15.75" customHeight="1" x14ac:dyDescent="0.25">
      <c r="B974" s="240"/>
      <c r="C974" s="228"/>
      <c r="D974" s="229"/>
      <c r="E974" s="230"/>
    </row>
    <row r="975" spans="2:5" ht="15.75" customHeight="1" x14ac:dyDescent="0.25">
      <c r="B975" s="240"/>
      <c r="C975" s="228"/>
      <c r="D975" s="229"/>
      <c r="E975" s="230"/>
    </row>
    <row r="976" spans="2:5" ht="15.75" customHeight="1" x14ac:dyDescent="0.25">
      <c r="B976" s="240"/>
      <c r="C976" s="228"/>
      <c r="D976" s="229"/>
      <c r="E976" s="230"/>
    </row>
    <row r="977" spans="2:5" ht="15.75" customHeight="1" x14ac:dyDescent="0.25">
      <c r="B977" s="240"/>
      <c r="C977" s="228"/>
      <c r="D977" s="229"/>
      <c r="E977" s="230"/>
    </row>
    <row r="978" spans="2:5" ht="15.75" customHeight="1" x14ac:dyDescent="0.25">
      <c r="B978" s="240"/>
      <c r="C978" s="228"/>
      <c r="D978" s="229"/>
      <c r="E978" s="230"/>
    </row>
    <row r="979" spans="2:5" ht="15.75" customHeight="1" x14ac:dyDescent="0.25">
      <c r="B979" s="240"/>
      <c r="C979" s="228"/>
      <c r="D979" s="229"/>
      <c r="E979" s="230"/>
    </row>
    <row r="980" spans="2:5" ht="15.75" customHeight="1" x14ac:dyDescent="0.25">
      <c r="B980" s="240"/>
      <c r="C980" s="228"/>
      <c r="D980" s="229"/>
      <c r="E980" s="230"/>
    </row>
    <row r="981" spans="2:5" ht="15.75" customHeight="1" x14ac:dyDescent="0.25">
      <c r="B981" s="240"/>
      <c r="C981" s="228"/>
      <c r="D981" s="229"/>
      <c r="E981" s="230"/>
    </row>
    <row r="982" spans="2:5" ht="15.75" customHeight="1" x14ac:dyDescent="0.25">
      <c r="B982" s="240"/>
      <c r="C982" s="228"/>
      <c r="D982" s="229"/>
      <c r="E982" s="230"/>
    </row>
    <row r="983" spans="2:5" ht="15.75" customHeight="1" x14ac:dyDescent="0.25">
      <c r="B983" s="240"/>
      <c r="C983" s="228"/>
      <c r="D983" s="229"/>
      <c r="E983" s="230"/>
    </row>
    <row r="984" spans="2:5" ht="15.75" customHeight="1" x14ac:dyDescent="0.25">
      <c r="B984" s="240"/>
      <c r="C984" s="228"/>
      <c r="D984" s="229"/>
      <c r="E984" s="230"/>
    </row>
    <row r="985" spans="2:5" ht="15.75" customHeight="1" x14ac:dyDescent="0.25">
      <c r="B985" s="240"/>
      <c r="C985" s="228"/>
      <c r="D985" s="229"/>
      <c r="E985" s="230"/>
    </row>
    <row r="986" spans="2:5" ht="15.75" customHeight="1" x14ac:dyDescent="0.25">
      <c r="B986" s="240"/>
      <c r="C986" s="228"/>
      <c r="D986" s="229"/>
      <c r="E986" s="230"/>
    </row>
    <row r="987" spans="2:5" ht="15.75" customHeight="1" x14ac:dyDescent="0.25">
      <c r="B987" s="240"/>
      <c r="C987" s="228"/>
      <c r="D987" s="229"/>
      <c r="E987" s="230"/>
    </row>
    <row r="988" spans="2:5" ht="15.75" customHeight="1" x14ac:dyDescent="0.25">
      <c r="B988" s="240"/>
      <c r="C988" s="228"/>
      <c r="D988" s="229"/>
      <c r="E988" s="230"/>
    </row>
    <row r="989" spans="2:5" ht="15.75" customHeight="1" x14ac:dyDescent="0.25">
      <c r="B989" s="240"/>
      <c r="C989" s="228"/>
      <c r="D989" s="229"/>
      <c r="E989" s="230"/>
    </row>
    <row r="990" spans="2:5" ht="15.75" customHeight="1" x14ac:dyDescent="0.25">
      <c r="B990" s="240"/>
      <c r="C990" s="228"/>
      <c r="D990" s="229"/>
      <c r="E990" s="230"/>
    </row>
    <row r="991" spans="2:5" ht="15.75" customHeight="1" x14ac:dyDescent="0.25">
      <c r="B991" s="240"/>
      <c r="C991" s="228"/>
      <c r="D991" s="229"/>
      <c r="E991" s="230"/>
    </row>
    <row r="992" spans="2:5" ht="15.75" customHeight="1" x14ac:dyDescent="0.25">
      <c r="B992" s="240"/>
      <c r="C992" s="228"/>
      <c r="D992" s="229"/>
      <c r="E992" s="230"/>
    </row>
    <row r="993" spans="2:5" ht="15.75" customHeight="1" x14ac:dyDescent="0.25">
      <c r="B993" s="240"/>
      <c r="C993" s="228"/>
      <c r="D993" s="229"/>
      <c r="E993" s="230"/>
    </row>
    <row r="994" spans="2:5" ht="15.75" customHeight="1" x14ac:dyDescent="0.25">
      <c r="B994" s="240"/>
      <c r="C994" s="228"/>
      <c r="D994" s="229"/>
      <c r="E994" s="230"/>
    </row>
    <row r="995" spans="2:5" ht="15.75" customHeight="1" x14ac:dyDescent="0.25">
      <c r="B995" s="240"/>
      <c r="C995" s="228"/>
      <c r="D995" s="229"/>
      <c r="E995" s="230"/>
    </row>
    <row r="996" spans="2:5" ht="15.75" customHeight="1" x14ac:dyDescent="0.25">
      <c r="B996" s="240"/>
      <c r="C996" s="228"/>
      <c r="D996" s="229"/>
      <c r="E996" s="230"/>
    </row>
    <row r="997" spans="2:5" ht="15.75" customHeight="1" x14ac:dyDescent="0.25">
      <c r="B997" s="240"/>
      <c r="C997" s="228"/>
      <c r="D997" s="229"/>
      <c r="E997" s="230"/>
    </row>
    <row r="998" spans="2:5" ht="15.75" customHeight="1" x14ac:dyDescent="0.25">
      <c r="B998" s="240"/>
      <c r="C998" s="228"/>
      <c r="D998" s="229"/>
      <c r="E998" s="230"/>
    </row>
    <row r="999" spans="2:5" ht="15.75" customHeight="1" x14ac:dyDescent="0.25">
      <c r="B999" s="240"/>
      <c r="C999" s="228"/>
      <c r="D999" s="229"/>
      <c r="E999" s="230"/>
    </row>
    <row r="1000" spans="2:5" ht="15.75" customHeight="1" x14ac:dyDescent="0.25">
      <c r="B1000" s="240"/>
      <c r="C1000" s="228"/>
      <c r="D1000" s="229"/>
      <c r="E1000" s="230"/>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241" t="s">
        <v>646</v>
      </c>
      <c r="B1" s="242"/>
      <c r="C1" s="241" t="s">
        <v>647</v>
      </c>
      <c r="D1" s="243"/>
      <c r="E1" s="244" t="s">
        <v>648</v>
      </c>
      <c r="F1" s="244" t="s">
        <v>649</v>
      </c>
      <c r="G1" s="242"/>
      <c r="H1" s="534" t="s">
        <v>650</v>
      </c>
      <c r="I1" s="535"/>
      <c r="J1" s="535"/>
      <c r="K1" s="536"/>
      <c r="L1" s="537" t="s">
        <v>651</v>
      </c>
      <c r="M1" s="535"/>
      <c r="N1" s="535"/>
      <c r="O1" s="536"/>
      <c r="P1" s="245"/>
      <c r="Q1" s="538" t="s">
        <v>652</v>
      </c>
      <c r="R1" s="535"/>
      <c r="S1" s="535"/>
      <c r="T1" s="536"/>
      <c r="U1" s="242"/>
      <c r="V1" s="242"/>
      <c r="W1" s="242"/>
      <c r="X1" s="242"/>
      <c r="Y1" s="242"/>
      <c r="Z1" s="242"/>
    </row>
    <row r="2" spans="1:26" ht="12" customHeight="1" x14ac:dyDescent="0.3">
      <c r="A2" s="246" t="s">
        <v>653</v>
      </c>
      <c r="B2" s="242"/>
      <c r="C2" s="247" t="s">
        <v>654</v>
      </c>
      <c r="D2" s="243"/>
      <c r="E2" s="248">
        <v>1</v>
      </c>
      <c r="F2" s="248" t="s">
        <v>655</v>
      </c>
      <c r="G2" s="242"/>
      <c r="H2" s="528" t="s">
        <v>656</v>
      </c>
      <c r="I2" s="529"/>
      <c r="J2" s="529"/>
      <c r="K2" s="530"/>
      <c r="L2" s="242"/>
      <c r="M2" s="244">
        <v>2012</v>
      </c>
      <c r="N2" s="244"/>
      <c r="O2" s="244"/>
      <c r="P2" s="242"/>
      <c r="Q2" s="244"/>
      <c r="R2" s="249" t="s">
        <v>657</v>
      </c>
      <c r="S2" s="249" t="s">
        <v>658</v>
      </c>
      <c r="T2" s="249" t="s">
        <v>659</v>
      </c>
      <c r="U2" s="242"/>
      <c r="V2" s="242"/>
      <c r="W2" s="242"/>
      <c r="X2" s="242"/>
      <c r="Y2" s="242"/>
      <c r="Z2" s="242"/>
    </row>
    <row r="3" spans="1:26" ht="12" customHeight="1" x14ac:dyDescent="0.3">
      <c r="A3" s="246" t="s">
        <v>660</v>
      </c>
      <c r="B3" s="242"/>
      <c r="C3" s="247" t="s">
        <v>661</v>
      </c>
      <c r="D3" s="243"/>
      <c r="E3" s="248"/>
      <c r="F3" s="248"/>
      <c r="G3" s="242"/>
      <c r="H3" s="250"/>
      <c r="I3" s="251"/>
      <c r="J3" s="251"/>
      <c r="K3" s="252"/>
      <c r="L3" s="242"/>
      <c r="M3" s="244"/>
      <c r="N3" s="244"/>
      <c r="O3" s="244"/>
      <c r="P3" s="242"/>
      <c r="Q3" s="244"/>
      <c r="R3" s="249"/>
      <c r="S3" s="249"/>
      <c r="T3" s="249"/>
      <c r="U3" s="242"/>
      <c r="V3" s="242"/>
      <c r="W3" s="242"/>
      <c r="X3" s="242"/>
      <c r="Y3" s="242"/>
      <c r="Z3" s="242"/>
    </row>
    <row r="4" spans="1:26" ht="12" customHeight="1" x14ac:dyDescent="0.3">
      <c r="A4" s="246" t="s">
        <v>662</v>
      </c>
      <c r="B4" s="242"/>
      <c r="C4" s="247" t="s">
        <v>663</v>
      </c>
      <c r="D4" s="243"/>
      <c r="E4" s="248"/>
      <c r="F4" s="248"/>
      <c r="G4" s="242"/>
      <c r="H4" s="250"/>
      <c r="I4" s="251"/>
      <c r="J4" s="251"/>
      <c r="K4" s="252"/>
      <c r="L4" s="242"/>
      <c r="M4" s="244"/>
      <c r="N4" s="244"/>
      <c r="O4" s="244"/>
      <c r="P4" s="242"/>
      <c r="Q4" s="244"/>
      <c r="R4" s="249"/>
      <c r="S4" s="249"/>
      <c r="T4" s="249"/>
      <c r="U4" s="242"/>
      <c r="V4" s="242"/>
      <c r="W4" s="242"/>
      <c r="X4" s="242"/>
      <c r="Y4" s="242"/>
      <c r="Z4" s="242"/>
    </row>
    <row r="5" spans="1:26" ht="12" customHeight="1" x14ac:dyDescent="0.3">
      <c r="A5" s="246" t="s">
        <v>664</v>
      </c>
      <c r="B5" s="242"/>
      <c r="C5" s="247" t="s">
        <v>665</v>
      </c>
      <c r="D5" s="243"/>
      <c r="E5" s="248">
        <v>2</v>
      </c>
      <c r="F5" s="248" t="s">
        <v>666</v>
      </c>
      <c r="G5" s="242"/>
      <c r="H5" s="539" t="s">
        <v>667</v>
      </c>
      <c r="I5" s="253">
        <v>2017</v>
      </c>
      <c r="J5" s="254"/>
      <c r="K5" s="255"/>
      <c r="L5" s="242"/>
      <c r="M5" s="256" t="s">
        <v>657</v>
      </c>
      <c r="N5" s="256" t="s">
        <v>658</v>
      </c>
      <c r="O5" s="256" t="s">
        <v>659</v>
      </c>
      <c r="P5" s="242"/>
      <c r="Q5" s="257" t="s">
        <v>668</v>
      </c>
      <c r="R5" s="258">
        <v>479830</v>
      </c>
      <c r="S5" s="258">
        <v>222331</v>
      </c>
      <c r="T5" s="258">
        <v>257499</v>
      </c>
      <c r="U5" s="242"/>
      <c r="V5" s="242"/>
      <c r="W5" s="242"/>
      <c r="X5" s="242"/>
      <c r="Y5" s="242"/>
      <c r="Z5" s="242"/>
    </row>
    <row r="6" spans="1:26" ht="12" customHeight="1" x14ac:dyDescent="0.3">
      <c r="A6" s="246" t="s">
        <v>669</v>
      </c>
      <c r="B6" s="242"/>
      <c r="C6" s="247" t="s">
        <v>670</v>
      </c>
      <c r="D6" s="243"/>
      <c r="E6" s="248">
        <v>3</v>
      </c>
      <c r="F6" s="248" t="s">
        <v>671</v>
      </c>
      <c r="G6" s="242"/>
      <c r="H6" s="540"/>
      <c r="I6" s="259" t="s">
        <v>657</v>
      </c>
      <c r="J6" s="260" t="s">
        <v>658</v>
      </c>
      <c r="K6" s="261" t="s">
        <v>659</v>
      </c>
      <c r="L6" s="242"/>
      <c r="M6" s="258">
        <v>7571345</v>
      </c>
      <c r="N6" s="258">
        <v>3653868</v>
      </c>
      <c r="O6" s="258">
        <v>3917477</v>
      </c>
      <c r="P6" s="242"/>
      <c r="Q6" s="257" t="s">
        <v>672</v>
      </c>
      <c r="R6" s="258">
        <v>135160</v>
      </c>
      <c r="S6" s="258">
        <v>62795</v>
      </c>
      <c r="T6" s="258">
        <v>72365</v>
      </c>
      <c r="U6" s="242"/>
      <c r="V6" s="242"/>
      <c r="W6" s="242"/>
      <c r="X6" s="242"/>
      <c r="Y6" s="242"/>
      <c r="Z6" s="242"/>
    </row>
    <row r="7" spans="1:26" ht="12.75" customHeight="1" x14ac:dyDescent="0.3">
      <c r="A7" s="242"/>
      <c r="B7" s="242"/>
      <c r="C7" s="247" t="s">
        <v>673</v>
      </c>
      <c r="D7" s="243"/>
      <c r="E7" s="248">
        <v>4</v>
      </c>
      <c r="F7" s="248" t="s">
        <v>674</v>
      </c>
      <c r="G7" s="242"/>
      <c r="H7" s="262" t="s">
        <v>675</v>
      </c>
      <c r="I7" s="263"/>
      <c r="J7" s="264"/>
      <c r="K7" s="265"/>
      <c r="L7" s="242"/>
      <c r="M7" s="266">
        <v>120482</v>
      </c>
      <c r="N7" s="266">
        <v>61704</v>
      </c>
      <c r="O7" s="266">
        <v>58778</v>
      </c>
      <c r="P7" s="242"/>
      <c r="Q7" s="257" t="s">
        <v>676</v>
      </c>
      <c r="R7" s="258">
        <v>109955</v>
      </c>
      <c r="S7" s="258">
        <v>55153</v>
      </c>
      <c r="T7" s="258">
        <v>54802</v>
      </c>
      <c r="U7" s="242"/>
      <c r="V7" s="242"/>
      <c r="W7" s="242"/>
      <c r="X7" s="242"/>
      <c r="Y7" s="242"/>
      <c r="Z7" s="242"/>
    </row>
    <row r="8" spans="1:26" ht="12" customHeight="1" x14ac:dyDescent="0.3">
      <c r="A8" s="241" t="s">
        <v>677</v>
      </c>
      <c r="B8" s="242"/>
      <c r="C8" s="247" t="s">
        <v>678</v>
      </c>
      <c r="D8" s="243"/>
      <c r="E8" s="248">
        <v>5</v>
      </c>
      <c r="F8" s="248" t="s">
        <v>679</v>
      </c>
      <c r="G8" s="242"/>
      <c r="H8" s="267" t="s">
        <v>657</v>
      </c>
      <c r="I8" s="268">
        <v>8080734</v>
      </c>
      <c r="J8" s="268">
        <v>3912910</v>
      </c>
      <c r="K8" s="268">
        <v>4167824</v>
      </c>
      <c r="L8" s="242"/>
      <c r="M8" s="266">
        <v>120064</v>
      </c>
      <c r="N8" s="266">
        <v>61454</v>
      </c>
      <c r="O8" s="266">
        <v>58610</v>
      </c>
      <c r="P8" s="242"/>
      <c r="Q8" s="257" t="s">
        <v>680</v>
      </c>
      <c r="R8" s="258">
        <v>409257</v>
      </c>
      <c r="S8" s="258">
        <v>199566</v>
      </c>
      <c r="T8" s="258">
        <v>209691</v>
      </c>
      <c r="U8" s="242"/>
      <c r="V8" s="242"/>
      <c r="W8" s="242"/>
      <c r="X8" s="242"/>
      <c r="Y8" s="242"/>
      <c r="Z8" s="242"/>
    </row>
    <row r="9" spans="1:26" ht="12" customHeight="1" x14ac:dyDescent="0.3">
      <c r="A9" s="257" t="s">
        <v>316</v>
      </c>
      <c r="B9" s="242"/>
      <c r="C9" s="242"/>
      <c r="D9" s="243"/>
      <c r="E9" s="248">
        <v>6</v>
      </c>
      <c r="F9" s="248" t="s">
        <v>681</v>
      </c>
      <c r="G9" s="242"/>
      <c r="H9" s="269" t="s">
        <v>682</v>
      </c>
      <c r="I9" s="270">
        <v>607390</v>
      </c>
      <c r="J9" s="270">
        <v>312062</v>
      </c>
      <c r="K9" s="270">
        <v>295328</v>
      </c>
      <c r="L9" s="242"/>
      <c r="M9" s="266">
        <v>119780</v>
      </c>
      <c r="N9" s="266">
        <v>61272</v>
      </c>
      <c r="O9" s="266">
        <v>58508</v>
      </c>
      <c r="P9" s="242"/>
      <c r="Q9" s="257" t="s">
        <v>683</v>
      </c>
      <c r="R9" s="258">
        <v>400686</v>
      </c>
      <c r="S9" s="258">
        <v>197911</v>
      </c>
      <c r="T9" s="258">
        <v>202775</v>
      </c>
      <c r="U9" s="242"/>
      <c r="V9" s="242"/>
      <c r="W9" s="242"/>
      <c r="X9" s="242"/>
      <c r="Y9" s="242"/>
      <c r="Z9" s="242"/>
    </row>
    <row r="10" spans="1:26" ht="12" customHeight="1" x14ac:dyDescent="0.3">
      <c r="A10" s="257" t="s">
        <v>684</v>
      </c>
      <c r="B10" s="242"/>
      <c r="C10" s="242"/>
      <c r="D10" s="243"/>
      <c r="E10" s="248">
        <v>7</v>
      </c>
      <c r="F10" s="248" t="s">
        <v>685</v>
      </c>
      <c r="G10" s="242"/>
      <c r="H10" s="269" t="s">
        <v>686</v>
      </c>
      <c r="I10" s="270">
        <v>601914</v>
      </c>
      <c r="J10" s="270">
        <v>308936</v>
      </c>
      <c r="K10" s="270">
        <v>292978</v>
      </c>
      <c r="L10" s="242"/>
      <c r="M10" s="266">
        <v>119273</v>
      </c>
      <c r="N10" s="266">
        <v>61064</v>
      </c>
      <c r="O10" s="266">
        <v>58209</v>
      </c>
      <c r="P10" s="242"/>
      <c r="Q10" s="257" t="s">
        <v>687</v>
      </c>
      <c r="R10" s="258">
        <v>201593</v>
      </c>
      <c r="S10" s="258">
        <v>99557</v>
      </c>
      <c r="T10" s="258">
        <v>102036</v>
      </c>
      <c r="U10" s="242"/>
      <c r="V10" s="242"/>
      <c r="W10" s="242"/>
      <c r="X10" s="242"/>
      <c r="Y10" s="242"/>
      <c r="Z10" s="242"/>
    </row>
    <row r="11" spans="1:26" ht="12" customHeight="1" x14ac:dyDescent="0.3">
      <c r="A11" s="257" t="s">
        <v>688</v>
      </c>
      <c r="B11" s="242"/>
      <c r="C11" s="241" t="s">
        <v>689</v>
      </c>
      <c r="D11" s="243"/>
      <c r="E11" s="248">
        <v>8</v>
      </c>
      <c r="F11" s="248" t="s">
        <v>690</v>
      </c>
      <c r="G11" s="242"/>
      <c r="H11" s="269" t="s">
        <v>691</v>
      </c>
      <c r="I11" s="270">
        <v>602967</v>
      </c>
      <c r="J11" s="270">
        <v>308654</v>
      </c>
      <c r="K11" s="270">
        <v>294313</v>
      </c>
      <c r="L11" s="242"/>
      <c r="M11" s="266">
        <v>118935</v>
      </c>
      <c r="N11" s="266">
        <v>60931</v>
      </c>
      <c r="O11" s="266">
        <v>58004</v>
      </c>
      <c r="P11" s="242"/>
      <c r="Q11" s="257" t="s">
        <v>692</v>
      </c>
      <c r="R11" s="258">
        <v>597522</v>
      </c>
      <c r="S11" s="258">
        <v>292176</v>
      </c>
      <c r="T11" s="258">
        <v>305346</v>
      </c>
      <c r="U11" s="242"/>
      <c r="V11" s="242"/>
      <c r="W11" s="242"/>
      <c r="X11" s="242"/>
      <c r="Y11" s="242"/>
      <c r="Z11" s="242"/>
    </row>
    <row r="12" spans="1:26" ht="12" customHeight="1" x14ac:dyDescent="0.3">
      <c r="A12" s="257" t="s">
        <v>693</v>
      </c>
      <c r="B12" s="242"/>
      <c r="C12" s="247" t="s">
        <v>694</v>
      </c>
      <c r="D12" s="243"/>
      <c r="E12" s="248">
        <v>9</v>
      </c>
      <c r="F12" s="248" t="s">
        <v>695</v>
      </c>
      <c r="G12" s="242"/>
      <c r="H12" s="269" t="s">
        <v>696</v>
      </c>
      <c r="I12" s="270">
        <v>632370</v>
      </c>
      <c r="J12" s="270">
        <v>321173</v>
      </c>
      <c r="K12" s="270">
        <v>311197</v>
      </c>
      <c r="L12" s="242"/>
      <c r="M12" s="266">
        <v>118833</v>
      </c>
      <c r="N12" s="266">
        <v>60903</v>
      </c>
      <c r="O12" s="266">
        <v>57930</v>
      </c>
      <c r="P12" s="242"/>
      <c r="Q12" s="257" t="s">
        <v>697</v>
      </c>
      <c r="R12" s="258">
        <v>1030623</v>
      </c>
      <c r="S12" s="258">
        <v>502287</v>
      </c>
      <c r="T12" s="258">
        <v>528336</v>
      </c>
      <c r="U12" s="242"/>
      <c r="V12" s="242"/>
      <c r="W12" s="242"/>
      <c r="X12" s="242"/>
      <c r="Y12" s="242"/>
      <c r="Z12" s="242"/>
    </row>
    <row r="13" spans="1:26" ht="12" customHeight="1" x14ac:dyDescent="0.3">
      <c r="A13" s="257" t="s">
        <v>698</v>
      </c>
      <c r="B13" s="242"/>
      <c r="C13" s="247" t="s">
        <v>699</v>
      </c>
      <c r="D13" s="243"/>
      <c r="E13" s="248">
        <v>10</v>
      </c>
      <c r="F13" s="248" t="s">
        <v>700</v>
      </c>
      <c r="G13" s="242"/>
      <c r="H13" s="269" t="s">
        <v>701</v>
      </c>
      <c r="I13" s="270">
        <v>672749</v>
      </c>
      <c r="J13" s="270">
        <v>339928</v>
      </c>
      <c r="K13" s="270">
        <v>332821</v>
      </c>
      <c r="L13" s="242"/>
      <c r="M13" s="266">
        <v>118730</v>
      </c>
      <c r="N13" s="266">
        <v>60874</v>
      </c>
      <c r="O13" s="266">
        <v>57856</v>
      </c>
      <c r="P13" s="242"/>
      <c r="Q13" s="257" t="s">
        <v>702</v>
      </c>
      <c r="R13" s="258">
        <v>353859</v>
      </c>
      <c r="S13" s="258">
        <v>167533</v>
      </c>
      <c r="T13" s="258">
        <v>186326</v>
      </c>
      <c r="U13" s="242"/>
      <c r="V13" s="242"/>
      <c r="W13" s="242"/>
      <c r="X13" s="242"/>
      <c r="Y13" s="242"/>
      <c r="Z13" s="242"/>
    </row>
    <row r="14" spans="1:26" ht="12" customHeight="1" x14ac:dyDescent="0.3">
      <c r="A14" s="257" t="s">
        <v>703</v>
      </c>
      <c r="B14" s="242"/>
      <c r="C14" s="247" t="s">
        <v>704</v>
      </c>
      <c r="D14" s="243"/>
      <c r="E14" s="248">
        <v>11</v>
      </c>
      <c r="F14" s="248" t="s">
        <v>705</v>
      </c>
      <c r="G14" s="242"/>
      <c r="H14" s="269" t="s">
        <v>706</v>
      </c>
      <c r="I14" s="270">
        <v>650902</v>
      </c>
      <c r="J14" s="270">
        <v>329064</v>
      </c>
      <c r="K14" s="270">
        <v>321838</v>
      </c>
      <c r="L14" s="242"/>
      <c r="M14" s="266">
        <v>118696</v>
      </c>
      <c r="N14" s="266">
        <v>60878</v>
      </c>
      <c r="O14" s="266">
        <v>57818</v>
      </c>
      <c r="P14" s="242"/>
      <c r="Q14" s="257" t="s">
        <v>707</v>
      </c>
      <c r="R14" s="258">
        <v>851299</v>
      </c>
      <c r="S14" s="258">
        <v>406597</v>
      </c>
      <c r="T14" s="258">
        <v>444702</v>
      </c>
      <c r="U14" s="242"/>
      <c r="V14" s="242"/>
      <c r="W14" s="242"/>
      <c r="X14" s="242"/>
      <c r="Y14" s="242"/>
      <c r="Z14" s="242"/>
    </row>
    <row r="15" spans="1:26" ht="12" customHeight="1" x14ac:dyDescent="0.3">
      <c r="A15" s="257" t="s">
        <v>708</v>
      </c>
      <c r="B15" s="242"/>
      <c r="C15" s="247" t="s">
        <v>709</v>
      </c>
      <c r="D15" s="243"/>
      <c r="E15" s="248">
        <v>12</v>
      </c>
      <c r="F15" s="248" t="s">
        <v>710</v>
      </c>
      <c r="G15" s="242"/>
      <c r="H15" s="269" t="s">
        <v>711</v>
      </c>
      <c r="I15" s="270">
        <v>651442</v>
      </c>
      <c r="J15" s="270">
        <v>316050</v>
      </c>
      <c r="K15" s="270">
        <v>335392</v>
      </c>
      <c r="L15" s="242"/>
      <c r="M15" s="266">
        <v>119101</v>
      </c>
      <c r="N15" s="266">
        <v>61076</v>
      </c>
      <c r="O15" s="266">
        <v>58025</v>
      </c>
      <c r="P15" s="242"/>
      <c r="Q15" s="257" t="s">
        <v>712</v>
      </c>
      <c r="R15" s="258">
        <v>1094488</v>
      </c>
      <c r="S15" s="258">
        <v>518960</v>
      </c>
      <c r="T15" s="258">
        <v>575528</v>
      </c>
      <c r="U15" s="242"/>
      <c r="V15" s="242"/>
      <c r="W15" s="242"/>
      <c r="X15" s="242"/>
      <c r="Y15" s="242"/>
      <c r="Z15" s="242"/>
    </row>
    <row r="16" spans="1:26" ht="12" customHeight="1" x14ac:dyDescent="0.3">
      <c r="A16" s="257" t="s">
        <v>713</v>
      </c>
      <c r="B16" s="242"/>
      <c r="C16" s="247" t="s">
        <v>714</v>
      </c>
      <c r="D16" s="243"/>
      <c r="E16" s="248">
        <v>13</v>
      </c>
      <c r="F16" s="248" t="s">
        <v>715</v>
      </c>
      <c r="G16" s="242"/>
      <c r="H16" s="269" t="s">
        <v>716</v>
      </c>
      <c r="I16" s="270">
        <v>640060</v>
      </c>
      <c r="J16" s="270">
        <v>303971</v>
      </c>
      <c r="K16" s="270">
        <v>336089</v>
      </c>
      <c r="L16" s="242"/>
      <c r="M16" s="266">
        <v>119856</v>
      </c>
      <c r="N16" s="266">
        <v>61418</v>
      </c>
      <c r="O16" s="266">
        <v>58438</v>
      </c>
      <c r="P16" s="242"/>
      <c r="Q16" s="257" t="s">
        <v>717</v>
      </c>
      <c r="R16" s="258">
        <v>234948</v>
      </c>
      <c r="S16" s="258">
        <v>112703</v>
      </c>
      <c r="T16" s="258">
        <v>122245</v>
      </c>
      <c r="U16" s="242"/>
      <c r="V16" s="242"/>
      <c r="W16" s="242"/>
      <c r="X16" s="242"/>
      <c r="Y16" s="242"/>
      <c r="Z16" s="242"/>
    </row>
    <row r="17" spans="1:26" ht="12" customHeight="1" x14ac:dyDescent="0.3">
      <c r="A17" s="257" t="s">
        <v>718</v>
      </c>
      <c r="B17" s="242"/>
      <c r="C17" s="247" t="s">
        <v>719</v>
      </c>
      <c r="D17" s="243"/>
      <c r="E17" s="248">
        <v>14</v>
      </c>
      <c r="F17" s="248" t="s">
        <v>720</v>
      </c>
      <c r="G17" s="242"/>
      <c r="H17" s="269" t="s">
        <v>721</v>
      </c>
      <c r="I17" s="270">
        <v>563389</v>
      </c>
      <c r="J17" s="270">
        <v>268367</v>
      </c>
      <c r="K17" s="270">
        <v>295022</v>
      </c>
      <c r="L17" s="242"/>
      <c r="M17" s="266">
        <v>121019</v>
      </c>
      <c r="N17" s="266">
        <v>61921</v>
      </c>
      <c r="O17" s="266">
        <v>59098</v>
      </c>
      <c r="P17" s="242"/>
      <c r="Q17" s="257" t="s">
        <v>722</v>
      </c>
      <c r="R17" s="258">
        <v>147933</v>
      </c>
      <c r="S17" s="258">
        <v>68544</v>
      </c>
      <c r="T17" s="258">
        <v>79389</v>
      </c>
      <c r="U17" s="242"/>
      <c r="V17" s="242"/>
      <c r="W17" s="242"/>
      <c r="X17" s="242"/>
      <c r="Y17" s="242"/>
      <c r="Z17" s="242"/>
    </row>
    <row r="18" spans="1:26" ht="12" customHeight="1" x14ac:dyDescent="0.3">
      <c r="A18" s="257" t="s">
        <v>723</v>
      </c>
      <c r="B18" s="242"/>
      <c r="C18" s="247" t="s">
        <v>724</v>
      </c>
      <c r="D18" s="243"/>
      <c r="E18" s="248">
        <v>15</v>
      </c>
      <c r="F18" s="248" t="s">
        <v>725</v>
      </c>
      <c r="G18" s="242"/>
      <c r="H18" s="269" t="s">
        <v>726</v>
      </c>
      <c r="I18" s="270">
        <v>519261</v>
      </c>
      <c r="J18" s="270">
        <v>244556</v>
      </c>
      <c r="K18" s="270">
        <v>274705</v>
      </c>
      <c r="L18" s="242"/>
      <c r="M18" s="266">
        <v>122272</v>
      </c>
      <c r="N18" s="266">
        <v>62471</v>
      </c>
      <c r="O18" s="266">
        <v>59801</v>
      </c>
      <c r="P18" s="242"/>
      <c r="Q18" s="257" t="s">
        <v>727</v>
      </c>
      <c r="R18" s="258">
        <v>98209</v>
      </c>
      <c r="S18" s="258">
        <v>49277</v>
      </c>
      <c r="T18" s="258">
        <v>48932</v>
      </c>
      <c r="U18" s="242"/>
      <c r="V18" s="242"/>
      <c r="W18" s="242"/>
      <c r="X18" s="242"/>
      <c r="Y18" s="242"/>
      <c r="Z18" s="242"/>
    </row>
    <row r="19" spans="1:26" ht="12" customHeight="1" x14ac:dyDescent="0.3">
      <c r="A19" s="241" t="s">
        <v>728</v>
      </c>
      <c r="B19" s="242"/>
      <c r="C19" s="247" t="s">
        <v>729</v>
      </c>
      <c r="D19" s="243"/>
      <c r="E19" s="248">
        <v>16</v>
      </c>
      <c r="F19" s="248" t="s">
        <v>730</v>
      </c>
      <c r="G19" s="242"/>
      <c r="H19" s="269" t="s">
        <v>731</v>
      </c>
      <c r="I19" s="270">
        <v>503389</v>
      </c>
      <c r="J19" s="270">
        <v>233302</v>
      </c>
      <c r="K19" s="270">
        <v>270087</v>
      </c>
      <c r="L19" s="242"/>
      <c r="M19" s="266">
        <v>123722</v>
      </c>
      <c r="N19" s="266">
        <v>63080</v>
      </c>
      <c r="O19" s="266">
        <v>60642</v>
      </c>
      <c r="P19" s="242"/>
      <c r="Q19" s="257" t="s">
        <v>732</v>
      </c>
      <c r="R19" s="258">
        <v>108457</v>
      </c>
      <c r="S19" s="258">
        <v>52580</v>
      </c>
      <c r="T19" s="258">
        <v>55877</v>
      </c>
      <c r="U19" s="242"/>
      <c r="V19" s="242"/>
      <c r="W19" s="242"/>
      <c r="X19" s="242"/>
      <c r="Y19" s="242"/>
      <c r="Z19" s="242"/>
    </row>
    <row r="20" spans="1:26" ht="12" customHeight="1" x14ac:dyDescent="0.3">
      <c r="A20" s="271" t="s">
        <v>733</v>
      </c>
      <c r="B20" s="242"/>
      <c r="C20" s="247" t="s">
        <v>734</v>
      </c>
      <c r="D20" s="243"/>
      <c r="E20" s="248">
        <v>17</v>
      </c>
      <c r="F20" s="248" t="s">
        <v>735</v>
      </c>
      <c r="G20" s="242"/>
      <c r="H20" s="269" t="s">
        <v>736</v>
      </c>
      <c r="I20" s="270">
        <v>439872</v>
      </c>
      <c r="J20" s="270">
        <v>200142</v>
      </c>
      <c r="K20" s="270">
        <v>239730</v>
      </c>
      <c r="L20" s="242"/>
      <c r="M20" s="266">
        <v>125124</v>
      </c>
      <c r="N20" s="266">
        <v>63639</v>
      </c>
      <c r="O20" s="266">
        <v>61485</v>
      </c>
      <c r="P20" s="242"/>
      <c r="Q20" s="257" t="s">
        <v>737</v>
      </c>
      <c r="R20" s="258">
        <v>258212</v>
      </c>
      <c r="S20" s="258">
        <v>125944</v>
      </c>
      <c r="T20" s="258">
        <v>132268</v>
      </c>
      <c r="U20" s="242"/>
      <c r="V20" s="242"/>
      <c r="W20" s="242"/>
      <c r="X20" s="242"/>
      <c r="Y20" s="242"/>
      <c r="Z20" s="242"/>
    </row>
    <row r="21" spans="1:26" ht="12" customHeight="1" x14ac:dyDescent="0.3">
      <c r="A21" s="271" t="s">
        <v>738</v>
      </c>
      <c r="B21" s="242"/>
      <c r="C21" s="247" t="s">
        <v>739</v>
      </c>
      <c r="D21" s="243"/>
      <c r="E21" s="248">
        <v>18</v>
      </c>
      <c r="F21" s="248" t="s">
        <v>740</v>
      </c>
      <c r="G21" s="242"/>
      <c r="H21" s="269" t="s">
        <v>741</v>
      </c>
      <c r="I21" s="270">
        <v>341916</v>
      </c>
      <c r="J21" s="270">
        <v>152813</v>
      </c>
      <c r="K21" s="270">
        <v>189103</v>
      </c>
      <c r="L21" s="242"/>
      <c r="M21" s="266">
        <v>126598</v>
      </c>
      <c r="N21" s="266">
        <v>64282</v>
      </c>
      <c r="O21" s="266">
        <v>62316</v>
      </c>
      <c r="P21" s="242"/>
      <c r="Q21" s="257" t="s">
        <v>742</v>
      </c>
      <c r="R21" s="258">
        <v>24160</v>
      </c>
      <c r="S21" s="258">
        <v>12726</v>
      </c>
      <c r="T21" s="258">
        <v>11434</v>
      </c>
      <c r="U21" s="242"/>
      <c r="V21" s="242"/>
      <c r="W21" s="242"/>
      <c r="X21" s="242"/>
      <c r="Y21" s="242"/>
      <c r="Z21" s="242"/>
    </row>
    <row r="22" spans="1:26" ht="12" customHeight="1" x14ac:dyDescent="0.3">
      <c r="A22" s="271" t="s">
        <v>743</v>
      </c>
      <c r="B22" s="242"/>
      <c r="C22" s="247" t="s">
        <v>744</v>
      </c>
      <c r="D22" s="243"/>
      <c r="E22" s="248">
        <v>19</v>
      </c>
      <c r="F22" s="248" t="s">
        <v>745</v>
      </c>
      <c r="G22" s="242"/>
      <c r="H22" s="269" t="s">
        <v>746</v>
      </c>
      <c r="I22" s="270">
        <v>253646</v>
      </c>
      <c r="J22" s="270">
        <v>111646</v>
      </c>
      <c r="K22" s="270">
        <v>142000</v>
      </c>
      <c r="L22" s="242"/>
      <c r="M22" s="266">
        <v>128143</v>
      </c>
      <c r="N22" s="266">
        <v>65043</v>
      </c>
      <c r="O22" s="266">
        <v>63100</v>
      </c>
      <c r="P22" s="242"/>
      <c r="Q22" s="257" t="s">
        <v>747</v>
      </c>
      <c r="R22" s="258">
        <v>377272</v>
      </c>
      <c r="S22" s="258">
        <v>184951</v>
      </c>
      <c r="T22" s="258">
        <v>192321</v>
      </c>
      <c r="U22" s="242"/>
      <c r="V22" s="242"/>
      <c r="W22" s="242"/>
      <c r="X22" s="242"/>
      <c r="Y22" s="242"/>
      <c r="Z22" s="242"/>
    </row>
    <row r="23" spans="1:26" ht="12" customHeight="1" x14ac:dyDescent="0.3">
      <c r="A23" s="271" t="s">
        <v>748</v>
      </c>
      <c r="B23" s="242"/>
      <c r="C23" s="247" t="s">
        <v>749</v>
      </c>
      <c r="D23" s="243"/>
      <c r="E23" s="248">
        <v>20</v>
      </c>
      <c r="F23" s="248" t="s">
        <v>750</v>
      </c>
      <c r="G23" s="242"/>
      <c r="H23" s="269" t="s">
        <v>751</v>
      </c>
      <c r="I23" s="270">
        <v>177853</v>
      </c>
      <c r="J23" s="270">
        <v>76747</v>
      </c>
      <c r="K23" s="270">
        <v>101106</v>
      </c>
      <c r="L23" s="242"/>
      <c r="M23" s="266">
        <v>129625</v>
      </c>
      <c r="N23" s="266">
        <v>65820</v>
      </c>
      <c r="O23" s="266">
        <v>63805</v>
      </c>
      <c r="P23" s="242"/>
      <c r="Q23" s="257" t="s">
        <v>752</v>
      </c>
      <c r="R23" s="258">
        <v>651586</v>
      </c>
      <c r="S23" s="258">
        <v>319009</v>
      </c>
      <c r="T23" s="258">
        <v>332577</v>
      </c>
      <c r="U23" s="242"/>
      <c r="V23" s="242"/>
      <c r="W23" s="242"/>
      <c r="X23" s="242"/>
      <c r="Y23" s="242"/>
      <c r="Z23" s="242"/>
    </row>
    <row r="24" spans="1:26" ht="12" customHeight="1" x14ac:dyDescent="0.3">
      <c r="A24" s="271" t="s">
        <v>753</v>
      </c>
      <c r="B24" s="242"/>
      <c r="C24" s="247" t="s">
        <v>754</v>
      </c>
      <c r="D24" s="243"/>
      <c r="E24" s="248">
        <v>55</v>
      </c>
      <c r="F24" s="248" t="s">
        <v>755</v>
      </c>
      <c r="G24" s="242"/>
      <c r="H24" s="269" t="s">
        <v>756</v>
      </c>
      <c r="I24" s="270">
        <v>113108</v>
      </c>
      <c r="J24" s="270">
        <v>45521</v>
      </c>
      <c r="K24" s="270">
        <v>67587</v>
      </c>
      <c r="L24" s="242"/>
      <c r="M24" s="266">
        <v>131107</v>
      </c>
      <c r="N24" s="266">
        <v>66558</v>
      </c>
      <c r="O24" s="266">
        <v>64549</v>
      </c>
      <c r="P24" s="242"/>
      <c r="Q24" s="257" t="s">
        <v>757</v>
      </c>
      <c r="R24" s="258">
        <v>6296</v>
      </c>
      <c r="S24" s="258">
        <v>3268</v>
      </c>
      <c r="T24" s="258">
        <v>3028</v>
      </c>
      <c r="U24" s="242"/>
      <c r="V24" s="242"/>
      <c r="W24" s="242"/>
      <c r="X24" s="242"/>
      <c r="Y24" s="242"/>
      <c r="Z24" s="242"/>
    </row>
    <row r="25" spans="1:26" ht="12" customHeight="1" x14ac:dyDescent="0.3">
      <c r="A25" s="271" t="s">
        <v>758</v>
      </c>
      <c r="B25" s="242"/>
      <c r="C25" s="271" t="s">
        <v>759</v>
      </c>
      <c r="D25" s="243"/>
      <c r="E25" s="248">
        <v>66</v>
      </c>
      <c r="F25" s="248" t="s">
        <v>760</v>
      </c>
      <c r="G25" s="242"/>
      <c r="H25" s="269" t="s">
        <v>761</v>
      </c>
      <c r="I25" s="270">
        <v>108506</v>
      </c>
      <c r="J25" s="270">
        <v>39978</v>
      </c>
      <c r="K25" s="270">
        <v>68528</v>
      </c>
      <c r="L25" s="242"/>
      <c r="M25" s="266">
        <v>132790</v>
      </c>
      <c r="N25" s="266">
        <v>67353</v>
      </c>
      <c r="O25" s="266">
        <v>65437</v>
      </c>
      <c r="P25" s="242"/>
      <c r="Q25" s="272" t="s">
        <v>657</v>
      </c>
      <c r="R25" s="266">
        <f t="shared" ref="R25:T25" si="0">SUM(R5:R24)</f>
        <v>7571345</v>
      </c>
      <c r="S25" s="266">
        <f t="shared" si="0"/>
        <v>3653868</v>
      </c>
      <c r="T25" s="266">
        <f t="shared" si="0"/>
        <v>3917477</v>
      </c>
      <c r="U25" s="242"/>
      <c r="V25" s="242"/>
      <c r="W25" s="242"/>
      <c r="X25" s="242"/>
      <c r="Y25" s="242"/>
      <c r="Z25" s="242"/>
    </row>
    <row r="26" spans="1:26" ht="12" customHeight="1" x14ac:dyDescent="0.3">
      <c r="A26" s="271" t="s">
        <v>762</v>
      </c>
      <c r="B26" s="242"/>
      <c r="C26" s="247" t="s">
        <v>763</v>
      </c>
      <c r="D26" s="243"/>
      <c r="E26" s="248">
        <v>77</v>
      </c>
      <c r="F26" s="248" t="s">
        <v>764</v>
      </c>
      <c r="G26" s="242"/>
      <c r="H26" s="242"/>
      <c r="I26" s="242"/>
      <c r="J26" s="242"/>
      <c r="K26" s="242"/>
      <c r="L26" s="242"/>
      <c r="M26" s="266">
        <v>133340</v>
      </c>
      <c r="N26" s="266">
        <v>67602</v>
      </c>
      <c r="O26" s="266">
        <v>65738</v>
      </c>
      <c r="P26" s="242"/>
      <c r="Q26" s="242"/>
      <c r="R26" s="242"/>
      <c r="S26" s="242"/>
      <c r="T26" s="242"/>
      <c r="U26" s="242"/>
      <c r="V26" s="242"/>
      <c r="W26" s="242"/>
      <c r="X26" s="242"/>
      <c r="Y26" s="242"/>
      <c r="Z26" s="242"/>
    </row>
    <row r="27" spans="1:26" ht="12" customHeight="1" x14ac:dyDescent="0.3">
      <c r="A27" s="271" t="s">
        <v>765</v>
      </c>
      <c r="B27" s="242"/>
      <c r="C27" s="247" t="s">
        <v>766</v>
      </c>
      <c r="D27" s="243"/>
      <c r="E27" s="248">
        <v>88</v>
      </c>
      <c r="F27" s="248" t="s">
        <v>767</v>
      </c>
      <c r="G27" s="242"/>
      <c r="H27" s="242"/>
      <c r="I27" s="242"/>
      <c r="J27" s="242"/>
      <c r="K27" s="242"/>
      <c r="L27" s="242"/>
      <c r="M27" s="266">
        <v>132165</v>
      </c>
      <c r="N27" s="266">
        <v>67024</v>
      </c>
      <c r="O27" s="266">
        <v>65141</v>
      </c>
      <c r="P27" s="242"/>
      <c r="Q27" s="541" t="s">
        <v>768</v>
      </c>
      <c r="R27" s="542"/>
      <c r="S27" s="542"/>
      <c r="T27" s="543"/>
      <c r="U27" s="242"/>
      <c r="V27" s="242"/>
      <c r="W27" s="242"/>
      <c r="X27" s="242"/>
      <c r="Y27" s="242"/>
      <c r="Z27" s="242"/>
    </row>
    <row r="28" spans="1:26" ht="12" customHeight="1" x14ac:dyDescent="0.3">
      <c r="A28" s="273" t="s">
        <v>769</v>
      </c>
      <c r="B28" s="242"/>
      <c r="C28" s="247" t="s">
        <v>770</v>
      </c>
      <c r="D28" s="243"/>
      <c r="E28" s="248">
        <v>98</v>
      </c>
      <c r="F28" s="248" t="s">
        <v>771</v>
      </c>
      <c r="G28" s="242"/>
      <c r="H28" s="242"/>
      <c r="I28" s="242"/>
      <c r="J28" s="242"/>
      <c r="K28" s="242"/>
      <c r="L28" s="242"/>
      <c r="M28" s="266">
        <v>129957</v>
      </c>
      <c r="N28" s="266">
        <v>65924</v>
      </c>
      <c r="O28" s="266">
        <v>64033</v>
      </c>
      <c r="P28" s="242"/>
      <c r="Q28" s="528" t="s">
        <v>656</v>
      </c>
      <c r="R28" s="529"/>
      <c r="S28" s="529"/>
      <c r="T28" s="530"/>
      <c r="U28" s="242"/>
      <c r="V28" s="242"/>
      <c r="W28" s="242"/>
      <c r="X28" s="242"/>
      <c r="Y28" s="242"/>
      <c r="Z28" s="242"/>
    </row>
    <row r="29" spans="1:26" ht="12" customHeight="1" x14ac:dyDescent="0.3">
      <c r="A29" s="274" t="s">
        <v>772</v>
      </c>
      <c r="B29" s="242"/>
      <c r="C29" s="247" t="s">
        <v>773</v>
      </c>
      <c r="D29" s="243"/>
      <c r="E29" s="275"/>
      <c r="F29" s="275"/>
      <c r="G29" s="242"/>
      <c r="H29" s="242"/>
      <c r="I29" s="242"/>
      <c r="J29" s="242"/>
      <c r="K29" s="242"/>
      <c r="L29" s="242"/>
      <c r="M29" s="266">
        <v>127797</v>
      </c>
      <c r="N29" s="266">
        <v>64838</v>
      </c>
      <c r="O29" s="266">
        <v>62959</v>
      </c>
      <c r="P29" s="242"/>
      <c r="Q29" s="539" t="s">
        <v>667</v>
      </c>
      <c r="R29" s="531">
        <v>2015</v>
      </c>
      <c r="S29" s="532"/>
      <c r="T29" s="533"/>
      <c r="U29" s="242"/>
      <c r="V29" s="242"/>
      <c r="W29" s="242"/>
      <c r="X29" s="242"/>
      <c r="Y29" s="242"/>
      <c r="Z29" s="242"/>
    </row>
    <row r="30" spans="1:26" ht="12" customHeight="1" x14ac:dyDescent="0.3">
      <c r="A30" s="274" t="s">
        <v>774</v>
      </c>
      <c r="B30" s="242"/>
      <c r="C30" s="247" t="s">
        <v>775</v>
      </c>
      <c r="D30" s="243"/>
      <c r="E30" s="275"/>
      <c r="F30" s="275"/>
      <c r="G30" s="242"/>
      <c r="H30" s="242"/>
      <c r="I30" s="242"/>
      <c r="J30" s="242"/>
      <c r="K30" s="242"/>
      <c r="L30" s="242"/>
      <c r="M30" s="266">
        <v>125232</v>
      </c>
      <c r="N30" s="266">
        <v>63602</v>
      </c>
      <c r="O30" s="266">
        <v>61630</v>
      </c>
      <c r="P30" s="242"/>
      <c r="Q30" s="540"/>
      <c r="R30" s="259" t="s">
        <v>657</v>
      </c>
      <c r="S30" s="260" t="s">
        <v>658</v>
      </c>
      <c r="T30" s="261" t="s">
        <v>659</v>
      </c>
      <c r="U30" s="242"/>
      <c r="V30" s="242"/>
      <c r="W30" s="242"/>
      <c r="X30" s="242"/>
      <c r="Y30" s="242"/>
      <c r="Z30" s="242"/>
    </row>
    <row r="31" spans="1:26" ht="12" customHeight="1" x14ac:dyDescent="0.3">
      <c r="A31" s="274" t="s">
        <v>776</v>
      </c>
      <c r="B31" s="242"/>
      <c r="C31" s="247" t="s">
        <v>777</v>
      </c>
      <c r="D31" s="243"/>
      <c r="E31" s="275"/>
      <c r="F31" s="275"/>
      <c r="G31" s="242"/>
      <c r="H31" s="242"/>
      <c r="I31" s="242"/>
      <c r="J31" s="242"/>
      <c r="K31" s="242"/>
      <c r="L31" s="242"/>
      <c r="M31" s="266">
        <v>124055</v>
      </c>
      <c r="N31" s="266">
        <v>62761</v>
      </c>
      <c r="O31" s="266">
        <v>61294</v>
      </c>
      <c r="P31" s="242"/>
      <c r="Q31" s="262" t="s">
        <v>675</v>
      </c>
      <c r="R31" s="263"/>
      <c r="S31" s="264"/>
      <c r="T31" s="265"/>
      <c r="U31" s="242"/>
      <c r="V31" s="242"/>
      <c r="W31" s="242"/>
      <c r="X31" s="242"/>
      <c r="Y31" s="242"/>
      <c r="Z31" s="242"/>
    </row>
    <row r="32" spans="1:26" ht="12" customHeight="1" x14ac:dyDescent="0.3">
      <c r="A32" s="274" t="s">
        <v>778</v>
      </c>
      <c r="B32" s="242"/>
      <c r="C32" s="247" t="s">
        <v>779</v>
      </c>
      <c r="D32" s="243"/>
      <c r="E32" s="275"/>
      <c r="F32" s="275"/>
      <c r="G32" s="242"/>
      <c r="H32" s="242"/>
      <c r="I32" s="242"/>
      <c r="J32" s="242"/>
      <c r="K32" s="242"/>
      <c r="L32" s="242"/>
      <c r="M32" s="266">
        <v>125190</v>
      </c>
      <c r="N32" s="266">
        <v>62619</v>
      </c>
      <c r="O32" s="266">
        <v>62571</v>
      </c>
      <c r="P32" s="242"/>
      <c r="Q32" s="276" t="s">
        <v>657</v>
      </c>
      <c r="R32" s="277">
        <v>7878783</v>
      </c>
      <c r="S32" s="278">
        <v>3810013</v>
      </c>
      <c r="T32" s="279">
        <v>4068770</v>
      </c>
      <c r="U32" s="242"/>
      <c r="V32" s="242"/>
      <c r="W32" s="242"/>
      <c r="X32" s="242"/>
      <c r="Y32" s="242"/>
      <c r="Z32" s="242"/>
    </row>
    <row r="33" spans="1:26" ht="12" customHeight="1" x14ac:dyDescent="0.3">
      <c r="A33" s="273" t="s">
        <v>780</v>
      </c>
      <c r="B33" s="242"/>
      <c r="C33" s="247" t="s">
        <v>781</v>
      </c>
      <c r="D33" s="243"/>
      <c r="E33" s="275"/>
      <c r="F33" s="275"/>
      <c r="G33" s="242"/>
      <c r="H33" s="242"/>
      <c r="I33" s="242"/>
      <c r="J33" s="242"/>
      <c r="K33" s="242"/>
      <c r="L33" s="242"/>
      <c r="M33" s="266">
        <v>127692</v>
      </c>
      <c r="N33" s="266">
        <v>62895</v>
      </c>
      <c r="O33" s="266">
        <v>64797</v>
      </c>
      <c r="P33" s="242"/>
      <c r="Q33" s="280" t="s">
        <v>682</v>
      </c>
      <c r="R33" s="281">
        <v>603230</v>
      </c>
      <c r="S33" s="282">
        <v>309432</v>
      </c>
      <c r="T33" s="283">
        <v>293798</v>
      </c>
      <c r="U33" s="242"/>
      <c r="V33" s="242"/>
      <c r="W33" s="242"/>
      <c r="X33" s="242"/>
      <c r="Y33" s="242"/>
      <c r="Z33" s="242"/>
    </row>
    <row r="34" spans="1:26" ht="12" customHeight="1" x14ac:dyDescent="0.3">
      <c r="A34" s="284" t="s">
        <v>782</v>
      </c>
      <c r="B34" s="242"/>
      <c r="C34" s="247" t="s">
        <v>783</v>
      </c>
      <c r="D34" s="243"/>
      <c r="E34" s="275"/>
      <c r="F34" s="275"/>
      <c r="G34" s="242"/>
      <c r="H34" s="242"/>
      <c r="I34" s="242"/>
      <c r="J34" s="242"/>
      <c r="K34" s="242"/>
      <c r="L34" s="242"/>
      <c r="M34" s="266">
        <v>129742</v>
      </c>
      <c r="N34" s="266">
        <v>62993</v>
      </c>
      <c r="O34" s="266">
        <v>66749</v>
      </c>
      <c r="P34" s="242"/>
      <c r="Q34" s="280" t="s">
        <v>686</v>
      </c>
      <c r="R34" s="281">
        <v>598182</v>
      </c>
      <c r="S34" s="282">
        <v>306434</v>
      </c>
      <c r="T34" s="283">
        <v>291748</v>
      </c>
      <c r="U34" s="242"/>
      <c r="V34" s="242"/>
      <c r="W34" s="242"/>
      <c r="X34" s="242"/>
      <c r="Y34" s="242"/>
      <c r="Z34" s="242"/>
    </row>
    <row r="35" spans="1:26" ht="12" customHeight="1" x14ac:dyDescent="0.3">
      <c r="A35" s="284" t="s">
        <v>784</v>
      </c>
      <c r="B35" s="242"/>
      <c r="C35" s="241" t="s">
        <v>785</v>
      </c>
      <c r="D35" s="243"/>
      <c r="E35" s="275"/>
      <c r="F35" s="275"/>
      <c r="G35" s="242"/>
      <c r="H35" s="242"/>
      <c r="I35" s="242"/>
      <c r="J35" s="242"/>
      <c r="K35" s="242"/>
      <c r="L35" s="242"/>
      <c r="M35" s="266">
        <v>131768</v>
      </c>
      <c r="N35" s="266">
        <v>63030</v>
      </c>
      <c r="O35" s="266">
        <v>68738</v>
      </c>
      <c r="P35" s="242"/>
      <c r="Q35" s="280" t="s">
        <v>691</v>
      </c>
      <c r="R35" s="281">
        <v>605068</v>
      </c>
      <c r="S35" s="282">
        <v>309819</v>
      </c>
      <c r="T35" s="283">
        <v>295249</v>
      </c>
      <c r="U35" s="242"/>
      <c r="V35" s="242"/>
      <c r="W35" s="242"/>
      <c r="X35" s="242"/>
      <c r="Y35" s="242"/>
      <c r="Z35" s="242"/>
    </row>
    <row r="36" spans="1:26" ht="12" customHeight="1" x14ac:dyDescent="0.3">
      <c r="A36" s="284" t="s">
        <v>786</v>
      </c>
      <c r="B36" s="242"/>
      <c r="C36" s="247" t="s">
        <v>678</v>
      </c>
      <c r="D36" s="243"/>
      <c r="E36" s="275"/>
      <c r="F36" s="275"/>
      <c r="G36" s="242"/>
      <c r="H36" s="242"/>
      <c r="I36" s="242"/>
      <c r="J36" s="242"/>
      <c r="K36" s="242"/>
      <c r="L36" s="242"/>
      <c r="M36" s="266">
        <v>132712</v>
      </c>
      <c r="N36" s="266">
        <v>62862</v>
      </c>
      <c r="O36" s="266">
        <v>69850</v>
      </c>
      <c r="P36" s="242"/>
      <c r="Q36" s="280" t="s">
        <v>696</v>
      </c>
      <c r="R36" s="281">
        <v>642476</v>
      </c>
      <c r="S36" s="282">
        <v>325752</v>
      </c>
      <c r="T36" s="283">
        <v>316724</v>
      </c>
      <c r="U36" s="242"/>
      <c r="V36" s="242"/>
      <c r="W36" s="242"/>
      <c r="X36" s="242"/>
      <c r="Y36" s="242"/>
      <c r="Z36" s="242"/>
    </row>
    <row r="37" spans="1:26" ht="12" customHeight="1" x14ac:dyDescent="0.3">
      <c r="A37" s="284" t="s">
        <v>787</v>
      </c>
      <c r="B37" s="242"/>
      <c r="C37" s="247" t="s">
        <v>788</v>
      </c>
      <c r="D37" s="243"/>
      <c r="E37" s="275"/>
      <c r="F37" s="275"/>
      <c r="G37" s="242"/>
      <c r="H37" s="242"/>
      <c r="I37" s="242"/>
      <c r="J37" s="242"/>
      <c r="K37" s="242"/>
      <c r="L37" s="242"/>
      <c r="M37" s="266">
        <v>131882</v>
      </c>
      <c r="N37" s="266">
        <v>62354</v>
      </c>
      <c r="O37" s="266">
        <v>69528</v>
      </c>
      <c r="P37" s="242"/>
      <c r="Q37" s="280" t="s">
        <v>701</v>
      </c>
      <c r="R37" s="281">
        <v>669960</v>
      </c>
      <c r="S37" s="282">
        <v>338888</v>
      </c>
      <c r="T37" s="283">
        <v>331072</v>
      </c>
      <c r="U37" s="242"/>
      <c r="V37" s="242"/>
      <c r="W37" s="242"/>
      <c r="X37" s="242"/>
      <c r="Y37" s="242"/>
      <c r="Z37" s="242"/>
    </row>
    <row r="38" spans="1:26" ht="12" customHeight="1" x14ac:dyDescent="0.3">
      <c r="A38" s="284" t="s">
        <v>789</v>
      </c>
      <c r="B38" s="242"/>
      <c r="C38" s="247" t="s">
        <v>790</v>
      </c>
      <c r="D38" s="243"/>
      <c r="E38" s="275"/>
      <c r="F38" s="275"/>
      <c r="G38" s="242"/>
      <c r="H38" s="242"/>
      <c r="I38" s="242"/>
      <c r="J38" s="242"/>
      <c r="K38" s="242"/>
      <c r="L38" s="242"/>
      <c r="M38" s="266">
        <v>129823</v>
      </c>
      <c r="N38" s="266">
        <v>61588</v>
      </c>
      <c r="O38" s="266">
        <v>68235</v>
      </c>
      <c r="P38" s="242"/>
      <c r="Q38" s="280" t="s">
        <v>706</v>
      </c>
      <c r="R38" s="281">
        <v>635633</v>
      </c>
      <c r="S38" s="282">
        <v>319048</v>
      </c>
      <c r="T38" s="283">
        <v>316585</v>
      </c>
      <c r="U38" s="242"/>
      <c r="V38" s="242"/>
      <c r="W38" s="242"/>
      <c r="X38" s="242"/>
      <c r="Y38" s="242"/>
      <c r="Z38" s="242"/>
    </row>
    <row r="39" spans="1:26" ht="12" customHeight="1" x14ac:dyDescent="0.3">
      <c r="A39" s="284" t="s">
        <v>791</v>
      </c>
      <c r="B39" s="242"/>
      <c r="C39" s="247" t="s">
        <v>792</v>
      </c>
      <c r="D39" s="285"/>
      <c r="E39" s="275"/>
      <c r="F39" s="275"/>
      <c r="G39" s="242"/>
      <c r="H39" s="242"/>
      <c r="I39" s="242"/>
      <c r="J39" s="242"/>
      <c r="K39" s="242"/>
      <c r="L39" s="242"/>
      <c r="M39" s="266">
        <v>127922</v>
      </c>
      <c r="N39" s="266">
        <v>60850</v>
      </c>
      <c r="O39" s="266">
        <v>67072</v>
      </c>
      <c r="P39" s="242"/>
      <c r="Q39" s="280" t="s">
        <v>711</v>
      </c>
      <c r="R39" s="281">
        <v>657874</v>
      </c>
      <c r="S39" s="282">
        <v>313458</v>
      </c>
      <c r="T39" s="283">
        <v>344416</v>
      </c>
      <c r="U39" s="242"/>
      <c r="V39" s="242"/>
      <c r="W39" s="242"/>
      <c r="X39" s="242"/>
      <c r="Y39" s="242"/>
      <c r="Z39" s="242"/>
    </row>
    <row r="40" spans="1:26" ht="12" customHeight="1" x14ac:dyDescent="0.3">
      <c r="A40" s="241" t="s">
        <v>793</v>
      </c>
      <c r="B40" s="242"/>
      <c r="C40" s="247" t="s">
        <v>794</v>
      </c>
      <c r="D40" s="243"/>
      <c r="E40" s="275"/>
      <c r="F40" s="275"/>
      <c r="G40" s="242"/>
      <c r="H40" s="242"/>
      <c r="I40" s="242"/>
      <c r="J40" s="242"/>
      <c r="K40" s="242"/>
      <c r="L40" s="242"/>
      <c r="M40" s="266">
        <v>126082</v>
      </c>
      <c r="N40" s="266">
        <v>60165</v>
      </c>
      <c r="O40" s="266">
        <v>65917</v>
      </c>
      <c r="P40" s="242"/>
      <c r="Q40" s="280" t="s">
        <v>716</v>
      </c>
      <c r="R40" s="281">
        <v>614779</v>
      </c>
      <c r="S40" s="282">
        <v>293158</v>
      </c>
      <c r="T40" s="283">
        <v>321621</v>
      </c>
      <c r="U40" s="242"/>
      <c r="V40" s="242"/>
      <c r="W40" s="242"/>
      <c r="X40" s="242"/>
      <c r="Y40" s="242"/>
      <c r="Z40" s="242"/>
    </row>
    <row r="41" spans="1:26" ht="12" customHeight="1" x14ac:dyDescent="0.3">
      <c r="A41" s="247" t="s">
        <v>795</v>
      </c>
      <c r="B41" s="242"/>
      <c r="C41" s="286" t="s">
        <v>796</v>
      </c>
      <c r="D41" s="243"/>
      <c r="E41" s="275"/>
      <c r="F41" s="275"/>
      <c r="G41" s="242"/>
      <c r="H41" s="242"/>
      <c r="I41" s="242"/>
      <c r="J41" s="242"/>
      <c r="K41" s="242"/>
      <c r="L41" s="242"/>
      <c r="M41" s="266"/>
      <c r="N41" s="266"/>
      <c r="O41" s="266"/>
      <c r="P41" s="242"/>
      <c r="Q41" s="280"/>
      <c r="R41" s="281"/>
      <c r="S41" s="282"/>
      <c r="T41" s="283"/>
      <c r="U41" s="242"/>
      <c r="V41" s="242"/>
      <c r="W41" s="242"/>
      <c r="X41" s="242"/>
      <c r="Y41" s="242"/>
      <c r="Z41" s="242"/>
    </row>
    <row r="42" spans="1:26" ht="12" customHeight="1" x14ac:dyDescent="0.3">
      <c r="A42" s="247" t="s">
        <v>797</v>
      </c>
      <c r="B42" s="242"/>
      <c r="C42" s="287" t="s">
        <v>798</v>
      </c>
      <c r="D42" s="243"/>
      <c r="E42" s="275"/>
      <c r="F42" s="275"/>
      <c r="G42" s="242"/>
      <c r="H42" s="242"/>
      <c r="I42" s="242"/>
      <c r="J42" s="242"/>
      <c r="K42" s="242"/>
      <c r="L42" s="242"/>
      <c r="M42" s="266"/>
      <c r="N42" s="266"/>
      <c r="O42" s="266"/>
      <c r="P42" s="242"/>
      <c r="Q42" s="280"/>
      <c r="R42" s="281"/>
      <c r="S42" s="282"/>
      <c r="T42" s="283"/>
      <c r="U42" s="242"/>
      <c r="V42" s="242"/>
      <c r="W42" s="242"/>
      <c r="X42" s="242"/>
      <c r="Y42" s="242"/>
      <c r="Z42" s="242"/>
    </row>
    <row r="43" spans="1:26" ht="12" customHeight="1" x14ac:dyDescent="0.3">
      <c r="A43" s="247" t="s">
        <v>799</v>
      </c>
      <c r="B43" s="242"/>
      <c r="C43" s="243"/>
      <c r="D43" s="243"/>
      <c r="E43" s="275"/>
      <c r="F43" s="275"/>
      <c r="G43" s="242"/>
      <c r="H43" s="242"/>
      <c r="I43" s="242"/>
      <c r="J43" s="242"/>
      <c r="K43" s="242"/>
      <c r="L43" s="242"/>
      <c r="M43" s="266"/>
      <c r="N43" s="266"/>
      <c r="O43" s="266"/>
      <c r="P43" s="242"/>
      <c r="Q43" s="280"/>
      <c r="R43" s="281"/>
      <c r="S43" s="282"/>
      <c r="T43" s="283"/>
      <c r="U43" s="242"/>
      <c r="V43" s="242"/>
      <c r="W43" s="242"/>
      <c r="X43" s="242"/>
      <c r="Y43" s="242"/>
      <c r="Z43" s="242"/>
    </row>
    <row r="44" spans="1:26" ht="12" customHeight="1" x14ac:dyDescent="0.3">
      <c r="A44" s="247" t="s">
        <v>800</v>
      </c>
      <c r="B44" s="242"/>
      <c r="C44" s="243"/>
      <c r="D44" s="243"/>
      <c r="E44" s="275"/>
      <c r="F44" s="275"/>
      <c r="G44" s="242"/>
      <c r="H44" s="242"/>
      <c r="I44" s="242"/>
      <c r="J44" s="242"/>
      <c r="K44" s="242"/>
      <c r="L44" s="242"/>
      <c r="M44" s="266"/>
      <c r="N44" s="266"/>
      <c r="O44" s="266"/>
      <c r="P44" s="242"/>
      <c r="Q44" s="280"/>
      <c r="R44" s="281"/>
      <c r="S44" s="282"/>
      <c r="T44" s="283"/>
      <c r="U44" s="242"/>
      <c r="V44" s="242"/>
      <c r="W44" s="242"/>
      <c r="X44" s="242"/>
      <c r="Y44" s="242"/>
      <c r="Z44" s="242"/>
    </row>
    <row r="45" spans="1:26" ht="12" customHeight="1" x14ac:dyDescent="0.3">
      <c r="A45" s="247" t="s">
        <v>801</v>
      </c>
      <c r="B45" s="242"/>
      <c r="C45" s="242"/>
      <c r="D45" s="243"/>
      <c r="E45" s="275"/>
      <c r="F45" s="275"/>
      <c r="G45" s="242"/>
      <c r="H45" s="242"/>
      <c r="I45" s="242"/>
      <c r="J45" s="242"/>
      <c r="K45" s="242"/>
      <c r="L45" s="242"/>
      <c r="M45" s="266">
        <v>123600</v>
      </c>
      <c r="N45" s="266">
        <v>59117</v>
      </c>
      <c r="O45" s="266">
        <v>64483</v>
      </c>
      <c r="P45" s="242"/>
      <c r="Q45" s="280" t="s">
        <v>721</v>
      </c>
      <c r="R45" s="281">
        <v>536343</v>
      </c>
      <c r="S45" s="282">
        <v>254902</v>
      </c>
      <c r="T45" s="283">
        <v>281441</v>
      </c>
      <c r="U45" s="242"/>
      <c r="V45" s="242"/>
      <c r="W45" s="242"/>
      <c r="X45" s="242"/>
      <c r="Y45" s="242"/>
      <c r="Z45" s="242"/>
    </row>
    <row r="46" spans="1:26" ht="12" customHeight="1" x14ac:dyDescent="0.3">
      <c r="A46" s="241" t="s">
        <v>802</v>
      </c>
      <c r="B46" s="242"/>
      <c r="C46" s="242"/>
      <c r="D46" s="243"/>
      <c r="E46" s="275"/>
      <c r="F46" s="275"/>
      <c r="G46" s="242"/>
      <c r="H46" s="242"/>
      <c r="I46" s="242"/>
      <c r="J46" s="242"/>
      <c r="K46" s="242"/>
      <c r="L46" s="242"/>
      <c r="M46" s="266"/>
      <c r="N46" s="266"/>
      <c r="O46" s="266"/>
      <c r="P46" s="242"/>
      <c r="Q46" s="280"/>
      <c r="R46" s="281"/>
      <c r="S46" s="282"/>
      <c r="T46" s="283"/>
      <c r="U46" s="242"/>
      <c r="V46" s="242"/>
      <c r="W46" s="242"/>
      <c r="X46" s="242"/>
      <c r="Y46" s="242"/>
      <c r="Z46" s="242"/>
    </row>
    <row r="47" spans="1:26" ht="12" customHeight="1" x14ac:dyDescent="0.3">
      <c r="A47" s="247" t="s">
        <v>803</v>
      </c>
      <c r="B47" s="242"/>
      <c r="C47" s="242"/>
      <c r="D47" s="243"/>
      <c r="E47" s="275"/>
      <c r="F47" s="275"/>
      <c r="G47" s="242"/>
      <c r="H47" s="242"/>
      <c r="I47" s="242"/>
      <c r="J47" s="242"/>
      <c r="K47" s="242"/>
      <c r="L47" s="242"/>
      <c r="M47" s="266"/>
      <c r="N47" s="266"/>
      <c r="O47" s="266"/>
      <c r="P47" s="242"/>
      <c r="Q47" s="280"/>
      <c r="R47" s="281"/>
      <c r="S47" s="282"/>
      <c r="T47" s="283"/>
      <c r="U47" s="242"/>
      <c r="V47" s="242"/>
      <c r="W47" s="242"/>
      <c r="X47" s="242"/>
      <c r="Y47" s="242"/>
      <c r="Z47" s="242"/>
    </row>
    <row r="48" spans="1:26" ht="12" customHeight="1" x14ac:dyDescent="0.3">
      <c r="A48" s="247" t="s">
        <v>804</v>
      </c>
      <c r="B48" s="242"/>
      <c r="C48" s="242"/>
      <c r="D48" s="243"/>
      <c r="E48" s="275"/>
      <c r="F48" s="275"/>
      <c r="G48" s="242"/>
      <c r="H48" s="242"/>
      <c r="I48" s="242"/>
      <c r="J48" s="242"/>
      <c r="K48" s="242"/>
      <c r="L48" s="242"/>
      <c r="M48" s="266"/>
      <c r="N48" s="266"/>
      <c r="O48" s="266"/>
      <c r="P48" s="242"/>
      <c r="Q48" s="280"/>
      <c r="R48" s="281"/>
      <c r="S48" s="282"/>
      <c r="T48" s="283"/>
      <c r="U48" s="242"/>
      <c r="V48" s="242"/>
      <c r="W48" s="242"/>
      <c r="X48" s="242"/>
      <c r="Y48" s="242"/>
      <c r="Z48" s="242"/>
    </row>
    <row r="49" spans="1:26" ht="12" customHeight="1" x14ac:dyDescent="0.3">
      <c r="A49" s="288" t="s">
        <v>805</v>
      </c>
      <c r="B49" s="242"/>
      <c r="C49" s="242"/>
      <c r="D49" s="243"/>
      <c r="E49" s="275"/>
      <c r="F49" s="275"/>
      <c r="G49" s="242"/>
      <c r="H49" s="242"/>
      <c r="I49" s="242"/>
      <c r="J49" s="242"/>
      <c r="K49" s="242"/>
      <c r="L49" s="242"/>
      <c r="M49" s="266">
        <v>120324</v>
      </c>
      <c r="N49" s="266">
        <v>57551</v>
      </c>
      <c r="O49" s="266">
        <v>62773</v>
      </c>
      <c r="P49" s="242"/>
      <c r="Q49" s="280" t="s">
        <v>726</v>
      </c>
      <c r="R49" s="281">
        <v>516837</v>
      </c>
      <c r="S49" s="282">
        <v>242123</v>
      </c>
      <c r="T49" s="283">
        <v>274714</v>
      </c>
      <c r="U49" s="242"/>
      <c r="V49" s="242"/>
      <c r="W49" s="242"/>
      <c r="X49" s="242"/>
      <c r="Y49" s="242"/>
      <c r="Z49" s="242"/>
    </row>
    <row r="50" spans="1:26" ht="12" customHeight="1" x14ac:dyDescent="0.3">
      <c r="A50" s="257" t="s">
        <v>806</v>
      </c>
      <c r="B50" s="242"/>
      <c r="C50" s="243"/>
      <c r="D50" s="243"/>
      <c r="E50" s="275"/>
      <c r="F50" s="275"/>
      <c r="G50" s="242"/>
      <c r="H50" s="242"/>
      <c r="I50" s="242"/>
      <c r="J50" s="242"/>
      <c r="K50" s="242"/>
      <c r="L50" s="242"/>
      <c r="M50" s="266">
        <v>116606</v>
      </c>
      <c r="N50" s="266">
        <v>55686</v>
      </c>
      <c r="O50" s="266">
        <v>60920</v>
      </c>
      <c r="P50" s="242"/>
      <c r="Q50" s="280" t="s">
        <v>731</v>
      </c>
      <c r="R50" s="281">
        <v>489703</v>
      </c>
      <c r="S50" s="282">
        <v>225926</v>
      </c>
      <c r="T50" s="283">
        <v>263777</v>
      </c>
      <c r="U50" s="242"/>
      <c r="V50" s="242"/>
      <c r="W50" s="242"/>
      <c r="X50" s="242"/>
      <c r="Y50" s="242"/>
      <c r="Z50" s="242"/>
    </row>
    <row r="51" spans="1:26" ht="12" customHeight="1" x14ac:dyDescent="0.3">
      <c r="A51" s="257" t="s">
        <v>807</v>
      </c>
      <c r="B51" s="242"/>
      <c r="C51" s="243"/>
      <c r="D51" s="243"/>
      <c r="E51" s="275"/>
      <c r="F51" s="275"/>
      <c r="G51" s="242"/>
      <c r="H51" s="242"/>
      <c r="I51" s="242"/>
      <c r="J51" s="242"/>
      <c r="K51" s="242"/>
      <c r="L51" s="242"/>
      <c r="M51" s="266">
        <v>112852</v>
      </c>
      <c r="N51" s="266">
        <v>53849</v>
      </c>
      <c r="O51" s="266">
        <v>59003</v>
      </c>
      <c r="P51" s="242"/>
      <c r="Q51" s="280" t="s">
        <v>736</v>
      </c>
      <c r="R51" s="281">
        <v>406084</v>
      </c>
      <c r="S51" s="282">
        <v>183930</v>
      </c>
      <c r="T51" s="283">
        <v>222154</v>
      </c>
      <c r="U51" s="242"/>
      <c r="V51" s="242"/>
      <c r="W51" s="242"/>
      <c r="X51" s="242"/>
      <c r="Y51" s="242"/>
      <c r="Z51" s="242"/>
    </row>
    <row r="52" spans="1:26" ht="12" customHeight="1" x14ac:dyDescent="0.3">
      <c r="A52" s="241" t="s">
        <v>808</v>
      </c>
      <c r="B52" s="242"/>
      <c r="C52" s="243"/>
      <c r="D52" s="243"/>
      <c r="E52" s="275"/>
      <c r="F52" s="275"/>
      <c r="G52" s="242"/>
      <c r="H52" s="242"/>
      <c r="I52" s="242"/>
      <c r="J52" s="242"/>
      <c r="K52" s="242"/>
      <c r="L52" s="242"/>
      <c r="M52" s="266">
        <v>97001</v>
      </c>
      <c r="N52" s="266">
        <v>44730</v>
      </c>
      <c r="O52" s="266">
        <v>52271</v>
      </c>
      <c r="P52" s="242"/>
      <c r="Q52" s="242"/>
      <c r="R52" s="242"/>
      <c r="S52" s="242"/>
      <c r="T52" s="242"/>
      <c r="U52" s="242"/>
      <c r="V52" s="242"/>
      <c r="W52" s="242"/>
      <c r="X52" s="242"/>
      <c r="Y52" s="242"/>
      <c r="Z52" s="242"/>
    </row>
    <row r="53" spans="1:26" ht="12" customHeight="1" x14ac:dyDescent="0.3">
      <c r="A53" s="288" t="s">
        <v>809</v>
      </c>
      <c r="B53" s="242"/>
      <c r="C53" s="243"/>
      <c r="D53" s="243"/>
      <c r="E53" s="275"/>
      <c r="F53" s="275"/>
      <c r="G53" s="242"/>
      <c r="H53" s="242"/>
      <c r="I53" s="242"/>
      <c r="J53" s="242"/>
      <c r="K53" s="242"/>
      <c r="L53" s="242"/>
      <c r="M53" s="266">
        <v>93445</v>
      </c>
      <c r="N53" s="266">
        <v>42931</v>
      </c>
      <c r="O53" s="266">
        <v>50514</v>
      </c>
      <c r="P53" s="242"/>
      <c r="Q53" s="242"/>
      <c r="R53" s="242"/>
      <c r="S53" s="242"/>
      <c r="T53" s="242"/>
      <c r="U53" s="242"/>
      <c r="V53" s="242"/>
      <c r="W53" s="242"/>
      <c r="X53" s="242"/>
      <c r="Y53" s="242"/>
      <c r="Z53" s="242"/>
    </row>
    <row r="54" spans="1:26" ht="12" customHeight="1" x14ac:dyDescent="0.3">
      <c r="A54" s="288" t="s">
        <v>810</v>
      </c>
      <c r="B54" s="242"/>
      <c r="C54" s="243"/>
      <c r="D54" s="243"/>
      <c r="E54" s="275"/>
      <c r="F54" s="275"/>
      <c r="G54" s="242"/>
      <c r="H54" s="242"/>
      <c r="I54" s="242"/>
      <c r="J54" s="242"/>
      <c r="K54" s="242"/>
      <c r="L54" s="242"/>
      <c r="M54" s="266">
        <v>89853</v>
      </c>
      <c r="N54" s="266">
        <v>41126</v>
      </c>
      <c r="O54" s="266">
        <v>48727</v>
      </c>
      <c r="P54" s="242"/>
      <c r="Q54" s="242"/>
      <c r="R54" s="242"/>
      <c r="S54" s="242"/>
      <c r="T54" s="242"/>
      <c r="U54" s="242"/>
      <c r="V54" s="242"/>
      <c r="W54" s="242"/>
      <c r="X54" s="242"/>
      <c r="Y54" s="242"/>
      <c r="Z54" s="242"/>
    </row>
    <row r="55" spans="1:26" ht="12" customHeight="1" x14ac:dyDescent="0.3">
      <c r="A55" s="241" t="s">
        <v>811</v>
      </c>
      <c r="B55" s="242"/>
      <c r="C55" s="243"/>
      <c r="D55" s="243"/>
      <c r="E55" s="275"/>
      <c r="F55" s="275"/>
      <c r="G55" s="242"/>
      <c r="H55" s="242"/>
      <c r="I55" s="242"/>
      <c r="J55" s="242"/>
      <c r="K55" s="242"/>
      <c r="L55" s="242"/>
      <c r="M55" s="266">
        <v>66807</v>
      </c>
      <c r="N55" s="266">
        <v>30117</v>
      </c>
      <c r="O55" s="266">
        <v>36690</v>
      </c>
      <c r="P55" s="242"/>
      <c r="Q55" s="242"/>
      <c r="R55" s="242"/>
      <c r="S55" s="242"/>
      <c r="T55" s="242"/>
      <c r="U55" s="242"/>
      <c r="V55" s="242"/>
      <c r="W55" s="242"/>
      <c r="X55" s="242"/>
      <c r="Y55" s="242"/>
      <c r="Z55" s="242"/>
    </row>
    <row r="56" spans="1:26" ht="12" customHeight="1" x14ac:dyDescent="0.3">
      <c r="A56" s="288" t="s">
        <v>812</v>
      </c>
      <c r="B56" s="242"/>
      <c r="C56" s="243"/>
      <c r="D56" s="243"/>
      <c r="E56" s="275"/>
      <c r="F56" s="275"/>
      <c r="G56" s="242"/>
      <c r="H56" s="242"/>
      <c r="I56" s="242"/>
      <c r="J56" s="242"/>
      <c r="K56" s="242"/>
      <c r="L56" s="242"/>
      <c r="M56" s="266">
        <v>63071</v>
      </c>
      <c r="N56" s="266">
        <v>28387</v>
      </c>
      <c r="O56" s="266">
        <v>34684</v>
      </c>
      <c r="P56" s="242"/>
      <c r="Q56" s="242"/>
      <c r="R56" s="242"/>
      <c r="S56" s="242"/>
      <c r="T56" s="242"/>
      <c r="U56" s="242"/>
      <c r="V56" s="242"/>
      <c r="W56" s="242"/>
      <c r="X56" s="242"/>
      <c r="Y56" s="242"/>
      <c r="Z56" s="242"/>
    </row>
    <row r="57" spans="1:26" ht="12" customHeight="1" x14ac:dyDescent="0.3">
      <c r="A57" s="288" t="s">
        <v>813</v>
      </c>
      <c r="B57" s="242"/>
      <c r="C57" s="243"/>
      <c r="D57" s="243"/>
      <c r="E57" s="275"/>
      <c r="F57" s="275"/>
      <c r="G57" s="242"/>
      <c r="H57" s="242"/>
      <c r="I57" s="242"/>
      <c r="J57" s="242"/>
      <c r="K57" s="242"/>
      <c r="L57" s="242"/>
      <c r="M57" s="266">
        <v>59761</v>
      </c>
      <c r="N57" s="266">
        <v>26856</v>
      </c>
      <c r="O57" s="266">
        <v>32905</v>
      </c>
      <c r="P57" s="242"/>
      <c r="Q57" s="242"/>
      <c r="R57" s="242"/>
      <c r="S57" s="242"/>
      <c r="T57" s="242"/>
      <c r="U57" s="242"/>
      <c r="V57" s="242"/>
      <c r="W57" s="242"/>
      <c r="X57" s="242"/>
      <c r="Y57" s="242"/>
      <c r="Z57" s="242"/>
    </row>
    <row r="58" spans="1:26" ht="12" customHeight="1" x14ac:dyDescent="0.3">
      <c r="A58" s="288" t="s">
        <v>814</v>
      </c>
      <c r="B58" s="242"/>
      <c r="C58" s="243"/>
      <c r="D58" s="243"/>
      <c r="E58" s="275"/>
      <c r="F58" s="275"/>
      <c r="G58" s="242"/>
      <c r="H58" s="242"/>
      <c r="I58" s="242"/>
      <c r="J58" s="242"/>
      <c r="K58" s="242"/>
      <c r="L58" s="242"/>
      <c r="M58" s="266">
        <v>56749</v>
      </c>
      <c r="N58" s="266">
        <v>25466</v>
      </c>
      <c r="O58" s="266">
        <v>31283</v>
      </c>
      <c r="P58" s="242"/>
      <c r="Q58" s="242"/>
      <c r="R58" s="242"/>
      <c r="S58" s="242"/>
      <c r="T58" s="242"/>
      <c r="U58" s="242"/>
      <c r="V58" s="242"/>
      <c r="W58" s="242"/>
      <c r="X58" s="242"/>
      <c r="Y58" s="242"/>
      <c r="Z58" s="242"/>
    </row>
    <row r="59" spans="1:26" ht="16.5" customHeight="1" x14ac:dyDescent="0.3">
      <c r="A59" s="242"/>
      <c r="B59" s="242"/>
      <c r="C59" s="243"/>
      <c r="D59" s="243"/>
      <c r="E59" s="275"/>
      <c r="F59" s="275"/>
      <c r="G59" s="242"/>
      <c r="H59" s="242"/>
      <c r="I59" s="242"/>
      <c r="J59" s="242"/>
      <c r="K59" s="242"/>
      <c r="L59" s="242"/>
      <c r="M59" s="266">
        <v>53748</v>
      </c>
      <c r="N59" s="266">
        <v>24086</v>
      </c>
      <c r="O59" s="266">
        <v>29662</v>
      </c>
      <c r="P59" s="242"/>
      <c r="Q59" s="242"/>
      <c r="R59" s="242"/>
      <c r="S59" s="242"/>
      <c r="T59" s="242"/>
      <c r="U59" s="242"/>
      <c r="V59" s="242"/>
      <c r="W59" s="242"/>
      <c r="X59" s="242"/>
      <c r="Y59" s="242"/>
      <c r="Z59" s="242"/>
    </row>
    <row r="60" spans="1:26" ht="16.5" customHeight="1" x14ac:dyDescent="0.3">
      <c r="A60" s="242"/>
      <c r="B60" s="242"/>
      <c r="C60" s="243"/>
      <c r="D60" s="243"/>
      <c r="E60" s="275"/>
      <c r="F60" s="275"/>
      <c r="G60" s="242"/>
      <c r="H60" s="242"/>
      <c r="I60" s="242"/>
      <c r="J60" s="242"/>
      <c r="K60" s="242"/>
      <c r="L60" s="242"/>
      <c r="M60" s="266">
        <v>50833</v>
      </c>
      <c r="N60" s="266">
        <v>22745</v>
      </c>
      <c r="O60" s="266">
        <v>28088</v>
      </c>
      <c r="P60" s="242"/>
      <c r="Q60" s="242"/>
      <c r="R60" s="242"/>
      <c r="S60" s="242"/>
      <c r="T60" s="242"/>
      <c r="U60" s="242"/>
      <c r="V60" s="242"/>
      <c r="W60" s="242"/>
      <c r="X60" s="242"/>
      <c r="Y60" s="242"/>
      <c r="Z60" s="242"/>
    </row>
    <row r="61" spans="1:26" ht="16.5" customHeight="1" x14ac:dyDescent="0.3">
      <c r="A61" s="242"/>
      <c r="B61" s="242"/>
      <c r="C61" s="243"/>
      <c r="D61" s="243"/>
      <c r="E61" s="275"/>
      <c r="F61" s="275"/>
      <c r="G61" s="242"/>
      <c r="H61" s="242"/>
      <c r="I61" s="242"/>
      <c r="J61" s="242"/>
      <c r="K61" s="242"/>
      <c r="L61" s="242"/>
      <c r="M61" s="266">
        <v>47916</v>
      </c>
      <c r="N61" s="266">
        <v>21407</v>
      </c>
      <c r="O61" s="266">
        <v>26509</v>
      </c>
      <c r="P61" s="242"/>
      <c r="Q61" s="242"/>
      <c r="R61" s="242"/>
      <c r="S61" s="242"/>
      <c r="T61" s="242"/>
      <c r="U61" s="242"/>
      <c r="V61" s="242"/>
      <c r="W61" s="242"/>
      <c r="X61" s="242"/>
      <c r="Y61" s="242"/>
      <c r="Z61" s="242"/>
    </row>
    <row r="62" spans="1:26" ht="16.5" customHeight="1" x14ac:dyDescent="0.3">
      <c r="A62" s="242"/>
      <c r="B62" s="242"/>
      <c r="C62" s="243"/>
      <c r="D62" s="243"/>
      <c r="E62" s="275"/>
      <c r="F62" s="275"/>
      <c r="G62" s="242"/>
      <c r="H62" s="242"/>
      <c r="I62" s="242"/>
      <c r="J62" s="242"/>
      <c r="K62" s="242"/>
      <c r="L62" s="242"/>
      <c r="M62" s="266">
        <v>44929</v>
      </c>
      <c r="N62" s="266">
        <v>20042</v>
      </c>
      <c r="O62" s="266">
        <v>24887</v>
      </c>
      <c r="P62" s="242"/>
      <c r="Q62" s="242"/>
      <c r="R62" s="242"/>
      <c r="S62" s="242"/>
      <c r="T62" s="242"/>
      <c r="U62" s="242"/>
      <c r="V62" s="242"/>
      <c r="W62" s="242"/>
      <c r="X62" s="242"/>
      <c r="Y62" s="242"/>
      <c r="Z62" s="242"/>
    </row>
    <row r="63" spans="1:26" ht="16.5" customHeight="1" x14ac:dyDescent="0.3">
      <c r="A63" s="242"/>
      <c r="B63" s="242"/>
      <c r="C63" s="243"/>
      <c r="D63" s="243"/>
      <c r="E63" s="275"/>
      <c r="F63" s="275"/>
      <c r="G63" s="242"/>
      <c r="H63" s="242"/>
      <c r="I63" s="242"/>
      <c r="J63" s="242"/>
      <c r="K63" s="242"/>
      <c r="L63" s="242"/>
      <c r="M63" s="266">
        <v>41939</v>
      </c>
      <c r="N63" s="266">
        <v>18676</v>
      </c>
      <c r="O63" s="266">
        <v>23263</v>
      </c>
      <c r="P63" s="242"/>
      <c r="Q63" s="242"/>
      <c r="R63" s="242"/>
      <c r="S63" s="242"/>
      <c r="T63" s="242"/>
      <c r="U63" s="242"/>
      <c r="V63" s="242"/>
      <c r="W63" s="242"/>
      <c r="X63" s="242"/>
      <c r="Y63" s="242"/>
      <c r="Z63" s="242"/>
    </row>
    <row r="64" spans="1:26" ht="16.5" customHeight="1" x14ac:dyDescent="0.3">
      <c r="A64" s="242"/>
      <c r="B64" s="242"/>
      <c r="C64" s="243"/>
      <c r="D64" s="243"/>
      <c r="E64" s="275"/>
      <c r="F64" s="275"/>
      <c r="G64" s="242"/>
      <c r="H64" s="242"/>
      <c r="I64" s="242"/>
      <c r="J64" s="242"/>
      <c r="K64" s="242"/>
      <c r="L64" s="242"/>
      <c r="M64" s="266">
        <v>39086</v>
      </c>
      <c r="N64" s="266">
        <v>17369</v>
      </c>
      <c r="O64" s="266">
        <v>21717</v>
      </c>
      <c r="P64" s="242"/>
      <c r="Q64" s="242"/>
      <c r="R64" s="242"/>
      <c r="S64" s="242"/>
      <c r="T64" s="242"/>
      <c r="U64" s="242"/>
      <c r="V64" s="242"/>
      <c r="W64" s="242"/>
      <c r="X64" s="242"/>
      <c r="Y64" s="242"/>
      <c r="Z64" s="242"/>
    </row>
    <row r="65" spans="1:26" ht="16.5" customHeight="1" x14ac:dyDescent="0.3">
      <c r="A65" s="242"/>
      <c r="B65" s="242"/>
      <c r="C65" s="243"/>
      <c r="D65" s="243"/>
      <c r="E65" s="275"/>
      <c r="F65" s="275"/>
      <c r="G65" s="242"/>
      <c r="H65" s="242"/>
      <c r="I65" s="242"/>
      <c r="J65" s="242"/>
      <c r="K65" s="242"/>
      <c r="L65" s="242"/>
      <c r="M65" s="266">
        <v>36348</v>
      </c>
      <c r="N65" s="266">
        <v>16117</v>
      </c>
      <c r="O65" s="266">
        <v>20231</v>
      </c>
      <c r="P65" s="242"/>
      <c r="Q65" s="242"/>
      <c r="R65" s="242"/>
      <c r="S65" s="242"/>
      <c r="T65" s="242"/>
      <c r="U65" s="242"/>
      <c r="V65" s="242"/>
      <c r="W65" s="242"/>
      <c r="X65" s="242"/>
      <c r="Y65" s="242"/>
      <c r="Z65" s="242"/>
    </row>
    <row r="66" spans="1:26" ht="16.5" customHeight="1" x14ac:dyDescent="0.3">
      <c r="A66" s="242"/>
      <c r="B66" s="242"/>
      <c r="C66" s="243"/>
      <c r="D66" s="243"/>
      <c r="E66" s="275"/>
      <c r="F66" s="275"/>
      <c r="G66" s="242"/>
      <c r="H66" s="242"/>
      <c r="I66" s="242"/>
      <c r="J66" s="242"/>
      <c r="K66" s="242"/>
      <c r="L66" s="242"/>
      <c r="M66" s="266">
        <v>33755</v>
      </c>
      <c r="N66" s="266">
        <v>14898</v>
      </c>
      <c r="O66" s="266">
        <v>18857</v>
      </c>
      <c r="P66" s="242"/>
      <c r="Q66" s="242"/>
      <c r="R66" s="242"/>
      <c r="S66" s="242"/>
      <c r="T66" s="242"/>
      <c r="U66" s="242"/>
      <c r="V66" s="242"/>
      <c r="W66" s="242"/>
      <c r="X66" s="242"/>
      <c r="Y66" s="242"/>
      <c r="Z66" s="242"/>
    </row>
    <row r="67" spans="1:26" ht="16.5" customHeight="1" x14ac:dyDescent="0.3">
      <c r="A67" s="242"/>
      <c r="B67" s="242"/>
      <c r="C67" s="243"/>
      <c r="D67" s="243"/>
      <c r="E67" s="275"/>
      <c r="F67" s="275"/>
      <c r="G67" s="242"/>
      <c r="H67" s="242"/>
      <c r="I67" s="242"/>
      <c r="J67" s="242"/>
      <c r="K67" s="242"/>
      <c r="L67" s="242"/>
      <c r="M67" s="266">
        <v>31333</v>
      </c>
      <c r="N67" s="266">
        <v>13708</v>
      </c>
      <c r="O67" s="266">
        <v>17625</v>
      </c>
      <c r="P67" s="242"/>
      <c r="Q67" s="242"/>
      <c r="R67" s="242"/>
      <c r="S67" s="242"/>
      <c r="T67" s="242"/>
      <c r="U67" s="242"/>
      <c r="V67" s="242"/>
      <c r="W67" s="242"/>
      <c r="X67" s="242"/>
      <c r="Y67" s="242"/>
      <c r="Z67" s="242"/>
    </row>
    <row r="68" spans="1:26" ht="16.5" customHeight="1" x14ac:dyDescent="0.3">
      <c r="A68" s="242"/>
      <c r="B68" s="242"/>
      <c r="C68" s="243"/>
      <c r="D68" s="243"/>
      <c r="E68" s="275"/>
      <c r="F68" s="275"/>
      <c r="G68" s="242"/>
      <c r="H68" s="242"/>
      <c r="I68" s="242"/>
      <c r="J68" s="242"/>
      <c r="K68" s="242"/>
      <c r="L68" s="242"/>
      <c r="M68" s="266">
        <v>28832</v>
      </c>
      <c r="N68" s="266">
        <v>12440</v>
      </c>
      <c r="O68" s="266">
        <v>16392</v>
      </c>
      <c r="P68" s="242"/>
      <c r="Q68" s="242"/>
      <c r="R68" s="242"/>
      <c r="S68" s="242"/>
      <c r="T68" s="242"/>
      <c r="U68" s="242"/>
      <c r="V68" s="242"/>
      <c r="W68" s="242"/>
      <c r="X68" s="242"/>
      <c r="Y68" s="242"/>
      <c r="Z68" s="242"/>
    </row>
    <row r="69" spans="1:26" ht="16.5" customHeight="1" x14ac:dyDescent="0.3">
      <c r="A69" s="242"/>
      <c r="B69" s="242"/>
      <c r="C69" s="243"/>
      <c r="D69" s="243"/>
      <c r="E69" s="275"/>
      <c r="F69" s="275"/>
      <c r="G69" s="242"/>
      <c r="H69" s="242"/>
      <c r="I69" s="242"/>
      <c r="J69" s="242"/>
      <c r="K69" s="242"/>
      <c r="L69" s="242"/>
      <c r="M69" s="266">
        <v>26662</v>
      </c>
      <c r="N69" s="266">
        <v>11342</v>
      </c>
      <c r="O69" s="266">
        <v>15320</v>
      </c>
      <c r="P69" s="242"/>
      <c r="Q69" s="242"/>
      <c r="R69" s="242"/>
      <c r="S69" s="242"/>
      <c r="T69" s="242"/>
      <c r="U69" s="242"/>
      <c r="V69" s="242"/>
      <c r="W69" s="242"/>
      <c r="X69" s="242"/>
      <c r="Y69" s="242"/>
      <c r="Z69" s="242"/>
    </row>
    <row r="70" spans="1:26" ht="16.5" customHeight="1" x14ac:dyDescent="0.3">
      <c r="A70" s="242"/>
      <c r="B70" s="242"/>
      <c r="C70" s="243"/>
      <c r="D70" s="243"/>
      <c r="E70" s="275"/>
      <c r="F70" s="275"/>
      <c r="G70" s="242"/>
      <c r="H70" s="242"/>
      <c r="I70" s="242"/>
      <c r="J70" s="242"/>
      <c r="K70" s="242"/>
      <c r="L70" s="242"/>
      <c r="M70" s="266">
        <v>24625</v>
      </c>
      <c r="N70" s="266">
        <v>10306</v>
      </c>
      <c r="O70" s="266">
        <v>14319</v>
      </c>
      <c r="P70" s="242"/>
      <c r="Q70" s="242"/>
      <c r="R70" s="242"/>
      <c r="S70" s="242"/>
      <c r="T70" s="242"/>
      <c r="U70" s="242"/>
      <c r="V70" s="242"/>
      <c r="W70" s="242"/>
      <c r="X70" s="242"/>
      <c r="Y70" s="242"/>
      <c r="Z70" s="242"/>
    </row>
    <row r="71" spans="1:26" ht="16.5" customHeight="1" x14ac:dyDescent="0.3">
      <c r="A71" s="242"/>
      <c r="B71" s="242"/>
      <c r="C71" s="243"/>
      <c r="D71" s="243"/>
      <c r="E71" s="275"/>
      <c r="F71" s="275"/>
      <c r="G71" s="242"/>
      <c r="H71" s="242"/>
      <c r="I71" s="242"/>
      <c r="J71" s="242"/>
      <c r="K71" s="242"/>
      <c r="L71" s="242"/>
      <c r="M71" s="266">
        <v>22734</v>
      </c>
      <c r="N71" s="266">
        <v>9334</v>
      </c>
      <c r="O71" s="266">
        <v>13400</v>
      </c>
      <c r="P71" s="242"/>
      <c r="Q71" s="242"/>
      <c r="R71" s="242"/>
      <c r="S71" s="242"/>
      <c r="T71" s="242"/>
      <c r="U71" s="242"/>
      <c r="V71" s="242"/>
      <c r="W71" s="242"/>
      <c r="X71" s="242"/>
      <c r="Y71" s="242"/>
      <c r="Z71" s="242"/>
    </row>
    <row r="72" spans="1:26" ht="16.5" customHeight="1" x14ac:dyDescent="0.3">
      <c r="A72" s="242"/>
      <c r="B72" s="242"/>
      <c r="C72" s="243"/>
      <c r="D72" s="243"/>
      <c r="E72" s="275"/>
      <c r="F72" s="275"/>
      <c r="G72" s="242"/>
      <c r="H72" s="242"/>
      <c r="I72" s="242"/>
      <c r="J72" s="242"/>
      <c r="K72" s="242"/>
      <c r="L72" s="242"/>
      <c r="M72" s="266">
        <v>20994</v>
      </c>
      <c r="N72" s="266">
        <v>8432</v>
      </c>
      <c r="O72" s="266">
        <v>12562</v>
      </c>
      <c r="P72" s="242"/>
      <c r="Q72" s="242"/>
      <c r="R72" s="242"/>
      <c r="S72" s="242"/>
      <c r="T72" s="242"/>
      <c r="U72" s="242"/>
      <c r="V72" s="242"/>
      <c r="W72" s="242"/>
      <c r="X72" s="242"/>
      <c r="Y72" s="242"/>
      <c r="Z72" s="242"/>
    </row>
    <row r="73" spans="1:26" ht="16.5" customHeight="1" x14ac:dyDescent="0.3">
      <c r="A73" s="242"/>
      <c r="B73" s="242"/>
      <c r="C73" s="243"/>
      <c r="D73" s="243"/>
      <c r="E73" s="275"/>
      <c r="F73" s="275"/>
      <c r="G73" s="242"/>
      <c r="H73" s="242"/>
      <c r="I73" s="242"/>
      <c r="J73" s="242"/>
      <c r="K73" s="242"/>
      <c r="L73" s="242"/>
      <c r="M73" s="266">
        <v>19408</v>
      </c>
      <c r="N73" s="266">
        <v>7603</v>
      </c>
      <c r="O73" s="266">
        <v>11805</v>
      </c>
      <c r="P73" s="242"/>
      <c r="Q73" s="242"/>
      <c r="R73" s="242"/>
      <c r="S73" s="242"/>
      <c r="T73" s="242"/>
      <c r="U73" s="242"/>
      <c r="V73" s="242"/>
      <c r="W73" s="242"/>
      <c r="X73" s="242"/>
      <c r="Y73" s="242"/>
      <c r="Z73" s="242"/>
    </row>
    <row r="74" spans="1:26" ht="16.5" customHeight="1" x14ac:dyDescent="0.3">
      <c r="A74" s="242"/>
      <c r="B74" s="242"/>
      <c r="C74" s="243"/>
      <c r="D74" s="243"/>
      <c r="E74" s="275"/>
      <c r="F74" s="275"/>
      <c r="G74" s="242"/>
      <c r="H74" s="242"/>
      <c r="I74" s="242"/>
      <c r="J74" s="242"/>
      <c r="K74" s="242"/>
      <c r="L74" s="242"/>
      <c r="M74" s="266">
        <v>17988</v>
      </c>
      <c r="N74" s="266">
        <v>7002</v>
      </c>
      <c r="O74" s="266">
        <v>10986</v>
      </c>
      <c r="P74" s="242"/>
      <c r="Q74" s="242"/>
      <c r="R74" s="242"/>
      <c r="S74" s="242"/>
      <c r="T74" s="242"/>
      <c r="U74" s="242"/>
      <c r="V74" s="242"/>
      <c r="W74" s="242"/>
      <c r="X74" s="242"/>
      <c r="Y74" s="242"/>
      <c r="Z74" s="242"/>
    </row>
    <row r="75" spans="1:26" ht="16.5" customHeight="1" x14ac:dyDescent="0.3">
      <c r="A75" s="242"/>
      <c r="B75" s="242"/>
      <c r="C75" s="243"/>
      <c r="D75" s="243"/>
      <c r="E75" s="275"/>
      <c r="F75" s="275"/>
      <c r="G75" s="242"/>
      <c r="H75" s="242"/>
      <c r="I75" s="242"/>
      <c r="J75" s="242"/>
      <c r="K75" s="242"/>
      <c r="L75" s="242"/>
      <c r="M75" s="266">
        <v>16675</v>
      </c>
      <c r="N75" s="266">
        <v>6510</v>
      </c>
      <c r="O75" s="266">
        <v>10165</v>
      </c>
      <c r="P75" s="242"/>
      <c r="Q75" s="242"/>
      <c r="R75" s="242"/>
      <c r="S75" s="242"/>
      <c r="T75" s="242"/>
      <c r="U75" s="242"/>
      <c r="V75" s="242"/>
      <c r="W75" s="242"/>
      <c r="X75" s="242"/>
      <c r="Y75" s="242"/>
      <c r="Z75" s="242"/>
    </row>
    <row r="76" spans="1:26" ht="16.5" customHeight="1" x14ac:dyDescent="0.3">
      <c r="A76" s="242"/>
      <c r="B76" s="242"/>
      <c r="C76" s="243"/>
      <c r="D76" s="243"/>
      <c r="E76" s="275"/>
      <c r="F76" s="275"/>
      <c r="G76" s="242"/>
      <c r="H76" s="242"/>
      <c r="I76" s="242"/>
      <c r="J76" s="242"/>
      <c r="K76" s="242"/>
      <c r="L76" s="242"/>
      <c r="M76" s="266">
        <v>15472</v>
      </c>
      <c r="N76" s="266">
        <v>6134</v>
      </c>
      <c r="O76" s="266">
        <v>9338</v>
      </c>
      <c r="P76" s="242"/>
      <c r="Q76" s="242"/>
      <c r="R76" s="242"/>
      <c r="S76" s="242"/>
      <c r="T76" s="242"/>
      <c r="U76" s="242"/>
      <c r="V76" s="242"/>
      <c r="W76" s="242"/>
      <c r="X76" s="242"/>
      <c r="Y76" s="242"/>
      <c r="Z76" s="242"/>
    </row>
    <row r="77" spans="1:26" ht="16.5" customHeight="1" x14ac:dyDescent="0.3">
      <c r="A77" s="242"/>
      <c r="B77" s="242"/>
      <c r="C77" s="243"/>
      <c r="D77" s="243"/>
      <c r="E77" s="275"/>
      <c r="F77" s="275"/>
      <c r="G77" s="242"/>
      <c r="H77" s="242"/>
      <c r="I77" s="242"/>
      <c r="J77" s="242"/>
      <c r="K77" s="242"/>
      <c r="L77" s="242"/>
      <c r="M77" s="257">
        <v>89747</v>
      </c>
      <c r="N77" s="257">
        <v>33084</v>
      </c>
      <c r="O77" s="257">
        <v>56663</v>
      </c>
      <c r="P77" s="242"/>
      <c r="Q77" s="242"/>
      <c r="R77" s="242"/>
      <c r="S77" s="242"/>
      <c r="T77" s="242"/>
      <c r="U77" s="242"/>
      <c r="V77" s="242"/>
      <c r="W77" s="242"/>
      <c r="X77" s="242"/>
      <c r="Y77" s="242"/>
      <c r="Z77" s="242"/>
    </row>
    <row r="78" spans="1:26" ht="16.5" customHeight="1" x14ac:dyDescent="0.3">
      <c r="A78" s="242"/>
      <c r="B78" s="242"/>
      <c r="C78" s="243"/>
      <c r="D78" s="243"/>
      <c r="E78" s="275"/>
      <c r="F78" s="275"/>
      <c r="G78" s="242"/>
      <c r="H78" s="242"/>
      <c r="I78" s="242"/>
      <c r="J78" s="242"/>
      <c r="K78" s="242"/>
      <c r="L78" s="242"/>
      <c r="M78" s="242"/>
      <c r="N78" s="242"/>
      <c r="O78" s="242"/>
      <c r="P78" s="242"/>
      <c r="Q78" s="242"/>
      <c r="R78" s="242"/>
      <c r="S78" s="242"/>
      <c r="T78" s="242"/>
      <c r="U78" s="242"/>
      <c r="V78" s="242"/>
      <c r="W78" s="242"/>
      <c r="X78" s="242"/>
      <c r="Y78" s="242"/>
      <c r="Z78" s="242"/>
    </row>
    <row r="79" spans="1:26" ht="16.5" customHeight="1" x14ac:dyDescent="0.3">
      <c r="A79" s="242"/>
      <c r="B79" s="242"/>
      <c r="C79" s="243"/>
      <c r="D79" s="243"/>
      <c r="E79" s="275"/>
      <c r="F79" s="275"/>
      <c r="G79" s="242"/>
      <c r="H79" s="242"/>
      <c r="I79" s="242"/>
      <c r="J79" s="242"/>
      <c r="K79" s="242"/>
      <c r="L79" s="242"/>
      <c r="M79" s="242"/>
      <c r="N79" s="242"/>
      <c r="O79" s="242"/>
      <c r="P79" s="242"/>
      <c r="Q79" s="242"/>
      <c r="R79" s="242"/>
      <c r="S79" s="242"/>
      <c r="T79" s="242"/>
      <c r="U79" s="242"/>
      <c r="V79" s="242"/>
      <c r="W79" s="242"/>
      <c r="X79" s="242"/>
      <c r="Y79" s="242"/>
      <c r="Z79" s="242"/>
    </row>
    <row r="80" spans="1:26" ht="16.5" customHeight="1" x14ac:dyDescent="0.3">
      <c r="A80" s="242"/>
      <c r="B80" s="242"/>
      <c r="C80" s="243"/>
      <c r="D80" s="243"/>
      <c r="E80" s="275"/>
      <c r="F80" s="275"/>
      <c r="G80" s="242"/>
      <c r="H80" s="242"/>
      <c r="I80" s="242"/>
      <c r="J80" s="242"/>
      <c r="K80" s="242"/>
      <c r="L80" s="242"/>
      <c r="M80" s="242"/>
      <c r="N80" s="242"/>
      <c r="O80" s="242"/>
      <c r="P80" s="242"/>
      <c r="Q80" s="242"/>
      <c r="R80" s="242"/>
      <c r="S80" s="242"/>
      <c r="T80" s="242"/>
      <c r="U80" s="242"/>
      <c r="V80" s="242"/>
      <c r="W80" s="242"/>
      <c r="X80" s="242"/>
      <c r="Y80" s="242"/>
      <c r="Z80" s="242"/>
    </row>
    <row r="81" spans="1:26" ht="16.5" customHeight="1" x14ac:dyDescent="0.3">
      <c r="A81" s="242"/>
      <c r="B81" s="242"/>
      <c r="C81" s="243"/>
      <c r="D81" s="243"/>
      <c r="E81" s="275"/>
      <c r="F81" s="275"/>
      <c r="G81" s="242"/>
      <c r="H81" s="242"/>
      <c r="I81" s="242"/>
      <c r="J81" s="242"/>
      <c r="K81" s="242"/>
      <c r="L81" s="242"/>
      <c r="M81" s="242"/>
      <c r="N81" s="242"/>
      <c r="O81" s="242"/>
      <c r="P81" s="242"/>
      <c r="Q81" s="242"/>
      <c r="R81" s="242"/>
      <c r="S81" s="242"/>
      <c r="T81" s="242"/>
      <c r="U81" s="242"/>
      <c r="V81" s="242"/>
      <c r="W81" s="242"/>
      <c r="X81" s="242"/>
      <c r="Y81" s="242"/>
      <c r="Z81" s="242"/>
    </row>
    <row r="82" spans="1:26" ht="16.5" customHeight="1" x14ac:dyDescent="0.3">
      <c r="A82" s="242"/>
      <c r="B82" s="242"/>
      <c r="C82" s="243"/>
      <c r="D82" s="243"/>
      <c r="E82" s="275"/>
      <c r="F82" s="275"/>
      <c r="G82" s="242"/>
      <c r="H82" s="242"/>
      <c r="I82" s="242"/>
      <c r="J82" s="242"/>
      <c r="K82" s="242"/>
      <c r="L82" s="242"/>
      <c r="M82" s="242"/>
      <c r="N82" s="242"/>
      <c r="O82" s="242"/>
      <c r="P82" s="242"/>
      <c r="Q82" s="242"/>
      <c r="R82" s="242"/>
      <c r="S82" s="242"/>
      <c r="T82" s="242"/>
      <c r="U82" s="242"/>
      <c r="V82" s="242"/>
      <c r="W82" s="242"/>
      <c r="X82" s="242"/>
      <c r="Y82" s="242"/>
      <c r="Z82" s="242"/>
    </row>
    <row r="83" spans="1:26" ht="16.5" customHeight="1" x14ac:dyDescent="0.3">
      <c r="A83" s="242"/>
      <c r="B83" s="242"/>
      <c r="C83" s="243"/>
      <c r="D83" s="243"/>
      <c r="E83" s="275"/>
      <c r="F83" s="275"/>
      <c r="G83" s="242"/>
      <c r="H83" s="242"/>
      <c r="I83" s="242"/>
      <c r="J83" s="242"/>
      <c r="K83" s="242"/>
      <c r="L83" s="242"/>
      <c r="M83" s="242"/>
      <c r="N83" s="242"/>
      <c r="O83" s="242"/>
      <c r="P83" s="242"/>
      <c r="Q83" s="242"/>
      <c r="R83" s="242"/>
      <c r="S83" s="242"/>
      <c r="T83" s="242"/>
      <c r="U83" s="242"/>
      <c r="V83" s="242"/>
      <c r="W83" s="242"/>
      <c r="X83" s="242"/>
      <c r="Y83" s="242"/>
      <c r="Z83" s="242"/>
    </row>
    <row r="84" spans="1:26" ht="16.5" customHeight="1" x14ac:dyDescent="0.3">
      <c r="A84" s="242"/>
      <c r="B84" s="242"/>
      <c r="C84" s="243"/>
      <c r="D84" s="243"/>
      <c r="E84" s="275"/>
      <c r="F84" s="275"/>
      <c r="G84" s="242"/>
      <c r="H84" s="242"/>
      <c r="I84" s="242"/>
      <c r="J84" s="242"/>
      <c r="K84" s="242"/>
      <c r="L84" s="242"/>
      <c r="M84" s="242"/>
      <c r="N84" s="242"/>
      <c r="O84" s="242"/>
      <c r="P84" s="242"/>
      <c r="Q84" s="242"/>
      <c r="R84" s="242"/>
      <c r="S84" s="242"/>
      <c r="T84" s="242"/>
      <c r="U84" s="242"/>
      <c r="V84" s="242"/>
      <c r="W84" s="242"/>
      <c r="X84" s="242"/>
      <c r="Y84" s="242"/>
      <c r="Z84" s="242"/>
    </row>
    <row r="85" spans="1:26" ht="16.5" customHeight="1" x14ac:dyDescent="0.3">
      <c r="A85" s="242"/>
      <c r="B85" s="242"/>
      <c r="C85" s="243"/>
      <c r="D85" s="243"/>
      <c r="E85" s="275"/>
      <c r="F85" s="275"/>
      <c r="G85" s="242"/>
      <c r="H85" s="242"/>
      <c r="I85" s="242"/>
      <c r="J85" s="242"/>
      <c r="K85" s="242"/>
      <c r="L85" s="242"/>
      <c r="M85" s="242"/>
      <c r="N85" s="242"/>
      <c r="O85" s="242"/>
      <c r="P85" s="242"/>
      <c r="Q85" s="242"/>
      <c r="R85" s="242"/>
      <c r="S85" s="242"/>
      <c r="T85" s="242"/>
      <c r="U85" s="242"/>
      <c r="V85" s="242"/>
      <c r="W85" s="242"/>
      <c r="X85" s="242"/>
      <c r="Y85" s="242"/>
      <c r="Z85" s="242"/>
    </row>
    <row r="86" spans="1:26" ht="16.5" customHeight="1" x14ac:dyDescent="0.3">
      <c r="A86" s="242"/>
      <c r="B86" s="242"/>
      <c r="C86" s="243"/>
      <c r="D86" s="243"/>
      <c r="E86" s="275"/>
      <c r="F86" s="275"/>
      <c r="G86" s="242"/>
      <c r="H86" s="242"/>
      <c r="I86" s="242"/>
      <c r="J86" s="242"/>
      <c r="K86" s="242"/>
      <c r="L86" s="242"/>
      <c r="M86" s="242"/>
      <c r="N86" s="242"/>
      <c r="O86" s="242"/>
      <c r="P86" s="242"/>
      <c r="Q86" s="242"/>
      <c r="R86" s="242"/>
      <c r="S86" s="242"/>
      <c r="T86" s="242"/>
      <c r="U86" s="242"/>
      <c r="V86" s="242"/>
      <c r="W86" s="242"/>
      <c r="X86" s="242"/>
      <c r="Y86" s="242"/>
      <c r="Z86" s="242"/>
    </row>
    <row r="87" spans="1:26" ht="16.5" customHeight="1" x14ac:dyDescent="0.3">
      <c r="A87" s="242"/>
      <c r="B87" s="242"/>
      <c r="C87" s="243"/>
      <c r="D87" s="243"/>
      <c r="E87" s="275"/>
      <c r="F87" s="275"/>
      <c r="G87" s="242"/>
      <c r="H87" s="242"/>
      <c r="I87" s="242"/>
      <c r="J87" s="242"/>
      <c r="K87" s="242"/>
      <c r="L87" s="242"/>
      <c r="M87" s="242"/>
      <c r="N87" s="242"/>
      <c r="O87" s="242"/>
      <c r="P87" s="242"/>
      <c r="Q87" s="242"/>
      <c r="R87" s="242"/>
      <c r="S87" s="242"/>
      <c r="T87" s="242"/>
      <c r="U87" s="242"/>
      <c r="V87" s="242"/>
      <c r="W87" s="242"/>
      <c r="X87" s="242"/>
      <c r="Y87" s="242"/>
      <c r="Z87" s="242"/>
    </row>
    <row r="88" spans="1:26" ht="16.5" customHeight="1" x14ac:dyDescent="0.3">
      <c r="A88" s="242"/>
      <c r="B88" s="242"/>
      <c r="C88" s="243"/>
      <c r="D88" s="243"/>
      <c r="E88" s="275"/>
      <c r="F88" s="275"/>
      <c r="G88" s="242"/>
      <c r="H88" s="242"/>
      <c r="I88" s="242"/>
      <c r="J88" s="242"/>
      <c r="K88" s="242"/>
      <c r="L88" s="242"/>
      <c r="M88" s="242"/>
      <c r="N88" s="242"/>
      <c r="O88" s="242"/>
      <c r="P88" s="242"/>
      <c r="Q88" s="242"/>
      <c r="R88" s="242"/>
      <c r="S88" s="242"/>
      <c r="T88" s="242"/>
      <c r="U88" s="242"/>
      <c r="V88" s="242"/>
      <c r="W88" s="242"/>
      <c r="X88" s="242"/>
      <c r="Y88" s="242"/>
      <c r="Z88" s="242"/>
    </row>
    <row r="89" spans="1:26" ht="16.5" customHeight="1" x14ac:dyDescent="0.3">
      <c r="A89" s="242"/>
      <c r="B89" s="242"/>
      <c r="C89" s="243"/>
      <c r="D89" s="243"/>
      <c r="E89" s="275"/>
      <c r="F89" s="275"/>
      <c r="G89" s="242"/>
      <c r="H89" s="242"/>
      <c r="I89" s="242"/>
      <c r="J89" s="242"/>
      <c r="K89" s="242"/>
      <c r="L89" s="242"/>
      <c r="M89" s="242"/>
      <c r="N89" s="242"/>
      <c r="O89" s="242"/>
      <c r="P89" s="242"/>
      <c r="Q89" s="242"/>
      <c r="R89" s="242"/>
      <c r="S89" s="242"/>
      <c r="T89" s="242"/>
      <c r="U89" s="242"/>
      <c r="V89" s="242"/>
      <c r="W89" s="242"/>
      <c r="X89" s="242"/>
      <c r="Y89" s="242"/>
      <c r="Z89" s="242"/>
    </row>
    <row r="90" spans="1:26" ht="16.5" customHeight="1" x14ac:dyDescent="0.3">
      <c r="A90" s="242"/>
      <c r="B90" s="242"/>
      <c r="C90" s="243"/>
      <c r="D90" s="243"/>
      <c r="E90" s="275"/>
      <c r="F90" s="275"/>
      <c r="G90" s="242"/>
      <c r="H90" s="242"/>
      <c r="I90" s="242"/>
      <c r="J90" s="242"/>
      <c r="K90" s="242"/>
      <c r="L90" s="242"/>
      <c r="M90" s="242"/>
      <c r="N90" s="242"/>
      <c r="O90" s="242"/>
      <c r="P90" s="242"/>
      <c r="Q90" s="242"/>
      <c r="R90" s="242"/>
      <c r="S90" s="242"/>
      <c r="T90" s="242"/>
      <c r="U90" s="242"/>
      <c r="V90" s="242"/>
      <c r="W90" s="242"/>
      <c r="X90" s="242"/>
      <c r="Y90" s="242"/>
      <c r="Z90" s="242"/>
    </row>
    <row r="91" spans="1:26" ht="16.5" customHeight="1" x14ac:dyDescent="0.3">
      <c r="A91" s="242"/>
      <c r="B91" s="242"/>
      <c r="C91" s="243"/>
      <c r="D91" s="243"/>
      <c r="E91" s="275"/>
      <c r="F91" s="275"/>
      <c r="G91" s="242"/>
      <c r="H91" s="242"/>
      <c r="I91" s="242"/>
      <c r="J91" s="242"/>
      <c r="K91" s="242"/>
      <c r="L91" s="242"/>
      <c r="M91" s="242"/>
      <c r="N91" s="242"/>
      <c r="O91" s="242"/>
      <c r="P91" s="242"/>
      <c r="Q91" s="242"/>
      <c r="R91" s="242"/>
      <c r="S91" s="242"/>
      <c r="T91" s="242"/>
      <c r="U91" s="242"/>
      <c r="V91" s="242"/>
      <c r="W91" s="242"/>
      <c r="X91" s="242"/>
      <c r="Y91" s="242"/>
      <c r="Z91" s="242"/>
    </row>
    <row r="92" spans="1:26" ht="16.5" customHeight="1" x14ac:dyDescent="0.3">
      <c r="A92" s="242"/>
      <c r="B92" s="242"/>
      <c r="C92" s="243"/>
      <c r="D92" s="243"/>
      <c r="E92" s="275"/>
      <c r="F92" s="275"/>
      <c r="G92" s="242"/>
      <c r="H92" s="242"/>
      <c r="I92" s="242"/>
      <c r="J92" s="242"/>
      <c r="K92" s="242"/>
      <c r="L92" s="242"/>
      <c r="M92" s="242"/>
      <c r="N92" s="242"/>
      <c r="O92" s="242"/>
      <c r="P92" s="242"/>
      <c r="Q92" s="242"/>
      <c r="R92" s="242"/>
      <c r="S92" s="242"/>
      <c r="T92" s="242"/>
      <c r="U92" s="242"/>
      <c r="V92" s="242"/>
      <c r="W92" s="242"/>
      <c r="X92" s="242"/>
      <c r="Y92" s="242"/>
      <c r="Z92" s="242"/>
    </row>
    <row r="93" spans="1:26" ht="16.5" customHeight="1" x14ac:dyDescent="0.3">
      <c r="A93" s="242"/>
      <c r="B93" s="242"/>
      <c r="C93" s="243"/>
      <c r="D93" s="243"/>
      <c r="E93" s="275"/>
      <c r="F93" s="275"/>
      <c r="G93" s="242"/>
      <c r="H93" s="242"/>
      <c r="I93" s="242"/>
      <c r="J93" s="242"/>
      <c r="K93" s="242"/>
      <c r="L93" s="242"/>
      <c r="M93" s="242"/>
      <c r="N93" s="242"/>
      <c r="O93" s="242"/>
      <c r="P93" s="242"/>
      <c r="Q93" s="242"/>
      <c r="R93" s="242"/>
      <c r="S93" s="242"/>
      <c r="T93" s="242"/>
      <c r="U93" s="242"/>
      <c r="V93" s="242"/>
      <c r="W93" s="242"/>
      <c r="X93" s="242"/>
      <c r="Y93" s="242"/>
      <c r="Z93" s="242"/>
    </row>
    <row r="94" spans="1:26" ht="16.5" customHeight="1" x14ac:dyDescent="0.3">
      <c r="A94" s="242"/>
      <c r="B94" s="242"/>
      <c r="C94" s="243"/>
      <c r="D94" s="243"/>
      <c r="E94" s="275"/>
      <c r="F94" s="275"/>
      <c r="G94" s="242"/>
      <c r="H94" s="242"/>
      <c r="I94" s="242"/>
      <c r="J94" s="242"/>
      <c r="K94" s="242"/>
      <c r="L94" s="242"/>
      <c r="M94" s="242"/>
      <c r="N94" s="242"/>
      <c r="O94" s="242"/>
      <c r="P94" s="242"/>
      <c r="Q94" s="242"/>
      <c r="R94" s="242"/>
      <c r="S94" s="242"/>
      <c r="T94" s="242"/>
      <c r="U94" s="242"/>
      <c r="V94" s="242"/>
      <c r="W94" s="242"/>
      <c r="X94" s="242"/>
      <c r="Y94" s="242"/>
      <c r="Z94" s="242"/>
    </row>
    <row r="95" spans="1:26" ht="16.5" customHeight="1" x14ac:dyDescent="0.3">
      <c r="A95" s="242"/>
      <c r="B95" s="242"/>
      <c r="C95" s="243"/>
      <c r="D95" s="243"/>
      <c r="E95" s="275"/>
      <c r="F95" s="275"/>
      <c r="G95" s="242"/>
      <c r="H95" s="242"/>
      <c r="I95" s="242"/>
      <c r="J95" s="242"/>
      <c r="K95" s="242"/>
      <c r="L95" s="242"/>
      <c r="M95" s="242"/>
      <c r="N95" s="242"/>
      <c r="O95" s="242"/>
      <c r="P95" s="242"/>
      <c r="Q95" s="242"/>
      <c r="R95" s="242"/>
      <c r="S95" s="242"/>
      <c r="T95" s="242"/>
      <c r="U95" s="242"/>
      <c r="V95" s="242"/>
      <c r="W95" s="242"/>
      <c r="X95" s="242"/>
      <c r="Y95" s="242"/>
      <c r="Z95" s="242"/>
    </row>
    <row r="96" spans="1:26" ht="16.5" customHeight="1" x14ac:dyDescent="0.3">
      <c r="A96" s="242"/>
      <c r="B96" s="242"/>
      <c r="C96" s="243"/>
      <c r="D96" s="243"/>
      <c r="E96" s="275"/>
      <c r="F96" s="275"/>
      <c r="G96" s="242"/>
      <c r="H96" s="242"/>
      <c r="I96" s="242"/>
      <c r="J96" s="242"/>
      <c r="K96" s="242"/>
      <c r="L96" s="242"/>
      <c r="M96" s="242"/>
      <c r="N96" s="242"/>
      <c r="O96" s="242"/>
      <c r="P96" s="242"/>
      <c r="Q96" s="242"/>
      <c r="R96" s="242"/>
      <c r="S96" s="242"/>
      <c r="T96" s="242"/>
      <c r="U96" s="242"/>
      <c r="V96" s="242"/>
      <c r="W96" s="242"/>
      <c r="X96" s="242"/>
      <c r="Y96" s="242"/>
      <c r="Z96" s="242"/>
    </row>
    <row r="97" spans="1:26" ht="16.5" customHeight="1" x14ac:dyDescent="0.3">
      <c r="A97" s="242"/>
      <c r="B97" s="242"/>
      <c r="C97" s="243"/>
      <c r="D97" s="243"/>
      <c r="E97" s="275"/>
      <c r="F97" s="275"/>
      <c r="G97" s="242"/>
      <c r="H97" s="242"/>
      <c r="I97" s="242"/>
      <c r="J97" s="242"/>
      <c r="K97" s="242"/>
      <c r="L97" s="242"/>
      <c r="M97" s="242"/>
      <c r="N97" s="242"/>
      <c r="O97" s="242"/>
      <c r="P97" s="242"/>
      <c r="Q97" s="242"/>
      <c r="R97" s="242"/>
      <c r="S97" s="242"/>
      <c r="T97" s="242"/>
      <c r="U97" s="242"/>
      <c r="V97" s="242"/>
      <c r="W97" s="242"/>
      <c r="X97" s="242"/>
      <c r="Y97" s="242"/>
      <c r="Z97" s="242"/>
    </row>
    <row r="98" spans="1:26" ht="16.5" customHeight="1" x14ac:dyDescent="0.3">
      <c r="A98" s="242"/>
      <c r="B98" s="242"/>
      <c r="C98" s="243"/>
      <c r="D98" s="243"/>
      <c r="E98" s="275"/>
      <c r="F98" s="275"/>
      <c r="G98" s="242"/>
      <c r="H98" s="242"/>
      <c r="I98" s="242"/>
      <c r="J98" s="242"/>
      <c r="K98" s="242"/>
      <c r="L98" s="242"/>
      <c r="M98" s="242"/>
      <c r="N98" s="242"/>
      <c r="O98" s="242"/>
      <c r="P98" s="242"/>
      <c r="Q98" s="242"/>
      <c r="R98" s="242"/>
      <c r="S98" s="242"/>
      <c r="T98" s="242"/>
      <c r="U98" s="242"/>
      <c r="V98" s="242"/>
      <c r="W98" s="242"/>
      <c r="X98" s="242"/>
      <c r="Y98" s="242"/>
      <c r="Z98" s="242"/>
    </row>
    <row r="99" spans="1:26" ht="16.5" customHeight="1" x14ac:dyDescent="0.3">
      <c r="A99" s="242"/>
      <c r="B99" s="242"/>
      <c r="C99" s="243"/>
      <c r="D99" s="243"/>
      <c r="E99" s="275"/>
      <c r="F99" s="275"/>
      <c r="G99" s="242"/>
      <c r="H99" s="242"/>
      <c r="I99" s="242"/>
      <c r="J99" s="242"/>
      <c r="K99" s="242"/>
      <c r="L99" s="242"/>
      <c r="M99" s="242"/>
      <c r="N99" s="242"/>
      <c r="O99" s="242"/>
      <c r="P99" s="242"/>
      <c r="Q99" s="242"/>
      <c r="R99" s="242"/>
      <c r="S99" s="242"/>
      <c r="T99" s="242"/>
      <c r="U99" s="242"/>
      <c r="V99" s="242"/>
      <c r="W99" s="242"/>
      <c r="X99" s="242"/>
      <c r="Y99" s="242"/>
      <c r="Z99" s="242"/>
    </row>
    <row r="100" spans="1:26" ht="16.5" customHeight="1" x14ac:dyDescent="0.3">
      <c r="A100" s="242"/>
      <c r="B100" s="242"/>
      <c r="C100" s="243"/>
      <c r="D100" s="243"/>
      <c r="E100" s="275"/>
      <c r="F100" s="275"/>
      <c r="G100" s="242"/>
      <c r="H100" s="242"/>
      <c r="I100" s="242"/>
      <c r="J100" s="242"/>
      <c r="K100" s="242"/>
      <c r="L100" s="242"/>
      <c r="M100" s="242"/>
      <c r="N100" s="242"/>
      <c r="O100" s="242"/>
      <c r="P100" s="242"/>
      <c r="Q100" s="242"/>
      <c r="R100" s="242"/>
      <c r="S100" s="242"/>
      <c r="T100" s="242"/>
      <c r="U100" s="242"/>
      <c r="V100" s="242"/>
      <c r="W100" s="242"/>
      <c r="X100" s="242"/>
      <c r="Y100" s="242"/>
      <c r="Z100" s="242"/>
    </row>
    <row r="101" spans="1:26" ht="16.5" customHeight="1" x14ac:dyDescent="0.3">
      <c r="A101" s="242"/>
      <c r="B101" s="242"/>
      <c r="C101" s="243"/>
      <c r="D101" s="243"/>
      <c r="E101" s="275"/>
      <c r="F101" s="275"/>
      <c r="G101" s="242"/>
      <c r="H101" s="242"/>
      <c r="I101" s="242"/>
      <c r="J101" s="242"/>
      <c r="K101" s="242"/>
      <c r="L101" s="242"/>
      <c r="M101" s="242"/>
      <c r="N101" s="242"/>
      <c r="O101" s="242"/>
      <c r="P101" s="242"/>
      <c r="Q101" s="242"/>
      <c r="R101" s="242"/>
      <c r="S101" s="242"/>
      <c r="T101" s="242"/>
      <c r="U101" s="242"/>
      <c r="V101" s="242"/>
      <c r="W101" s="242"/>
      <c r="X101" s="242"/>
      <c r="Y101" s="242"/>
      <c r="Z101" s="242"/>
    </row>
    <row r="102" spans="1:26" ht="16.5" customHeight="1" x14ac:dyDescent="0.3">
      <c r="A102" s="242"/>
      <c r="B102" s="242"/>
      <c r="C102" s="243"/>
      <c r="D102" s="243"/>
      <c r="E102" s="275"/>
      <c r="F102" s="275"/>
      <c r="G102" s="242"/>
      <c r="H102" s="242"/>
      <c r="I102" s="242"/>
      <c r="J102" s="242"/>
      <c r="K102" s="242"/>
      <c r="L102" s="242"/>
      <c r="M102" s="242"/>
      <c r="N102" s="242"/>
      <c r="O102" s="242"/>
      <c r="P102" s="242"/>
      <c r="Q102" s="242"/>
      <c r="R102" s="242"/>
      <c r="S102" s="242"/>
      <c r="T102" s="242"/>
      <c r="U102" s="242"/>
      <c r="V102" s="242"/>
      <c r="W102" s="242"/>
      <c r="X102" s="242"/>
      <c r="Y102" s="242"/>
      <c r="Z102" s="242"/>
    </row>
    <row r="103" spans="1:26" ht="16.5" customHeight="1" x14ac:dyDescent="0.3">
      <c r="A103" s="242"/>
      <c r="B103" s="242"/>
      <c r="C103" s="243"/>
      <c r="D103" s="243"/>
      <c r="E103" s="275"/>
      <c r="F103" s="275"/>
      <c r="G103" s="242"/>
      <c r="H103" s="242"/>
      <c r="I103" s="242"/>
      <c r="J103" s="242"/>
      <c r="K103" s="242"/>
      <c r="L103" s="242"/>
      <c r="M103" s="242"/>
      <c r="N103" s="242"/>
      <c r="O103" s="242"/>
      <c r="P103" s="242"/>
      <c r="Q103" s="242"/>
      <c r="R103" s="242"/>
      <c r="S103" s="242"/>
      <c r="T103" s="242"/>
      <c r="U103" s="242"/>
      <c r="V103" s="242"/>
      <c r="W103" s="242"/>
      <c r="X103" s="242"/>
      <c r="Y103" s="242"/>
      <c r="Z103" s="242"/>
    </row>
    <row r="104" spans="1:26" ht="16.5" customHeight="1" x14ac:dyDescent="0.3">
      <c r="A104" s="242"/>
      <c r="B104" s="242"/>
      <c r="C104" s="243"/>
      <c r="D104" s="243"/>
      <c r="E104" s="275"/>
      <c r="F104" s="275"/>
      <c r="G104" s="242"/>
      <c r="H104" s="242"/>
      <c r="I104" s="242"/>
      <c r="J104" s="242"/>
      <c r="K104" s="242"/>
      <c r="L104" s="242"/>
      <c r="M104" s="242"/>
      <c r="N104" s="242"/>
      <c r="O104" s="242"/>
      <c r="P104" s="242"/>
      <c r="Q104" s="242"/>
      <c r="R104" s="242"/>
      <c r="S104" s="242"/>
      <c r="T104" s="242"/>
      <c r="U104" s="242"/>
      <c r="V104" s="242"/>
      <c r="W104" s="242"/>
      <c r="X104" s="242"/>
      <c r="Y104" s="242"/>
      <c r="Z104" s="242"/>
    </row>
    <row r="105" spans="1:26" ht="16.5" customHeight="1" x14ac:dyDescent="0.3">
      <c r="A105" s="242"/>
      <c r="B105" s="242"/>
      <c r="C105" s="243"/>
      <c r="D105" s="243"/>
      <c r="E105" s="275"/>
      <c r="F105" s="275"/>
      <c r="G105" s="242"/>
      <c r="H105" s="242"/>
      <c r="I105" s="242"/>
      <c r="J105" s="242"/>
      <c r="K105" s="242"/>
      <c r="L105" s="242"/>
      <c r="M105" s="242"/>
      <c r="N105" s="242"/>
      <c r="O105" s="242"/>
      <c r="P105" s="242"/>
      <c r="Q105" s="242"/>
      <c r="R105" s="242"/>
      <c r="S105" s="242"/>
      <c r="T105" s="242"/>
      <c r="U105" s="242"/>
      <c r="V105" s="242"/>
      <c r="W105" s="242"/>
      <c r="X105" s="242"/>
      <c r="Y105" s="242"/>
      <c r="Z105" s="242"/>
    </row>
    <row r="106" spans="1:26" ht="16.5" customHeight="1" x14ac:dyDescent="0.3">
      <c r="A106" s="242"/>
      <c r="B106" s="242"/>
      <c r="C106" s="243"/>
      <c r="D106" s="243"/>
      <c r="E106" s="275"/>
      <c r="F106" s="275"/>
      <c r="G106" s="242"/>
      <c r="H106" s="242"/>
      <c r="I106" s="242"/>
      <c r="J106" s="242"/>
      <c r="K106" s="242"/>
      <c r="L106" s="242"/>
      <c r="M106" s="242"/>
      <c r="N106" s="242"/>
      <c r="O106" s="242"/>
      <c r="P106" s="242"/>
      <c r="Q106" s="242"/>
      <c r="R106" s="242"/>
      <c r="S106" s="242"/>
      <c r="T106" s="242"/>
      <c r="U106" s="242"/>
      <c r="V106" s="242"/>
      <c r="W106" s="242"/>
      <c r="X106" s="242"/>
      <c r="Y106" s="242"/>
      <c r="Z106" s="242"/>
    </row>
    <row r="107" spans="1:26" ht="16.5" customHeight="1" x14ac:dyDescent="0.3">
      <c r="A107" s="242"/>
      <c r="B107" s="242"/>
      <c r="C107" s="243"/>
      <c r="D107" s="243"/>
      <c r="E107" s="275"/>
      <c r="F107" s="275"/>
      <c r="G107" s="242"/>
      <c r="H107" s="242"/>
      <c r="I107" s="242"/>
      <c r="J107" s="242"/>
      <c r="K107" s="242"/>
      <c r="L107" s="242"/>
      <c r="M107" s="242"/>
      <c r="N107" s="242"/>
      <c r="O107" s="242"/>
      <c r="P107" s="242"/>
      <c r="Q107" s="242"/>
      <c r="R107" s="242"/>
      <c r="S107" s="242"/>
      <c r="T107" s="242"/>
      <c r="U107" s="242"/>
      <c r="V107" s="242"/>
      <c r="W107" s="242"/>
      <c r="X107" s="242"/>
      <c r="Y107" s="242"/>
      <c r="Z107" s="242"/>
    </row>
    <row r="108" spans="1:26" ht="16.5" customHeight="1" x14ac:dyDescent="0.3">
      <c r="A108" s="242"/>
      <c r="B108" s="242"/>
      <c r="C108" s="243"/>
      <c r="D108" s="243"/>
      <c r="E108" s="275"/>
      <c r="F108" s="275"/>
      <c r="G108" s="242"/>
      <c r="H108" s="242"/>
      <c r="I108" s="242"/>
      <c r="J108" s="242"/>
      <c r="K108" s="242"/>
      <c r="L108" s="242"/>
      <c r="M108" s="242"/>
      <c r="N108" s="242"/>
      <c r="O108" s="242"/>
      <c r="P108" s="242"/>
      <c r="Q108" s="242"/>
      <c r="R108" s="242"/>
      <c r="S108" s="242"/>
      <c r="T108" s="242"/>
      <c r="U108" s="242"/>
      <c r="V108" s="242"/>
      <c r="W108" s="242"/>
      <c r="X108" s="242"/>
      <c r="Y108" s="242"/>
      <c r="Z108" s="242"/>
    </row>
    <row r="109" spans="1:26" ht="16.5" customHeight="1" x14ac:dyDescent="0.3">
      <c r="A109" s="242"/>
      <c r="B109" s="242"/>
      <c r="C109" s="243"/>
      <c r="D109" s="243"/>
      <c r="E109" s="275"/>
      <c r="F109" s="275"/>
      <c r="G109" s="242"/>
      <c r="H109" s="242"/>
      <c r="I109" s="242"/>
      <c r="J109" s="242"/>
      <c r="K109" s="242"/>
      <c r="L109" s="242"/>
      <c r="M109" s="242"/>
      <c r="N109" s="242"/>
      <c r="O109" s="242"/>
      <c r="P109" s="242"/>
      <c r="Q109" s="242"/>
      <c r="R109" s="242"/>
      <c r="S109" s="242"/>
      <c r="T109" s="242"/>
      <c r="U109" s="242"/>
      <c r="V109" s="242"/>
      <c r="W109" s="242"/>
      <c r="X109" s="242"/>
      <c r="Y109" s="242"/>
      <c r="Z109" s="242"/>
    </row>
    <row r="110" spans="1:26" ht="16.5" customHeight="1" x14ac:dyDescent="0.3">
      <c r="A110" s="242"/>
      <c r="B110" s="242"/>
      <c r="C110" s="243"/>
      <c r="D110" s="243"/>
      <c r="E110" s="275"/>
      <c r="F110" s="275"/>
      <c r="G110" s="242"/>
      <c r="H110" s="242"/>
      <c r="I110" s="242"/>
      <c r="J110" s="242"/>
      <c r="K110" s="242"/>
      <c r="L110" s="242"/>
      <c r="M110" s="242"/>
      <c r="N110" s="242"/>
      <c r="O110" s="242"/>
      <c r="P110" s="242"/>
      <c r="Q110" s="242"/>
      <c r="R110" s="242"/>
      <c r="S110" s="242"/>
      <c r="T110" s="242"/>
      <c r="U110" s="242"/>
      <c r="V110" s="242"/>
      <c r="W110" s="242"/>
      <c r="X110" s="242"/>
      <c r="Y110" s="242"/>
      <c r="Z110" s="242"/>
    </row>
    <row r="111" spans="1:26" ht="16.5" customHeight="1" x14ac:dyDescent="0.3">
      <c r="A111" s="242"/>
      <c r="B111" s="242"/>
      <c r="C111" s="243"/>
      <c r="D111" s="243"/>
      <c r="E111" s="275"/>
      <c r="F111" s="275"/>
      <c r="G111" s="242"/>
      <c r="H111" s="242"/>
      <c r="I111" s="242"/>
      <c r="J111" s="242"/>
      <c r="K111" s="242"/>
      <c r="L111" s="242"/>
      <c r="M111" s="242"/>
      <c r="N111" s="242"/>
      <c r="O111" s="242"/>
      <c r="P111" s="242"/>
      <c r="Q111" s="242"/>
      <c r="R111" s="242"/>
      <c r="S111" s="242"/>
      <c r="T111" s="242"/>
      <c r="U111" s="242"/>
      <c r="V111" s="242"/>
      <c r="W111" s="242"/>
      <c r="X111" s="242"/>
      <c r="Y111" s="242"/>
      <c r="Z111" s="242"/>
    </row>
    <row r="112" spans="1:26" ht="16.5" customHeight="1" x14ac:dyDescent="0.3">
      <c r="A112" s="242"/>
      <c r="B112" s="242"/>
      <c r="C112" s="243"/>
      <c r="D112" s="243"/>
      <c r="E112" s="275"/>
      <c r="F112" s="275"/>
      <c r="G112" s="242"/>
      <c r="H112" s="242"/>
      <c r="I112" s="242"/>
      <c r="J112" s="242"/>
      <c r="K112" s="242"/>
      <c r="L112" s="242"/>
      <c r="M112" s="242"/>
      <c r="N112" s="242"/>
      <c r="O112" s="242"/>
      <c r="P112" s="242"/>
      <c r="Q112" s="242"/>
      <c r="R112" s="242"/>
      <c r="S112" s="242"/>
      <c r="T112" s="242"/>
      <c r="U112" s="242"/>
      <c r="V112" s="242"/>
      <c r="W112" s="242"/>
      <c r="X112" s="242"/>
      <c r="Y112" s="242"/>
      <c r="Z112" s="242"/>
    </row>
    <row r="113" spans="1:26" ht="16.5" customHeight="1" x14ac:dyDescent="0.3">
      <c r="A113" s="242"/>
      <c r="B113" s="242"/>
      <c r="C113" s="243"/>
      <c r="D113" s="243"/>
      <c r="E113" s="275"/>
      <c r="F113" s="275"/>
      <c r="G113" s="242"/>
      <c r="H113" s="242"/>
      <c r="I113" s="242"/>
      <c r="J113" s="242"/>
      <c r="K113" s="242"/>
      <c r="L113" s="242"/>
      <c r="M113" s="242"/>
      <c r="N113" s="242"/>
      <c r="O113" s="242"/>
      <c r="P113" s="242"/>
      <c r="Q113" s="242"/>
      <c r="R113" s="242"/>
      <c r="S113" s="242"/>
      <c r="T113" s="242"/>
      <c r="U113" s="242"/>
      <c r="V113" s="242"/>
      <c r="W113" s="242"/>
      <c r="X113" s="242"/>
      <c r="Y113" s="242"/>
      <c r="Z113" s="242"/>
    </row>
    <row r="114" spans="1:26" ht="16.5" customHeight="1" x14ac:dyDescent="0.3">
      <c r="A114" s="242"/>
      <c r="B114" s="242"/>
      <c r="C114" s="243"/>
      <c r="D114" s="243"/>
      <c r="E114" s="275"/>
      <c r="F114" s="275"/>
      <c r="G114" s="242"/>
      <c r="H114" s="242"/>
      <c r="I114" s="242"/>
      <c r="J114" s="242"/>
      <c r="K114" s="242"/>
      <c r="L114" s="242"/>
      <c r="M114" s="242"/>
      <c r="N114" s="242"/>
      <c r="O114" s="242"/>
      <c r="P114" s="242"/>
      <c r="Q114" s="242"/>
      <c r="R114" s="242"/>
      <c r="S114" s="242"/>
      <c r="T114" s="242"/>
      <c r="U114" s="242"/>
      <c r="V114" s="242"/>
      <c r="W114" s="242"/>
      <c r="X114" s="242"/>
      <c r="Y114" s="242"/>
      <c r="Z114" s="242"/>
    </row>
    <row r="115" spans="1:26" ht="16.5" customHeight="1" x14ac:dyDescent="0.3">
      <c r="A115" s="242"/>
      <c r="B115" s="242"/>
      <c r="C115" s="243"/>
      <c r="D115" s="243"/>
      <c r="E115" s="275"/>
      <c r="F115" s="275"/>
      <c r="G115" s="242"/>
      <c r="H115" s="242"/>
      <c r="I115" s="242"/>
      <c r="J115" s="242"/>
      <c r="K115" s="242"/>
      <c r="L115" s="242"/>
      <c r="M115" s="242"/>
      <c r="N115" s="242"/>
      <c r="O115" s="242"/>
      <c r="P115" s="242"/>
      <c r="Q115" s="242"/>
      <c r="R115" s="242"/>
      <c r="S115" s="242"/>
      <c r="T115" s="242"/>
      <c r="U115" s="242"/>
      <c r="V115" s="242"/>
      <c r="W115" s="242"/>
      <c r="X115" s="242"/>
      <c r="Y115" s="242"/>
      <c r="Z115" s="242"/>
    </row>
    <row r="116" spans="1:26" ht="16.5" customHeight="1" x14ac:dyDescent="0.3">
      <c r="A116" s="242"/>
      <c r="B116" s="242"/>
      <c r="C116" s="243"/>
      <c r="D116" s="243"/>
      <c r="E116" s="275"/>
      <c r="F116" s="275"/>
      <c r="G116" s="242"/>
      <c r="H116" s="242"/>
      <c r="I116" s="242"/>
      <c r="J116" s="242"/>
      <c r="K116" s="242"/>
      <c r="L116" s="242"/>
      <c r="M116" s="242"/>
      <c r="N116" s="242"/>
      <c r="O116" s="242"/>
      <c r="P116" s="242"/>
      <c r="Q116" s="242"/>
      <c r="R116" s="242"/>
      <c r="S116" s="242"/>
      <c r="T116" s="242"/>
      <c r="U116" s="242"/>
      <c r="V116" s="242"/>
      <c r="W116" s="242"/>
      <c r="X116" s="242"/>
      <c r="Y116" s="242"/>
      <c r="Z116" s="242"/>
    </row>
    <row r="117" spans="1:26" ht="16.5" customHeight="1" x14ac:dyDescent="0.3">
      <c r="A117" s="242"/>
      <c r="B117" s="242"/>
      <c r="C117" s="243"/>
      <c r="D117" s="243"/>
      <c r="E117" s="275"/>
      <c r="F117" s="275"/>
      <c r="G117" s="242"/>
      <c r="H117" s="242"/>
      <c r="I117" s="242"/>
      <c r="J117" s="242"/>
      <c r="K117" s="242"/>
      <c r="L117" s="242"/>
      <c r="M117" s="242"/>
      <c r="N117" s="242"/>
      <c r="O117" s="242"/>
      <c r="P117" s="242"/>
      <c r="Q117" s="242"/>
      <c r="R117" s="242"/>
      <c r="S117" s="242"/>
      <c r="T117" s="242"/>
      <c r="U117" s="242"/>
      <c r="V117" s="242"/>
      <c r="W117" s="242"/>
      <c r="X117" s="242"/>
      <c r="Y117" s="242"/>
      <c r="Z117" s="242"/>
    </row>
    <row r="118" spans="1:26" ht="16.5" customHeight="1" x14ac:dyDescent="0.3">
      <c r="A118" s="242"/>
      <c r="B118" s="242"/>
      <c r="C118" s="243"/>
      <c r="D118" s="243"/>
      <c r="E118" s="275"/>
      <c r="F118" s="275"/>
      <c r="G118" s="242"/>
      <c r="H118" s="242"/>
      <c r="I118" s="242"/>
      <c r="J118" s="242"/>
      <c r="K118" s="242"/>
      <c r="L118" s="242"/>
      <c r="M118" s="242"/>
      <c r="N118" s="242"/>
      <c r="O118" s="242"/>
      <c r="P118" s="242"/>
      <c r="Q118" s="242"/>
      <c r="R118" s="242"/>
      <c r="S118" s="242"/>
      <c r="T118" s="242"/>
      <c r="U118" s="242"/>
      <c r="V118" s="242"/>
      <c r="W118" s="242"/>
      <c r="X118" s="242"/>
      <c r="Y118" s="242"/>
      <c r="Z118" s="242"/>
    </row>
    <row r="119" spans="1:26" ht="16.5" customHeight="1" x14ac:dyDescent="0.3">
      <c r="A119" s="242"/>
      <c r="B119" s="242"/>
      <c r="C119" s="243"/>
      <c r="D119" s="243"/>
      <c r="E119" s="275"/>
      <c r="F119" s="275"/>
      <c r="G119" s="242"/>
      <c r="H119" s="242"/>
      <c r="I119" s="242"/>
      <c r="J119" s="242"/>
      <c r="K119" s="242"/>
      <c r="L119" s="242"/>
      <c r="M119" s="242"/>
      <c r="N119" s="242"/>
      <c r="O119" s="242"/>
      <c r="P119" s="242"/>
      <c r="Q119" s="242"/>
      <c r="R119" s="242"/>
      <c r="S119" s="242"/>
      <c r="T119" s="242"/>
      <c r="U119" s="242"/>
      <c r="V119" s="242"/>
      <c r="W119" s="242"/>
      <c r="X119" s="242"/>
      <c r="Y119" s="242"/>
      <c r="Z119" s="242"/>
    </row>
    <row r="120" spans="1:26" ht="16.5" customHeight="1" x14ac:dyDescent="0.3">
      <c r="A120" s="242"/>
      <c r="B120" s="242"/>
      <c r="C120" s="243"/>
      <c r="D120" s="243"/>
      <c r="E120" s="275"/>
      <c r="F120" s="275"/>
      <c r="G120" s="242"/>
      <c r="H120" s="242"/>
      <c r="I120" s="242"/>
      <c r="J120" s="242"/>
      <c r="K120" s="242"/>
      <c r="L120" s="242"/>
      <c r="M120" s="242"/>
      <c r="N120" s="242"/>
      <c r="O120" s="242"/>
      <c r="P120" s="242"/>
      <c r="Q120" s="242"/>
      <c r="R120" s="242"/>
      <c r="S120" s="242"/>
      <c r="T120" s="242"/>
      <c r="U120" s="242"/>
      <c r="V120" s="242"/>
      <c r="W120" s="242"/>
      <c r="X120" s="242"/>
      <c r="Y120" s="242"/>
      <c r="Z120" s="242"/>
    </row>
    <row r="121" spans="1:26" ht="16.5" customHeight="1" x14ac:dyDescent="0.3">
      <c r="A121" s="242"/>
      <c r="B121" s="242"/>
      <c r="C121" s="243"/>
      <c r="D121" s="243"/>
      <c r="E121" s="275"/>
      <c r="F121" s="275"/>
      <c r="G121" s="242"/>
      <c r="H121" s="242"/>
      <c r="I121" s="242"/>
      <c r="J121" s="242"/>
      <c r="K121" s="242"/>
      <c r="L121" s="242"/>
      <c r="M121" s="242"/>
      <c r="N121" s="242"/>
      <c r="O121" s="242"/>
      <c r="P121" s="242"/>
      <c r="Q121" s="242"/>
      <c r="R121" s="242"/>
      <c r="S121" s="242"/>
      <c r="T121" s="242"/>
      <c r="U121" s="242"/>
      <c r="V121" s="242"/>
      <c r="W121" s="242"/>
      <c r="X121" s="242"/>
      <c r="Y121" s="242"/>
      <c r="Z121" s="242"/>
    </row>
    <row r="122" spans="1:26" ht="16.5" customHeight="1" x14ac:dyDescent="0.3">
      <c r="A122" s="242"/>
      <c r="B122" s="242"/>
      <c r="C122" s="243"/>
      <c r="D122" s="243"/>
      <c r="E122" s="275"/>
      <c r="F122" s="275"/>
      <c r="G122" s="242"/>
      <c r="H122" s="242"/>
      <c r="I122" s="242"/>
      <c r="J122" s="242"/>
      <c r="K122" s="242"/>
      <c r="L122" s="242"/>
      <c r="M122" s="242"/>
      <c r="N122" s="242"/>
      <c r="O122" s="242"/>
      <c r="P122" s="242"/>
      <c r="Q122" s="242"/>
      <c r="R122" s="242"/>
      <c r="S122" s="242"/>
      <c r="T122" s="242"/>
      <c r="U122" s="242"/>
      <c r="V122" s="242"/>
      <c r="W122" s="242"/>
      <c r="X122" s="242"/>
      <c r="Y122" s="242"/>
      <c r="Z122" s="242"/>
    </row>
    <row r="123" spans="1:26" ht="16.5" customHeight="1" x14ac:dyDescent="0.3">
      <c r="A123" s="242"/>
      <c r="B123" s="242"/>
      <c r="C123" s="243"/>
      <c r="D123" s="243"/>
      <c r="E123" s="275"/>
      <c r="F123" s="275"/>
      <c r="G123" s="242"/>
      <c r="H123" s="242"/>
      <c r="I123" s="242"/>
      <c r="J123" s="242"/>
      <c r="K123" s="242"/>
      <c r="L123" s="242"/>
      <c r="M123" s="242"/>
      <c r="N123" s="242"/>
      <c r="O123" s="242"/>
      <c r="P123" s="242"/>
      <c r="Q123" s="242"/>
      <c r="R123" s="242"/>
      <c r="S123" s="242"/>
      <c r="T123" s="242"/>
      <c r="U123" s="242"/>
      <c r="V123" s="242"/>
      <c r="W123" s="242"/>
      <c r="X123" s="242"/>
      <c r="Y123" s="242"/>
      <c r="Z123" s="242"/>
    </row>
    <row r="124" spans="1:26" ht="16.5" customHeight="1" x14ac:dyDescent="0.3">
      <c r="A124" s="242"/>
      <c r="B124" s="242"/>
      <c r="C124" s="243"/>
      <c r="D124" s="243"/>
      <c r="E124" s="275"/>
      <c r="F124" s="275"/>
      <c r="G124" s="242"/>
      <c r="H124" s="242"/>
      <c r="I124" s="242"/>
      <c r="J124" s="242"/>
      <c r="K124" s="242"/>
      <c r="L124" s="242"/>
      <c r="M124" s="242"/>
      <c r="N124" s="242"/>
      <c r="O124" s="242"/>
      <c r="P124" s="242"/>
      <c r="Q124" s="242"/>
      <c r="R124" s="242"/>
      <c r="S124" s="242"/>
      <c r="T124" s="242"/>
      <c r="U124" s="242"/>
      <c r="V124" s="242"/>
      <c r="W124" s="242"/>
      <c r="X124" s="242"/>
      <c r="Y124" s="242"/>
      <c r="Z124" s="242"/>
    </row>
    <row r="125" spans="1:26" ht="16.5" customHeight="1" x14ac:dyDescent="0.3">
      <c r="A125" s="242"/>
      <c r="B125" s="242"/>
      <c r="C125" s="243"/>
      <c r="D125" s="243"/>
      <c r="E125" s="275"/>
      <c r="F125" s="275"/>
      <c r="G125" s="242"/>
      <c r="H125" s="242"/>
      <c r="I125" s="242"/>
      <c r="J125" s="242"/>
      <c r="K125" s="242"/>
      <c r="L125" s="242"/>
      <c r="M125" s="242"/>
      <c r="N125" s="242"/>
      <c r="O125" s="242"/>
      <c r="P125" s="242"/>
      <c r="Q125" s="242"/>
      <c r="R125" s="242"/>
      <c r="S125" s="242"/>
      <c r="T125" s="242"/>
      <c r="U125" s="242"/>
      <c r="V125" s="242"/>
      <c r="W125" s="242"/>
      <c r="X125" s="242"/>
      <c r="Y125" s="242"/>
      <c r="Z125" s="242"/>
    </row>
    <row r="126" spans="1:26" ht="16.5" customHeight="1" x14ac:dyDescent="0.3">
      <c r="A126" s="242"/>
      <c r="B126" s="242"/>
      <c r="C126" s="243"/>
      <c r="D126" s="243"/>
      <c r="E126" s="275"/>
      <c r="F126" s="275"/>
      <c r="G126" s="242"/>
      <c r="H126" s="242"/>
      <c r="I126" s="242"/>
      <c r="J126" s="242"/>
      <c r="K126" s="242"/>
      <c r="L126" s="242"/>
      <c r="M126" s="242"/>
      <c r="N126" s="242"/>
      <c r="O126" s="242"/>
      <c r="P126" s="242"/>
      <c r="Q126" s="242"/>
      <c r="R126" s="242"/>
      <c r="S126" s="242"/>
      <c r="T126" s="242"/>
      <c r="U126" s="242"/>
      <c r="V126" s="242"/>
      <c r="W126" s="242"/>
      <c r="X126" s="242"/>
      <c r="Y126" s="242"/>
      <c r="Z126" s="242"/>
    </row>
    <row r="127" spans="1:26" ht="16.5" customHeight="1" x14ac:dyDescent="0.3">
      <c r="A127" s="242"/>
      <c r="B127" s="242"/>
      <c r="C127" s="243"/>
      <c r="D127" s="243"/>
      <c r="E127" s="275"/>
      <c r="F127" s="275"/>
      <c r="G127" s="242"/>
      <c r="H127" s="242"/>
      <c r="I127" s="242"/>
      <c r="J127" s="242"/>
      <c r="K127" s="242"/>
      <c r="L127" s="242"/>
      <c r="M127" s="242"/>
      <c r="N127" s="242"/>
      <c r="O127" s="242"/>
      <c r="P127" s="242"/>
      <c r="Q127" s="242"/>
      <c r="R127" s="242"/>
      <c r="S127" s="242"/>
      <c r="T127" s="242"/>
      <c r="U127" s="242"/>
      <c r="V127" s="242"/>
      <c r="W127" s="242"/>
      <c r="X127" s="242"/>
      <c r="Y127" s="242"/>
      <c r="Z127" s="242"/>
    </row>
    <row r="128" spans="1:26" ht="16.5" customHeight="1" x14ac:dyDescent="0.3">
      <c r="A128" s="242"/>
      <c r="B128" s="242"/>
      <c r="C128" s="243"/>
      <c r="D128" s="243"/>
      <c r="E128" s="275"/>
      <c r="F128" s="275"/>
      <c r="G128" s="242"/>
      <c r="H128" s="242"/>
      <c r="I128" s="242"/>
      <c r="J128" s="242"/>
      <c r="K128" s="242"/>
      <c r="L128" s="242"/>
      <c r="M128" s="242"/>
      <c r="N128" s="242"/>
      <c r="O128" s="242"/>
      <c r="P128" s="242"/>
      <c r="Q128" s="242"/>
      <c r="R128" s="242"/>
      <c r="S128" s="242"/>
      <c r="T128" s="242"/>
      <c r="U128" s="242"/>
      <c r="V128" s="242"/>
      <c r="W128" s="242"/>
      <c r="X128" s="242"/>
      <c r="Y128" s="242"/>
      <c r="Z128" s="242"/>
    </row>
    <row r="129" spans="1:26" ht="16.5" customHeight="1" x14ac:dyDescent="0.3">
      <c r="A129" s="242"/>
      <c r="B129" s="242"/>
      <c r="C129" s="243"/>
      <c r="D129" s="243"/>
      <c r="E129" s="275"/>
      <c r="F129" s="275"/>
      <c r="G129" s="242"/>
      <c r="H129" s="242"/>
      <c r="I129" s="242"/>
      <c r="J129" s="242"/>
      <c r="K129" s="242"/>
      <c r="L129" s="242"/>
      <c r="M129" s="242"/>
      <c r="N129" s="242"/>
      <c r="O129" s="242"/>
      <c r="P129" s="242"/>
      <c r="Q129" s="242"/>
      <c r="R129" s="242"/>
      <c r="S129" s="242"/>
      <c r="T129" s="242"/>
      <c r="U129" s="242"/>
      <c r="V129" s="242"/>
      <c r="W129" s="242"/>
      <c r="X129" s="242"/>
      <c r="Y129" s="242"/>
      <c r="Z129" s="242"/>
    </row>
    <row r="130" spans="1:26" ht="16.5" customHeight="1" x14ac:dyDescent="0.3">
      <c r="A130" s="242"/>
      <c r="B130" s="242"/>
      <c r="C130" s="243"/>
      <c r="D130" s="243"/>
      <c r="E130" s="275"/>
      <c r="F130" s="275"/>
      <c r="G130" s="242"/>
      <c r="H130" s="242"/>
      <c r="I130" s="242"/>
      <c r="J130" s="242"/>
      <c r="K130" s="242"/>
      <c r="L130" s="242"/>
      <c r="M130" s="242"/>
      <c r="N130" s="242"/>
      <c r="O130" s="242"/>
      <c r="P130" s="242"/>
      <c r="Q130" s="242"/>
      <c r="R130" s="242"/>
      <c r="S130" s="242"/>
      <c r="T130" s="242"/>
      <c r="U130" s="242"/>
      <c r="V130" s="242"/>
      <c r="W130" s="242"/>
      <c r="X130" s="242"/>
      <c r="Y130" s="242"/>
      <c r="Z130" s="242"/>
    </row>
    <row r="131" spans="1:26" ht="16.5" customHeight="1" x14ac:dyDescent="0.3">
      <c r="A131" s="242"/>
      <c r="B131" s="242"/>
      <c r="C131" s="243"/>
      <c r="D131" s="243"/>
      <c r="E131" s="275"/>
      <c r="F131" s="275"/>
      <c r="G131" s="242"/>
      <c r="H131" s="242"/>
      <c r="I131" s="242"/>
      <c r="J131" s="242"/>
      <c r="K131" s="242"/>
      <c r="L131" s="242"/>
      <c r="M131" s="242"/>
      <c r="N131" s="242"/>
      <c r="O131" s="242"/>
      <c r="P131" s="242"/>
      <c r="Q131" s="242"/>
      <c r="R131" s="242"/>
      <c r="S131" s="242"/>
      <c r="T131" s="242"/>
      <c r="U131" s="242"/>
      <c r="V131" s="242"/>
      <c r="W131" s="242"/>
      <c r="X131" s="242"/>
      <c r="Y131" s="242"/>
      <c r="Z131" s="242"/>
    </row>
    <row r="132" spans="1:26" ht="16.5" customHeight="1" x14ac:dyDescent="0.3">
      <c r="A132" s="242"/>
      <c r="B132" s="242"/>
      <c r="C132" s="243"/>
      <c r="D132" s="243"/>
      <c r="E132" s="275"/>
      <c r="F132" s="275"/>
      <c r="G132" s="242"/>
      <c r="H132" s="242"/>
      <c r="I132" s="242"/>
      <c r="J132" s="242"/>
      <c r="K132" s="242"/>
      <c r="L132" s="242"/>
      <c r="M132" s="242"/>
      <c r="N132" s="242"/>
      <c r="O132" s="242"/>
      <c r="P132" s="242"/>
      <c r="Q132" s="242"/>
      <c r="R132" s="242"/>
      <c r="S132" s="242"/>
      <c r="T132" s="242"/>
      <c r="U132" s="242"/>
      <c r="V132" s="242"/>
      <c r="W132" s="242"/>
      <c r="X132" s="242"/>
      <c r="Y132" s="242"/>
      <c r="Z132" s="242"/>
    </row>
    <row r="133" spans="1:26" ht="16.5" customHeight="1" x14ac:dyDescent="0.3">
      <c r="A133" s="242"/>
      <c r="B133" s="242"/>
      <c r="C133" s="243"/>
      <c r="D133" s="243"/>
      <c r="E133" s="275"/>
      <c r="F133" s="275"/>
      <c r="G133" s="242"/>
      <c r="H133" s="242"/>
      <c r="I133" s="242"/>
      <c r="J133" s="242"/>
      <c r="K133" s="242"/>
      <c r="L133" s="242"/>
      <c r="M133" s="242"/>
      <c r="N133" s="242"/>
      <c r="O133" s="242"/>
      <c r="P133" s="242"/>
      <c r="Q133" s="242"/>
      <c r="R133" s="242"/>
      <c r="S133" s="242"/>
      <c r="T133" s="242"/>
      <c r="U133" s="242"/>
      <c r="V133" s="242"/>
      <c r="W133" s="242"/>
      <c r="X133" s="242"/>
      <c r="Y133" s="242"/>
      <c r="Z133" s="242"/>
    </row>
    <row r="134" spans="1:26" ht="16.5" customHeight="1" x14ac:dyDescent="0.3">
      <c r="A134" s="242"/>
      <c r="B134" s="242"/>
      <c r="C134" s="243"/>
      <c r="D134" s="243"/>
      <c r="E134" s="275"/>
      <c r="F134" s="275"/>
      <c r="G134" s="242"/>
      <c r="H134" s="242"/>
      <c r="I134" s="242"/>
      <c r="J134" s="242"/>
      <c r="K134" s="242"/>
      <c r="L134" s="242"/>
      <c r="M134" s="242"/>
      <c r="N134" s="242"/>
      <c r="O134" s="242"/>
      <c r="P134" s="242"/>
      <c r="Q134" s="242"/>
      <c r="R134" s="242"/>
      <c r="S134" s="242"/>
      <c r="T134" s="242"/>
      <c r="U134" s="242"/>
      <c r="V134" s="242"/>
      <c r="W134" s="242"/>
      <c r="X134" s="242"/>
      <c r="Y134" s="242"/>
      <c r="Z134" s="242"/>
    </row>
    <row r="135" spans="1:26" ht="16.5" customHeight="1" x14ac:dyDescent="0.3">
      <c r="A135" s="242"/>
      <c r="B135" s="242"/>
      <c r="C135" s="243"/>
      <c r="D135" s="243"/>
      <c r="E135" s="275"/>
      <c r="F135" s="275"/>
      <c r="G135" s="242"/>
      <c r="H135" s="242"/>
      <c r="I135" s="242"/>
      <c r="J135" s="242"/>
      <c r="K135" s="242"/>
      <c r="L135" s="242"/>
      <c r="M135" s="242"/>
      <c r="N135" s="242"/>
      <c r="O135" s="242"/>
      <c r="P135" s="242"/>
      <c r="Q135" s="242"/>
      <c r="R135" s="242"/>
      <c r="S135" s="242"/>
      <c r="T135" s="242"/>
      <c r="U135" s="242"/>
      <c r="V135" s="242"/>
      <c r="W135" s="242"/>
      <c r="X135" s="242"/>
      <c r="Y135" s="242"/>
      <c r="Z135" s="242"/>
    </row>
    <row r="136" spans="1:26" ht="16.5" customHeight="1" x14ac:dyDescent="0.3">
      <c r="A136" s="242"/>
      <c r="B136" s="242"/>
      <c r="C136" s="243"/>
      <c r="D136" s="243"/>
      <c r="E136" s="275"/>
      <c r="F136" s="275"/>
      <c r="G136" s="242"/>
      <c r="H136" s="242"/>
      <c r="I136" s="242"/>
      <c r="J136" s="242"/>
      <c r="K136" s="242"/>
      <c r="L136" s="242"/>
      <c r="M136" s="242"/>
      <c r="N136" s="242"/>
      <c r="O136" s="242"/>
      <c r="P136" s="242"/>
      <c r="Q136" s="242"/>
      <c r="R136" s="242"/>
      <c r="S136" s="242"/>
      <c r="T136" s="242"/>
      <c r="U136" s="242"/>
      <c r="V136" s="242"/>
      <c r="W136" s="242"/>
      <c r="X136" s="242"/>
      <c r="Y136" s="242"/>
      <c r="Z136" s="242"/>
    </row>
    <row r="137" spans="1:26" ht="16.5" customHeight="1" x14ac:dyDescent="0.3">
      <c r="A137" s="242"/>
      <c r="B137" s="242"/>
      <c r="C137" s="243"/>
      <c r="D137" s="243"/>
      <c r="E137" s="275"/>
      <c r="F137" s="275"/>
      <c r="G137" s="242"/>
      <c r="H137" s="242"/>
      <c r="I137" s="242"/>
      <c r="J137" s="242"/>
      <c r="K137" s="242"/>
      <c r="L137" s="242"/>
      <c r="M137" s="242"/>
      <c r="N137" s="242"/>
      <c r="O137" s="242"/>
      <c r="P137" s="242"/>
      <c r="Q137" s="242"/>
      <c r="R137" s="242"/>
      <c r="S137" s="242"/>
      <c r="T137" s="242"/>
      <c r="U137" s="242"/>
      <c r="V137" s="242"/>
      <c r="W137" s="242"/>
      <c r="X137" s="242"/>
      <c r="Y137" s="242"/>
      <c r="Z137" s="242"/>
    </row>
    <row r="138" spans="1:26" ht="16.5" customHeight="1" x14ac:dyDescent="0.3">
      <c r="A138" s="242"/>
      <c r="B138" s="242"/>
      <c r="C138" s="243"/>
      <c r="D138" s="243"/>
      <c r="E138" s="275"/>
      <c r="F138" s="275"/>
      <c r="G138" s="242"/>
      <c r="H138" s="242"/>
      <c r="I138" s="242"/>
      <c r="J138" s="242"/>
      <c r="K138" s="242"/>
      <c r="L138" s="242"/>
      <c r="M138" s="242"/>
      <c r="N138" s="242"/>
      <c r="O138" s="242"/>
      <c r="P138" s="242"/>
      <c r="Q138" s="242"/>
      <c r="R138" s="242"/>
      <c r="S138" s="242"/>
      <c r="T138" s="242"/>
      <c r="U138" s="242"/>
      <c r="V138" s="242"/>
      <c r="W138" s="242"/>
      <c r="X138" s="242"/>
      <c r="Y138" s="242"/>
      <c r="Z138" s="242"/>
    </row>
    <row r="139" spans="1:26" ht="16.5" customHeight="1" x14ac:dyDescent="0.3">
      <c r="A139" s="242"/>
      <c r="B139" s="242"/>
      <c r="C139" s="243"/>
      <c r="D139" s="243"/>
      <c r="E139" s="275"/>
      <c r="F139" s="275"/>
      <c r="G139" s="242"/>
      <c r="H139" s="242"/>
      <c r="I139" s="242"/>
      <c r="J139" s="242"/>
      <c r="K139" s="242"/>
      <c r="L139" s="242"/>
      <c r="M139" s="242"/>
      <c r="N139" s="242"/>
      <c r="O139" s="242"/>
      <c r="P139" s="242"/>
      <c r="Q139" s="242"/>
      <c r="R139" s="242"/>
      <c r="S139" s="242"/>
      <c r="T139" s="242"/>
      <c r="U139" s="242"/>
      <c r="V139" s="242"/>
      <c r="W139" s="242"/>
      <c r="X139" s="242"/>
      <c r="Y139" s="242"/>
      <c r="Z139" s="242"/>
    </row>
    <row r="140" spans="1:26" ht="16.5" customHeight="1" x14ac:dyDescent="0.3">
      <c r="A140" s="242"/>
      <c r="B140" s="242"/>
      <c r="C140" s="243"/>
      <c r="D140" s="243"/>
      <c r="E140" s="275"/>
      <c r="F140" s="275"/>
      <c r="G140" s="242"/>
      <c r="H140" s="242"/>
      <c r="I140" s="242"/>
      <c r="J140" s="242"/>
      <c r="K140" s="242"/>
      <c r="L140" s="242"/>
      <c r="M140" s="242"/>
      <c r="N140" s="242"/>
      <c r="O140" s="242"/>
      <c r="P140" s="242"/>
      <c r="Q140" s="242"/>
      <c r="R140" s="242"/>
      <c r="S140" s="242"/>
      <c r="T140" s="242"/>
      <c r="U140" s="242"/>
      <c r="V140" s="242"/>
      <c r="W140" s="242"/>
      <c r="X140" s="242"/>
      <c r="Y140" s="242"/>
      <c r="Z140" s="242"/>
    </row>
    <row r="141" spans="1:26" ht="16.5" customHeight="1" x14ac:dyDescent="0.3">
      <c r="A141" s="242"/>
      <c r="B141" s="242"/>
      <c r="C141" s="243"/>
      <c r="D141" s="243"/>
      <c r="E141" s="275"/>
      <c r="F141" s="275"/>
      <c r="G141" s="242"/>
      <c r="H141" s="242"/>
      <c r="I141" s="242"/>
      <c r="J141" s="242"/>
      <c r="K141" s="242"/>
      <c r="L141" s="242"/>
      <c r="M141" s="242"/>
      <c r="N141" s="242"/>
      <c r="O141" s="242"/>
      <c r="P141" s="242"/>
      <c r="Q141" s="242"/>
      <c r="R141" s="242"/>
      <c r="S141" s="242"/>
      <c r="T141" s="242"/>
      <c r="U141" s="242"/>
      <c r="V141" s="242"/>
      <c r="W141" s="242"/>
      <c r="X141" s="242"/>
      <c r="Y141" s="242"/>
      <c r="Z141" s="242"/>
    </row>
    <row r="142" spans="1:26" ht="16.5" customHeight="1" x14ac:dyDescent="0.3">
      <c r="A142" s="242"/>
      <c r="B142" s="242"/>
      <c r="C142" s="243"/>
      <c r="D142" s="243"/>
      <c r="E142" s="275"/>
      <c r="F142" s="275"/>
      <c r="G142" s="242"/>
      <c r="H142" s="242"/>
      <c r="I142" s="242"/>
      <c r="J142" s="242"/>
      <c r="K142" s="242"/>
      <c r="L142" s="242"/>
      <c r="M142" s="242"/>
      <c r="N142" s="242"/>
      <c r="O142" s="242"/>
      <c r="P142" s="242"/>
      <c r="Q142" s="242"/>
      <c r="R142" s="242"/>
      <c r="S142" s="242"/>
      <c r="T142" s="242"/>
      <c r="U142" s="242"/>
      <c r="V142" s="242"/>
      <c r="W142" s="242"/>
      <c r="X142" s="242"/>
      <c r="Y142" s="242"/>
      <c r="Z142" s="242"/>
    </row>
    <row r="143" spans="1:26" ht="16.5" customHeight="1" x14ac:dyDescent="0.3">
      <c r="A143" s="242"/>
      <c r="B143" s="242"/>
      <c r="C143" s="243"/>
      <c r="D143" s="243"/>
      <c r="E143" s="275"/>
      <c r="F143" s="275"/>
      <c r="G143" s="242"/>
      <c r="H143" s="242"/>
      <c r="I143" s="242"/>
      <c r="J143" s="242"/>
      <c r="K143" s="242"/>
      <c r="L143" s="242"/>
      <c r="M143" s="242"/>
      <c r="N143" s="242"/>
      <c r="O143" s="242"/>
      <c r="P143" s="242"/>
      <c r="Q143" s="242"/>
      <c r="R143" s="242"/>
      <c r="S143" s="242"/>
      <c r="T143" s="242"/>
      <c r="U143" s="242"/>
      <c r="V143" s="242"/>
      <c r="W143" s="242"/>
      <c r="X143" s="242"/>
      <c r="Y143" s="242"/>
      <c r="Z143" s="242"/>
    </row>
    <row r="144" spans="1:26" ht="16.5" customHeight="1" x14ac:dyDescent="0.3">
      <c r="A144" s="242"/>
      <c r="B144" s="242"/>
      <c r="C144" s="243"/>
      <c r="D144" s="243"/>
      <c r="E144" s="275"/>
      <c r="F144" s="275"/>
      <c r="G144" s="242"/>
      <c r="H144" s="242"/>
      <c r="I144" s="242"/>
      <c r="J144" s="242"/>
      <c r="K144" s="242"/>
      <c r="L144" s="242"/>
      <c r="M144" s="242"/>
      <c r="N144" s="242"/>
      <c r="O144" s="242"/>
      <c r="P144" s="242"/>
      <c r="Q144" s="242"/>
      <c r="R144" s="242"/>
      <c r="S144" s="242"/>
      <c r="T144" s="242"/>
      <c r="U144" s="242"/>
      <c r="V144" s="242"/>
      <c r="W144" s="242"/>
      <c r="X144" s="242"/>
      <c r="Y144" s="242"/>
      <c r="Z144" s="242"/>
    </row>
    <row r="145" spans="1:26" ht="16.5" customHeight="1" x14ac:dyDescent="0.3">
      <c r="A145" s="242"/>
      <c r="B145" s="242"/>
      <c r="C145" s="243"/>
      <c r="D145" s="243"/>
      <c r="E145" s="275"/>
      <c r="F145" s="275"/>
      <c r="G145" s="242"/>
      <c r="H145" s="242"/>
      <c r="I145" s="242"/>
      <c r="J145" s="242"/>
      <c r="K145" s="242"/>
      <c r="L145" s="242"/>
      <c r="M145" s="242"/>
      <c r="N145" s="242"/>
      <c r="O145" s="242"/>
      <c r="P145" s="242"/>
      <c r="Q145" s="242"/>
      <c r="R145" s="242"/>
      <c r="S145" s="242"/>
      <c r="T145" s="242"/>
      <c r="U145" s="242"/>
      <c r="V145" s="242"/>
      <c r="W145" s="242"/>
      <c r="X145" s="242"/>
      <c r="Y145" s="242"/>
      <c r="Z145" s="242"/>
    </row>
    <row r="146" spans="1:26" ht="16.5" customHeight="1" x14ac:dyDescent="0.3">
      <c r="A146" s="242"/>
      <c r="B146" s="242"/>
      <c r="C146" s="243"/>
      <c r="D146" s="243"/>
      <c r="E146" s="275"/>
      <c r="F146" s="275"/>
      <c r="G146" s="242"/>
      <c r="H146" s="242"/>
      <c r="I146" s="242"/>
      <c r="J146" s="242"/>
      <c r="K146" s="242"/>
      <c r="L146" s="242"/>
      <c r="M146" s="242"/>
      <c r="N146" s="242"/>
      <c r="O146" s="242"/>
      <c r="P146" s="242"/>
      <c r="Q146" s="242"/>
      <c r="R146" s="242"/>
      <c r="S146" s="242"/>
      <c r="T146" s="242"/>
      <c r="U146" s="242"/>
      <c r="V146" s="242"/>
      <c r="W146" s="242"/>
      <c r="X146" s="242"/>
      <c r="Y146" s="242"/>
      <c r="Z146" s="242"/>
    </row>
    <row r="147" spans="1:26" ht="16.5" customHeight="1" x14ac:dyDescent="0.3">
      <c r="A147" s="242"/>
      <c r="B147" s="242"/>
      <c r="C147" s="243"/>
      <c r="D147" s="243"/>
      <c r="E147" s="275"/>
      <c r="F147" s="275"/>
      <c r="G147" s="242"/>
      <c r="H147" s="242"/>
      <c r="I147" s="242"/>
      <c r="J147" s="242"/>
      <c r="K147" s="242"/>
      <c r="L147" s="242"/>
      <c r="M147" s="242"/>
      <c r="N147" s="242"/>
      <c r="O147" s="242"/>
      <c r="P147" s="242"/>
      <c r="Q147" s="242"/>
      <c r="R147" s="242"/>
      <c r="S147" s="242"/>
      <c r="T147" s="242"/>
      <c r="U147" s="242"/>
      <c r="V147" s="242"/>
      <c r="W147" s="242"/>
      <c r="X147" s="242"/>
      <c r="Y147" s="242"/>
      <c r="Z147" s="242"/>
    </row>
    <row r="148" spans="1:26" ht="16.5" customHeight="1" x14ac:dyDescent="0.3">
      <c r="A148" s="242"/>
      <c r="B148" s="242"/>
      <c r="C148" s="243"/>
      <c r="D148" s="243"/>
      <c r="E148" s="275"/>
      <c r="F148" s="275"/>
      <c r="G148" s="242"/>
      <c r="H148" s="242"/>
      <c r="I148" s="242"/>
      <c r="J148" s="242"/>
      <c r="K148" s="242"/>
      <c r="L148" s="242"/>
      <c r="M148" s="242"/>
      <c r="N148" s="242"/>
      <c r="O148" s="242"/>
      <c r="P148" s="242"/>
      <c r="Q148" s="242"/>
      <c r="R148" s="242"/>
      <c r="S148" s="242"/>
      <c r="T148" s="242"/>
      <c r="U148" s="242"/>
      <c r="V148" s="242"/>
      <c r="W148" s="242"/>
      <c r="X148" s="242"/>
      <c r="Y148" s="242"/>
      <c r="Z148" s="242"/>
    </row>
    <row r="149" spans="1:26" ht="16.5" customHeight="1" x14ac:dyDescent="0.3">
      <c r="A149" s="242"/>
      <c r="B149" s="242"/>
      <c r="C149" s="243"/>
      <c r="D149" s="243"/>
      <c r="E149" s="275"/>
      <c r="F149" s="275"/>
      <c r="G149" s="242"/>
      <c r="H149" s="242"/>
      <c r="I149" s="242"/>
      <c r="J149" s="242"/>
      <c r="K149" s="242"/>
      <c r="L149" s="242"/>
      <c r="M149" s="242"/>
      <c r="N149" s="242"/>
      <c r="O149" s="242"/>
      <c r="P149" s="242"/>
      <c r="Q149" s="242"/>
      <c r="R149" s="242"/>
      <c r="S149" s="242"/>
      <c r="T149" s="242"/>
      <c r="U149" s="242"/>
      <c r="V149" s="242"/>
      <c r="W149" s="242"/>
      <c r="X149" s="242"/>
      <c r="Y149" s="242"/>
      <c r="Z149" s="242"/>
    </row>
    <row r="150" spans="1:26" ht="16.5" customHeight="1" x14ac:dyDescent="0.3">
      <c r="A150" s="242"/>
      <c r="B150" s="242"/>
      <c r="C150" s="243"/>
      <c r="D150" s="243"/>
      <c r="E150" s="275"/>
      <c r="F150" s="275"/>
      <c r="G150" s="242"/>
      <c r="H150" s="242"/>
      <c r="I150" s="242"/>
      <c r="J150" s="242"/>
      <c r="K150" s="242"/>
      <c r="L150" s="242"/>
      <c r="M150" s="242"/>
      <c r="N150" s="242"/>
      <c r="O150" s="242"/>
      <c r="P150" s="242"/>
      <c r="Q150" s="242"/>
      <c r="R150" s="242"/>
      <c r="S150" s="242"/>
      <c r="T150" s="242"/>
      <c r="U150" s="242"/>
      <c r="V150" s="242"/>
      <c r="W150" s="242"/>
      <c r="X150" s="242"/>
      <c r="Y150" s="242"/>
      <c r="Z150" s="242"/>
    </row>
    <row r="151" spans="1:26" ht="16.5" customHeight="1" x14ac:dyDescent="0.3">
      <c r="A151" s="242"/>
      <c r="B151" s="242"/>
      <c r="C151" s="243"/>
      <c r="D151" s="243"/>
      <c r="E151" s="275"/>
      <c r="F151" s="275"/>
      <c r="G151" s="242"/>
      <c r="H151" s="242"/>
      <c r="I151" s="242"/>
      <c r="J151" s="242"/>
      <c r="K151" s="242"/>
      <c r="L151" s="242"/>
      <c r="M151" s="242"/>
      <c r="N151" s="242"/>
      <c r="O151" s="242"/>
      <c r="P151" s="242"/>
      <c r="Q151" s="242"/>
      <c r="R151" s="242"/>
      <c r="S151" s="242"/>
      <c r="T151" s="242"/>
      <c r="U151" s="242"/>
      <c r="V151" s="242"/>
      <c r="W151" s="242"/>
      <c r="X151" s="242"/>
      <c r="Y151" s="242"/>
      <c r="Z151" s="242"/>
    </row>
    <row r="152" spans="1:26" ht="16.5" customHeight="1" x14ac:dyDescent="0.3">
      <c r="A152" s="242"/>
      <c r="B152" s="242"/>
      <c r="C152" s="243"/>
      <c r="D152" s="243"/>
      <c r="E152" s="275"/>
      <c r="F152" s="275"/>
      <c r="G152" s="242"/>
      <c r="H152" s="242"/>
      <c r="I152" s="242"/>
      <c r="J152" s="242"/>
      <c r="K152" s="242"/>
      <c r="L152" s="242"/>
      <c r="M152" s="242"/>
      <c r="N152" s="242"/>
      <c r="O152" s="242"/>
      <c r="P152" s="242"/>
      <c r="Q152" s="242"/>
      <c r="R152" s="242"/>
      <c r="S152" s="242"/>
      <c r="T152" s="242"/>
      <c r="U152" s="242"/>
      <c r="V152" s="242"/>
      <c r="W152" s="242"/>
      <c r="X152" s="242"/>
      <c r="Y152" s="242"/>
      <c r="Z152" s="242"/>
    </row>
    <row r="153" spans="1:26" ht="16.5" customHeight="1" x14ac:dyDescent="0.3">
      <c r="A153" s="242"/>
      <c r="B153" s="242"/>
      <c r="C153" s="243"/>
      <c r="D153" s="243"/>
      <c r="E153" s="275"/>
      <c r="F153" s="275"/>
      <c r="G153" s="242"/>
      <c r="H153" s="242"/>
      <c r="I153" s="242"/>
      <c r="J153" s="242"/>
      <c r="K153" s="242"/>
      <c r="L153" s="242"/>
      <c r="M153" s="242"/>
      <c r="N153" s="242"/>
      <c r="O153" s="242"/>
      <c r="P153" s="242"/>
      <c r="Q153" s="242"/>
      <c r="R153" s="242"/>
      <c r="S153" s="242"/>
      <c r="T153" s="242"/>
      <c r="U153" s="242"/>
      <c r="V153" s="242"/>
      <c r="W153" s="242"/>
      <c r="X153" s="242"/>
      <c r="Y153" s="242"/>
      <c r="Z153" s="242"/>
    </row>
    <row r="154" spans="1:26" ht="16.5" customHeight="1" x14ac:dyDescent="0.3">
      <c r="A154" s="242"/>
      <c r="B154" s="242"/>
      <c r="C154" s="243"/>
      <c r="D154" s="243"/>
      <c r="E154" s="275"/>
      <c r="F154" s="275"/>
      <c r="G154" s="242"/>
      <c r="H154" s="242"/>
      <c r="I154" s="242"/>
      <c r="J154" s="242"/>
      <c r="K154" s="242"/>
      <c r="L154" s="242"/>
      <c r="M154" s="242"/>
      <c r="N154" s="242"/>
      <c r="O154" s="242"/>
      <c r="P154" s="242"/>
      <c r="Q154" s="242"/>
      <c r="R154" s="242"/>
      <c r="S154" s="242"/>
      <c r="T154" s="242"/>
      <c r="U154" s="242"/>
      <c r="V154" s="242"/>
      <c r="W154" s="242"/>
      <c r="X154" s="242"/>
      <c r="Y154" s="242"/>
      <c r="Z154" s="242"/>
    </row>
    <row r="155" spans="1:26" ht="16.5" customHeight="1" x14ac:dyDescent="0.3">
      <c r="A155" s="242"/>
      <c r="B155" s="242"/>
      <c r="C155" s="243"/>
      <c r="D155" s="243"/>
      <c r="E155" s="275"/>
      <c r="F155" s="275"/>
      <c r="G155" s="242"/>
      <c r="H155" s="242"/>
      <c r="I155" s="242"/>
      <c r="J155" s="242"/>
      <c r="K155" s="242"/>
      <c r="L155" s="242"/>
      <c r="M155" s="242"/>
      <c r="N155" s="242"/>
      <c r="O155" s="242"/>
      <c r="P155" s="242"/>
      <c r="Q155" s="242"/>
      <c r="R155" s="242"/>
      <c r="S155" s="242"/>
      <c r="T155" s="242"/>
      <c r="U155" s="242"/>
      <c r="V155" s="242"/>
      <c r="W155" s="242"/>
      <c r="X155" s="242"/>
      <c r="Y155" s="242"/>
      <c r="Z155" s="242"/>
    </row>
    <row r="156" spans="1:26" ht="16.5" customHeight="1" x14ac:dyDescent="0.3">
      <c r="A156" s="242"/>
      <c r="B156" s="242"/>
      <c r="C156" s="243"/>
      <c r="D156" s="243"/>
      <c r="E156" s="275"/>
      <c r="F156" s="275"/>
      <c r="G156" s="242"/>
      <c r="H156" s="242"/>
      <c r="I156" s="242"/>
      <c r="J156" s="242"/>
      <c r="K156" s="242"/>
      <c r="L156" s="242"/>
      <c r="M156" s="242"/>
      <c r="N156" s="242"/>
      <c r="O156" s="242"/>
      <c r="P156" s="242"/>
      <c r="Q156" s="242"/>
      <c r="R156" s="242"/>
      <c r="S156" s="242"/>
      <c r="T156" s="242"/>
      <c r="U156" s="242"/>
      <c r="V156" s="242"/>
      <c r="W156" s="242"/>
      <c r="X156" s="242"/>
      <c r="Y156" s="242"/>
      <c r="Z156" s="242"/>
    </row>
    <row r="157" spans="1:26" ht="16.5" customHeight="1" x14ac:dyDescent="0.3">
      <c r="A157" s="242"/>
      <c r="B157" s="242"/>
      <c r="C157" s="243"/>
      <c r="D157" s="243"/>
      <c r="E157" s="275"/>
      <c r="F157" s="275"/>
      <c r="G157" s="242"/>
      <c r="H157" s="242"/>
      <c r="I157" s="242"/>
      <c r="J157" s="242"/>
      <c r="K157" s="242"/>
      <c r="L157" s="242"/>
      <c r="M157" s="242"/>
      <c r="N157" s="242"/>
      <c r="O157" s="242"/>
      <c r="P157" s="242"/>
      <c r="Q157" s="242"/>
      <c r="R157" s="242"/>
      <c r="S157" s="242"/>
      <c r="T157" s="242"/>
      <c r="U157" s="242"/>
      <c r="V157" s="242"/>
      <c r="W157" s="242"/>
      <c r="X157" s="242"/>
      <c r="Y157" s="242"/>
      <c r="Z157" s="242"/>
    </row>
    <row r="158" spans="1:26" ht="16.5" customHeight="1" x14ac:dyDescent="0.3">
      <c r="A158" s="242"/>
      <c r="B158" s="242"/>
      <c r="C158" s="243"/>
      <c r="D158" s="243"/>
      <c r="E158" s="275"/>
      <c r="F158" s="275"/>
      <c r="G158" s="242"/>
      <c r="H158" s="242"/>
      <c r="I158" s="242"/>
      <c r="J158" s="242"/>
      <c r="K158" s="242"/>
      <c r="L158" s="242"/>
      <c r="M158" s="242"/>
      <c r="N158" s="242"/>
      <c r="O158" s="242"/>
      <c r="P158" s="242"/>
      <c r="Q158" s="242"/>
      <c r="R158" s="242"/>
      <c r="S158" s="242"/>
      <c r="T158" s="242"/>
      <c r="U158" s="242"/>
      <c r="V158" s="242"/>
      <c r="W158" s="242"/>
      <c r="X158" s="242"/>
      <c r="Y158" s="242"/>
      <c r="Z158" s="242"/>
    </row>
    <row r="159" spans="1:26" ht="16.5" customHeight="1" x14ac:dyDescent="0.3">
      <c r="A159" s="242"/>
      <c r="B159" s="242"/>
      <c r="C159" s="243"/>
      <c r="D159" s="243"/>
      <c r="E159" s="275"/>
      <c r="F159" s="275"/>
      <c r="G159" s="242"/>
      <c r="H159" s="242"/>
      <c r="I159" s="242"/>
      <c r="J159" s="242"/>
      <c r="K159" s="242"/>
      <c r="L159" s="242"/>
      <c r="M159" s="242"/>
      <c r="N159" s="242"/>
      <c r="O159" s="242"/>
      <c r="P159" s="242"/>
      <c r="Q159" s="242"/>
      <c r="R159" s="242"/>
      <c r="S159" s="242"/>
      <c r="T159" s="242"/>
      <c r="U159" s="242"/>
      <c r="V159" s="242"/>
      <c r="W159" s="242"/>
      <c r="X159" s="242"/>
      <c r="Y159" s="242"/>
      <c r="Z159" s="242"/>
    </row>
    <row r="160" spans="1:26" ht="16.5" customHeight="1" x14ac:dyDescent="0.3">
      <c r="A160" s="242"/>
      <c r="B160" s="242"/>
      <c r="C160" s="243"/>
      <c r="D160" s="243"/>
      <c r="E160" s="275"/>
      <c r="F160" s="275"/>
      <c r="G160" s="242"/>
      <c r="H160" s="242"/>
      <c r="I160" s="242"/>
      <c r="J160" s="242"/>
      <c r="K160" s="242"/>
      <c r="L160" s="242"/>
      <c r="M160" s="242"/>
      <c r="N160" s="242"/>
      <c r="O160" s="242"/>
      <c r="P160" s="242"/>
      <c r="Q160" s="242"/>
      <c r="R160" s="242"/>
      <c r="S160" s="242"/>
      <c r="T160" s="242"/>
      <c r="U160" s="242"/>
      <c r="V160" s="242"/>
      <c r="W160" s="242"/>
      <c r="X160" s="242"/>
      <c r="Y160" s="242"/>
      <c r="Z160" s="242"/>
    </row>
    <row r="161" spans="1:26" ht="16.5" customHeight="1" x14ac:dyDescent="0.3">
      <c r="A161" s="242"/>
      <c r="B161" s="242"/>
      <c r="C161" s="243"/>
      <c r="D161" s="243"/>
      <c r="E161" s="275"/>
      <c r="F161" s="275"/>
      <c r="G161" s="242"/>
      <c r="H161" s="242"/>
      <c r="I161" s="242"/>
      <c r="J161" s="242"/>
      <c r="K161" s="242"/>
      <c r="L161" s="242"/>
      <c r="M161" s="242"/>
      <c r="N161" s="242"/>
      <c r="O161" s="242"/>
      <c r="P161" s="242"/>
      <c r="Q161" s="242"/>
      <c r="R161" s="242"/>
      <c r="S161" s="242"/>
      <c r="T161" s="242"/>
      <c r="U161" s="242"/>
      <c r="V161" s="242"/>
      <c r="W161" s="242"/>
      <c r="X161" s="242"/>
      <c r="Y161" s="242"/>
      <c r="Z161" s="242"/>
    </row>
    <row r="162" spans="1:26" ht="16.5" customHeight="1" x14ac:dyDescent="0.3">
      <c r="A162" s="242"/>
      <c r="B162" s="242"/>
      <c r="C162" s="243"/>
      <c r="D162" s="243"/>
      <c r="E162" s="275"/>
      <c r="F162" s="275"/>
      <c r="G162" s="242"/>
      <c r="H162" s="242"/>
      <c r="I162" s="242"/>
      <c r="J162" s="242"/>
      <c r="K162" s="242"/>
      <c r="L162" s="242"/>
      <c r="M162" s="242"/>
      <c r="N162" s="242"/>
      <c r="O162" s="242"/>
      <c r="P162" s="242"/>
      <c r="Q162" s="242"/>
      <c r="R162" s="242"/>
      <c r="S162" s="242"/>
      <c r="T162" s="242"/>
      <c r="U162" s="242"/>
      <c r="V162" s="242"/>
      <c r="W162" s="242"/>
      <c r="X162" s="242"/>
      <c r="Y162" s="242"/>
      <c r="Z162" s="242"/>
    </row>
    <row r="163" spans="1:26" ht="16.5" customHeight="1" x14ac:dyDescent="0.3">
      <c r="A163" s="242"/>
      <c r="B163" s="242"/>
      <c r="C163" s="243"/>
      <c r="D163" s="243"/>
      <c r="E163" s="275"/>
      <c r="F163" s="275"/>
      <c r="G163" s="242"/>
      <c r="H163" s="242"/>
      <c r="I163" s="242"/>
      <c r="J163" s="242"/>
      <c r="K163" s="242"/>
      <c r="L163" s="242"/>
      <c r="M163" s="242"/>
      <c r="N163" s="242"/>
      <c r="O163" s="242"/>
      <c r="P163" s="242"/>
      <c r="Q163" s="242"/>
      <c r="R163" s="242"/>
      <c r="S163" s="242"/>
      <c r="T163" s="242"/>
      <c r="U163" s="242"/>
      <c r="V163" s="242"/>
      <c r="W163" s="242"/>
      <c r="X163" s="242"/>
      <c r="Y163" s="242"/>
      <c r="Z163" s="242"/>
    </row>
    <row r="164" spans="1:26" ht="16.5" customHeight="1" x14ac:dyDescent="0.3">
      <c r="A164" s="242"/>
      <c r="B164" s="242"/>
      <c r="C164" s="243"/>
      <c r="D164" s="243"/>
      <c r="E164" s="275"/>
      <c r="F164" s="275"/>
      <c r="G164" s="242"/>
      <c r="H164" s="242"/>
      <c r="I164" s="242"/>
      <c r="J164" s="242"/>
      <c r="K164" s="242"/>
      <c r="L164" s="242"/>
      <c r="M164" s="242"/>
      <c r="N164" s="242"/>
      <c r="O164" s="242"/>
      <c r="P164" s="242"/>
      <c r="Q164" s="242"/>
      <c r="R164" s="242"/>
      <c r="S164" s="242"/>
      <c r="T164" s="242"/>
      <c r="U164" s="242"/>
      <c r="V164" s="242"/>
      <c r="W164" s="242"/>
      <c r="X164" s="242"/>
      <c r="Y164" s="242"/>
      <c r="Z164" s="242"/>
    </row>
    <row r="165" spans="1:26" ht="16.5" customHeight="1" x14ac:dyDescent="0.3">
      <c r="A165" s="242"/>
      <c r="B165" s="242"/>
      <c r="C165" s="243"/>
      <c r="D165" s="243"/>
      <c r="E165" s="275"/>
      <c r="F165" s="275"/>
      <c r="G165" s="242"/>
      <c r="H165" s="242"/>
      <c r="I165" s="242"/>
      <c r="J165" s="242"/>
      <c r="K165" s="242"/>
      <c r="L165" s="242"/>
      <c r="M165" s="242"/>
      <c r="N165" s="242"/>
      <c r="O165" s="242"/>
      <c r="P165" s="242"/>
      <c r="Q165" s="242"/>
      <c r="R165" s="242"/>
      <c r="S165" s="242"/>
      <c r="T165" s="242"/>
      <c r="U165" s="242"/>
      <c r="V165" s="242"/>
      <c r="W165" s="242"/>
      <c r="X165" s="242"/>
      <c r="Y165" s="242"/>
      <c r="Z165" s="242"/>
    </row>
    <row r="166" spans="1:26" ht="16.5" customHeight="1" x14ac:dyDescent="0.3">
      <c r="A166" s="242"/>
      <c r="B166" s="242"/>
      <c r="C166" s="243"/>
      <c r="D166" s="243"/>
      <c r="E166" s="275"/>
      <c r="F166" s="275"/>
      <c r="G166" s="242"/>
      <c r="H166" s="242"/>
      <c r="I166" s="242"/>
      <c r="J166" s="242"/>
      <c r="K166" s="242"/>
      <c r="L166" s="242"/>
      <c r="M166" s="242"/>
      <c r="N166" s="242"/>
      <c r="O166" s="242"/>
      <c r="P166" s="242"/>
      <c r="Q166" s="242"/>
      <c r="R166" s="242"/>
      <c r="S166" s="242"/>
      <c r="T166" s="242"/>
      <c r="U166" s="242"/>
      <c r="V166" s="242"/>
      <c r="W166" s="242"/>
      <c r="X166" s="242"/>
      <c r="Y166" s="242"/>
      <c r="Z166" s="242"/>
    </row>
    <row r="167" spans="1:26" ht="16.5" customHeight="1" x14ac:dyDescent="0.3">
      <c r="A167" s="242"/>
      <c r="B167" s="242"/>
      <c r="C167" s="243"/>
      <c r="D167" s="243"/>
      <c r="E167" s="275"/>
      <c r="F167" s="275"/>
      <c r="G167" s="242"/>
      <c r="H167" s="242"/>
      <c r="I167" s="242"/>
      <c r="J167" s="242"/>
      <c r="K167" s="242"/>
      <c r="L167" s="242"/>
      <c r="M167" s="242"/>
      <c r="N167" s="242"/>
      <c r="O167" s="242"/>
      <c r="P167" s="242"/>
      <c r="Q167" s="242"/>
      <c r="R167" s="242"/>
      <c r="S167" s="242"/>
      <c r="T167" s="242"/>
      <c r="U167" s="242"/>
      <c r="V167" s="242"/>
      <c r="W167" s="242"/>
      <c r="X167" s="242"/>
      <c r="Y167" s="242"/>
      <c r="Z167" s="242"/>
    </row>
    <row r="168" spans="1:26" ht="16.5" customHeight="1" x14ac:dyDescent="0.3">
      <c r="A168" s="242"/>
      <c r="B168" s="242"/>
      <c r="C168" s="243"/>
      <c r="D168" s="243"/>
      <c r="E168" s="275"/>
      <c r="F168" s="275"/>
      <c r="G168" s="242"/>
      <c r="H168" s="242"/>
      <c r="I168" s="242"/>
      <c r="J168" s="242"/>
      <c r="K168" s="242"/>
      <c r="L168" s="242"/>
      <c r="M168" s="242"/>
      <c r="N168" s="242"/>
      <c r="O168" s="242"/>
      <c r="P168" s="242"/>
      <c r="Q168" s="242"/>
      <c r="R168" s="242"/>
      <c r="S168" s="242"/>
      <c r="T168" s="242"/>
      <c r="U168" s="242"/>
      <c r="V168" s="242"/>
      <c r="W168" s="242"/>
      <c r="X168" s="242"/>
      <c r="Y168" s="242"/>
      <c r="Z168" s="242"/>
    </row>
    <row r="169" spans="1:26" ht="16.5" customHeight="1" x14ac:dyDescent="0.3">
      <c r="A169" s="242"/>
      <c r="B169" s="242"/>
      <c r="C169" s="243"/>
      <c r="D169" s="243"/>
      <c r="E169" s="275"/>
      <c r="F169" s="275"/>
      <c r="G169" s="242"/>
      <c r="H169" s="242"/>
      <c r="I169" s="242"/>
      <c r="J169" s="242"/>
      <c r="K169" s="242"/>
      <c r="L169" s="242"/>
      <c r="M169" s="242"/>
      <c r="N169" s="242"/>
      <c r="O169" s="242"/>
      <c r="P169" s="242"/>
      <c r="Q169" s="242"/>
      <c r="R169" s="242"/>
      <c r="S169" s="242"/>
      <c r="T169" s="242"/>
      <c r="U169" s="242"/>
      <c r="V169" s="242"/>
      <c r="W169" s="242"/>
      <c r="X169" s="242"/>
      <c r="Y169" s="242"/>
      <c r="Z169" s="242"/>
    </row>
    <row r="170" spans="1:26" ht="16.5" customHeight="1" x14ac:dyDescent="0.3">
      <c r="A170" s="242"/>
      <c r="B170" s="242"/>
      <c r="C170" s="243"/>
      <c r="D170" s="243"/>
      <c r="E170" s="275"/>
      <c r="F170" s="275"/>
      <c r="G170" s="242"/>
      <c r="H170" s="242"/>
      <c r="I170" s="242"/>
      <c r="J170" s="242"/>
      <c r="K170" s="242"/>
      <c r="L170" s="242"/>
      <c r="M170" s="242"/>
      <c r="N170" s="242"/>
      <c r="O170" s="242"/>
      <c r="P170" s="242"/>
      <c r="Q170" s="242"/>
      <c r="R170" s="242"/>
      <c r="S170" s="242"/>
      <c r="T170" s="242"/>
      <c r="U170" s="242"/>
      <c r="V170" s="242"/>
      <c r="W170" s="242"/>
      <c r="X170" s="242"/>
      <c r="Y170" s="242"/>
      <c r="Z170" s="242"/>
    </row>
    <row r="171" spans="1:26" ht="16.5" customHeight="1" x14ac:dyDescent="0.3">
      <c r="A171" s="242"/>
      <c r="B171" s="242"/>
      <c r="C171" s="243"/>
      <c r="D171" s="243"/>
      <c r="E171" s="275"/>
      <c r="F171" s="275"/>
      <c r="G171" s="242"/>
      <c r="H171" s="242"/>
      <c r="I171" s="242"/>
      <c r="J171" s="242"/>
      <c r="K171" s="242"/>
      <c r="L171" s="242"/>
      <c r="M171" s="242"/>
      <c r="N171" s="242"/>
      <c r="O171" s="242"/>
      <c r="P171" s="242"/>
      <c r="Q171" s="242"/>
      <c r="R171" s="242"/>
      <c r="S171" s="242"/>
      <c r="T171" s="242"/>
      <c r="U171" s="242"/>
      <c r="V171" s="242"/>
      <c r="W171" s="242"/>
      <c r="X171" s="242"/>
      <c r="Y171" s="242"/>
      <c r="Z171" s="242"/>
    </row>
    <row r="172" spans="1:26" ht="16.5" customHeight="1" x14ac:dyDescent="0.3">
      <c r="A172" s="242"/>
      <c r="B172" s="242"/>
      <c r="C172" s="243"/>
      <c r="D172" s="243"/>
      <c r="E172" s="275"/>
      <c r="F172" s="275"/>
      <c r="G172" s="242"/>
      <c r="H172" s="242"/>
      <c r="I172" s="242"/>
      <c r="J172" s="242"/>
      <c r="K172" s="242"/>
      <c r="L172" s="242"/>
      <c r="M172" s="242"/>
      <c r="N172" s="242"/>
      <c r="O172" s="242"/>
      <c r="P172" s="242"/>
      <c r="Q172" s="242"/>
      <c r="R172" s="242"/>
      <c r="S172" s="242"/>
      <c r="T172" s="242"/>
      <c r="U172" s="242"/>
      <c r="V172" s="242"/>
      <c r="W172" s="242"/>
      <c r="X172" s="242"/>
      <c r="Y172" s="242"/>
      <c r="Z172" s="242"/>
    </row>
    <row r="173" spans="1:26" ht="16.5" customHeight="1" x14ac:dyDescent="0.3">
      <c r="A173" s="242"/>
      <c r="B173" s="242"/>
      <c r="C173" s="243"/>
      <c r="D173" s="243"/>
      <c r="E173" s="275"/>
      <c r="F173" s="275"/>
      <c r="G173" s="242"/>
      <c r="H173" s="242"/>
      <c r="I173" s="242"/>
      <c r="J173" s="242"/>
      <c r="K173" s="242"/>
      <c r="L173" s="242"/>
      <c r="M173" s="242"/>
      <c r="N173" s="242"/>
      <c r="O173" s="242"/>
      <c r="P173" s="242"/>
      <c r="Q173" s="242"/>
      <c r="R173" s="242"/>
      <c r="S173" s="242"/>
      <c r="T173" s="242"/>
      <c r="U173" s="242"/>
      <c r="V173" s="242"/>
      <c r="W173" s="242"/>
      <c r="X173" s="242"/>
      <c r="Y173" s="242"/>
      <c r="Z173" s="242"/>
    </row>
    <row r="174" spans="1:26" ht="16.5" customHeight="1" x14ac:dyDescent="0.3">
      <c r="A174" s="242"/>
      <c r="B174" s="242"/>
      <c r="C174" s="243"/>
      <c r="D174" s="243"/>
      <c r="E174" s="275"/>
      <c r="F174" s="275"/>
      <c r="G174" s="242"/>
      <c r="H174" s="242"/>
      <c r="I174" s="242"/>
      <c r="J174" s="242"/>
      <c r="K174" s="242"/>
      <c r="L174" s="242"/>
      <c r="M174" s="242"/>
      <c r="N174" s="242"/>
      <c r="O174" s="242"/>
      <c r="P174" s="242"/>
      <c r="Q174" s="242"/>
      <c r="R174" s="242"/>
      <c r="S174" s="242"/>
      <c r="T174" s="242"/>
      <c r="U174" s="242"/>
      <c r="V174" s="242"/>
      <c r="W174" s="242"/>
      <c r="X174" s="242"/>
      <c r="Y174" s="242"/>
      <c r="Z174" s="242"/>
    </row>
    <row r="175" spans="1:26" ht="16.5" customHeight="1" x14ac:dyDescent="0.3">
      <c r="A175" s="242"/>
      <c r="B175" s="242"/>
      <c r="C175" s="243"/>
      <c r="D175" s="243"/>
      <c r="E175" s="275"/>
      <c r="F175" s="275"/>
      <c r="G175" s="242"/>
      <c r="H175" s="242"/>
      <c r="I175" s="242"/>
      <c r="J175" s="242"/>
      <c r="K175" s="242"/>
      <c r="L175" s="242"/>
      <c r="M175" s="242"/>
      <c r="N175" s="242"/>
      <c r="O175" s="242"/>
      <c r="P175" s="242"/>
      <c r="Q175" s="242"/>
      <c r="R175" s="242"/>
      <c r="S175" s="242"/>
      <c r="T175" s="242"/>
      <c r="U175" s="242"/>
      <c r="V175" s="242"/>
      <c r="W175" s="242"/>
      <c r="X175" s="242"/>
      <c r="Y175" s="242"/>
      <c r="Z175" s="242"/>
    </row>
    <row r="176" spans="1:26" ht="16.5" customHeight="1" x14ac:dyDescent="0.3">
      <c r="A176" s="242"/>
      <c r="B176" s="242"/>
      <c r="C176" s="243"/>
      <c r="D176" s="243"/>
      <c r="E176" s="275"/>
      <c r="F176" s="275"/>
      <c r="G176" s="242"/>
      <c r="H176" s="242"/>
      <c r="I176" s="242"/>
      <c r="J176" s="242"/>
      <c r="K176" s="242"/>
      <c r="L176" s="242"/>
      <c r="M176" s="242"/>
      <c r="N176" s="242"/>
      <c r="O176" s="242"/>
      <c r="P176" s="242"/>
      <c r="Q176" s="242"/>
      <c r="R176" s="242"/>
      <c r="S176" s="242"/>
      <c r="T176" s="242"/>
      <c r="U176" s="242"/>
      <c r="V176" s="242"/>
      <c r="W176" s="242"/>
      <c r="X176" s="242"/>
      <c r="Y176" s="242"/>
      <c r="Z176" s="242"/>
    </row>
    <row r="177" spans="1:26" ht="16.5" customHeight="1" x14ac:dyDescent="0.3">
      <c r="A177" s="242"/>
      <c r="B177" s="242"/>
      <c r="C177" s="243"/>
      <c r="D177" s="243"/>
      <c r="E177" s="275"/>
      <c r="F177" s="275"/>
      <c r="G177" s="242"/>
      <c r="H177" s="242"/>
      <c r="I177" s="242"/>
      <c r="J177" s="242"/>
      <c r="K177" s="242"/>
      <c r="L177" s="242"/>
      <c r="M177" s="242"/>
      <c r="N177" s="242"/>
      <c r="O177" s="242"/>
      <c r="P177" s="242"/>
      <c r="Q177" s="242"/>
      <c r="R177" s="242"/>
      <c r="S177" s="242"/>
      <c r="T177" s="242"/>
      <c r="U177" s="242"/>
      <c r="V177" s="242"/>
      <c r="W177" s="242"/>
      <c r="X177" s="242"/>
      <c r="Y177" s="242"/>
      <c r="Z177" s="242"/>
    </row>
    <row r="178" spans="1:26" ht="16.5" customHeight="1" x14ac:dyDescent="0.3">
      <c r="A178" s="242"/>
      <c r="B178" s="242"/>
      <c r="C178" s="243"/>
      <c r="D178" s="243"/>
      <c r="E178" s="275"/>
      <c r="F178" s="275"/>
      <c r="G178" s="242"/>
      <c r="H178" s="242"/>
      <c r="I178" s="242"/>
      <c r="J178" s="242"/>
      <c r="K178" s="242"/>
      <c r="L178" s="242"/>
      <c r="M178" s="242"/>
      <c r="N178" s="242"/>
      <c r="O178" s="242"/>
      <c r="P178" s="242"/>
      <c r="Q178" s="242"/>
      <c r="R178" s="242"/>
      <c r="S178" s="242"/>
      <c r="T178" s="242"/>
      <c r="U178" s="242"/>
      <c r="V178" s="242"/>
      <c r="W178" s="242"/>
      <c r="X178" s="242"/>
      <c r="Y178" s="242"/>
      <c r="Z178" s="242"/>
    </row>
    <row r="179" spans="1:26" ht="16.5" customHeight="1" x14ac:dyDescent="0.3">
      <c r="A179" s="242"/>
      <c r="B179" s="242"/>
      <c r="C179" s="243"/>
      <c r="D179" s="243"/>
      <c r="E179" s="275"/>
      <c r="F179" s="275"/>
      <c r="G179" s="242"/>
      <c r="H179" s="242"/>
      <c r="I179" s="242"/>
      <c r="J179" s="242"/>
      <c r="K179" s="242"/>
      <c r="L179" s="242"/>
      <c r="M179" s="242"/>
      <c r="N179" s="242"/>
      <c r="O179" s="242"/>
      <c r="P179" s="242"/>
      <c r="Q179" s="242"/>
      <c r="R179" s="242"/>
      <c r="S179" s="242"/>
      <c r="T179" s="242"/>
      <c r="U179" s="242"/>
      <c r="V179" s="242"/>
      <c r="W179" s="242"/>
      <c r="X179" s="242"/>
      <c r="Y179" s="242"/>
      <c r="Z179" s="242"/>
    </row>
    <row r="180" spans="1:26" ht="16.5" customHeight="1" x14ac:dyDescent="0.3">
      <c r="A180" s="242"/>
      <c r="B180" s="242"/>
      <c r="C180" s="243"/>
      <c r="D180" s="243"/>
      <c r="E180" s="275"/>
      <c r="F180" s="275"/>
      <c r="G180" s="242"/>
      <c r="H180" s="242"/>
      <c r="I180" s="242"/>
      <c r="J180" s="242"/>
      <c r="K180" s="242"/>
      <c r="L180" s="242"/>
      <c r="M180" s="242"/>
      <c r="N180" s="242"/>
      <c r="O180" s="242"/>
      <c r="P180" s="242"/>
      <c r="Q180" s="242"/>
      <c r="R180" s="242"/>
      <c r="S180" s="242"/>
      <c r="T180" s="242"/>
      <c r="U180" s="242"/>
      <c r="V180" s="242"/>
      <c r="W180" s="242"/>
      <c r="X180" s="242"/>
      <c r="Y180" s="242"/>
      <c r="Z180" s="242"/>
    </row>
    <row r="181" spans="1:26" ht="16.5" customHeight="1" x14ac:dyDescent="0.3">
      <c r="A181" s="242"/>
      <c r="B181" s="242"/>
      <c r="C181" s="243"/>
      <c r="D181" s="243"/>
      <c r="E181" s="275"/>
      <c r="F181" s="275"/>
      <c r="G181" s="242"/>
      <c r="H181" s="242"/>
      <c r="I181" s="242"/>
      <c r="J181" s="242"/>
      <c r="K181" s="242"/>
      <c r="L181" s="242"/>
      <c r="M181" s="242"/>
      <c r="N181" s="242"/>
      <c r="O181" s="242"/>
      <c r="P181" s="242"/>
      <c r="Q181" s="242"/>
      <c r="R181" s="242"/>
      <c r="S181" s="242"/>
      <c r="T181" s="242"/>
      <c r="U181" s="242"/>
      <c r="V181" s="242"/>
      <c r="W181" s="242"/>
      <c r="X181" s="242"/>
      <c r="Y181" s="242"/>
      <c r="Z181" s="242"/>
    </row>
    <row r="182" spans="1:26" ht="16.5" customHeight="1" x14ac:dyDescent="0.3">
      <c r="A182" s="242"/>
      <c r="B182" s="242"/>
      <c r="C182" s="243"/>
      <c r="D182" s="243"/>
      <c r="E182" s="275"/>
      <c r="F182" s="275"/>
      <c r="G182" s="242"/>
      <c r="H182" s="242"/>
      <c r="I182" s="242"/>
      <c r="J182" s="242"/>
      <c r="K182" s="242"/>
      <c r="L182" s="242"/>
      <c r="M182" s="242"/>
      <c r="N182" s="242"/>
      <c r="O182" s="242"/>
      <c r="P182" s="242"/>
      <c r="Q182" s="242"/>
      <c r="R182" s="242"/>
      <c r="S182" s="242"/>
      <c r="T182" s="242"/>
      <c r="U182" s="242"/>
      <c r="V182" s="242"/>
      <c r="W182" s="242"/>
      <c r="X182" s="242"/>
      <c r="Y182" s="242"/>
      <c r="Z182" s="242"/>
    </row>
    <row r="183" spans="1:26" ht="16.5" customHeight="1" x14ac:dyDescent="0.3">
      <c r="A183" s="242"/>
      <c r="B183" s="242"/>
      <c r="C183" s="243"/>
      <c r="D183" s="243"/>
      <c r="E183" s="275"/>
      <c r="F183" s="275"/>
      <c r="G183" s="242"/>
      <c r="H183" s="242"/>
      <c r="I183" s="242"/>
      <c r="J183" s="242"/>
      <c r="K183" s="242"/>
      <c r="L183" s="242"/>
      <c r="M183" s="242"/>
      <c r="N183" s="242"/>
      <c r="O183" s="242"/>
      <c r="P183" s="242"/>
      <c r="Q183" s="242"/>
      <c r="R183" s="242"/>
      <c r="S183" s="242"/>
      <c r="T183" s="242"/>
      <c r="U183" s="242"/>
      <c r="V183" s="242"/>
      <c r="W183" s="242"/>
      <c r="X183" s="242"/>
      <c r="Y183" s="242"/>
      <c r="Z183" s="242"/>
    </row>
    <row r="184" spans="1:26" ht="16.5" customHeight="1" x14ac:dyDescent="0.3">
      <c r="A184" s="242"/>
      <c r="B184" s="242"/>
      <c r="C184" s="243"/>
      <c r="D184" s="243"/>
      <c r="E184" s="275"/>
      <c r="F184" s="275"/>
      <c r="G184" s="242"/>
      <c r="H184" s="242"/>
      <c r="I184" s="242"/>
      <c r="J184" s="242"/>
      <c r="K184" s="242"/>
      <c r="L184" s="242"/>
      <c r="M184" s="242"/>
      <c r="N184" s="242"/>
      <c r="O184" s="242"/>
      <c r="P184" s="242"/>
      <c r="Q184" s="242"/>
      <c r="R184" s="242"/>
      <c r="S184" s="242"/>
      <c r="T184" s="242"/>
      <c r="U184" s="242"/>
      <c r="V184" s="242"/>
      <c r="W184" s="242"/>
      <c r="X184" s="242"/>
      <c r="Y184" s="242"/>
      <c r="Z184" s="242"/>
    </row>
    <row r="185" spans="1:26" ht="16.5" customHeight="1" x14ac:dyDescent="0.3">
      <c r="A185" s="242"/>
      <c r="B185" s="242"/>
      <c r="C185" s="243"/>
      <c r="D185" s="243"/>
      <c r="E185" s="275"/>
      <c r="F185" s="275"/>
      <c r="G185" s="242"/>
      <c r="H185" s="242"/>
      <c r="I185" s="242"/>
      <c r="J185" s="242"/>
      <c r="K185" s="242"/>
      <c r="L185" s="242"/>
      <c r="M185" s="242"/>
      <c r="N185" s="242"/>
      <c r="O185" s="242"/>
      <c r="P185" s="242"/>
      <c r="Q185" s="242"/>
      <c r="R185" s="242"/>
      <c r="S185" s="242"/>
      <c r="T185" s="242"/>
      <c r="U185" s="242"/>
      <c r="V185" s="242"/>
      <c r="W185" s="242"/>
      <c r="X185" s="242"/>
      <c r="Y185" s="242"/>
      <c r="Z185" s="242"/>
    </row>
    <row r="186" spans="1:26" ht="16.5" customHeight="1" x14ac:dyDescent="0.3">
      <c r="A186" s="242"/>
      <c r="B186" s="242"/>
      <c r="C186" s="243"/>
      <c r="D186" s="243"/>
      <c r="E186" s="275"/>
      <c r="F186" s="275"/>
      <c r="G186" s="242"/>
      <c r="H186" s="242"/>
      <c r="I186" s="242"/>
      <c r="J186" s="242"/>
      <c r="K186" s="242"/>
      <c r="L186" s="242"/>
      <c r="M186" s="242"/>
      <c r="N186" s="242"/>
      <c r="O186" s="242"/>
      <c r="P186" s="242"/>
      <c r="Q186" s="242"/>
      <c r="R186" s="242"/>
      <c r="S186" s="242"/>
      <c r="T186" s="242"/>
      <c r="U186" s="242"/>
      <c r="V186" s="242"/>
      <c r="W186" s="242"/>
      <c r="X186" s="242"/>
      <c r="Y186" s="242"/>
      <c r="Z186" s="242"/>
    </row>
    <row r="187" spans="1:26" ht="16.5" customHeight="1" x14ac:dyDescent="0.3">
      <c r="A187" s="242"/>
      <c r="B187" s="242"/>
      <c r="C187" s="243"/>
      <c r="D187" s="243"/>
      <c r="E187" s="275"/>
      <c r="F187" s="275"/>
      <c r="G187" s="242"/>
      <c r="H187" s="242"/>
      <c r="I187" s="242"/>
      <c r="J187" s="242"/>
      <c r="K187" s="242"/>
      <c r="L187" s="242"/>
      <c r="M187" s="242"/>
      <c r="N187" s="242"/>
      <c r="O187" s="242"/>
      <c r="P187" s="242"/>
      <c r="Q187" s="242"/>
      <c r="R187" s="242"/>
      <c r="S187" s="242"/>
      <c r="T187" s="242"/>
      <c r="U187" s="242"/>
      <c r="V187" s="242"/>
      <c r="W187" s="242"/>
      <c r="X187" s="242"/>
      <c r="Y187" s="242"/>
      <c r="Z187" s="242"/>
    </row>
    <row r="188" spans="1:26" ht="16.5" customHeight="1" x14ac:dyDescent="0.3">
      <c r="A188" s="242"/>
      <c r="B188" s="242"/>
      <c r="C188" s="243"/>
      <c r="D188" s="243"/>
      <c r="E188" s="275"/>
      <c r="F188" s="275"/>
      <c r="G188" s="242"/>
      <c r="H188" s="242"/>
      <c r="I188" s="242"/>
      <c r="J188" s="242"/>
      <c r="K188" s="242"/>
      <c r="L188" s="242"/>
      <c r="M188" s="242"/>
      <c r="N188" s="242"/>
      <c r="O188" s="242"/>
      <c r="P188" s="242"/>
      <c r="Q188" s="242"/>
      <c r="R188" s="242"/>
      <c r="S188" s="242"/>
      <c r="T188" s="242"/>
      <c r="U188" s="242"/>
      <c r="V188" s="242"/>
      <c r="W188" s="242"/>
      <c r="X188" s="242"/>
      <c r="Y188" s="242"/>
      <c r="Z188" s="242"/>
    </row>
    <row r="189" spans="1:26" ht="16.5" customHeight="1" x14ac:dyDescent="0.3">
      <c r="A189" s="242"/>
      <c r="B189" s="242"/>
      <c r="C189" s="243"/>
      <c r="D189" s="243"/>
      <c r="E189" s="275"/>
      <c r="F189" s="275"/>
      <c r="G189" s="242"/>
      <c r="H189" s="242"/>
      <c r="I189" s="242"/>
      <c r="J189" s="242"/>
      <c r="K189" s="242"/>
      <c r="L189" s="242"/>
      <c r="M189" s="242"/>
      <c r="N189" s="242"/>
      <c r="O189" s="242"/>
      <c r="P189" s="242"/>
      <c r="Q189" s="242"/>
      <c r="R189" s="242"/>
      <c r="S189" s="242"/>
      <c r="T189" s="242"/>
      <c r="U189" s="242"/>
      <c r="V189" s="242"/>
      <c r="W189" s="242"/>
      <c r="X189" s="242"/>
      <c r="Y189" s="242"/>
      <c r="Z189" s="242"/>
    </row>
    <row r="190" spans="1:26" ht="16.5" customHeight="1" x14ac:dyDescent="0.3">
      <c r="A190" s="242"/>
      <c r="B190" s="242"/>
      <c r="C190" s="243"/>
      <c r="D190" s="243"/>
      <c r="E190" s="275"/>
      <c r="F190" s="275"/>
      <c r="G190" s="242"/>
      <c r="H190" s="242"/>
      <c r="I190" s="242"/>
      <c r="J190" s="242"/>
      <c r="K190" s="242"/>
      <c r="L190" s="242"/>
      <c r="M190" s="242"/>
      <c r="N190" s="242"/>
      <c r="O190" s="242"/>
      <c r="P190" s="242"/>
      <c r="Q190" s="242"/>
      <c r="R190" s="242"/>
      <c r="S190" s="242"/>
      <c r="T190" s="242"/>
      <c r="U190" s="242"/>
      <c r="V190" s="242"/>
      <c r="W190" s="242"/>
      <c r="X190" s="242"/>
      <c r="Y190" s="242"/>
      <c r="Z190" s="242"/>
    </row>
    <row r="191" spans="1:26" ht="16.5" customHeight="1" x14ac:dyDescent="0.3">
      <c r="A191" s="242"/>
      <c r="B191" s="242"/>
      <c r="C191" s="243"/>
      <c r="D191" s="243"/>
      <c r="E191" s="275"/>
      <c r="F191" s="275"/>
      <c r="G191" s="242"/>
      <c r="H191" s="242"/>
      <c r="I191" s="242"/>
      <c r="J191" s="242"/>
      <c r="K191" s="242"/>
      <c r="L191" s="242"/>
      <c r="M191" s="242"/>
      <c r="N191" s="242"/>
      <c r="O191" s="242"/>
      <c r="P191" s="242"/>
      <c r="Q191" s="242"/>
      <c r="R191" s="242"/>
      <c r="S191" s="242"/>
      <c r="T191" s="242"/>
      <c r="U191" s="242"/>
      <c r="V191" s="242"/>
      <c r="W191" s="242"/>
      <c r="X191" s="242"/>
      <c r="Y191" s="242"/>
      <c r="Z191" s="242"/>
    </row>
    <row r="192" spans="1:26" ht="16.5" customHeight="1" x14ac:dyDescent="0.3">
      <c r="A192" s="242"/>
      <c r="B192" s="242"/>
      <c r="C192" s="243"/>
      <c r="D192" s="243"/>
      <c r="E192" s="275"/>
      <c r="F192" s="275"/>
      <c r="G192" s="242"/>
      <c r="H192" s="242"/>
      <c r="I192" s="242"/>
      <c r="J192" s="242"/>
      <c r="K192" s="242"/>
      <c r="L192" s="242"/>
      <c r="M192" s="242"/>
      <c r="N192" s="242"/>
      <c r="O192" s="242"/>
      <c r="P192" s="242"/>
      <c r="Q192" s="242"/>
      <c r="R192" s="242"/>
      <c r="S192" s="242"/>
      <c r="T192" s="242"/>
      <c r="U192" s="242"/>
      <c r="V192" s="242"/>
      <c r="W192" s="242"/>
      <c r="X192" s="242"/>
      <c r="Y192" s="242"/>
      <c r="Z192" s="242"/>
    </row>
    <row r="193" spans="1:26" ht="16.5" customHeight="1" x14ac:dyDescent="0.3">
      <c r="A193" s="242"/>
      <c r="B193" s="242"/>
      <c r="C193" s="243"/>
      <c r="D193" s="243"/>
      <c r="E193" s="275"/>
      <c r="F193" s="275"/>
      <c r="G193" s="242"/>
      <c r="H193" s="242"/>
      <c r="I193" s="242"/>
      <c r="J193" s="242"/>
      <c r="K193" s="242"/>
      <c r="L193" s="242"/>
      <c r="M193" s="242"/>
      <c r="N193" s="242"/>
      <c r="O193" s="242"/>
      <c r="P193" s="242"/>
      <c r="Q193" s="242"/>
      <c r="R193" s="242"/>
      <c r="S193" s="242"/>
      <c r="T193" s="242"/>
      <c r="U193" s="242"/>
      <c r="V193" s="242"/>
      <c r="W193" s="242"/>
      <c r="X193" s="242"/>
      <c r="Y193" s="242"/>
      <c r="Z193" s="242"/>
    </row>
    <row r="194" spans="1:26" ht="16.5" customHeight="1" x14ac:dyDescent="0.3">
      <c r="A194" s="242"/>
      <c r="B194" s="242"/>
      <c r="C194" s="243"/>
      <c r="D194" s="243"/>
      <c r="E194" s="275"/>
      <c r="F194" s="275"/>
      <c r="G194" s="242"/>
      <c r="H194" s="242"/>
      <c r="I194" s="242"/>
      <c r="J194" s="242"/>
      <c r="K194" s="242"/>
      <c r="L194" s="242"/>
      <c r="M194" s="242"/>
      <c r="N194" s="242"/>
      <c r="O194" s="242"/>
      <c r="P194" s="242"/>
      <c r="Q194" s="242"/>
      <c r="R194" s="242"/>
      <c r="S194" s="242"/>
      <c r="T194" s="242"/>
      <c r="U194" s="242"/>
      <c r="V194" s="242"/>
      <c r="W194" s="242"/>
      <c r="X194" s="242"/>
      <c r="Y194" s="242"/>
      <c r="Z194" s="242"/>
    </row>
    <row r="195" spans="1:26" ht="16.5" customHeight="1" x14ac:dyDescent="0.3">
      <c r="A195" s="242"/>
      <c r="B195" s="242"/>
      <c r="C195" s="243"/>
      <c r="D195" s="243"/>
      <c r="E195" s="275"/>
      <c r="F195" s="275"/>
      <c r="G195" s="242"/>
      <c r="H195" s="242"/>
      <c r="I195" s="242"/>
      <c r="J195" s="242"/>
      <c r="K195" s="242"/>
      <c r="L195" s="242"/>
      <c r="M195" s="242"/>
      <c r="N195" s="242"/>
      <c r="O195" s="242"/>
      <c r="P195" s="242"/>
      <c r="Q195" s="242"/>
      <c r="R195" s="242"/>
      <c r="S195" s="242"/>
      <c r="T195" s="242"/>
      <c r="U195" s="242"/>
      <c r="V195" s="242"/>
      <c r="W195" s="242"/>
      <c r="X195" s="242"/>
      <c r="Y195" s="242"/>
      <c r="Z195" s="242"/>
    </row>
    <row r="196" spans="1:26" ht="16.5" customHeight="1" x14ac:dyDescent="0.3">
      <c r="A196" s="242"/>
      <c r="B196" s="242"/>
      <c r="C196" s="243"/>
      <c r="D196" s="243"/>
      <c r="E196" s="275"/>
      <c r="F196" s="275"/>
      <c r="G196" s="242"/>
      <c r="H196" s="242"/>
      <c r="I196" s="242"/>
      <c r="J196" s="242"/>
      <c r="K196" s="242"/>
      <c r="L196" s="242"/>
      <c r="M196" s="242"/>
      <c r="N196" s="242"/>
      <c r="O196" s="242"/>
      <c r="P196" s="242"/>
      <c r="Q196" s="242"/>
      <c r="R196" s="242"/>
      <c r="S196" s="242"/>
      <c r="T196" s="242"/>
      <c r="U196" s="242"/>
      <c r="V196" s="242"/>
      <c r="W196" s="242"/>
      <c r="X196" s="242"/>
      <c r="Y196" s="242"/>
      <c r="Z196" s="242"/>
    </row>
    <row r="197" spans="1:26" ht="16.5" customHeight="1" x14ac:dyDescent="0.3">
      <c r="A197" s="242"/>
      <c r="B197" s="242"/>
      <c r="C197" s="243"/>
      <c r="D197" s="243"/>
      <c r="E197" s="275"/>
      <c r="F197" s="275"/>
      <c r="G197" s="242"/>
      <c r="H197" s="242"/>
      <c r="I197" s="242"/>
      <c r="J197" s="242"/>
      <c r="K197" s="242"/>
      <c r="L197" s="242"/>
      <c r="M197" s="242"/>
      <c r="N197" s="242"/>
      <c r="O197" s="242"/>
      <c r="P197" s="242"/>
      <c r="Q197" s="242"/>
      <c r="R197" s="242"/>
      <c r="S197" s="242"/>
      <c r="T197" s="242"/>
      <c r="U197" s="242"/>
      <c r="V197" s="242"/>
      <c r="W197" s="242"/>
      <c r="X197" s="242"/>
      <c r="Y197" s="242"/>
      <c r="Z197" s="242"/>
    </row>
    <row r="198" spans="1:26" ht="16.5" customHeight="1" x14ac:dyDescent="0.3">
      <c r="A198" s="242"/>
      <c r="B198" s="242"/>
      <c r="C198" s="243"/>
      <c r="D198" s="243"/>
      <c r="E198" s="275"/>
      <c r="F198" s="275"/>
      <c r="G198" s="242"/>
      <c r="H198" s="242"/>
      <c r="I198" s="242"/>
      <c r="J198" s="242"/>
      <c r="K198" s="242"/>
      <c r="L198" s="242"/>
      <c r="M198" s="242"/>
      <c r="N198" s="242"/>
      <c r="O198" s="242"/>
      <c r="P198" s="242"/>
      <c r="Q198" s="242"/>
      <c r="R198" s="242"/>
      <c r="S198" s="242"/>
      <c r="T198" s="242"/>
      <c r="U198" s="242"/>
      <c r="V198" s="242"/>
      <c r="W198" s="242"/>
      <c r="X198" s="242"/>
      <c r="Y198" s="242"/>
      <c r="Z198" s="242"/>
    </row>
    <row r="199" spans="1:26" ht="16.5" customHeight="1" x14ac:dyDescent="0.3">
      <c r="A199" s="242"/>
      <c r="B199" s="242"/>
      <c r="C199" s="243"/>
      <c r="D199" s="243"/>
      <c r="E199" s="275"/>
      <c r="F199" s="275"/>
      <c r="G199" s="242"/>
      <c r="H199" s="242"/>
      <c r="I199" s="242"/>
      <c r="J199" s="242"/>
      <c r="K199" s="242"/>
      <c r="L199" s="242"/>
      <c r="M199" s="242"/>
      <c r="N199" s="242"/>
      <c r="O199" s="242"/>
      <c r="P199" s="242"/>
      <c r="Q199" s="242"/>
      <c r="R199" s="242"/>
      <c r="S199" s="242"/>
      <c r="T199" s="242"/>
      <c r="U199" s="242"/>
      <c r="V199" s="242"/>
      <c r="W199" s="242"/>
      <c r="X199" s="242"/>
      <c r="Y199" s="242"/>
      <c r="Z199" s="242"/>
    </row>
    <row r="200" spans="1:26" ht="16.5" customHeight="1" x14ac:dyDescent="0.3">
      <c r="A200" s="242"/>
      <c r="B200" s="242"/>
      <c r="C200" s="243"/>
      <c r="D200" s="243"/>
      <c r="E200" s="275"/>
      <c r="F200" s="275"/>
      <c r="G200" s="242"/>
      <c r="H200" s="242"/>
      <c r="I200" s="242"/>
      <c r="J200" s="242"/>
      <c r="K200" s="242"/>
      <c r="L200" s="242"/>
      <c r="M200" s="242"/>
      <c r="N200" s="242"/>
      <c r="O200" s="242"/>
      <c r="P200" s="242"/>
      <c r="Q200" s="242"/>
      <c r="R200" s="242"/>
      <c r="S200" s="242"/>
      <c r="T200" s="242"/>
      <c r="U200" s="242"/>
      <c r="V200" s="242"/>
      <c r="W200" s="242"/>
      <c r="X200" s="242"/>
      <c r="Y200" s="242"/>
      <c r="Z200" s="242"/>
    </row>
    <row r="201" spans="1:26" ht="16.5" customHeight="1" x14ac:dyDescent="0.3">
      <c r="A201" s="242"/>
      <c r="B201" s="242"/>
      <c r="C201" s="243"/>
      <c r="D201" s="243"/>
      <c r="E201" s="275"/>
      <c r="F201" s="275"/>
      <c r="G201" s="242"/>
      <c r="H201" s="242"/>
      <c r="I201" s="242"/>
      <c r="J201" s="242"/>
      <c r="K201" s="242"/>
      <c r="L201" s="242"/>
      <c r="M201" s="242"/>
      <c r="N201" s="242"/>
      <c r="O201" s="242"/>
      <c r="P201" s="242"/>
      <c r="Q201" s="242"/>
      <c r="R201" s="242"/>
      <c r="S201" s="242"/>
      <c r="T201" s="242"/>
      <c r="U201" s="242"/>
      <c r="V201" s="242"/>
      <c r="W201" s="242"/>
      <c r="X201" s="242"/>
      <c r="Y201" s="242"/>
      <c r="Z201" s="242"/>
    </row>
    <row r="202" spans="1:26" ht="16.5" customHeight="1" x14ac:dyDescent="0.3">
      <c r="A202" s="242"/>
      <c r="B202" s="242"/>
      <c r="C202" s="243"/>
      <c r="D202" s="243"/>
      <c r="E202" s="275"/>
      <c r="F202" s="275"/>
      <c r="G202" s="242"/>
      <c r="H202" s="242"/>
      <c r="I202" s="242"/>
      <c r="J202" s="242"/>
      <c r="K202" s="242"/>
      <c r="L202" s="242"/>
      <c r="M202" s="242"/>
      <c r="N202" s="242"/>
      <c r="O202" s="242"/>
      <c r="P202" s="242"/>
      <c r="Q202" s="242"/>
      <c r="R202" s="242"/>
      <c r="S202" s="242"/>
      <c r="T202" s="242"/>
      <c r="U202" s="242"/>
      <c r="V202" s="242"/>
      <c r="W202" s="242"/>
      <c r="X202" s="242"/>
      <c r="Y202" s="242"/>
      <c r="Z202" s="242"/>
    </row>
    <row r="203" spans="1:26" ht="16.5" customHeight="1" x14ac:dyDescent="0.3">
      <c r="A203" s="242"/>
      <c r="B203" s="242"/>
      <c r="C203" s="243"/>
      <c r="D203" s="243"/>
      <c r="E203" s="275"/>
      <c r="F203" s="275"/>
      <c r="G203" s="242"/>
      <c r="H203" s="242"/>
      <c r="I203" s="242"/>
      <c r="J203" s="242"/>
      <c r="K203" s="242"/>
      <c r="L203" s="242"/>
      <c r="M203" s="242"/>
      <c r="N203" s="242"/>
      <c r="O203" s="242"/>
      <c r="P203" s="242"/>
      <c r="Q203" s="242"/>
      <c r="R203" s="242"/>
      <c r="S203" s="242"/>
      <c r="T203" s="242"/>
      <c r="U203" s="242"/>
      <c r="V203" s="242"/>
      <c r="W203" s="242"/>
      <c r="X203" s="242"/>
      <c r="Y203" s="242"/>
      <c r="Z203" s="242"/>
    </row>
    <row r="204" spans="1:26" ht="16.5" customHeight="1" x14ac:dyDescent="0.3">
      <c r="A204" s="242"/>
      <c r="B204" s="242"/>
      <c r="C204" s="243"/>
      <c r="D204" s="243"/>
      <c r="E204" s="275"/>
      <c r="F204" s="275"/>
      <c r="G204" s="242"/>
      <c r="H204" s="242"/>
      <c r="I204" s="242"/>
      <c r="J204" s="242"/>
      <c r="K204" s="242"/>
      <c r="L204" s="242"/>
      <c r="M204" s="242"/>
      <c r="N204" s="242"/>
      <c r="O204" s="242"/>
      <c r="P204" s="242"/>
      <c r="Q204" s="242"/>
      <c r="R204" s="242"/>
      <c r="S204" s="242"/>
      <c r="T204" s="242"/>
      <c r="U204" s="242"/>
      <c r="V204" s="242"/>
      <c r="W204" s="242"/>
      <c r="X204" s="242"/>
      <c r="Y204" s="242"/>
      <c r="Z204" s="242"/>
    </row>
    <row r="205" spans="1:26" ht="16.5" customHeight="1" x14ac:dyDescent="0.3">
      <c r="A205" s="242"/>
      <c r="B205" s="242"/>
      <c r="C205" s="243"/>
      <c r="D205" s="243"/>
      <c r="E205" s="275"/>
      <c r="F205" s="275"/>
      <c r="G205" s="242"/>
      <c r="H205" s="242"/>
      <c r="I205" s="242"/>
      <c r="J205" s="242"/>
      <c r="K205" s="242"/>
      <c r="L205" s="242"/>
      <c r="M205" s="242"/>
      <c r="N205" s="242"/>
      <c r="O205" s="242"/>
      <c r="P205" s="242"/>
      <c r="Q205" s="242"/>
      <c r="R205" s="242"/>
      <c r="S205" s="242"/>
      <c r="T205" s="242"/>
      <c r="U205" s="242"/>
      <c r="V205" s="242"/>
      <c r="W205" s="242"/>
      <c r="X205" s="242"/>
      <c r="Y205" s="242"/>
      <c r="Z205" s="242"/>
    </row>
    <row r="206" spans="1:26" ht="16.5" customHeight="1" x14ac:dyDescent="0.3">
      <c r="A206" s="242"/>
      <c r="B206" s="242"/>
      <c r="C206" s="243"/>
      <c r="D206" s="243"/>
      <c r="E206" s="275"/>
      <c r="F206" s="275"/>
      <c r="G206" s="242"/>
      <c r="H206" s="242"/>
      <c r="I206" s="242"/>
      <c r="J206" s="242"/>
      <c r="K206" s="242"/>
      <c r="L206" s="242"/>
      <c r="M206" s="242"/>
      <c r="N206" s="242"/>
      <c r="O206" s="242"/>
      <c r="P206" s="242"/>
      <c r="Q206" s="242"/>
      <c r="R206" s="242"/>
      <c r="S206" s="242"/>
      <c r="T206" s="242"/>
      <c r="U206" s="242"/>
      <c r="V206" s="242"/>
      <c r="W206" s="242"/>
      <c r="X206" s="242"/>
      <c r="Y206" s="242"/>
      <c r="Z206" s="242"/>
    </row>
    <row r="207" spans="1:26" ht="16.5" customHeight="1" x14ac:dyDescent="0.3">
      <c r="A207" s="242"/>
      <c r="B207" s="242"/>
      <c r="C207" s="243"/>
      <c r="D207" s="243"/>
      <c r="E207" s="275"/>
      <c r="F207" s="275"/>
      <c r="G207" s="242"/>
      <c r="H207" s="242"/>
      <c r="I207" s="242"/>
      <c r="J207" s="242"/>
      <c r="K207" s="242"/>
      <c r="L207" s="242"/>
      <c r="M207" s="242"/>
      <c r="N207" s="242"/>
      <c r="O207" s="242"/>
      <c r="P207" s="242"/>
      <c r="Q207" s="242"/>
      <c r="R207" s="242"/>
      <c r="S207" s="242"/>
      <c r="T207" s="242"/>
      <c r="U207" s="242"/>
      <c r="V207" s="242"/>
      <c r="W207" s="242"/>
      <c r="X207" s="242"/>
      <c r="Y207" s="242"/>
      <c r="Z207" s="242"/>
    </row>
    <row r="208" spans="1:26" ht="16.5" customHeight="1" x14ac:dyDescent="0.3">
      <c r="A208" s="242"/>
      <c r="B208" s="242"/>
      <c r="C208" s="243"/>
      <c r="D208" s="243"/>
      <c r="E208" s="275"/>
      <c r="F208" s="275"/>
      <c r="G208" s="242"/>
      <c r="H208" s="242"/>
      <c r="I208" s="242"/>
      <c r="J208" s="242"/>
      <c r="K208" s="242"/>
      <c r="L208" s="242"/>
      <c r="M208" s="242"/>
      <c r="N208" s="242"/>
      <c r="O208" s="242"/>
      <c r="P208" s="242"/>
      <c r="Q208" s="242"/>
      <c r="R208" s="242"/>
      <c r="S208" s="242"/>
      <c r="T208" s="242"/>
      <c r="U208" s="242"/>
      <c r="V208" s="242"/>
      <c r="W208" s="242"/>
      <c r="X208" s="242"/>
      <c r="Y208" s="242"/>
      <c r="Z208" s="242"/>
    </row>
    <row r="209" spans="1:26" ht="16.5" customHeight="1" x14ac:dyDescent="0.3">
      <c r="A209" s="242"/>
      <c r="B209" s="242"/>
      <c r="C209" s="243"/>
      <c r="D209" s="243"/>
      <c r="E209" s="275"/>
      <c r="F209" s="275"/>
      <c r="G209" s="242"/>
      <c r="H209" s="242"/>
      <c r="I209" s="242"/>
      <c r="J209" s="242"/>
      <c r="K209" s="242"/>
      <c r="L209" s="242"/>
      <c r="M209" s="242"/>
      <c r="N209" s="242"/>
      <c r="O209" s="242"/>
      <c r="P209" s="242"/>
      <c r="Q209" s="242"/>
      <c r="R209" s="242"/>
      <c r="S209" s="242"/>
      <c r="T209" s="242"/>
      <c r="U209" s="242"/>
      <c r="V209" s="242"/>
      <c r="W209" s="242"/>
      <c r="X209" s="242"/>
      <c r="Y209" s="242"/>
      <c r="Z209" s="242"/>
    </row>
    <row r="210" spans="1:26" ht="16.5" customHeight="1" x14ac:dyDescent="0.3">
      <c r="A210" s="242"/>
      <c r="B210" s="242"/>
      <c r="C210" s="243"/>
      <c r="D210" s="243"/>
      <c r="E210" s="275"/>
      <c r="F210" s="275"/>
      <c r="G210" s="242"/>
      <c r="H210" s="242"/>
      <c r="I210" s="242"/>
      <c r="J210" s="242"/>
      <c r="K210" s="242"/>
      <c r="L210" s="242"/>
      <c r="M210" s="242"/>
      <c r="N210" s="242"/>
      <c r="O210" s="242"/>
      <c r="P210" s="242"/>
      <c r="Q210" s="242"/>
      <c r="R210" s="242"/>
      <c r="S210" s="242"/>
      <c r="T210" s="242"/>
      <c r="U210" s="242"/>
      <c r="V210" s="242"/>
      <c r="W210" s="242"/>
      <c r="X210" s="242"/>
      <c r="Y210" s="242"/>
      <c r="Z210" s="242"/>
    </row>
    <row r="211" spans="1:26" ht="16.5" customHeight="1" x14ac:dyDescent="0.3">
      <c r="A211" s="242"/>
      <c r="B211" s="242"/>
      <c r="C211" s="243"/>
      <c r="D211" s="243"/>
      <c r="E211" s="275"/>
      <c r="F211" s="275"/>
      <c r="G211" s="242"/>
      <c r="H211" s="242"/>
      <c r="I211" s="242"/>
      <c r="J211" s="242"/>
      <c r="K211" s="242"/>
      <c r="L211" s="242"/>
      <c r="M211" s="242"/>
      <c r="N211" s="242"/>
      <c r="O211" s="242"/>
      <c r="P211" s="242"/>
      <c r="Q211" s="242"/>
      <c r="R211" s="242"/>
      <c r="S211" s="242"/>
      <c r="T211" s="242"/>
      <c r="U211" s="242"/>
      <c r="V211" s="242"/>
      <c r="W211" s="242"/>
      <c r="X211" s="242"/>
      <c r="Y211" s="242"/>
      <c r="Z211" s="242"/>
    </row>
    <row r="212" spans="1:26" ht="16.5" customHeight="1" x14ac:dyDescent="0.3">
      <c r="A212" s="242"/>
      <c r="B212" s="242"/>
      <c r="C212" s="243"/>
      <c r="D212" s="243"/>
      <c r="E212" s="275"/>
      <c r="F212" s="275"/>
      <c r="G212" s="242"/>
      <c r="H212" s="242"/>
      <c r="I212" s="242"/>
      <c r="J212" s="242"/>
      <c r="K212" s="242"/>
      <c r="L212" s="242"/>
      <c r="M212" s="242"/>
      <c r="N212" s="242"/>
      <c r="O212" s="242"/>
      <c r="P212" s="242"/>
      <c r="Q212" s="242"/>
      <c r="R212" s="242"/>
      <c r="S212" s="242"/>
      <c r="T212" s="242"/>
      <c r="U212" s="242"/>
      <c r="V212" s="242"/>
      <c r="W212" s="242"/>
      <c r="X212" s="242"/>
      <c r="Y212" s="242"/>
      <c r="Z212" s="242"/>
    </row>
    <row r="213" spans="1:26" ht="16.5" customHeight="1" x14ac:dyDescent="0.3">
      <c r="A213" s="242"/>
      <c r="B213" s="242"/>
      <c r="C213" s="243"/>
      <c r="D213" s="243"/>
      <c r="E213" s="275"/>
      <c r="F213" s="275"/>
      <c r="G213" s="242"/>
      <c r="H213" s="242"/>
      <c r="I213" s="242"/>
      <c r="J213" s="242"/>
      <c r="K213" s="242"/>
      <c r="L213" s="242"/>
      <c r="M213" s="242"/>
      <c r="N213" s="242"/>
      <c r="O213" s="242"/>
      <c r="P213" s="242"/>
      <c r="Q213" s="242"/>
      <c r="R213" s="242"/>
      <c r="S213" s="242"/>
      <c r="T213" s="242"/>
      <c r="U213" s="242"/>
      <c r="V213" s="242"/>
      <c r="W213" s="242"/>
      <c r="X213" s="242"/>
      <c r="Y213" s="242"/>
      <c r="Z213" s="242"/>
    </row>
    <row r="214" spans="1:26" ht="16.5" customHeight="1" x14ac:dyDescent="0.3">
      <c r="A214" s="242"/>
      <c r="B214" s="242"/>
      <c r="C214" s="243"/>
      <c r="D214" s="243"/>
      <c r="E214" s="275"/>
      <c r="F214" s="275"/>
      <c r="G214" s="242"/>
      <c r="H214" s="242"/>
      <c r="I214" s="242"/>
      <c r="J214" s="242"/>
      <c r="K214" s="242"/>
      <c r="L214" s="242"/>
      <c r="M214" s="242"/>
      <c r="N214" s="242"/>
      <c r="O214" s="242"/>
      <c r="P214" s="242"/>
      <c r="Q214" s="242"/>
      <c r="R214" s="242"/>
      <c r="S214" s="242"/>
      <c r="T214" s="242"/>
      <c r="U214" s="242"/>
      <c r="V214" s="242"/>
      <c r="W214" s="242"/>
      <c r="X214" s="242"/>
      <c r="Y214" s="242"/>
      <c r="Z214" s="242"/>
    </row>
    <row r="215" spans="1:26" ht="16.5" customHeight="1" x14ac:dyDescent="0.3">
      <c r="A215" s="242"/>
      <c r="B215" s="242"/>
      <c r="C215" s="243"/>
      <c r="D215" s="243"/>
      <c r="E215" s="275"/>
      <c r="F215" s="275"/>
      <c r="G215" s="242"/>
      <c r="H215" s="242"/>
      <c r="I215" s="242"/>
      <c r="J215" s="242"/>
      <c r="K215" s="242"/>
      <c r="L215" s="242"/>
      <c r="M215" s="242"/>
      <c r="N215" s="242"/>
      <c r="O215" s="242"/>
      <c r="P215" s="242"/>
      <c r="Q215" s="242"/>
      <c r="R215" s="242"/>
      <c r="S215" s="242"/>
      <c r="T215" s="242"/>
      <c r="U215" s="242"/>
      <c r="V215" s="242"/>
      <c r="W215" s="242"/>
      <c r="X215" s="242"/>
      <c r="Y215" s="242"/>
      <c r="Z215" s="242"/>
    </row>
    <row r="216" spans="1:26" ht="16.5" customHeight="1" x14ac:dyDescent="0.3">
      <c r="A216" s="242"/>
      <c r="B216" s="242"/>
      <c r="C216" s="243"/>
      <c r="D216" s="243"/>
      <c r="E216" s="275"/>
      <c r="F216" s="275"/>
      <c r="G216" s="242"/>
      <c r="H216" s="242"/>
      <c r="I216" s="242"/>
      <c r="J216" s="242"/>
      <c r="K216" s="242"/>
      <c r="L216" s="242"/>
      <c r="M216" s="242"/>
      <c r="N216" s="242"/>
      <c r="O216" s="242"/>
      <c r="P216" s="242"/>
      <c r="Q216" s="242"/>
      <c r="R216" s="242"/>
      <c r="S216" s="242"/>
      <c r="T216" s="242"/>
      <c r="U216" s="242"/>
      <c r="V216" s="242"/>
      <c r="W216" s="242"/>
      <c r="X216" s="242"/>
      <c r="Y216" s="242"/>
      <c r="Z216" s="242"/>
    </row>
    <row r="217" spans="1:26" ht="16.5" customHeight="1" x14ac:dyDescent="0.3">
      <c r="A217" s="242"/>
      <c r="B217" s="242"/>
      <c r="C217" s="243"/>
      <c r="D217" s="243"/>
      <c r="E217" s="275"/>
      <c r="F217" s="275"/>
      <c r="G217" s="242"/>
      <c r="H217" s="242"/>
      <c r="I217" s="242"/>
      <c r="J217" s="242"/>
      <c r="K217" s="242"/>
      <c r="L217" s="242"/>
      <c r="M217" s="242"/>
      <c r="N217" s="242"/>
      <c r="O217" s="242"/>
      <c r="P217" s="242"/>
      <c r="Q217" s="242"/>
      <c r="R217" s="242"/>
      <c r="S217" s="242"/>
      <c r="T217" s="242"/>
      <c r="U217" s="242"/>
      <c r="V217" s="242"/>
      <c r="W217" s="242"/>
      <c r="X217" s="242"/>
      <c r="Y217" s="242"/>
      <c r="Z217" s="242"/>
    </row>
    <row r="218" spans="1:26" ht="16.5" customHeight="1" x14ac:dyDescent="0.3">
      <c r="A218" s="242"/>
      <c r="B218" s="242"/>
      <c r="C218" s="243"/>
      <c r="D218" s="243"/>
      <c r="E218" s="275"/>
      <c r="F218" s="275"/>
      <c r="G218" s="242"/>
      <c r="H218" s="242"/>
      <c r="I218" s="242"/>
      <c r="J218" s="242"/>
      <c r="K218" s="242"/>
      <c r="L218" s="242"/>
      <c r="M218" s="242"/>
      <c r="N218" s="242"/>
      <c r="O218" s="242"/>
      <c r="P218" s="242"/>
      <c r="Q218" s="242"/>
      <c r="R218" s="242"/>
      <c r="S218" s="242"/>
      <c r="T218" s="242"/>
      <c r="U218" s="242"/>
      <c r="V218" s="242"/>
      <c r="W218" s="242"/>
      <c r="X218" s="242"/>
      <c r="Y218" s="242"/>
      <c r="Z218" s="242"/>
    </row>
    <row r="219" spans="1:26" ht="16.5" customHeight="1" x14ac:dyDescent="0.3">
      <c r="A219" s="242"/>
      <c r="B219" s="242"/>
      <c r="C219" s="243"/>
      <c r="D219" s="243"/>
      <c r="E219" s="275"/>
      <c r="F219" s="275"/>
      <c r="G219" s="242"/>
      <c r="H219" s="242"/>
      <c r="I219" s="242"/>
      <c r="J219" s="242"/>
      <c r="K219" s="242"/>
      <c r="L219" s="242"/>
      <c r="M219" s="242"/>
      <c r="N219" s="242"/>
      <c r="O219" s="242"/>
      <c r="P219" s="242"/>
      <c r="Q219" s="242"/>
      <c r="R219" s="242"/>
      <c r="S219" s="242"/>
      <c r="T219" s="242"/>
      <c r="U219" s="242"/>
      <c r="V219" s="242"/>
      <c r="W219" s="242"/>
      <c r="X219" s="242"/>
      <c r="Y219" s="242"/>
      <c r="Z219" s="242"/>
    </row>
    <row r="220" spans="1:26" ht="16.5" customHeight="1" x14ac:dyDescent="0.3">
      <c r="A220" s="242"/>
      <c r="B220" s="242"/>
      <c r="C220" s="243"/>
      <c r="D220" s="243"/>
      <c r="E220" s="275"/>
      <c r="F220" s="275"/>
      <c r="G220" s="242"/>
      <c r="H220" s="242"/>
      <c r="I220" s="242"/>
      <c r="J220" s="242"/>
      <c r="K220" s="242"/>
      <c r="L220" s="242"/>
      <c r="M220" s="242"/>
      <c r="N220" s="242"/>
      <c r="O220" s="242"/>
      <c r="P220" s="242"/>
      <c r="Q220" s="242"/>
      <c r="R220" s="242"/>
      <c r="S220" s="242"/>
      <c r="T220" s="242"/>
      <c r="U220" s="242"/>
      <c r="V220" s="242"/>
      <c r="W220" s="242"/>
      <c r="X220" s="242"/>
      <c r="Y220" s="242"/>
      <c r="Z220" s="242"/>
    </row>
    <row r="221" spans="1:26" ht="16.5" customHeight="1" x14ac:dyDescent="0.3">
      <c r="A221" s="242"/>
      <c r="B221" s="242"/>
      <c r="C221" s="243"/>
      <c r="D221" s="243"/>
      <c r="E221" s="275"/>
      <c r="F221" s="275"/>
      <c r="G221" s="242"/>
      <c r="H221" s="242"/>
      <c r="I221" s="242"/>
      <c r="J221" s="242"/>
      <c r="K221" s="242"/>
      <c r="L221" s="242"/>
      <c r="M221" s="242"/>
      <c r="N221" s="242"/>
      <c r="O221" s="242"/>
      <c r="P221" s="242"/>
      <c r="Q221" s="242"/>
      <c r="R221" s="242"/>
      <c r="S221" s="242"/>
      <c r="T221" s="242"/>
      <c r="U221" s="242"/>
      <c r="V221" s="242"/>
      <c r="W221" s="242"/>
      <c r="X221" s="242"/>
      <c r="Y221" s="242"/>
      <c r="Z221" s="242"/>
    </row>
    <row r="222" spans="1:26" ht="16.5" customHeight="1" x14ac:dyDescent="0.3">
      <c r="A222" s="242"/>
      <c r="B222" s="242"/>
      <c r="C222" s="243"/>
      <c r="D222" s="243"/>
      <c r="E222" s="275"/>
      <c r="F222" s="275"/>
      <c r="G222" s="242"/>
      <c r="H222" s="242"/>
      <c r="I222" s="242"/>
      <c r="J222" s="242"/>
      <c r="K222" s="242"/>
      <c r="L222" s="242"/>
      <c r="M222" s="242"/>
      <c r="N222" s="242"/>
      <c r="O222" s="242"/>
      <c r="P222" s="242"/>
      <c r="Q222" s="242"/>
      <c r="R222" s="242"/>
      <c r="S222" s="242"/>
      <c r="T222" s="242"/>
      <c r="U222" s="242"/>
      <c r="V222" s="242"/>
      <c r="W222" s="242"/>
      <c r="X222" s="242"/>
      <c r="Y222" s="242"/>
      <c r="Z222" s="242"/>
    </row>
    <row r="223" spans="1:26" ht="16.5" customHeight="1" x14ac:dyDescent="0.3">
      <c r="A223" s="242"/>
      <c r="B223" s="242"/>
      <c r="C223" s="243"/>
      <c r="D223" s="243"/>
      <c r="E223" s="275"/>
      <c r="F223" s="275"/>
      <c r="G223" s="242"/>
      <c r="H223" s="242"/>
      <c r="I223" s="242"/>
      <c r="J223" s="242"/>
      <c r="K223" s="242"/>
      <c r="L223" s="242"/>
      <c r="M223" s="242"/>
      <c r="N223" s="242"/>
      <c r="O223" s="242"/>
      <c r="P223" s="242"/>
      <c r="Q223" s="242"/>
      <c r="R223" s="242"/>
      <c r="S223" s="242"/>
      <c r="T223" s="242"/>
      <c r="U223" s="242"/>
      <c r="V223" s="242"/>
      <c r="W223" s="242"/>
      <c r="X223" s="242"/>
      <c r="Y223" s="242"/>
      <c r="Z223" s="242"/>
    </row>
    <row r="224" spans="1:26" ht="16.5" customHeight="1" x14ac:dyDescent="0.3">
      <c r="A224" s="242"/>
      <c r="B224" s="242"/>
      <c r="C224" s="243"/>
      <c r="D224" s="243"/>
      <c r="E224" s="275"/>
      <c r="F224" s="275"/>
      <c r="G224" s="242"/>
      <c r="H224" s="242"/>
      <c r="I224" s="242"/>
      <c r="J224" s="242"/>
      <c r="K224" s="242"/>
      <c r="L224" s="242"/>
      <c r="M224" s="242"/>
      <c r="N224" s="242"/>
      <c r="O224" s="242"/>
      <c r="P224" s="242"/>
      <c r="Q224" s="242"/>
      <c r="R224" s="242"/>
      <c r="S224" s="242"/>
      <c r="T224" s="242"/>
      <c r="U224" s="242"/>
      <c r="V224" s="242"/>
      <c r="W224" s="242"/>
      <c r="X224" s="242"/>
      <c r="Y224" s="242"/>
      <c r="Z224" s="242"/>
    </row>
    <row r="225" spans="1:26" ht="16.5" customHeight="1" x14ac:dyDescent="0.3">
      <c r="A225" s="242"/>
      <c r="B225" s="242"/>
      <c r="C225" s="243"/>
      <c r="D225" s="243"/>
      <c r="E225" s="275"/>
      <c r="F225" s="275"/>
      <c r="G225" s="242"/>
      <c r="H225" s="242"/>
      <c r="I225" s="242"/>
      <c r="J225" s="242"/>
      <c r="K225" s="242"/>
      <c r="L225" s="242"/>
      <c r="M225" s="242"/>
      <c r="N225" s="242"/>
      <c r="O225" s="242"/>
      <c r="P225" s="242"/>
      <c r="Q225" s="242"/>
      <c r="R225" s="242"/>
      <c r="S225" s="242"/>
      <c r="T225" s="242"/>
      <c r="U225" s="242"/>
      <c r="V225" s="242"/>
      <c r="W225" s="242"/>
      <c r="X225" s="242"/>
      <c r="Y225" s="242"/>
      <c r="Z225" s="242"/>
    </row>
    <row r="226" spans="1:26" ht="16.5" customHeight="1" x14ac:dyDescent="0.3">
      <c r="A226" s="242"/>
      <c r="B226" s="242"/>
      <c r="C226" s="243"/>
      <c r="D226" s="243"/>
      <c r="E226" s="275"/>
      <c r="F226" s="275"/>
      <c r="G226" s="242"/>
      <c r="H226" s="242"/>
      <c r="I226" s="242"/>
      <c r="J226" s="242"/>
      <c r="K226" s="242"/>
      <c r="L226" s="242"/>
      <c r="M226" s="242"/>
      <c r="N226" s="242"/>
      <c r="O226" s="242"/>
      <c r="P226" s="242"/>
      <c r="Q226" s="242"/>
      <c r="R226" s="242"/>
      <c r="S226" s="242"/>
      <c r="T226" s="242"/>
      <c r="U226" s="242"/>
      <c r="V226" s="242"/>
      <c r="W226" s="242"/>
      <c r="X226" s="242"/>
      <c r="Y226" s="242"/>
      <c r="Z226" s="242"/>
    </row>
    <row r="227" spans="1:26" ht="16.5" customHeight="1" x14ac:dyDescent="0.3">
      <c r="A227" s="242"/>
      <c r="B227" s="242"/>
      <c r="C227" s="243"/>
      <c r="D227" s="243"/>
      <c r="E227" s="275"/>
      <c r="F227" s="275"/>
      <c r="G227" s="242"/>
      <c r="H227" s="242"/>
      <c r="I227" s="242"/>
      <c r="J227" s="242"/>
      <c r="K227" s="242"/>
      <c r="L227" s="242"/>
      <c r="M227" s="242"/>
      <c r="N227" s="242"/>
      <c r="O227" s="242"/>
      <c r="P227" s="242"/>
      <c r="Q227" s="242"/>
      <c r="R227" s="242"/>
      <c r="S227" s="242"/>
      <c r="T227" s="242"/>
      <c r="U227" s="242"/>
      <c r="V227" s="242"/>
      <c r="W227" s="242"/>
      <c r="X227" s="242"/>
      <c r="Y227" s="242"/>
      <c r="Z227" s="242"/>
    </row>
    <row r="228" spans="1:26" ht="16.5" customHeight="1" x14ac:dyDescent="0.3">
      <c r="A228" s="242"/>
      <c r="B228" s="242"/>
      <c r="C228" s="243"/>
      <c r="D228" s="243"/>
      <c r="E228" s="275"/>
      <c r="F228" s="275"/>
      <c r="G228" s="242"/>
      <c r="H228" s="242"/>
      <c r="I228" s="242"/>
      <c r="J228" s="242"/>
      <c r="K228" s="242"/>
      <c r="L228" s="242"/>
      <c r="M228" s="242"/>
      <c r="N228" s="242"/>
      <c r="O228" s="242"/>
      <c r="P228" s="242"/>
      <c r="Q228" s="242"/>
      <c r="R228" s="242"/>
      <c r="S228" s="242"/>
      <c r="T228" s="242"/>
      <c r="U228" s="242"/>
      <c r="V228" s="242"/>
      <c r="W228" s="242"/>
      <c r="X228" s="242"/>
      <c r="Y228" s="242"/>
      <c r="Z228" s="242"/>
    </row>
    <row r="229" spans="1:26" ht="16.5" customHeight="1" x14ac:dyDescent="0.3">
      <c r="A229" s="242"/>
      <c r="B229" s="242"/>
      <c r="C229" s="243"/>
      <c r="D229" s="243"/>
      <c r="E229" s="275"/>
      <c r="F229" s="275"/>
      <c r="G229" s="242"/>
      <c r="H229" s="242"/>
      <c r="I229" s="242"/>
      <c r="J229" s="242"/>
      <c r="K229" s="242"/>
      <c r="L229" s="242"/>
      <c r="M229" s="242"/>
      <c r="N229" s="242"/>
      <c r="O229" s="242"/>
      <c r="P229" s="242"/>
      <c r="Q229" s="242"/>
      <c r="R229" s="242"/>
      <c r="S229" s="242"/>
      <c r="T229" s="242"/>
      <c r="U229" s="242"/>
      <c r="V229" s="242"/>
      <c r="W229" s="242"/>
      <c r="X229" s="242"/>
      <c r="Y229" s="242"/>
      <c r="Z229" s="242"/>
    </row>
    <row r="230" spans="1:26" ht="16.5" customHeight="1" x14ac:dyDescent="0.3">
      <c r="A230" s="242"/>
      <c r="B230" s="242"/>
      <c r="C230" s="243"/>
      <c r="D230" s="243"/>
      <c r="E230" s="275"/>
      <c r="F230" s="275"/>
      <c r="G230" s="242"/>
      <c r="H230" s="242"/>
      <c r="I230" s="242"/>
      <c r="J230" s="242"/>
      <c r="K230" s="242"/>
      <c r="L230" s="242"/>
      <c r="M230" s="242"/>
      <c r="N230" s="242"/>
      <c r="O230" s="242"/>
      <c r="P230" s="242"/>
      <c r="Q230" s="242"/>
      <c r="R230" s="242"/>
      <c r="S230" s="242"/>
      <c r="T230" s="242"/>
      <c r="U230" s="242"/>
      <c r="V230" s="242"/>
      <c r="W230" s="242"/>
      <c r="X230" s="242"/>
      <c r="Y230" s="242"/>
      <c r="Z230" s="242"/>
    </row>
    <row r="231" spans="1:26" ht="16.5" customHeight="1" x14ac:dyDescent="0.3">
      <c r="A231" s="242"/>
      <c r="B231" s="242"/>
      <c r="C231" s="243"/>
      <c r="D231" s="243"/>
      <c r="E231" s="275"/>
      <c r="F231" s="275"/>
      <c r="G231" s="242"/>
      <c r="H231" s="242"/>
      <c r="I231" s="242"/>
      <c r="J231" s="242"/>
      <c r="K231" s="242"/>
      <c r="L231" s="242"/>
      <c r="M231" s="242"/>
      <c r="N231" s="242"/>
      <c r="O231" s="242"/>
      <c r="P231" s="242"/>
      <c r="Q231" s="242"/>
      <c r="R231" s="242"/>
      <c r="S231" s="242"/>
      <c r="T231" s="242"/>
      <c r="U231" s="242"/>
      <c r="V231" s="242"/>
      <c r="W231" s="242"/>
      <c r="X231" s="242"/>
      <c r="Y231" s="242"/>
      <c r="Z231" s="242"/>
    </row>
    <row r="232" spans="1:26" ht="16.5" customHeight="1" x14ac:dyDescent="0.3">
      <c r="A232" s="242"/>
      <c r="B232" s="242"/>
      <c r="C232" s="243"/>
      <c r="D232" s="243"/>
      <c r="E232" s="275"/>
      <c r="F232" s="275"/>
      <c r="G232" s="242"/>
      <c r="H232" s="242"/>
      <c r="I232" s="242"/>
      <c r="J232" s="242"/>
      <c r="K232" s="242"/>
      <c r="L232" s="242"/>
      <c r="M232" s="242"/>
      <c r="N232" s="242"/>
      <c r="O232" s="242"/>
      <c r="P232" s="242"/>
      <c r="Q232" s="242"/>
      <c r="R232" s="242"/>
      <c r="S232" s="242"/>
      <c r="T232" s="242"/>
      <c r="U232" s="242"/>
      <c r="V232" s="242"/>
      <c r="W232" s="242"/>
      <c r="X232" s="242"/>
      <c r="Y232" s="242"/>
      <c r="Z232" s="242"/>
    </row>
    <row r="233" spans="1:26" ht="16.5" customHeight="1" x14ac:dyDescent="0.3">
      <c r="A233" s="242"/>
      <c r="B233" s="242"/>
      <c r="C233" s="243"/>
      <c r="D233" s="243"/>
      <c r="E233" s="275"/>
      <c r="F233" s="275"/>
      <c r="G233" s="242"/>
      <c r="H233" s="242"/>
      <c r="I233" s="242"/>
      <c r="J233" s="242"/>
      <c r="K233" s="242"/>
      <c r="L233" s="242"/>
      <c r="M233" s="242"/>
      <c r="N233" s="242"/>
      <c r="O233" s="242"/>
      <c r="P233" s="242"/>
      <c r="Q233" s="242"/>
      <c r="R233" s="242"/>
      <c r="S233" s="242"/>
      <c r="T233" s="242"/>
      <c r="U233" s="242"/>
      <c r="V233" s="242"/>
      <c r="W233" s="242"/>
      <c r="X233" s="242"/>
      <c r="Y233" s="242"/>
      <c r="Z233" s="242"/>
    </row>
    <row r="234" spans="1:26" ht="16.5" customHeight="1" x14ac:dyDescent="0.3">
      <c r="A234" s="242"/>
      <c r="B234" s="242"/>
      <c r="C234" s="243"/>
      <c r="D234" s="243"/>
      <c r="E234" s="275"/>
      <c r="F234" s="275"/>
      <c r="G234" s="242"/>
      <c r="H234" s="242"/>
      <c r="I234" s="242"/>
      <c r="J234" s="242"/>
      <c r="K234" s="242"/>
      <c r="L234" s="242"/>
      <c r="M234" s="242"/>
      <c r="N234" s="242"/>
      <c r="O234" s="242"/>
      <c r="P234" s="242"/>
      <c r="Q234" s="242"/>
      <c r="R234" s="242"/>
      <c r="S234" s="242"/>
      <c r="T234" s="242"/>
      <c r="U234" s="242"/>
      <c r="V234" s="242"/>
      <c r="W234" s="242"/>
      <c r="X234" s="242"/>
      <c r="Y234" s="242"/>
      <c r="Z234" s="242"/>
    </row>
    <row r="235" spans="1:26" ht="16.5" customHeight="1" x14ac:dyDescent="0.3">
      <c r="A235" s="242"/>
      <c r="B235" s="242"/>
      <c r="C235" s="243"/>
      <c r="D235" s="243"/>
      <c r="E235" s="275"/>
      <c r="F235" s="275"/>
      <c r="G235" s="242"/>
      <c r="H235" s="242"/>
      <c r="I235" s="242"/>
      <c r="J235" s="242"/>
      <c r="K235" s="242"/>
      <c r="L235" s="242"/>
      <c r="M235" s="242"/>
      <c r="N235" s="242"/>
      <c r="O235" s="242"/>
      <c r="P235" s="242"/>
      <c r="Q235" s="242"/>
      <c r="R235" s="242"/>
      <c r="S235" s="242"/>
      <c r="T235" s="242"/>
      <c r="U235" s="242"/>
      <c r="V235" s="242"/>
      <c r="W235" s="242"/>
      <c r="X235" s="242"/>
      <c r="Y235" s="242"/>
      <c r="Z235" s="242"/>
    </row>
    <row r="236" spans="1:26" ht="16.5" customHeight="1" x14ac:dyDescent="0.3">
      <c r="A236" s="242"/>
      <c r="B236" s="242"/>
      <c r="C236" s="243"/>
      <c r="D236" s="243"/>
      <c r="E236" s="275"/>
      <c r="F236" s="275"/>
      <c r="G236" s="242"/>
      <c r="H236" s="242"/>
      <c r="I236" s="242"/>
      <c r="J236" s="242"/>
      <c r="K236" s="242"/>
      <c r="L236" s="242"/>
      <c r="M236" s="242"/>
      <c r="N236" s="242"/>
      <c r="O236" s="242"/>
      <c r="P236" s="242"/>
      <c r="Q236" s="242"/>
      <c r="R236" s="242"/>
      <c r="S236" s="242"/>
      <c r="T236" s="242"/>
      <c r="U236" s="242"/>
      <c r="V236" s="242"/>
      <c r="W236" s="242"/>
      <c r="X236" s="242"/>
      <c r="Y236" s="242"/>
      <c r="Z236" s="242"/>
    </row>
    <row r="237" spans="1:26" ht="16.5" customHeight="1" x14ac:dyDescent="0.3">
      <c r="A237" s="242"/>
      <c r="B237" s="242"/>
      <c r="C237" s="243"/>
      <c r="D237" s="243"/>
      <c r="E237" s="275"/>
      <c r="F237" s="275"/>
      <c r="G237" s="242"/>
      <c r="H237" s="242"/>
      <c r="I237" s="242"/>
      <c r="J237" s="242"/>
      <c r="K237" s="242"/>
      <c r="L237" s="242"/>
      <c r="M237" s="242"/>
      <c r="N237" s="242"/>
      <c r="O237" s="242"/>
      <c r="P237" s="242"/>
      <c r="Q237" s="242"/>
      <c r="R237" s="242"/>
      <c r="S237" s="242"/>
      <c r="T237" s="242"/>
      <c r="U237" s="242"/>
      <c r="V237" s="242"/>
      <c r="W237" s="242"/>
      <c r="X237" s="242"/>
      <c r="Y237" s="242"/>
      <c r="Z237" s="242"/>
    </row>
    <row r="238" spans="1:26" ht="16.5" customHeight="1" x14ac:dyDescent="0.3">
      <c r="A238" s="242"/>
      <c r="B238" s="242"/>
      <c r="C238" s="243"/>
      <c r="D238" s="243"/>
      <c r="E238" s="275"/>
      <c r="F238" s="275"/>
      <c r="G238" s="242"/>
      <c r="H238" s="242"/>
      <c r="I238" s="242"/>
      <c r="J238" s="242"/>
      <c r="K238" s="242"/>
      <c r="L238" s="242"/>
      <c r="M238" s="242"/>
      <c r="N238" s="242"/>
      <c r="O238" s="242"/>
      <c r="P238" s="242"/>
      <c r="Q238" s="242"/>
      <c r="R238" s="242"/>
      <c r="S238" s="242"/>
      <c r="T238" s="242"/>
      <c r="U238" s="242"/>
      <c r="V238" s="242"/>
      <c r="W238" s="242"/>
      <c r="X238" s="242"/>
      <c r="Y238" s="242"/>
      <c r="Z238" s="242"/>
    </row>
    <row r="239" spans="1:26" ht="16.5" customHeight="1" x14ac:dyDescent="0.3">
      <c r="A239" s="242"/>
      <c r="B239" s="242"/>
      <c r="C239" s="243"/>
      <c r="D239" s="243"/>
      <c r="E239" s="275"/>
      <c r="F239" s="275"/>
      <c r="G239" s="242"/>
      <c r="H239" s="242"/>
      <c r="I239" s="242"/>
      <c r="J239" s="242"/>
      <c r="K239" s="242"/>
      <c r="L239" s="242"/>
      <c r="M239" s="242"/>
      <c r="N239" s="242"/>
      <c r="O239" s="242"/>
      <c r="P239" s="242"/>
      <c r="Q239" s="242"/>
      <c r="R239" s="242"/>
      <c r="S239" s="242"/>
      <c r="T239" s="242"/>
      <c r="U239" s="242"/>
      <c r="V239" s="242"/>
      <c r="W239" s="242"/>
      <c r="X239" s="242"/>
      <c r="Y239" s="242"/>
      <c r="Z239" s="242"/>
    </row>
    <row r="240" spans="1:26" ht="16.5" customHeight="1" x14ac:dyDescent="0.3">
      <c r="A240" s="242"/>
      <c r="B240" s="242"/>
      <c r="C240" s="243"/>
      <c r="D240" s="243"/>
      <c r="E240" s="275"/>
      <c r="F240" s="275"/>
      <c r="G240" s="242"/>
      <c r="H240" s="242"/>
      <c r="I240" s="242"/>
      <c r="J240" s="242"/>
      <c r="K240" s="242"/>
      <c r="L240" s="242"/>
      <c r="M240" s="242"/>
      <c r="N240" s="242"/>
      <c r="O240" s="242"/>
      <c r="P240" s="242"/>
      <c r="Q240" s="242"/>
      <c r="R240" s="242"/>
      <c r="S240" s="242"/>
      <c r="T240" s="242"/>
      <c r="U240" s="242"/>
      <c r="V240" s="242"/>
      <c r="W240" s="242"/>
      <c r="X240" s="242"/>
      <c r="Y240" s="242"/>
      <c r="Z240" s="242"/>
    </row>
    <row r="241" spans="1:26" ht="16.5" customHeight="1" x14ac:dyDescent="0.3">
      <c r="A241" s="242"/>
      <c r="B241" s="242"/>
      <c r="C241" s="243"/>
      <c r="D241" s="243"/>
      <c r="E241" s="275"/>
      <c r="F241" s="275"/>
      <c r="G241" s="242"/>
      <c r="H241" s="242"/>
      <c r="I241" s="242"/>
      <c r="J241" s="242"/>
      <c r="K241" s="242"/>
      <c r="L241" s="242"/>
      <c r="M241" s="242"/>
      <c r="N241" s="242"/>
      <c r="O241" s="242"/>
      <c r="P241" s="242"/>
      <c r="Q241" s="242"/>
      <c r="R241" s="242"/>
      <c r="S241" s="242"/>
      <c r="T241" s="242"/>
      <c r="U241" s="242"/>
      <c r="V241" s="242"/>
      <c r="W241" s="242"/>
      <c r="X241" s="242"/>
      <c r="Y241" s="242"/>
      <c r="Z241" s="242"/>
    </row>
    <row r="242" spans="1:26" ht="16.5" customHeight="1" x14ac:dyDescent="0.3">
      <c r="A242" s="242"/>
      <c r="B242" s="242"/>
      <c r="C242" s="243"/>
      <c r="D242" s="243"/>
      <c r="E242" s="275"/>
      <c r="F242" s="275"/>
      <c r="G242" s="242"/>
      <c r="H242" s="242"/>
      <c r="I242" s="242"/>
      <c r="J242" s="242"/>
      <c r="K242" s="242"/>
      <c r="L242" s="242"/>
      <c r="M242" s="242"/>
      <c r="N242" s="242"/>
      <c r="O242" s="242"/>
      <c r="P242" s="242"/>
      <c r="Q242" s="242"/>
      <c r="R242" s="242"/>
      <c r="S242" s="242"/>
      <c r="T242" s="242"/>
      <c r="U242" s="242"/>
      <c r="V242" s="242"/>
      <c r="W242" s="242"/>
      <c r="X242" s="242"/>
      <c r="Y242" s="242"/>
      <c r="Z242" s="242"/>
    </row>
    <row r="243" spans="1:26" ht="16.5" customHeight="1" x14ac:dyDescent="0.3">
      <c r="A243" s="242"/>
      <c r="B243" s="242"/>
      <c r="C243" s="243"/>
      <c r="D243" s="243"/>
      <c r="E243" s="275"/>
      <c r="F243" s="275"/>
      <c r="G243" s="242"/>
      <c r="H243" s="242"/>
      <c r="I243" s="242"/>
      <c r="J243" s="242"/>
      <c r="K243" s="242"/>
      <c r="L243" s="242"/>
      <c r="M243" s="242"/>
      <c r="N243" s="242"/>
      <c r="O243" s="242"/>
      <c r="P243" s="242"/>
      <c r="Q243" s="242"/>
      <c r="R243" s="242"/>
      <c r="S243" s="242"/>
      <c r="T243" s="242"/>
      <c r="U243" s="242"/>
      <c r="V243" s="242"/>
      <c r="W243" s="242"/>
      <c r="X243" s="242"/>
      <c r="Y243" s="242"/>
      <c r="Z243" s="242"/>
    </row>
    <row r="244" spans="1:26" ht="16.5" customHeight="1" x14ac:dyDescent="0.3">
      <c r="A244" s="242"/>
      <c r="B244" s="242"/>
      <c r="C244" s="243"/>
      <c r="D244" s="243"/>
      <c r="E244" s="275"/>
      <c r="F244" s="275"/>
      <c r="G244" s="242"/>
      <c r="H244" s="242"/>
      <c r="I244" s="242"/>
      <c r="J244" s="242"/>
      <c r="K244" s="242"/>
      <c r="L244" s="242"/>
      <c r="M244" s="242"/>
      <c r="N244" s="242"/>
      <c r="O244" s="242"/>
      <c r="P244" s="242"/>
      <c r="Q244" s="242"/>
      <c r="R244" s="242"/>
      <c r="S244" s="242"/>
      <c r="T244" s="242"/>
      <c r="U244" s="242"/>
      <c r="V244" s="242"/>
      <c r="W244" s="242"/>
      <c r="X244" s="242"/>
      <c r="Y244" s="242"/>
      <c r="Z244" s="242"/>
    </row>
    <row r="245" spans="1:26" ht="16.5" customHeight="1" x14ac:dyDescent="0.3">
      <c r="A245" s="242"/>
      <c r="B245" s="242"/>
      <c r="C245" s="243"/>
      <c r="D245" s="243"/>
      <c r="E245" s="275"/>
      <c r="F245" s="275"/>
      <c r="G245" s="242"/>
      <c r="H245" s="242"/>
      <c r="I245" s="242"/>
      <c r="J245" s="242"/>
      <c r="K245" s="242"/>
      <c r="L245" s="242"/>
      <c r="M245" s="242"/>
      <c r="N245" s="242"/>
      <c r="O245" s="242"/>
      <c r="P245" s="242"/>
      <c r="Q245" s="242"/>
      <c r="R245" s="242"/>
      <c r="S245" s="242"/>
      <c r="T245" s="242"/>
      <c r="U245" s="242"/>
      <c r="V245" s="242"/>
      <c r="W245" s="242"/>
      <c r="X245" s="242"/>
      <c r="Y245" s="242"/>
      <c r="Z245" s="242"/>
    </row>
    <row r="246" spans="1:26" ht="16.5" customHeight="1" x14ac:dyDescent="0.3">
      <c r="A246" s="242"/>
      <c r="B246" s="242"/>
      <c r="C246" s="243"/>
      <c r="D246" s="243"/>
      <c r="E246" s="275"/>
      <c r="F246" s="275"/>
      <c r="G246" s="242"/>
      <c r="H246" s="242"/>
      <c r="I246" s="242"/>
      <c r="J246" s="242"/>
      <c r="K246" s="242"/>
      <c r="L246" s="242"/>
      <c r="M246" s="242"/>
      <c r="N246" s="242"/>
      <c r="O246" s="242"/>
      <c r="P246" s="242"/>
      <c r="Q246" s="242"/>
      <c r="R246" s="242"/>
      <c r="S246" s="242"/>
      <c r="T246" s="242"/>
      <c r="U246" s="242"/>
      <c r="V246" s="242"/>
      <c r="W246" s="242"/>
      <c r="X246" s="242"/>
      <c r="Y246" s="242"/>
      <c r="Z246" s="242"/>
    </row>
    <row r="247" spans="1:26" ht="16.5" customHeight="1" x14ac:dyDescent="0.3">
      <c r="A247" s="242"/>
      <c r="B247" s="242"/>
      <c r="C247" s="243"/>
      <c r="D247" s="243"/>
      <c r="E247" s="275"/>
      <c r="F247" s="275"/>
      <c r="G247" s="242"/>
      <c r="H247" s="242"/>
      <c r="I247" s="242"/>
      <c r="J247" s="242"/>
      <c r="K247" s="242"/>
      <c r="L247" s="242"/>
      <c r="M247" s="242"/>
      <c r="N247" s="242"/>
      <c r="O247" s="242"/>
      <c r="P247" s="242"/>
      <c r="Q247" s="242"/>
      <c r="R247" s="242"/>
      <c r="S247" s="242"/>
      <c r="T247" s="242"/>
      <c r="U247" s="242"/>
      <c r="V247" s="242"/>
      <c r="W247" s="242"/>
      <c r="X247" s="242"/>
      <c r="Y247" s="242"/>
      <c r="Z247" s="242"/>
    </row>
    <row r="248" spans="1:26" ht="16.5" customHeight="1" x14ac:dyDescent="0.3">
      <c r="A248" s="242"/>
      <c r="B248" s="242"/>
      <c r="C248" s="243"/>
      <c r="D248" s="243"/>
      <c r="E248" s="275"/>
      <c r="F248" s="275"/>
      <c r="G248" s="242"/>
      <c r="H248" s="242"/>
      <c r="I248" s="242"/>
      <c r="J248" s="242"/>
      <c r="K248" s="242"/>
      <c r="L248" s="242"/>
      <c r="M248" s="242"/>
      <c r="N248" s="242"/>
      <c r="O248" s="242"/>
      <c r="P248" s="242"/>
      <c r="Q248" s="242"/>
      <c r="R248" s="242"/>
      <c r="S248" s="242"/>
      <c r="T248" s="242"/>
      <c r="U248" s="242"/>
      <c r="V248" s="242"/>
      <c r="W248" s="242"/>
      <c r="X248" s="242"/>
      <c r="Y248" s="242"/>
      <c r="Z248" s="242"/>
    </row>
    <row r="249" spans="1:26" ht="16.5" customHeight="1" x14ac:dyDescent="0.3">
      <c r="A249" s="242"/>
      <c r="B249" s="242"/>
      <c r="C249" s="243"/>
      <c r="D249" s="243"/>
      <c r="E249" s="275"/>
      <c r="F249" s="275"/>
      <c r="G249" s="242"/>
      <c r="H249" s="242"/>
      <c r="I249" s="242"/>
      <c r="J249" s="242"/>
      <c r="K249" s="242"/>
      <c r="L249" s="242"/>
      <c r="M249" s="242"/>
      <c r="N249" s="242"/>
      <c r="O249" s="242"/>
      <c r="P249" s="242"/>
      <c r="Q249" s="242"/>
      <c r="R249" s="242"/>
      <c r="S249" s="242"/>
      <c r="T249" s="242"/>
      <c r="U249" s="242"/>
      <c r="V249" s="242"/>
      <c r="W249" s="242"/>
      <c r="X249" s="242"/>
      <c r="Y249" s="242"/>
      <c r="Z249" s="242"/>
    </row>
    <row r="250" spans="1:26" ht="16.5" customHeight="1" x14ac:dyDescent="0.3">
      <c r="A250" s="242"/>
      <c r="B250" s="242"/>
      <c r="C250" s="243"/>
      <c r="D250" s="243"/>
      <c r="E250" s="275"/>
      <c r="F250" s="275"/>
      <c r="G250" s="242"/>
      <c r="H250" s="242"/>
      <c r="I250" s="242"/>
      <c r="J250" s="242"/>
      <c r="K250" s="242"/>
      <c r="L250" s="242"/>
      <c r="M250" s="242"/>
      <c r="N250" s="242"/>
      <c r="O250" s="242"/>
      <c r="P250" s="242"/>
      <c r="Q250" s="242"/>
      <c r="R250" s="242"/>
      <c r="S250" s="242"/>
      <c r="T250" s="242"/>
      <c r="U250" s="242"/>
      <c r="V250" s="242"/>
      <c r="W250" s="242"/>
      <c r="X250" s="242"/>
      <c r="Y250" s="242"/>
      <c r="Z250" s="242"/>
    </row>
    <row r="251" spans="1:26" ht="16.5" customHeight="1" x14ac:dyDescent="0.3">
      <c r="A251" s="242"/>
      <c r="B251" s="242"/>
      <c r="C251" s="243"/>
      <c r="D251" s="243"/>
      <c r="E251" s="275"/>
      <c r="F251" s="275"/>
      <c r="G251" s="242"/>
      <c r="H251" s="242"/>
      <c r="I251" s="242"/>
      <c r="J251" s="242"/>
      <c r="K251" s="242"/>
      <c r="L251" s="242"/>
      <c r="M251" s="242"/>
      <c r="N251" s="242"/>
      <c r="O251" s="242"/>
      <c r="P251" s="242"/>
      <c r="Q251" s="242"/>
      <c r="R251" s="242"/>
      <c r="S251" s="242"/>
      <c r="T251" s="242"/>
      <c r="U251" s="242"/>
      <c r="V251" s="242"/>
      <c r="W251" s="242"/>
      <c r="X251" s="242"/>
      <c r="Y251" s="242"/>
      <c r="Z251" s="242"/>
    </row>
    <row r="252" spans="1:26" ht="16.5" customHeight="1" x14ac:dyDescent="0.3">
      <c r="A252" s="242"/>
      <c r="B252" s="242"/>
      <c r="C252" s="243"/>
      <c r="D252" s="243"/>
      <c r="E252" s="275"/>
      <c r="F252" s="275"/>
      <c r="G252" s="242"/>
      <c r="H252" s="242"/>
      <c r="I252" s="242"/>
      <c r="J252" s="242"/>
      <c r="K252" s="242"/>
      <c r="L252" s="242"/>
      <c r="M252" s="242"/>
      <c r="N252" s="242"/>
      <c r="O252" s="242"/>
      <c r="P252" s="242"/>
      <c r="Q252" s="242"/>
      <c r="R252" s="242"/>
      <c r="S252" s="242"/>
      <c r="T252" s="242"/>
      <c r="U252" s="242"/>
      <c r="V252" s="242"/>
      <c r="W252" s="242"/>
      <c r="X252" s="242"/>
      <c r="Y252" s="242"/>
      <c r="Z252" s="242"/>
    </row>
    <row r="253" spans="1:26" ht="16.5" customHeight="1" x14ac:dyDescent="0.3">
      <c r="A253" s="242"/>
      <c r="B253" s="242"/>
      <c r="C253" s="243"/>
      <c r="D253" s="243"/>
      <c r="E253" s="275"/>
      <c r="F253" s="275"/>
      <c r="G253" s="242"/>
      <c r="H253" s="242"/>
      <c r="I253" s="242"/>
      <c r="J253" s="242"/>
      <c r="K253" s="242"/>
      <c r="L253" s="242"/>
      <c r="M253" s="242"/>
      <c r="N253" s="242"/>
      <c r="O253" s="242"/>
      <c r="P253" s="242"/>
      <c r="Q253" s="242"/>
      <c r="R253" s="242"/>
      <c r="S253" s="242"/>
      <c r="T253" s="242"/>
      <c r="U253" s="242"/>
      <c r="V253" s="242"/>
      <c r="W253" s="242"/>
      <c r="X253" s="242"/>
      <c r="Y253" s="242"/>
      <c r="Z253" s="242"/>
    </row>
    <row r="254" spans="1:26" ht="16.5" customHeight="1" x14ac:dyDescent="0.3">
      <c r="A254" s="242"/>
      <c r="B254" s="242"/>
      <c r="C254" s="243"/>
      <c r="D254" s="243"/>
      <c r="E254" s="275"/>
      <c r="F254" s="275"/>
      <c r="G254" s="242"/>
      <c r="H254" s="242"/>
      <c r="I254" s="242"/>
      <c r="J254" s="242"/>
      <c r="K254" s="242"/>
      <c r="L254" s="242"/>
      <c r="M254" s="242"/>
      <c r="N254" s="242"/>
      <c r="O254" s="242"/>
      <c r="P254" s="242"/>
      <c r="Q254" s="242"/>
      <c r="R254" s="242"/>
      <c r="S254" s="242"/>
      <c r="T254" s="242"/>
      <c r="U254" s="242"/>
      <c r="V254" s="242"/>
      <c r="W254" s="242"/>
      <c r="X254" s="242"/>
      <c r="Y254" s="242"/>
      <c r="Z254" s="242"/>
    </row>
    <row r="255" spans="1:26" ht="16.5" customHeight="1" x14ac:dyDescent="0.3">
      <c r="A255" s="242"/>
      <c r="B255" s="242"/>
      <c r="C255" s="243"/>
      <c r="D255" s="243"/>
      <c r="E255" s="275"/>
      <c r="F255" s="275"/>
      <c r="G255" s="242"/>
      <c r="H255" s="242"/>
      <c r="I255" s="242"/>
      <c r="J255" s="242"/>
      <c r="K255" s="242"/>
      <c r="L255" s="242"/>
      <c r="M255" s="242"/>
      <c r="N255" s="242"/>
      <c r="O255" s="242"/>
      <c r="P255" s="242"/>
      <c r="Q255" s="242"/>
      <c r="R255" s="242"/>
      <c r="S255" s="242"/>
      <c r="T255" s="242"/>
      <c r="U255" s="242"/>
      <c r="V255" s="242"/>
      <c r="W255" s="242"/>
      <c r="X255" s="242"/>
      <c r="Y255" s="242"/>
      <c r="Z255" s="242"/>
    </row>
    <row r="256" spans="1:26" ht="16.5" customHeight="1" x14ac:dyDescent="0.3">
      <c r="A256" s="242"/>
      <c r="B256" s="242"/>
      <c r="C256" s="243"/>
      <c r="D256" s="243"/>
      <c r="E256" s="275"/>
      <c r="F256" s="275"/>
      <c r="G256" s="242"/>
      <c r="H256" s="242"/>
      <c r="I256" s="242"/>
      <c r="J256" s="242"/>
      <c r="K256" s="242"/>
      <c r="L256" s="242"/>
      <c r="M256" s="242"/>
      <c r="N256" s="242"/>
      <c r="O256" s="242"/>
      <c r="P256" s="242"/>
      <c r="Q256" s="242"/>
      <c r="R256" s="242"/>
      <c r="S256" s="242"/>
      <c r="T256" s="242"/>
      <c r="U256" s="242"/>
      <c r="V256" s="242"/>
      <c r="W256" s="242"/>
      <c r="X256" s="242"/>
      <c r="Y256" s="242"/>
      <c r="Z256" s="242"/>
    </row>
    <row r="257" spans="1:26" ht="16.5" customHeight="1" x14ac:dyDescent="0.3">
      <c r="A257" s="242"/>
      <c r="B257" s="242"/>
      <c r="C257" s="243"/>
      <c r="D257" s="243"/>
      <c r="E257" s="275"/>
      <c r="F257" s="275"/>
      <c r="G257" s="242"/>
      <c r="H257" s="242"/>
      <c r="I257" s="242"/>
      <c r="J257" s="242"/>
      <c r="K257" s="242"/>
      <c r="L257" s="242"/>
      <c r="M257" s="242"/>
      <c r="N257" s="242"/>
      <c r="O257" s="242"/>
      <c r="P257" s="242"/>
      <c r="Q257" s="242"/>
      <c r="R257" s="242"/>
      <c r="S257" s="242"/>
      <c r="T257" s="242"/>
      <c r="U257" s="242"/>
      <c r="V257" s="242"/>
      <c r="W257" s="242"/>
      <c r="X257" s="242"/>
      <c r="Y257" s="242"/>
      <c r="Z257" s="242"/>
    </row>
    <row r="258" spans="1:26" ht="16.5" customHeight="1" x14ac:dyDescent="0.3">
      <c r="A258" s="242"/>
      <c r="B258" s="242"/>
      <c r="C258" s="243"/>
      <c r="D258" s="243"/>
      <c r="E258" s="275"/>
      <c r="F258" s="275"/>
      <c r="G258" s="242"/>
      <c r="H258" s="242"/>
      <c r="I258" s="242"/>
      <c r="J258" s="242"/>
      <c r="K258" s="242"/>
      <c r="L258" s="242"/>
      <c r="M258" s="242"/>
      <c r="N258" s="242"/>
      <c r="O258" s="242"/>
      <c r="P258" s="242"/>
      <c r="Q258" s="242"/>
      <c r="R258" s="242"/>
      <c r="S258" s="242"/>
      <c r="T258" s="242"/>
      <c r="U258" s="242"/>
      <c r="V258" s="242"/>
      <c r="W258" s="242"/>
      <c r="X258" s="242"/>
      <c r="Y258" s="242"/>
      <c r="Z258" s="242"/>
    </row>
    <row r="259" spans="1:26" ht="16.5" customHeight="1" x14ac:dyDescent="0.3">
      <c r="A259" s="242"/>
      <c r="B259" s="242"/>
      <c r="C259" s="243"/>
      <c r="D259" s="243"/>
      <c r="E259" s="275"/>
      <c r="F259" s="275"/>
      <c r="G259" s="242"/>
      <c r="H259" s="242"/>
      <c r="I259" s="242"/>
      <c r="J259" s="242"/>
      <c r="K259" s="242"/>
      <c r="L259" s="242"/>
      <c r="M259" s="242"/>
      <c r="N259" s="242"/>
      <c r="O259" s="242"/>
      <c r="P259" s="242"/>
      <c r="Q259" s="242"/>
      <c r="R259" s="242"/>
      <c r="S259" s="242"/>
      <c r="T259" s="242"/>
      <c r="U259" s="242"/>
      <c r="V259" s="242"/>
      <c r="W259" s="242"/>
      <c r="X259" s="242"/>
      <c r="Y259" s="242"/>
      <c r="Z259" s="242"/>
    </row>
    <row r="260" spans="1:26" ht="16.5" customHeight="1" x14ac:dyDescent="0.3">
      <c r="A260" s="242"/>
      <c r="B260" s="242"/>
      <c r="C260" s="243"/>
      <c r="D260" s="243"/>
      <c r="E260" s="275"/>
      <c r="F260" s="275"/>
      <c r="G260" s="242"/>
      <c r="H260" s="242"/>
      <c r="I260" s="242"/>
      <c r="J260" s="242"/>
      <c r="K260" s="242"/>
      <c r="L260" s="242"/>
      <c r="M260" s="242"/>
      <c r="N260" s="242"/>
      <c r="O260" s="242"/>
      <c r="P260" s="242"/>
      <c r="Q260" s="242"/>
      <c r="R260" s="242"/>
      <c r="S260" s="242"/>
      <c r="T260" s="242"/>
      <c r="U260" s="242"/>
      <c r="V260" s="242"/>
      <c r="W260" s="242"/>
      <c r="X260" s="242"/>
      <c r="Y260" s="242"/>
      <c r="Z260" s="242"/>
    </row>
    <row r="261" spans="1:26" ht="16.5" customHeight="1" x14ac:dyDescent="0.3">
      <c r="A261" s="242"/>
      <c r="B261" s="242"/>
      <c r="C261" s="243"/>
      <c r="D261" s="243"/>
      <c r="E261" s="275"/>
      <c r="F261" s="275"/>
      <c r="G261" s="242"/>
      <c r="H261" s="242"/>
      <c r="I261" s="242"/>
      <c r="J261" s="242"/>
      <c r="K261" s="242"/>
      <c r="L261" s="242"/>
      <c r="M261" s="242"/>
      <c r="N261" s="242"/>
      <c r="O261" s="242"/>
      <c r="P261" s="242"/>
      <c r="Q261" s="242"/>
      <c r="R261" s="242"/>
      <c r="S261" s="242"/>
      <c r="T261" s="242"/>
      <c r="U261" s="242"/>
      <c r="V261" s="242"/>
      <c r="W261" s="242"/>
      <c r="X261" s="242"/>
      <c r="Y261" s="242"/>
      <c r="Z261" s="242"/>
    </row>
    <row r="262" spans="1:26" ht="16.5" customHeight="1" x14ac:dyDescent="0.3">
      <c r="A262" s="242"/>
      <c r="B262" s="242"/>
      <c r="C262" s="243"/>
      <c r="D262" s="243"/>
      <c r="E262" s="275"/>
      <c r="F262" s="275"/>
      <c r="G262" s="242"/>
      <c r="H262" s="242"/>
      <c r="I262" s="242"/>
      <c r="J262" s="242"/>
      <c r="K262" s="242"/>
      <c r="L262" s="242"/>
      <c r="M262" s="242"/>
      <c r="N262" s="242"/>
      <c r="O262" s="242"/>
      <c r="P262" s="242"/>
      <c r="Q262" s="242"/>
      <c r="R262" s="242"/>
      <c r="S262" s="242"/>
      <c r="T262" s="242"/>
      <c r="U262" s="242"/>
      <c r="V262" s="242"/>
      <c r="W262" s="242"/>
      <c r="X262" s="242"/>
      <c r="Y262" s="242"/>
      <c r="Z262" s="242"/>
    </row>
    <row r="263" spans="1:26" ht="16.5" customHeight="1" x14ac:dyDescent="0.3">
      <c r="A263" s="242"/>
      <c r="B263" s="242"/>
      <c r="C263" s="243"/>
      <c r="D263" s="243"/>
      <c r="E263" s="275"/>
      <c r="F263" s="275"/>
      <c r="G263" s="242"/>
      <c r="H263" s="242"/>
      <c r="I263" s="242"/>
      <c r="J263" s="242"/>
      <c r="K263" s="242"/>
      <c r="L263" s="242"/>
      <c r="M263" s="242"/>
      <c r="N263" s="242"/>
      <c r="O263" s="242"/>
      <c r="P263" s="242"/>
      <c r="Q263" s="242"/>
      <c r="R263" s="242"/>
      <c r="S263" s="242"/>
      <c r="T263" s="242"/>
      <c r="U263" s="242"/>
      <c r="V263" s="242"/>
      <c r="W263" s="242"/>
      <c r="X263" s="242"/>
      <c r="Y263" s="242"/>
      <c r="Z263" s="242"/>
    </row>
    <row r="264" spans="1:26" ht="16.5" customHeight="1" x14ac:dyDescent="0.3">
      <c r="A264" s="242"/>
      <c r="B264" s="242"/>
      <c r="C264" s="243"/>
      <c r="D264" s="243"/>
      <c r="E264" s="275"/>
      <c r="F264" s="275"/>
      <c r="G264" s="242"/>
      <c r="H264" s="242"/>
      <c r="I264" s="242"/>
      <c r="J264" s="242"/>
      <c r="K264" s="242"/>
      <c r="L264" s="242"/>
      <c r="M264" s="242"/>
      <c r="N264" s="242"/>
      <c r="O264" s="242"/>
      <c r="P264" s="242"/>
      <c r="Q264" s="242"/>
      <c r="R264" s="242"/>
      <c r="S264" s="242"/>
      <c r="T264" s="242"/>
      <c r="U264" s="242"/>
      <c r="V264" s="242"/>
      <c r="W264" s="242"/>
      <c r="X264" s="242"/>
      <c r="Y264" s="242"/>
      <c r="Z264" s="242"/>
    </row>
    <row r="265" spans="1:26" ht="16.5" customHeight="1" x14ac:dyDescent="0.3">
      <c r="A265" s="242"/>
      <c r="B265" s="242"/>
      <c r="C265" s="243"/>
      <c r="D265" s="243"/>
      <c r="E265" s="275"/>
      <c r="F265" s="275"/>
      <c r="G265" s="242"/>
      <c r="H265" s="242"/>
      <c r="I265" s="242"/>
      <c r="J265" s="242"/>
      <c r="K265" s="242"/>
      <c r="L265" s="242"/>
      <c r="M265" s="242"/>
      <c r="N265" s="242"/>
      <c r="O265" s="242"/>
      <c r="P265" s="242"/>
      <c r="Q265" s="242"/>
      <c r="R265" s="242"/>
      <c r="S265" s="242"/>
      <c r="T265" s="242"/>
      <c r="U265" s="242"/>
      <c r="V265" s="242"/>
      <c r="W265" s="242"/>
      <c r="X265" s="242"/>
      <c r="Y265" s="242"/>
      <c r="Z265" s="242"/>
    </row>
    <row r="266" spans="1:26" ht="16.5" customHeight="1" x14ac:dyDescent="0.3">
      <c r="A266" s="242"/>
      <c r="B266" s="242"/>
      <c r="C266" s="243"/>
      <c r="D266" s="243"/>
      <c r="E266" s="275"/>
      <c r="F266" s="275"/>
      <c r="G266" s="242"/>
      <c r="H266" s="242"/>
      <c r="I266" s="242"/>
      <c r="J266" s="242"/>
      <c r="K266" s="242"/>
      <c r="L266" s="242"/>
      <c r="M266" s="242"/>
      <c r="N266" s="242"/>
      <c r="O266" s="242"/>
      <c r="P266" s="242"/>
      <c r="Q266" s="242"/>
      <c r="R266" s="242"/>
      <c r="S266" s="242"/>
      <c r="T266" s="242"/>
      <c r="U266" s="242"/>
      <c r="V266" s="242"/>
      <c r="W266" s="242"/>
      <c r="X266" s="242"/>
      <c r="Y266" s="242"/>
      <c r="Z266" s="242"/>
    </row>
    <row r="267" spans="1:26" ht="16.5" customHeight="1" x14ac:dyDescent="0.3">
      <c r="A267" s="242"/>
      <c r="B267" s="242"/>
      <c r="C267" s="243"/>
      <c r="D267" s="243"/>
      <c r="E267" s="275"/>
      <c r="F267" s="275"/>
      <c r="G267" s="242"/>
      <c r="H267" s="242"/>
      <c r="I267" s="242"/>
      <c r="J267" s="242"/>
      <c r="K267" s="242"/>
      <c r="L267" s="242"/>
      <c r="M267" s="242"/>
      <c r="N267" s="242"/>
      <c r="O267" s="242"/>
      <c r="P267" s="242"/>
      <c r="Q267" s="242"/>
      <c r="R267" s="242"/>
      <c r="S267" s="242"/>
      <c r="T267" s="242"/>
      <c r="U267" s="242"/>
      <c r="V267" s="242"/>
      <c r="W267" s="242"/>
      <c r="X267" s="242"/>
      <c r="Y267" s="242"/>
      <c r="Z267" s="242"/>
    </row>
    <row r="268" spans="1:26" ht="16.5" customHeight="1" x14ac:dyDescent="0.3">
      <c r="A268" s="242"/>
      <c r="B268" s="242"/>
      <c r="C268" s="243"/>
      <c r="D268" s="243"/>
      <c r="E268" s="275"/>
      <c r="F268" s="275"/>
      <c r="G268" s="242"/>
      <c r="H268" s="242"/>
      <c r="I268" s="242"/>
      <c r="J268" s="242"/>
      <c r="K268" s="242"/>
      <c r="L268" s="242"/>
      <c r="M268" s="242"/>
      <c r="N268" s="242"/>
      <c r="O268" s="242"/>
      <c r="P268" s="242"/>
      <c r="Q268" s="242"/>
      <c r="R268" s="242"/>
      <c r="S268" s="242"/>
      <c r="T268" s="242"/>
      <c r="U268" s="242"/>
      <c r="V268" s="242"/>
      <c r="W268" s="242"/>
      <c r="X268" s="242"/>
      <c r="Y268" s="242"/>
      <c r="Z268" s="242"/>
    </row>
    <row r="269" spans="1:26" ht="16.5" customHeight="1" x14ac:dyDescent="0.3">
      <c r="A269" s="242"/>
      <c r="B269" s="242"/>
      <c r="C269" s="243"/>
      <c r="D269" s="243"/>
      <c r="E269" s="275"/>
      <c r="F269" s="275"/>
      <c r="G269" s="242"/>
      <c r="H269" s="242"/>
      <c r="I269" s="242"/>
      <c r="J269" s="242"/>
      <c r="K269" s="242"/>
      <c r="L269" s="242"/>
      <c r="M269" s="242"/>
      <c r="N269" s="242"/>
      <c r="O269" s="242"/>
      <c r="P269" s="242"/>
      <c r="Q269" s="242"/>
      <c r="R269" s="242"/>
      <c r="S269" s="242"/>
      <c r="T269" s="242"/>
      <c r="U269" s="242"/>
      <c r="V269" s="242"/>
      <c r="W269" s="242"/>
      <c r="X269" s="242"/>
      <c r="Y269" s="242"/>
      <c r="Z269" s="242"/>
    </row>
    <row r="270" spans="1:26" ht="16.5" customHeight="1" x14ac:dyDescent="0.3">
      <c r="A270" s="242"/>
      <c r="B270" s="242"/>
      <c r="C270" s="243"/>
      <c r="D270" s="243"/>
      <c r="E270" s="275"/>
      <c r="F270" s="275"/>
      <c r="G270" s="242"/>
      <c r="H270" s="242"/>
      <c r="I270" s="242"/>
      <c r="J270" s="242"/>
      <c r="K270" s="242"/>
      <c r="L270" s="242"/>
      <c r="M270" s="242"/>
      <c r="N270" s="242"/>
      <c r="O270" s="242"/>
      <c r="P270" s="242"/>
      <c r="Q270" s="242"/>
      <c r="R270" s="242"/>
      <c r="S270" s="242"/>
      <c r="T270" s="242"/>
      <c r="U270" s="242"/>
      <c r="V270" s="242"/>
      <c r="W270" s="242"/>
      <c r="X270" s="242"/>
      <c r="Y270" s="242"/>
      <c r="Z270" s="242"/>
    </row>
    <row r="271" spans="1:26" ht="16.5" customHeight="1" x14ac:dyDescent="0.3">
      <c r="A271" s="242"/>
      <c r="B271" s="242"/>
      <c r="C271" s="243"/>
      <c r="D271" s="243"/>
      <c r="E271" s="275"/>
      <c r="F271" s="275"/>
      <c r="G271" s="242"/>
      <c r="H271" s="242"/>
      <c r="I271" s="242"/>
      <c r="J271" s="242"/>
      <c r="K271" s="242"/>
      <c r="L271" s="242"/>
      <c r="M271" s="242"/>
      <c r="N271" s="242"/>
      <c r="O271" s="242"/>
      <c r="P271" s="242"/>
      <c r="Q271" s="242"/>
      <c r="R271" s="242"/>
      <c r="S271" s="242"/>
      <c r="T271" s="242"/>
      <c r="U271" s="242"/>
      <c r="V271" s="242"/>
      <c r="W271" s="242"/>
      <c r="X271" s="242"/>
      <c r="Y271" s="242"/>
      <c r="Z271" s="242"/>
    </row>
    <row r="272" spans="1:26" ht="16.5" customHeight="1" x14ac:dyDescent="0.3">
      <c r="A272" s="242"/>
      <c r="B272" s="242"/>
      <c r="C272" s="243"/>
      <c r="D272" s="243"/>
      <c r="E272" s="275"/>
      <c r="F272" s="275"/>
      <c r="G272" s="242"/>
      <c r="H272" s="242"/>
      <c r="I272" s="242"/>
      <c r="J272" s="242"/>
      <c r="K272" s="242"/>
      <c r="L272" s="242"/>
      <c r="M272" s="242"/>
      <c r="N272" s="242"/>
      <c r="O272" s="242"/>
      <c r="P272" s="242"/>
      <c r="Q272" s="242"/>
      <c r="R272" s="242"/>
      <c r="S272" s="242"/>
      <c r="T272" s="242"/>
      <c r="U272" s="242"/>
      <c r="V272" s="242"/>
      <c r="W272" s="242"/>
      <c r="X272" s="242"/>
      <c r="Y272" s="242"/>
      <c r="Z272" s="242"/>
    </row>
    <row r="273" spans="1:26" ht="16.5" customHeight="1" x14ac:dyDescent="0.3">
      <c r="A273" s="242"/>
      <c r="B273" s="242"/>
      <c r="C273" s="243"/>
      <c r="D273" s="243"/>
      <c r="E273" s="275"/>
      <c r="F273" s="275"/>
      <c r="G273" s="242"/>
      <c r="H273" s="242"/>
      <c r="I273" s="242"/>
      <c r="J273" s="242"/>
      <c r="K273" s="242"/>
      <c r="L273" s="242"/>
      <c r="M273" s="242"/>
      <c r="N273" s="242"/>
      <c r="O273" s="242"/>
      <c r="P273" s="242"/>
      <c r="Q273" s="242"/>
      <c r="R273" s="242"/>
      <c r="S273" s="242"/>
      <c r="T273" s="242"/>
      <c r="U273" s="242"/>
      <c r="V273" s="242"/>
      <c r="W273" s="242"/>
      <c r="X273" s="242"/>
      <c r="Y273" s="242"/>
      <c r="Z273" s="242"/>
    </row>
    <row r="274" spans="1:26" ht="16.5" customHeight="1" x14ac:dyDescent="0.3">
      <c r="A274" s="242"/>
      <c r="B274" s="242"/>
      <c r="C274" s="243"/>
      <c r="D274" s="243"/>
      <c r="E274" s="275"/>
      <c r="F274" s="275"/>
      <c r="G274" s="242"/>
      <c r="H274" s="242"/>
      <c r="I274" s="242"/>
      <c r="J274" s="242"/>
      <c r="K274" s="242"/>
      <c r="L274" s="242"/>
      <c r="M274" s="242"/>
      <c r="N274" s="242"/>
      <c r="O274" s="242"/>
      <c r="P274" s="242"/>
      <c r="Q274" s="242"/>
      <c r="R274" s="242"/>
      <c r="S274" s="242"/>
      <c r="T274" s="242"/>
      <c r="U274" s="242"/>
      <c r="V274" s="242"/>
      <c r="W274" s="242"/>
      <c r="X274" s="242"/>
      <c r="Y274" s="242"/>
      <c r="Z274" s="242"/>
    </row>
    <row r="275" spans="1:26" ht="16.5" customHeight="1" x14ac:dyDescent="0.3">
      <c r="A275" s="242"/>
      <c r="B275" s="242"/>
      <c r="C275" s="243"/>
      <c r="D275" s="243"/>
      <c r="E275" s="275"/>
      <c r="F275" s="275"/>
      <c r="G275" s="242"/>
      <c r="H275" s="242"/>
      <c r="I275" s="242"/>
      <c r="J275" s="242"/>
      <c r="K275" s="242"/>
      <c r="L275" s="242"/>
      <c r="M275" s="242"/>
      <c r="N275" s="242"/>
      <c r="O275" s="242"/>
      <c r="P275" s="242"/>
      <c r="Q275" s="242"/>
      <c r="R275" s="242"/>
      <c r="S275" s="242"/>
      <c r="T275" s="242"/>
      <c r="U275" s="242"/>
      <c r="V275" s="242"/>
      <c r="W275" s="242"/>
      <c r="X275" s="242"/>
      <c r="Y275" s="242"/>
      <c r="Z275" s="242"/>
    </row>
    <row r="276" spans="1:26" ht="16.5" customHeight="1" x14ac:dyDescent="0.3">
      <c r="A276" s="242"/>
      <c r="B276" s="242"/>
      <c r="C276" s="243"/>
      <c r="D276" s="243"/>
      <c r="E276" s="275"/>
      <c r="F276" s="275"/>
      <c r="G276" s="242"/>
      <c r="H276" s="242"/>
      <c r="I276" s="242"/>
      <c r="J276" s="242"/>
      <c r="K276" s="242"/>
      <c r="L276" s="242"/>
      <c r="M276" s="242"/>
      <c r="N276" s="242"/>
      <c r="O276" s="242"/>
      <c r="P276" s="242"/>
      <c r="Q276" s="242"/>
      <c r="R276" s="242"/>
      <c r="S276" s="242"/>
      <c r="T276" s="242"/>
      <c r="U276" s="242"/>
      <c r="V276" s="242"/>
      <c r="W276" s="242"/>
      <c r="X276" s="242"/>
      <c r="Y276" s="242"/>
      <c r="Z276" s="242"/>
    </row>
    <row r="277" spans="1:26" ht="16.5" customHeight="1" x14ac:dyDescent="0.3">
      <c r="A277" s="242"/>
      <c r="B277" s="242"/>
      <c r="C277" s="243"/>
      <c r="D277" s="243"/>
      <c r="E277" s="275"/>
      <c r="F277" s="275"/>
      <c r="G277" s="242"/>
      <c r="H277" s="242"/>
      <c r="I277" s="242"/>
      <c r="J277" s="242"/>
      <c r="K277" s="242"/>
      <c r="L277" s="242"/>
      <c r="M277" s="242"/>
      <c r="N277" s="242"/>
      <c r="O277" s="242"/>
      <c r="P277" s="242"/>
      <c r="Q277" s="242"/>
      <c r="R277" s="242"/>
      <c r="S277" s="242"/>
      <c r="T277" s="242"/>
      <c r="U277" s="242"/>
      <c r="V277" s="242"/>
      <c r="W277" s="242"/>
      <c r="X277" s="242"/>
      <c r="Y277" s="242"/>
      <c r="Z277" s="242"/>
    </row>
    <row r="278" spans="1:26" ht="16.5" customHeight="1" x14ac:dyDescent="0.3">
      <c r="A278" s="242"/>
      <c r="B278" s="242"/>
      <c r="C278" s="243"/>
      <c r="D278" s="243"/>
      <c r="E278" s="275"/>
      <c r="F278" s="275"/>
      <c r="G278" s="242"/>
      <c r="H278" s="242"/>
      <c r="I278" s="242"/>
      <c r="J278" s="242"/>
      <c r="K278" s="242"/>
      <c r="L278" s="242"/>
      <c r="M278" s="242"/>
      <c r="N278" s="242"/>
      <c r="O278" s="242"/>
      <c r="P278" s="242"/>
      <c r="Q278" s="242"/>
      <c r="R278" s="242"/>
      <c r="S278" s="242"/>
      <c r="T278" s="242"/>
      <c r="U278" s="242"/>
      <c r="V278" s="242"/>
      <c r="W278" s="242"/>
      <c r="X278" s="242"/>
      <c r="Y278" s="242"/>
      <c r="Z278" s="242"/>
    </row>
    <row r="279" spans="1:26" ht="16.5" customHeight="1" x14ac:dyDescent="0.3">
      <c r="A279" s="242"/>
      <c r="B279" s="242"/>
      <c r="C279" s="243"/>
      <c r="D279" s="243"/>
      <c r="E279" s="275"/>
      <c r="F279" s="275"/>
      <c r="G279" s="242"/>
      <c r="H279" s="242"/>
      <c r="I279" s="242"/>
      <c r="J279" s="242"/>
      <c r="K279" s="242"/>
      <c r="L279" s="242"/>
      <c r="M279" s="242"/>
      <c r="N279" s="242"/>
      <c r="O279" s="242"/>
      <c r="P279" s="242"/>
      <c r="Q279" s="242"/>
      <c r="R279" s="242"/>
      <c r="S279" s="242"/>
      <c r="T279" s="242"/>
      <c r="U279" s="242"/>
      <c r="V279" s="242"/>
      <c r="W279" s="242"/>
      <c r="X279" s="242"/>
      <c r="Y279" s="242"/>
      <c r="Z279" s="242"/>
    </row>
    <row r="280" spans="1:26" ht="16.5" customHeight="1" x14ac:dyDescent="0.3">
      <c r="A280" s="242"/>
      <c r="B280" s="242"/>
      <c r="C280" s="243"/>
      <c r="D280" s="243"/>
      <c r="E280" s="275"/>
      <c r="F280" s="275"/>
      <c r="G280" s="242"/>
      <c r="H280" s="242"/>
      <c r="I280" s="242"/>
      <c r="J280" s="242"/>
      <c r="K280" s="242"/>
      <c r="L280" s="242"/>
      <c r="M280" s="242"/>
      <c r="N280" s="242"/>
      <c r="O280" s="242"/>
      <c r="P280" s="242"/>
      <c r="Q280" s="242"/>
      <c r="R280" s="242"/>
      <c r="S280" s="242"/>
      <c r="T280" s="242"/>
      <c r="U280" s="242"/>
      <c r="V280" s="242"/>
      <c r="W280" s="242"/>
      <c r="X280" s="242"/>
      <c r="Y280" s="242"/>
      <c r="Z280" s="242"/>
    </row>
    <row r="281" spans="1:26" ht="16.5" customHeight="1" x14ac:dyDescent="0.3">
      <c r="A281" s="242"/>
      <c r="B281" s="242"/>
      <c r="C281" s="243"/>
      <c r="D281" s="243"/>
      <c r="E281" s="275"/>
      <c r="F281" s="275"/>
      <c r="G281" s="242"/>
      <c r="H281" s="242"/>
      <c r="I281" s="242"/>
      <c r="J281" s="242"/>
      <c r="K281" s="242"/>
      <c r="L281" s="242"/>
      <c r="M281" s="242"/>
      <c r="N281" s="242"/>
      <c r="O281" s="242"/>
      <c r="P281" s="242"/>
      <c r="Q281" s="242"/>
      <c r="R281" s="242"/>
      <c r="S281" s="242"/>
      <c r="T281" s="242"/>
      <c r="U281" s="242"/>
      <c r="V281" s="242"/>
      <c r="W281" s="242"/>
      <c r="X281" s="242"/>
      <c r="Y281" s="242"/>
      <c r="Z281" s="242"/>
    </row>
    <row r="282" spans="1:26" ht="16.5" customHeight="1" x14ac:dyDescent="0.3">
      <c r="A282" s="242"/>
      <c r="B282" s="242"/>
      <c r="C282" s="243"/>
      <c r="D282" s="243"/>
      <c r="E282" s="275"/>
      <c r="F282" s="275"/>
      <c r="G282" s="242"/>
      <c r="H282" s="242"/>
      <c r="I282" s="242"/>
      <c r="J282" s="242"/>
      <c r="K282" s="242"/>
      <c r="L282" s="242"/>
      <c r="M282" s="242"/>
      <c r="N282" s="242"/>
      <c r="O282" s="242"/>
      <c r="P282" s="242"/>
      <c r="Q282" s="242"/>
      <c r="R282" s="242"/>
      <c r="S282" s="242"/>
      <c r="T282" s="242"/>
      <c r="U282" s="242"/>
      <c r="V282" s="242"/>
      <c r="W282" s="242"/>
      <c r="X282" s="242"/>
      <c r="Y282" s="242"/>
      <c r="Z282" s="242"/>
    </row>
    <row r="283" spans="1:26" ht="16.5" customHeight="1" x14ac:dyDescent="0.3">
      <c r="A283" s="242"/>
      <c r="B283" s="242"/>
      <c r="C283" s="243"/>
      <c r="D283" s="243"/>
      <c r="E283" s="275"/>
      <c r="F283" s="275"/>
      <c r="G283" s="242"/>
      <c r="H283" s="242"/>
      <c r="I283" s="242"/>
      <c r="J283" s="242"/>
      <c r="K283" s="242"/>
      <c r="L283" s="242"/>
      <c r="M283" s="242"/>
      <c r="N283" s="242"/>
      <c r="O283" s="242"/>
      <c r="P283" s="242"/>
      <c r="Q283" s="242"/>
      <c r="R283" s="242"/>
      <c r="S283" s="242"/>
      <c r="T283" s="242"/>
      <c r="U283" s="242"/>
      <c r="V283" s="242"/>
      <c r="W283" s="242"/>
      <c r="X283" s="242"/>
      <c r="Y283" s="242"/>
      <c r="Z283" s="242"/>
    </row>
    <row r="284" spans="1:26" ht="16.5" customHeight="1" x14ac:dyDescent="0.3">
      <c r="A284" s="242"/>
      <c r="B284" s="242"/>
      <c r="C284" s="243"/>
      <c r="D284" s="243"/>
      <c r="E284" s="275"/>
      <c r="F284" s="275"/>
      <c r="G284" s="242"/>
      <c r="H284" s="242"/>
      <c r="I284" s="242"/>
      <c r="J284" s="242"/>
      <c r="K284" s="242"/>
      <c r="L284" s="242"/>
      <c r="M284" s="242"/>
      <c r="N284" s="242"/>
      <c r="O284" s="242"/>
      <c r="P284" s="242"/>
      <c r="Q284" s="242"/>
      <c r="R284" s="242"/>
      <c r="S284" s="242"/>
      <c r="T284" s="242"/>
      <c r="U284" s="242"/>
      <c r="V284" s="242"/>
      <c r="W284" s="242"/>
      <c r="X284" s="242"/>
      <c r="Y284" s="242"/>
      <c r="Z284" s="242"/>
    </row>
    <row r="285" spans="1:26" ht="16.5" customHeight="1" x14ac:dyDescent="0.3">
      <c r="A285" s="242"/>
      <c r="B285" s="242"/>
      <c r="C285" s="243"/>
      <c r="D285" s="243"/>
      <c r="E285" s="275"/>
      <c r="F285" s="275"/>
      <c r="G285" s="242"/>
      <c r="H285" s="242"/>
      <c r="I285" s="242"/>
      <c r="J285" s="242"/>
      <c r="K285" s="242"/>
      <c r="L285" s="242"/>
      <c r="M285" s="242"/>
      <c r="N285" s="242"/>
      <c r="O285" s="242"/>
      <c r="P285" s="242"/>
      <c r="Q285" s="242"/>
      <c r="R285" s="242"/>
      <c r="S285" s="242"/>
      <c r="T285" s="242"/>
      <c r="U285" s="242"/>
      <c r="V285" s="242"/>
      <c r="W285" s="242"/>
      <c r="X285" s="242"/>
      <c r="Y285" s="242"/>
      <c r="Z285" s="242"/>
    </row>
    <row r="286" spans="1:26" ht="16.5" customHeight="1" x14ac:dyDescent="0.3">
      <c r="A286" s="242"/>
      <c r="B286" s="242"/>
      <c r="C286" s="243"/>
      <c r="D286" s="243"/>
      <c r="E286" s="275"/>
      <c r="F286" s="275"/>
      <c r="G286" s="242"/>
      <c r="H286" s="242"/>
      <c r="I286" s="242"/>
      <c r="J286" s="242"/>
      <c r="K286" s="242"/>
      <c r="L286" s="242"/>
      <c r="M286" s="242"/>
      <c r="N286" s="242"/>
      <c r="O286" s="242"/>
      <c r="P286" s="242"/>
      <c r="Q286" s="242"/>
      <c r="R286" s="242"/>
      <c r="S286" s="242"/>
      <c r="T286" s="242"/>
      <c r="U286" s="242"/>
      <c r="V286" s="242"/>
      <c r="W286" s="242"/>
      <c r="X286" s="242"/>
      <c r="Y286" s="242"/>
      <c r="Z286" s="242"/>
    </row>
    <row r="287" spans="1:26" ht="16.5" customHeight="1" x14ac:dyDescent="0.3">
      <c r="A287" s="242"/>
      <c r="B287" s="242"/>
      <c r="C287" s="243"/>
      <c r="D287" s="243"/>
      <c r="E287" s="275"/>
      <c r="F287" s="275"/>
      <c r="G287" s="242"/>
      <c r="H287" s="242"/>
      <c r="I287" s="242"/>
      <c r="J287" s="242"/>
      <c r="K287" s="242"/>
      <c r="L287" s="242"/>
      <c r="M287" s="242"/>
      <c r="N287" s="242"/>
      <c r="O287" s="242"/>
      <c r="P287" s="242"/>
      <c r="Q287" s="242"/>
      <c r="R287" s="242"/>
      <c r="S287" s="242"/>
      <c r="T287" s="242"/>
      <c r="U287" s="242"/>
      <c r="V287" s="242"/>
      <c r="W287" s="242"/>
      <c r="X287" s="242"/>
      <c r="Y287" s="242"/>
      <c r="Z287" s="242"/>
    </row>
    <row r="288" spans="1:26" ht="16.5" customHeight="1" x14ac:dyDescent="0.3">
      <c r="A288" s="242"/>
      <c r="B288" s="242"/>
      <c r="C288" s="243"/>
      <c r="D288" s="243"/>
      <c r="E288" s="275"/>
      <c r="F288" s="275"/>
      <c r="G288" s="242"/>
      <c r="H288" s="242"/>
      <c r="I288" s="242"/>
      <c r="J288" s="242"/>
      <c r="K288" s="242"/>
      <c r="L288" s="242"/>
      <c r="M288" s="242"/>
      <c r="N288" s="242"/>
      <c r="O288" s="242"/>
      <c r="P288" s="242"/>
      <c r="Q288" s="242"/>
      <c r="R288" s="242"/>
      <c r="S288" s="242"/>
      <c r="T288" s="242"/>
      <c r="U288" s="242"/>
      <c r="V288" s="242"/>
      <c r="W288" s="242"/>
      <c r="X288" s="242"/>
      <c r="Y288" s="242"/>
      <c r="Z288" s="242"/>
    </row>
    <row r="289" spans="1:26" ht="16.5" customHeight="1" x14ac:dyDescent="0.3">
      <c r="A289" s="242"/>
      <c r="B289" s="242"/>
      <c r="C289" s="243"/>
      <c r="D289" s="243"/>
      <c r="E289" s="275"/>
      <c r="F289" s="275"/>
      <c r="G289" s="242"/>
      <c r="H289" s="242"/>
      <c r="I289" s="242"/>
      <c r="J289" s="242"/>
      <c r="K289" s="242"/>
      <c r="L289" s="242"/>
      <c r="M289" s="242"/>
      <c r="N289" s="242"/>
      <c r="O289" s="242"/>
      <c r="P289" s="242"/>
      <c r="Q289" s="242"/>
      <c r="R289" s="242"/>
      <c r="S289" s="242"/>
      <c r="T289" s="242"/>
      <c r="U289" s="242"/>
      <c r="V289" s="242"/>
      <c r="W289" s="242"/>
      <c r="X289" s="242"/>
      <c r="Y289" s="242"/>
      <c r="Z289" s="242"/>
    </row>
    <row r="290" spans="1:26" ht="16.5" customHeight="1" x14ac:dyDescent="0.3">
      <c r="A290" s="242"/>
      <c r="B290" s="242"/>
      <c r="C290" s="243"/>
      <c r="D290" s="243"/>
      <c r="E290" s="275"/>
      <c r="F290" s="275"/>
      <c r="G290" s="242"/>
      <c r="H290" s="242"/>
      <c r="I290" s="242"/>
      <c r="J290" s="242"/>
      <c r="K290" s="242"/>
      <c r="L290" s="242"/>
      <c r="M290" s="242"/>
      <c r="N290" s="242"/>
      <c r="O290" s="242"/>
      <c r="P290" s="242"/>
      <c r="Q290" s="242"/>
      <c r="R290" s="242"/>
      <c r="S290" s="242"/>
      <c r="T290" s="242"/>
      <c r="U290" s="242"/>
      <c r="V290" s="242"/>
      <c r="W290" s="242"/>
      <c r="X290" s="242"/>
      <c r="Y290" s="242"/>
      <c r="Z290" s="242"/>
    </row>
    <row r="291" spans="1:26" ht="16.5" customHeight="1" x14ac:dyDescent="0.3">
      <c r="A291" s="242"/>
      <c r="B291" s="242"/>
      <c r="C291" s="243"/>
      <c r="D291" s="243"/>
      <c r="E291" s="275"/>
      <c r="F291" s="275"/>
      <c r="G291" s="242"/>
      <c r="H291" s="242"/>
      <c r="I291" s="242"/>
      <c r="J291" s="242"/>
      <c r="K291" s="242"/>
      <c r="L291" s="242"/>
      <c r="M291" s="242"/>
      <c r="N291" s="242"/>
      <c r="O291" s="242"/>
      <c r="P291" s="242"/>
      <c r="Q291" s="242"/>
      <c r="R291" s="242"/>
      <c r="S291" s="242"/>
      <c r="T291" s="242"/>
      <c r="U291" s="242"/>
      <c r="V291" s="242"/>
      <c r="W291" s="242"/>
      <c r="X291" s="242"/>
      <c r="Y291" s="242"/>
      <c r="Z291" s="242"/>
    </row>
    <row r="292" spans="1:26" ht="16.5" customHeight="1" x14ac:dyDescent="0.3">
      <c r="A292" s="242"/>
      <c r="B292" s="242"/>
      <c r="C292" s="243"/>
      <c r="D292" s="243"/>
      <c r="E292" s="275"/>
      <c r="F292" s="275"/>
      <c r="G292" s="242"/>
      <c r="H292" s="242"/>
      <c r="I292" s="242"/>
      <c r="J292" s="242"/>
      <c r="K292" s="242"/>
      <c r="L292" s="242"/>
      <c r="M292" s="242"/>
      <c r="N292" s="242"/>
      <c r="O292" s="242"/>
      <c r="P292" s="242"/>
      <c r="Q292" s="242"/>
      <c r="R292" s="242"/>
      <c r="S292" s="242"/>
      <c r="T292" s="242"/>
      <c r="U292" s="242"/>
      <c r="V292" s="242"/>
      <c r="W292" s="242"/>
      <c r="X292" s="242"/>
      <c r="Y292" s="242"/>
      <c r="Z292" s="242"/>
    </row>
    <row r="293" spans="1:26" ht="16.5" customHeight="1" x14ac:dyDescent="0.3">
      <c r="A293" s="242"/>
      <c r="B293" s="242"/>
      <c r="C293" s="243"/>
      <c r="D293" s="243"/>
      <c r="E293" s="275"/>
      <c r="F293" s="275"/>
      <c r="G293" s="242"/>
      <c r="H293" s="242"/>
      <c r="I293" s="242"/>
      <c r="J293" s="242"/>
      <c r="K293" s="242"/>
      <c r="L293" s="242"/>
      <c r="M293" s="242"/>
      <c r="N293" s="242"/>
      <c r="O293" s="242"/>
      <c r="P293" s="242"/>
      <c r="Q293" s="242"/>
      <c r="R293" s="242"/>
      <c r="S293" s="242"/>
      <c r="T293" s="242"/>
      <c r="U293" s="242"/>
      <c r="V293" s="242"/>
      <c r="W293" s="242"/>
      <c r="X293" s="242"/>
      <c r="Y293" s="242"/>
      <c r="Z293" s="242"/>
    </row>
    <row r="294" spans="1:26" ht="16.5" customHeight="1" x14ac:dyDescent="0.3">
      <c r="A294" s="242"/>
      <c r="B294" s="242"/>
      <c r="C294" s="243"/>
      <c r="D294" s="243"/>
      <c r="E294" s="275"/>
      <c r="F294" s="275"/>
      <c r="G294" s="242"/>
      <c r="H294" s="242"/>
      <c r="I294" s="242"/>
      <c r="J294" s="242"/>
      <c r="K294" s="242"/>
      <c r="L294" s="242"/>
      <c r="M294" s="242"/>
      <c r="N294" s="242"/>
      <c r="O294" s="242"/>
      <c r="P294" s="242"/>
      <c r="Q294" s="242"/>
      <c r="R294" s="242"/>
      <c r="S294" s="242"/>
      <c r="T294" s="242"/>
      <c r="U294" s="242"/>
      <c r="V294" s="242"/>
      <c r="W294" s="242"/>
      <c r="X294" s="242"/>
      <c r="Y294" s="242"/>
      <c r="Z294" s="242"/>
    </row>
    <row r="295" spans="1:26" ht="16.5" customHeight="1" x14ac:dyDescent="0.3">
      <c r="A295" s="242"/>
      <c r="B295" s="242"/>
      <c r="C295" s="243"/>
      <c r="D295" s="243"/>
      <c r="E295" s="275"/>
      <c r="F295" s="275"/>
      <c r="G295" s="242"/>
      <c r="H295" s="242"/>
      <c r="I295" s="242"/>
      <c r="J295" s="242"/>
      <c r="K295" s="242"/>
      <c r="L295" s="242"/>
      <c r="M295" s="242"/>
      <c r="N295" s="242"/>
      <c r="O295" s="242"/>
      <c r="P295" s="242"/>
      <c r="Q295" s="242"/>
      <c r="R295" s="242"/>
      <c r="S295" s="242"/>
      <c r="T295" s="242"/>
      <c r="U295" s="242"/>
      <c r="V295" s="242"/>
      <c r="W295" s="242"/>
      <c r="X295" s="242"/>
      <c r="Y295" s="242"/>
      <c r="Z295" s="242"/>
    </row>
    <row r="296" spans="1:26" ht="16.5" customHeight="1" x14ac:dyDescent="0.3">
      <c r="A296" s="242"/>
      <c r="B296" s="242"/>
      <c r="C296" s="243"/>
      <c r="D296" s="243"/>
      <c r="E296" s="275"/>
      <c r="F296" s="275"/>
      <c r="G296" s="242"/>
      <c r="H296" s="242"/>
      <c r="I296" s="242"/>
      <c r="J296" s="242"/>
      <c r="K296" s="242"/>
      <c r="L296" s="242"/>
      <c r="M296" s="242"/>
      <c r="N296" s="242"/>
      <c r="O296" s="242"/>
      <c r="P296" s="242"/>
      <c r="Q296" s="242"/>
      <c r="R296" s="242"/>
      <c r="S296" s="242"/>
      <c r="T296" s="242"/>
      <c r="U296" s="242"/>
      <c r="V296" s="242"/>
      <c r="W296" s="242"/>
      <c r="X296" s="242"/>
      <c r="Y296" s="242"/>
      <c r="Z296" s="242"/>
    </row>
    <row r="297" spans="1:26" ht="16.5" customHeight="1" x14ac:dyDescent="0.3">
      <c r="A297" s="242"/>
      <c r="B297" s="242"/>
      <c r="C297" s="243"/>
      <c r="D297" s="243"/>
      <c r="E297" s="275"/>
      <c r="F297" s="275"/>
      <c r="G297" s="242"/>
      <c r="H297" s="242"/>
      <c r="I297" s="242"/>
      <c r="J297" s="242"/>
      <c r="K297" s="242"/>
      <c r="L297" s="242"/>
      <c r="M297" s="242"/>
      <c r="N297" s="242"/>
      <c r="O297" s="242"/>
      <c r="P297" s="242"/>
      <c r="Q297" s="242"/>
      <c r="R297" s="242"/>
      <c r="S297" s="242"/>
      <c r="T297" s="242"/>
      <c r="U297" s="242"/>
      <c r="V297" s="242"/>
      <c r="W297" s="242"/>
      <c r="X297" s="242"/>
      <c r="Y297" s="242"/>
      <c r="Z297" s="242"/>
    </row>
    <row r="298" spans="1:26" ht="16.5" customHeight="1" x14ac:dyDescent="0.3">
      <c r="A298" s="242"/>
      <c r="B298" s="242"/>
      <c r="C298" s="243"/>
      <c r="D298" s="243"/>
      <c r="E298" s="275"/>
      <c r="F298" s="275"/>
      <c r="G298" s="242"/>
      <c r="H298" s="242"/>
      <c r="I298" s="242"/>
      <c r="J298" s="242"/>
      <c r="K298" s="242"/>
      <c r="L298" s="242"/>
      <c r="M298" s="242"/>
      <c r="N298" s="242"/>
      <c r="O298" s="242"/>
      <c r="P298" s="242"/>
      <c r="Q298" s="242"/>
      <c r="R298" s="242"/>
      <c r="S298" s="242"/>
      <c r="T298" s="242"/>
      <c r="U298" s="242"/>
      <c r="V298" s="242"/>
      <c r="W298" s="242"/>
      <c r="X298" s="242"/>
      <c r="Y298" s="242"/>
      <c r="Z298" s="242"/>
    </row>
    <row r="299" spans="1:26" ht="16.5" customHeight="1" x14ac:dyDescent="0.3">
      <c r="A299" s="242"/>
      <c r="B299" s="242"/>
      <c r="C299" s="243"/>
      <c r="D299" s="243"/>
      <c r="E299" s="275"/>
      <c r="F299" s="275"/>
      <c r="G299" s="242"/>
      <c r="H299" s="242"/>
      <c r="I299" s="242"/>
      <c r="J299" s="242"/>
      <c r="K299" s="242"/>
      <c r="L299" s="242"/>
      <c r="M299" s="242"/>
      <c r="N299" s="242"/>
      <c r="O299" s="242"/>
      <c r="P299" s="242"/>
      <c r="Q299" s="242"/>
      <c r="R299" s="242"/>
      <c r="S299" s="242"/>
      <c r="T299" s="242"/>
      <c r="U299" s="242"/>
      <c r="V299" s="242"/>
      <c r="W299" s="242"/>
      <c r="X299" s="242"/>
      <c r="Y299" s="242"/>
      <c r="Z299" s="242"/>
    </row>
    <row r="300" spans="1:26" ht="16.5" customHeight="1" x14ac:dyDescent="0.3">
      <c r="A300" s="242"/>
      <c r="B300" s="242"/>
      <c r="C300" s="243"/>
      <c r="D300" s="243"/>
      <c r="E300" s="275"/>
      <c r="F300" s="275"/>
      <c r="G300" s="242"/>
      <c r="H300" s="242"/>
      <c r="I300" s="242"/>
      <c r="J300" s="242"/>
      <c r="K300" s="242"/>
      <c r="L300" s="242"/>
      <c r="M300" s="242"/>
      <c r="N300" s="242"/>
      <c r="O300" s="242"/>
      <c r="P300" s="242"/>
      <c r="Q300" s="242"/>
      <c r="R300" s="242"/>
      <c r="S300" s="242"/>
      <c r="T300" s="242"/>
      <c r="U300" s="242"/>
      <c r="V300" s="242"/>
      <c r="W300" s="242"/>
      <c r="X300" s="242"/>
      <c r="Y300" s="242"/>
      <c r="Z300" s="242"/>
    </row>
    <row r="301" spans="1:26" ht="16.5" customHeight="1" x14ac:dyDescent="0.3">
      <c r="A301" s="242"/>
      <c r="B301" s="242"/>
      <c r="C301" s="243"/>
      <c r="D301" s="243"/>
      <c r="E301" s="275"/>
      <c r="F301" s="275"/>
      <c r="G301" s="242"/>
      <c r="H301" s="242"/>
      <c r="I301" s="242"/>
      <c r="J301" s="242"/>
      <c r="K301" s="242"/>
      <c r="L301" s="242"/>
      <c r="M301" s="242"/>
      <c r="N301" s="242"/>
      <c r="O301" s="242"/>
      <c r="P301" s="242"/>
      <c r="Q301" s="242"/>
      <c r="R301" s="242"/>
      <c r="S301" s="242"/>
      <c r="T301" s="242"/>
      <c r="U301" s="242"/>
      <c r="V301" s="242"/>
      <c r="W301" s="242"/>
      <c r="X301" s="242"/>
      <c r="Y301" s="242"/>
      <c r="Z301" s="242"/>
    </row>
    <row r="302" spans="1:26" ht="16.5" customHeight="1" x14ac:dyDescent="0.3">
      <c r="A302" s="242"/>
      <c r="B302" s="242"/>
      <c r="C302" s="243"/>
      <c r="D302" s="243"/>
      <c r="E302" s="275"/>
      <c r="F302" s="275"/>
      <c r="G302" s="242"/>
      <c r="H302" s="242"/>
      <c r="I302" s="242"/>
      <c r="J302" s="242"/>
      <c r="K302" s="242"/>
      <c r="L302" s="242"/>
      <c r="M302" s="242"/>
      <c r="N302" s="242"/>
      <c r="O302" s="242"/>
      <c r="P302" s="242"/>
      <c r="Q302" s="242"/>
      <c r="R302" s="242"/>
      <c r="S302" s="242"/>
      <c r="T302" s="242"/>
      <c r="U302" s="242"/>
      <c r="V302" s="242"/>
      <c r="W302" s="242"/>
      <c r="X302" s="242"/>
      <c r="Y302" s="242"/>
      <c r="Z302" s="242"/>
    </row>
    <row r="303" spans="1:26" ht="16.5" customHeight="1" x14ac:dyDescent="0.3">
      <c r="A303" s="242"/>
      <c r="B303" s="242"/>
      <c r="C303" s="243"/>
      <c r="D303" s="243"/>
      <c r="E303" s="275"/>
      <c r="F303" s="275"/>
      <c r="G303" s="242"/>
      <c r="H303" s="242"/>
      <c r="I303" s="242"/>
      <c r="J303" s="242"/>
      <c r="K303" s="242"/>
      <c r="L303" s="242"/>
      <c r="M303" s="242"/>
      <c r="N303" s="242"/>
      <c r="O303" s="242"/>
      <c r="P303" s="242"/>
      <c r="Q303" s="242"/>
      <c r="R303" s="242"/>
      <c r="S303" s="242"/>
      <c r="T303" s="242"/>
      <c r="U303" s="242"/>
      <c r="V303" s="242"/>
      <c r="W303" s="242"/>
      <c r="X303" s="242"/>
      <c r="Y303" s="242"/>
      <c r="Z303" s="242"/>
    </row>
    <row r="304" spans="1:26" ht="16.5" customHeight="1" x14ac:dyDescent="0.3">
      <c r="A304" s="242"/>
      <c r="B304" s="242"/>
      <c r="C304" s="243"/>
      <c r="D304" s="243"/>
      <c r="E304" s="275"/>
      <c r="F304" s="275"/>
      <c r="G304" s="242"/>
      <c r="H304" s="242"/>
      <c r="I304" s="242"/>
      <c r="J304" s="242"/>
      <c r="K304" s="242"/>
      <c r="L304" s="242"/>
      <c r="M304" s="242"/>
      <c r="N304" s="242"/>
      <c r="O304" s="242"/>
      <c r="P304" s="242"/>
      <c r="Q304" s="242"/>
      <c r="R304" s="242"/>
      <c r="S304" s="242"/>
      <c r="T304" s="242"/>
      <c r="U304" s="242"/>
      <c r="V304" s="242"/>
      <c r="W304" s="242"/>
      <c r="X304" s="242"/>
      <c r="Y304" s="242"/>
      <c r="Z304" s="242"/>
    </row>
    <row r="305" spans="1:26" ht="16.5" customHeight="1" x14ac:dyDescent="0.3">
      <c r="A305" s="242"/>
      <c r="B305" s="242"/>
      <c r="C305" s="243"/>
      <c r="D305" s="243"/>
      <c r="E305" s="275"/>
      <c r="F305" s="275"/>
      <c r="G305" s="242"/>
      <c r="H305" s="242"/>
      <c r="I305" s="242"/>
      <c r="J305" s="242"/>
      <c r="K305" s="242"/>
      <c r="L305" s="242"/>
      <c r="M305" s="242"/>
      <c r="N305" s="242"/>
      <c r="O305" s="242"/>
      <c r="P305" s="242"/>
      <c r="Q305" s="242"/>
      <c r="R305" s="242"/>
      <c r="S305" s="242"/>
      <c r="T305" s="242"/>
      <c r="U305" s="242"/>
      <c r="V305" s="242"/>
      <c r="W305" s="242"/>
      <c r="X305" s="242"/>
      <c r="Y305" s="242"/>
      <c r="Z305" s="242"/>
    </row>
    <row r="306" spans="1:26" ht="16.5" customHeight="1" x14ac:dyDescent="0.3">
      <c r="A306" s="242"/>
      <c r="B306" s="242"/>
      <c r="C306" s="243"/>
      <c r="D306" s="243"/>
      <c r="E306" s="275"/>
      <c r="F306" s="275"/>
      <c r="G306" s="242"/>
      <c r="H306" s="242"/>
      <c r="I306" s="242"/>
      <c r="J306" s="242"/>
      <c r="K306" s="242"/>
      <c r="L306" s="242"/>
      <c r="M306" s="242"/>
      <c r="N306" s="242"/>
      <c r="O306" s="242"/>
      <c r="P306" s="242"/>
      <c r="Q306" s="242"/>
      <c r="R306" s="242"/>
      <c r="S306" s="242"/>
      <c r="T306" s="242"/>
      <c r="U306" s="242"/>
      <c r="V306" s="242"/>
      <c r="W306" s="242"/>
      <c r="X306" s="242"/>
      <c r="Y306" s="242"/>
      <c r="Z306" s="242"/>
    </row>
    <row r="307" spans="1:26" ht="16.5" customHeight="1" x14ac:dyDescent="0.3">
      <c r="A307" s="242"/>
      <c r="B307" s="242"/>
      <c r="C307" s="243"/>
      <c r="D307" s="243"/>
      <c r="E307" s="275"/>
      <c r="F307" s="275"/>
      <c r="G307" s="242"/>
      <c r="H307" s="242"/>
      <c r="I307" s="242"/>
      <c r="J307" s="242"/>
      <c r="K307" s="242"/>
      <c r="L307" s="242"/>
      <c r="M307" s="242"/>
      <c r="N307" s="242"/>
      <c r="O307" s="242"/>
      <c r="P307" s="242"/>
      <c r="Q307" s="242"/>
      <c r="R307" s="242"/>
      <c r="S307" s="242"/>
      <c r="T307" s="242"/>
      <c r="U307" s="242"/>
      <c r="V307" s="242"/>
      <c r="W307" s="242"/>
      <c r="X307" s="242"/>
      <c r="Y307" s="242"/>
      <c r="Z307" s="242"/>
    </row>
    <row r="308" spans="1:26" ht="16.5" customHeight="1" x14ac:dyDescent="0.3">
      <c r="A308" s="242"/>
      <c r="B308" s="242"/>
      <c r="C308" s="243"/>
      <c r="D308" s="243"/>
      <c r="E308" s="275"/>
      <c r="F308" s="275"/>
      <c r="G308" s="242"/>
      <c r="H308" s="242"/>
      <c r="I308" s="242"/>
      <c r="J308" s="242"/>
      <c r="K308" s="242"/>
      <c r="L308" s="242"/>
      <c r="M308" s="242"/>
      <c r="N308" s="242"/>
      <c r="O308" s="242"/>
      <c r="P308" s="242"/>
      <c r="Q308" s="242"/>
      <c r="R308" s="242"/>
      <c r="S308" s="242"/>
      <c r="T308" s="242"/>
      <c r="U308" s="242"/>
      <c r="V308" s="242"/>
      <c r="W308" s="242"/>
      <c r="X308" s="242"/>
      <c r="Y308" s="242"/>
      <c r="Z308" s="242"/>
    </row>
    <row r="309" spans="1:26" ht="16.5" customHeight="1" x14ac:dyDescent="0.3">
      <c r="A309" s="242"/>
      <c r="B309" s="242"/>
      <c r="C309" s="243"/>
      <c r="D309" s="243"/>
      <c r="E309" s="275"/>
      <c r="F309" s="275"/>
      <c r="G309" s="242"/>
      <c r="H309" s="242"/>
      <c r="I309" s="242"/>
      <c r="J309" s="242"/>
      <c r="K309" s="242"/>
      <c r="L309" s="242"/>
      <c r="M309" s="242"/>
      <c r="N309" s="242"/>
      <c r="O309" s="242"/>
      <c r="P309" s="242"/>
      <c r="Q309" s="242"/>
      <c r="R309" s="242"/>
      <c r="S309" s="242"/>
      <c r="T309" s="242"/>
      <c r="U309" s="242"/>
      <c r="V309" s="242"/>
      <c r="W309" s="242"/>
      <c r="X309" s="242"/>
      <c r="Y309" s="242"/>
      <c r="Z309" s="242"/>
    </row>
    <row r="310" spans="1:26" ht="16.5" customHeight="1" x14ac:dyDescent="0.3">
      <c r="A310" s="242"/>
      <c r="B310" s="242"/>
      <c r="C310" s="243"/>
      <c r="D310" s="243"/>
      <c r="E310" s="275"/>
      <c r="F310" s="275"/>
      <c r="G310" s="242"/>
      <c r="H310" s="242"/>
      <c r="I310" s="242"/>
      <c r="J310" s="242"/>
      <c r="K310" s="242"/>
      <c r="L310" s="242"/>
      <c r="M310" s="242"/>
      <c r="N310" s="242"/>
      <c r="O310" s="242"/>
      <c r="P310" s="242"/>
      <c r="Q310" s="242"/>
      <c r="R310" s="242"/>
      <c r="S310" s="242"/>
      <c r="T310" s="242"/>
      <c r="U310" s="242"/>
      <c r="V310" s="242"/>
      <c r="W310" s="242"/>
      <c r="X310" s="242"/>
      <c r="Y310" s="242"/>
      <c r="Z310" s="242"/>
    </row>
    <row r="311" spans="1:26" ht="16.5" customHeight="1" x14ac:dyDescent="0.3">
      <c r="A311" s="242"/>
      <c r="B311" s="242"/>
      <c r="C311" s="243"/>
      <c r="D311" s="243"/>
      <c r="E311" s="275"/>
      <c r="F311" s="275"/>
      <c r="G311" s="242"/>
      <c r="H311" s="242"/>
      <c r="I311" s="242"/>
      <c r="J311" s="242"/>
      <c r="K311" s="242"/>
      <c r="L311" s="242"/>
      <c r="M311" s="242"/>
      <c r="N311" s="242"/>
      <c r="O311" s="242"/>
      <c r="P311" s="242"/>
      <c r="Q311" s="242"/>
      <c r="R311" s="242"/>
      <c r="S311" s="242"/>
      <c r="T311" s="242"/>
      <c r="U311" s="242"/>
      <c r="V311" s="242"/>
      <c r="W311" s="242"/>
      <c r="X311" s="242"/>
      <c r="Y311" s="242"/>
      <c r="Z311" s="242"/>
    </row>
    <row r="312" spans="1:26" ht="16.5" customHeight="1" x14ac:dyDescent="0.3">
      <c r="A312" s="242"/>
      <c r="B312" s="242"/>
      <c r="C312" s="243"/>
      <c r="D312" s="243"/>
      <c r="E312" s="275"/>
      <c r="F312" s="275"/>
      <c r="G312" s="242"/>
      <c r="H312" s="242"/>
      <c r="I312" s="242"/>
      <c r="J312" s="242"/>
      <c r="K312" s="242"/>
      <c r="L312" s="242"/>
      <c r="M312" s="242"/>
      <c r="N312" s="242"/>
      <c r="O312" s="242"/>
      <c r="P312" s="242"/>
      <c r="Q312" s="242"/>
      <c r="R312" s="242"/>
      <c r="S312" s="242"/>
      <c r="T312" s="242"/>
      <c r="U312" s="242"/>
      <c r="V312" s="242"/>
      <c r="W312" s="242"/>
      <c r="X312" s="242"/>
      <c r="Y312" s="242"/>
      <c r="Z312" s="242"/>
    </row>
    <row r="313" spans="1:26" ht="16.5" customHeight="1" x14ac:dyDescent="0.3">
      <c r="A313" s="242"/>
      <c r="B313" s="242"/>
      <c r="C313" s="243"/>
      <c r="D313" s="243"/>
      <c r="E313" s="275"/>
      <c r="F313" s="275"/>
      <c r="G313" s="242"/>
      <c r="H313" s="242"/>
      <c r="I313" s="242"/>
      <c r="J313" s="242"/>
      <c r="K313" s="242"/>
      <c r="L313" s="242"/>
      <c r="M313" s="242"/>
      <c r="N313" s="242"/>
      <c r="O313" s="242"/>
      <c r="P313" s="242"/>
      <c r="Q313" s="242"/>
      <c r="R313" s="242"/>
      <c r="S313" s="242"/>
      <c r="T313" s="242"/>
      <c r="U313" s="242"/>
      <c r="V313" s="242"/>
      <c r="W313" s="242"/>
      <c r="X313" s="242"/>
      <c r="Y313" s="242"/>
      <c r="Z313" s="242"/>
    </row>
    <row r="314" spans="1:26" ht="16.5" customHeight="1" x14ac:dyDescent="0.3">
      <c r="A314" s="242"/>
      <c r="B314" s="242"/>
      <c r="C314" s="243"/>
      <c r="D314" s="243"/>
      <c r="E314" s="275"/>
      <c r="F314" s="275"/>
      <c r="G314" s="242"/>
      <c r="H314" s="242"/>
      <c r="I314" s="242"/>
      <c r="J314" s="242"/>
      <c r="K314" s="242"/>
      <c r="L314" s="242"/>
      <c r="M314" s="242"/>
      <c r="N314" s="242"/>
      <c r="O314" s="242"/>
      <c r="P314" s="242"/>
      <c r="Q314" s="242"/>
      <c r="R314" s="242"/>
      <c r="S314" s="242"/>
      <c r="T314" s="242"/>
      <c r="U314" s="242"/>
      <c r="V314" s="242"/>
      <c r="W314" s="242"/>
      <c r="X314" s="242"/>
      <c r="Y314" s="242"/>
      <c r="Z314" s="242"/>
    </row>
    <row r="315" spans="1:26" ht="16.5" customHeight="1" x14ac:dyDescent="0.3">
      <c r="A315" s="242"/>
      <c r="B315" s="242"/>
      <c r="C315" s="243"/>
      <c r="D315" s="243"/>
      <c r="E315" s="275"/>
      <c r="F315" s="275"/>
      <c r="G315" s="242"/>
      <c r="H315" s="242"/>
      <c r="I315" s="242"/>
      <c r="J315" s="242"/>
      <c r="K315" s="242"/>
      <c r="L315" s="242"/>
      <c r="M315" s="242"/>
      <c r="N315" s="242"/>
      <c r="O315" s="242"/>
      <c r="P315" s="242"/>
      <c r="Q315" s="242"/>
      <c r="R315" s="242"/>
      <c r="S315" s="242"/>
      <c r="T315" s="242"/>
      <c r="U315" s="242"/>
      <c r="V315" s="242"/>
      <c r="W315" s="242"/>
      <c r="X315" s="242"/>
      <c r="Y315" s="242"/>
      <c r="Z315" s="242"/>
    </row>
    <row r="316" spans="1:26" ht="16.5" customHeight="1" x14ac:dyDescent="0.3">
      <c r="A316" s="242"/>
      <c r="B316" s="242"/>
      <c r="C316" s="243"/>
      <c r="D316" s="243"/>
      <c r="E316" s="275"/>
      <c r="F316" s="275"/>
      <c r="G316" s="242"/>
      <c r="H316" s="242"/>
      <c r="I316" s="242"/>
      <c r="J316" s="242"/>
      <c r="K316" s="242"/>
      <c r="L316" s="242"/>
      <c r="M316" s="242"/>
      <c r="N316" s="242"/>
      <c r="O316" s="242"/>
      <c r="P316" s="242"/>
      <c r="Q316" s="242"/>
      <c r="R316" s="242"/>
      <c r="S316" s="242"/>
      <c r="T316" s="242"/>
      <c r="U316" s="242"/>
      <c r="V316" s="242"/>
      <c r="W316" s="242"/>
      <c r="X316" s="242"/>
      <c r="Y316" s="242"/>
      <c r="Z316" s="242"/>
    </row>
    <row r="317" spans="1:26" ht="16.5" customHeight="1" x14ac:dyDescent="0.3">
      <c r="A317" s="242"/>
      <c r="B317" s="242"/>
      <c r="C317" s="243"/>
      <c r="D317" s="243"/>
      <c r="E317" s="275"/>
      <c r="F317" s="275"/>
      <c r="G317" s="242"/>
      <c r="H317" s="242"/>
      <c r="I317" s="242"/>
      <c r="J317" s="242"/>
      <c r="K317" s="242"/>
      <c r="L317" s="242"/>
      <c r="M317" s="242"/>
      <c r="N317" s="242"/>
      <c r="O317" s="242"/>
      <c r="P317" s="242"/>
      <c r="Q317" s="242"/>
      <c r="R317" s="242"/>
      <c r="S317" s="242"/>
      <c r="T317" s="242"/>
      <c r="U317" s="242"/>
      <c r="V317" s="242"/>
      <c r="W317" s="242"/>
      <c r="X317" s="242"/>
      <c r="Y317" s="242"/>
      <c r="Z317" s="242"/>
    </row>
    <row r="318" spans="1:26" ht="16.5" customHeight="1" x14ac:dyDescent="0.3">
      <c r="A318" s="242"/>
      <c r="B318" s="242"/>
      <c r="C318" s="243"/>
      <c r="D318" s="243"/>
      <c r="E318" s="275"/>
      <c r="F318" s="275"/>
      <c r="G318" s="242"/>
      <c r="H318" s="242"/>
      <c r="I318" s="242"/>
      <c r="J318" s="242"/>
      <c r="K318" s="242"/>
      <c r="L318" s="242"/>
      <c r="M318" s="242"/>
      <c r="N318" s="242"/>
      <c r="O318" s="242"/>
      <c r="P318" s="242"/>
      <c r="Q318" s="242"/>
      <c r="R318" s="242"/>
      <c r="S318" s="242"/>
      <c r="T318" s="242"/>
      <c r="U318" s="242"/>
      <c r="V318" s="242"/>
      <c r="W318" s="242"/>
      <c r="X318" s="242"/>
      <c r="Y318" s="242"/>
      <c r="Z318" s="242"/>
    </row>
    <row r="319" spans="1:26" ht="16.5" customHeight="1" x14ac:dyDescent="0.3">
      <c r="A319" s="242"/>
      <c r="B319" s="242"/>
      <c r="C319" s="243"/>
      <c r="D319" s="243"/>
      <c r="E319" s="275"/>
      <c r="F319" s="275"/>
      <c r="G319" s="242"/>
      <c r="H319" s="242"/>
      <c r="I319" s="242"/>
      <c r="J319" s="242"/>
      <c r="K319" s="242"/>
      <c r="L319" s="242"/>
      <c r="M319" s="242"/>
      <c r="N319" s="242"/>
      <c r="O319" s="242"/>
      <c r="P319" s="242"/>
      <c r="Q319" s="242"/>
      <c r="R319" s="242"/>
      <c r="S319" s="242"/>
      <c r="T319" s="242"/>
      <c r="U319" s="242"/>
      <c r="V319" s="242"/>
      <c r="W319" s="242"/>
      <c r="X319" s="242"/>
      <c r="Y319" s="242"/>
      <c r="Z319" s="242"/>
    </row>
    <row r="320" spans="1:26" ht="16.5" customHeight="1" x14ac:dyDescent="0.3">
      <c r="A320" s="242"/>
      <c r="B320" s="242"/>
      <c r="C320" s="243"/>
      <c r="D320" s="243"/>
      <c r="E320" s="275"/>
      <c r="F320" s="275"/>
      <c r="G320" s="242"/>
      <c r="H320" s="242"/>
      <c r="I320" s="242"/>
      <c r="J320" s="242"/>
      <c r="K320" s="242"/>
      <c r="L320" s="242"/>
      <c r="M320" s="242"/>
      <c r="N320" s="242"/>
      <c r="O320" s="242"/>
      <c r="P320" s="242"/>
      <c r="Q320" s="242"/>
      <c r="R320" s="242"/>
      <c r="S320" s="242"/>
      <c r="T320" s="242"/>
      <c r="U320" s="242"/>
      <c r="V320" s="242"/>
      <c r="W320" s="242"/>
      <c r="X320" s="242"/>
      <c r="Y320" s="242"/>
      <c r="Z320" s="242"/>
    </row>
    <row r="321" spans="1:26" ht="16.5" customHeight="1" x14ac:dyDescent="0.3">
      <c r="A321" s="242"/>
      <c r="B321" s="242"/>
      <c r="C321" s="243"/>
      <c r="D321" s="243"/>
      <c r="E321" s="275"/>
      <c r="F321" s="275"/>
      <c r="G321" s="242"/>
      <c r="H321" s="242"/>
      <c r="I321" s="242"/>
      <c r="J321" s="242"/>
      <c r="K321" s="242"/>
      <c r="L321" s="242"/>
      <c r="M321" s="242"/>
      <c r="N321" s="242"/>
      <c r="O321" s="242"/>
      <c r="P321" s="242"/>
      <c r="Q321" s="242"/>
      <c r="R321" s="242"/>
      <c r="S321" s="242"/>
      <c r="T321" s="242"/>
      <c r="U321" s="242"/>
      <c r="V321" s="242"/>
      <c r="W321" s="242"/>
      <c r="X321" s="242"/>
      <c r="Y321" s="242"/>
      <c r="Z321" s="242"/>
    </row>
    <row r="322" spans="1:26" ht="16.5" customHeight="1" x14ac:dyDescent="0.3">
      <c r="A322" s="242"/>
      <c r="B322" s="242"/>
      <c r="C322" s="243"/>
      <c r="D322" s="243"/>
      <c r="E322" s="275"/>
      <c r="F322" s="275"/>
      <c r="G322" s="242"/>
      <c r="H322" s="242"/>
      <c r="I322" s="242"/>
      <c r="J322" s="242"/>
      <c r="K322" s="242"/>
      <c r="L322" s="242"/>
      <c r="M322" s="242"/>
      <c r="N322" s="242"/>
      <c r="O322" s="242"/>
      <c r="P322" s="242"/>
      <c r="Q322" s="242"/>
      <c r="R322" s="242"/>
      <c r="S322" s="242"/>
      <c r="T322" s="242"/>
      <c r="U322" s="242"/>
      <c r="V322" s="242"/>
      <c r="W322" s="242"/>
      <c r="X322" s="242"/>
      <c r="Y322" s="242"/>
      <c r="Z322" s="242"/>
    </row>
    <row r="323" spans="1:26" ht="16.5" customHeight="1" x14ac:dyDescent="0.3">
      <c r="A323" s="242"/>
      <c r="B323" s="242"/>
      <c r="C323" s="243"/>
      <c r="D323" s="243"/>
      <c r="E323" s="275"/>
      <c r="F323" s="275"/>
      <c r="G323" s="242"/>
      <c r="H323" s="242"/>
      <c r="I323" s="242"/>
      <c r="J323" s="242"/>
      <c r="K323" s="242"/>
      <c r="L323" s="242"/>
      <c r="M323" s="242"/>
      <c r="N323" s="242"/>
      <c r="O323" s="242"/>
      <c r="P323" s="242"/>
      <c r="Q323" s="242"/>
      <c r="R323" s="242"/>
      <c r="S323" s="242"/>
      <c r="T323" s="242"/>
      <c r="U323" s="242"/>
      <c r="V323" s="242"/>
      <c r="W323" s="242"/>
      <c r="X323" s="242"/>
      <c r="Y323" s="242"/>
      <c r="Z323" s="242"/>
    </row>
    <row r="324" spans="1:26" ht="16.5" customHeight="1" x14ac:dyDescent="0.3">
      <c r="A324" s="242"/>
      <c r="B324" s="242"/>
      <c r="C324" s="243"/>
      <c r="D324" s="243"/>
      <c r="E324" s="275"/>
      <c r="F324" s="275"/>
      <c r="G324" s="242"/>
      <c r="H324" s="242"/>
      <c r="I324" s="242"/>
      <c r="J324" s="242"/>
      <c r="K324" s="242"/>
      <c r="L324" s="242"/>
      <c r="M324" s="242"/>
      <c r="N324" s="242"/>
      <c r="O324" s="242"/>
      <c r="P324" s="242"/>
      <c r="Q324" s="242"/>
      <c r="R324" s="242"/>
      <c r="S324" s="242"/>
      <c r="T324" s="242"/>
      <c r="U324" s="242"/>
      <c r="V324" s="242"/>
      <c r="W324" s="242"/>
      <c r="X324" s="242"/>
      <c r="Y324" s="242"/>
      <c r="Z324" s="242"/>
    </row>
    <row r="325" spans="1:26" ht="16.5" customHeight="1" x14ac:dyDescent="0.3">
      <c r="A325" s="242"/>
      <c r="B325" s="242"/>
      <c r="C325" s="243"/>
      <c r="D325" s="243"/>
      <c r="E325" s="275"/>
      <c r="F325" s="275"/>
      <c r="G325" s="242"/>
      <c r="H325" s="242"/>
      <c r="I325" s="242"/>
      <c r="J325" s="242"/>
      <c r="K325" s="242"/>
      <c r="L325" s="242"/>
      <c r="M325" s="242"/>
      <c r="N325" s="242"/>
      <c r="O325" s="242"/>
      <c r="P325" s="242"/>
      <c r="Q325" s="242"/>
      <c r="R325" s="242"/>
      <c r="S325" s="242"/>
      <c r="T325" s="242"/>
      <c r="U325" s="242"/>
      <c r="V325" s="242"/>
      <c r="W325" s="242"/>
      <c r="X325" s="242"/>
      <c r="Y325" s="242"/>
      <c r="Z325" s="242"/>
    </row>
    <row r="326" spans="1:26" ht="16.5" customHeight="1" x14ac:dyDescent="0.3">
      <c r="A326" s="242"/>
      <c r="B326" s="242"/>
      <c r="C326" s="243"/>
      <c r="D326" s="243"/>
      <c r="E326" s="275"/>
      <c r="F326" s="275"/>
      <c r="G326" s="242"/>
      <c r="H326" s="242"/>
      <c r="I326" s="242"/>
      <c r="J326" s="242"/>
      <c r="K326" s="242"/>
      <c r="L326" s="242"/>
      <c r="M326" s="242"/>
      <c r="N326" s="242"/>
      <c r="O326" s="242"/>
      <c r="P326" s="242"/>
      <c r="Q326" s="242"/>
      <c r="R326" s="242"/>
      <c r="S326" s="242"/>
      <c r="T326" s="242"/>
      <c r="U326" s="242"/>
      <c r="V326" s="242"/>
      <c r="W326" s="242"/>
      <c r="X326" s="242"/>
      <c r="Y326" s="242"/>
      <c r="Z326" s="242"/>
    </row>
    <row r="327" spans="1:26" ht="16.5" customHeight="1" x14ac:dyDescent="0.3">
      <c r="A327" s="242"/>
      <c r="B327" s="242"/>
      <c r="C327" s="243"/>
      <c r="D327" s="243"/>
      <c r="E327" s="275"/>
      <c r="F327" s="275"/>
      <c r="G327" s="242"/>
      <c r="H327" s="242"/>
      <c r="I327" s="242"/>
      <c r="J327" s="242"/>
      <c r="K327" s="242"/>
      <c r="L327" s="242"/>
      <c r="M327" s="242"/>
      <c r="N327" s="242"/>
      <c r="O327" s="242"/>
      <c r="P327" s="242"/>
      <c r="Q327" s="242"/>
      <c r="R327" s="242"/>
      <c r="S327" s="242"/>
      <c r="T327" s="242"/>
      <c r="U327" s="242"/>
      <c r="V327" s="242"/>
      <c r="W327" s="242"/>
      <c r="X327" s="242"/>
      <c r="Y327" s="242"/>
      <c r="Z327" s="242"/>
    </row>
    <row r="328" spans="1:26" ht="16.5" customHeight="1" x14ac:dyDescent="0.3">
      <c r="A328" s="242"/>
      <c r="B328" s="242"/>
      <c r="C328" s="243"/>
      <c r="D328" s="243"/>
      <c r="E328" s="275"/>
      <c r="F328" s="275"/>
      <c r="G328" s="242"/>
      <c r="H328" s="242"/>
      <c r="I328" s="242"/>
      <c r="J328" s="242"/>
      <c r="K328" s="242"/>
      <c r="L328" s="242"/>
      <c r="M328" s="242"/>
      <c r="N328" s="242"/>
      <c r="O328" s="242"/>
      <c r="P328" s="242"/>
      <c r="Q328" s="242"/>
      <c r="R328" s="242"/>
      <c r="S328" s="242"/>
      <c r="T328" s="242"/>
      <c r="U328" s="242"/>
      <c r="V328" s="242"/>
      <c r="W328" s="242"/>
      <c r="X328" s="242"/>
      <c r="Y328" s="242"/>
      <c r="Z328" s="242"/>
    </row>
    <row r="329" spans="1:26" ht="16.5" customHeight="1" x14ac:dyDescent="0.3">
      <c r="A329" s="242"/>
      <c r="B329" s="242"/>
      <c r="C329" s="243"/>
      <c r="D329" s="243"/>
      <c r="E329" s="275"/>
      <c r="F329" s="275"/>
      <c r="G329" s="242"/>
      <c r="H329" s="242"/>
      <c r="I329" s="242"/>
      <c r="J329" s="242"/>
      <c r="K329" s="242"/>
      <c r="L329" s="242"/>
      <c r="M329" s="242"/>
      <c r="N329" s="242"/>
      <c r="O329" s="242"/>
      <c r="P329" s="242"/>
      <c r="Q329" s="242"/>
      <c r="R329" s="242"/>
      <c r="S329" s="242"/>
      <c r="T329" s="242"/>
      <c r="U329" s="242"/>
      <c r="V329" s="242"/>
      <c r="W329" s="242"/>
      <c r="X329" s="242"/>
      <c r="Y329" s="242"/>
      <c r="Z329" s="242"/>
    </row>
    <row r="330" spans="1:26" ht="16.5" customHeight="1" x14ac:dyDescent="0.3">
      <c r="A330" s="242"/>
      <c r="B330" s="242"/>
      <c r="C330" s="243"/>
      <c r="D330" s="243"/>
      <c r="E330" s="275"/>
      <c r="F330" s="275"/>
      <c r="G330" s="242"/>
      <c r="H330" s="242"/>
      <c r="I330" s="242"/>
      <c r="J330" s="242"/>
      <c r="K330" s="242"/>
      <c r="L330" s="242"/>
      <c r="M330" s="242"/>
      <c r="N330" s="242"/>
      <c r="O330" s="242"/>
      <c r="P330" s="242"/>
      <c r="Q330" s="242"/>
      <c r="R330" s="242"/>
      <c r="S330" s="242"/>
      <c r="T330" s="242"/>
      <c r="U330" s="242"/>
      <c r="V330" s="242"/>
      <c r="W330" s="242"/>
      <c r="X330" s="242"/>
      <c r="Y330" s="242"/>
      <c r="Z330" s="242"/>
    </row>
    <row r="331" spans="1:26" ht="16.5" customHeight="1" x14ac:dyDescent="0.3">
      <c r="A331" s="242"/>
      <c r="B331" s="242"/>
      <c r="C331" s="243"/>
      <c r="D331" s="243"/>
      <c r="E331" s="275"/>
      <c r="F331" s="275"/>
      <c r="G331" s="242"/>
      <c r="H331" s="242"/>
      <c r="I331" s="242"/>
      <c r="J331" s="242"/>
      <c r="K331" s="242"/>
      <c r="L331" s="242"/>
      <c r="M331" s="242"/>
      <c r="N331" s="242"/>
      <c r="O331" s="242"/>
      <c r="P331" s="242"/>
      <c r="Q331" s="242"/>
      <c r="R331" s="242"/>
      <c r="S331" s="242"/>
      <c r="T331" s="242"/>
      <c r="U331" s="242"/>
      <c r="V331" s="242"/>
      <c r="W331" s="242"/>
      <c r="X331" s="242"/>
      <c r="Y331" s="242"/>
      <c r="Z331" s="242"/>
    </row>
    <row r="332" spans="1:26" ht="16.5" customHeight="1" x14ac:dyDescent="0.3">
      <c r="A332" s="242"/>
      <c r="B332" s="242"/>
      <c r="C332" s="243"/>
      <c r="D332" s="243"/>
      <c r="E332" s="275"/>
      <c r="F332" s="275"/>
      <c r="G332" s="242"/>
      <c r="H332" s="242"/>
      <c r="I332" s="242"/>
      <c r="J332" s="242"/>
      <c r="K332" s="242"/>
      <c r="L332" s="242"/>
      <c r="M332" s="242"/>
      <c r="N332" s="242"/>
      <c r="O332" s="242"/>
      <c r="P332" s="242"/>
      <c r="Q332" s="242"/>
      <c r="R332" s="242"/>
      <c r="S332" s="242"/>
      <c r="T332" s="242"/>
      <c r="U332" s="242"/>
      <c r="V332" s="242"/>
      <c r="W332" s="242"/>
      <c r="X332" s="242"/>
      <c r="Y332" s="242"/>
      <c r="Z332" s="242"/>
    </row>
    <row r="333" spans="1:26" ht="16.5" customHeight="1" x14ac:dyDescent="0.3">
      <c r="A333" s="242"/>
      <c r="B333" s="242"/>
      <c r="C333" s="243"/>
      <c r="D333" s="243"/>
      <c r="E333" s="275"/>
      <c r="F333" s="275"/>
      <c r="G333" s="242"/>
      <c r="H333" s="242"/>
      <c r="I333" s="242"/>
      <c r="J333" s="242"/>
      <c r="K333" s="242"/>
      <c r="L333" s="242"/>
      <c r="M333" s="242"/>
      <c r="N333" s="242"/>
      <c r="O333" s="242"/>
      <c r="P333" s="242"/>
      <c r="Q333" s="242"/>
      <c r="R333" s="242"/>
      <c r="S333" s="242"/>
      <c r="T333" s="242"/>
      <c r="U333" s="242"/>
      <c r="V333" s="242"/>
      <c r="W333" s="242"/>
      <c r="X333" s="242"/>
      <c r="Y333" s="242"/>
      <c r="Z333" s="242"/>
    </row>
    <row r="334" spans="1:26" ht="16.5" customHeight="1" x14ac:dyDescent="0.3">
      <c r="A334" s="242"/>
      <c r="B334" s="242"/>
      <c r="C334" s="243"/>
      <c r="D334" s="243"/>
      <c r="E334" s="275"/>
      <c r="F334" s="275"/>
      <c r="G334" s="242"/>
      <c r="H334" s="242"/>
      <c r="I334" s="242"/>
      <c r="J334" s="242"/>
      <c r="K334" s="242"/>
      <c r="L334" s="242"/>
      <c r="M334" s="242"/>
      <c r="N334" s="242"/>
      <c r="O334" s="242"/>
      <c r="P334" s="242"/>
      <c r="Q334" s="242"/>
      <c r="R334" s="242"/>
      <c r="S334" s="242"/>
      <c r="T334" s="242"/>
      <c r="U334" s="242"/>
      <c r="V334" s="242"/>
      <c r="W334" s="242"/>
      <c r="X334" s="242"/>
      <c r="Y334" s="242"/>
      <c r="Z334" s="242"/>
    </row>
    <row r="335" spans="1:26" ht="16.5" customHeight="1" x14ac:dyDescent="0.3">
      <c r="A335" s="242"/>
      <c r="B335" s="242"/>
      <c r="C335" s="243"/>
      <c r="D335" s="243"/>
      <c r="E335" s="275"/>
      <c r="F335" s="275"/>
      <c r="G335" s="242"/>
      <c r="H335" s="242"/>
      <c r="I335" s="242"/>
      <c r="J335" s="242"/>
      <c r="K335" s="242"/>
      <c r="L335" s="242"/>
      <c r="M335" s="242"/>
      <c r="N335" s="242"/>
      <c r="O335" s="242"/>
      <c r="P335" s="242"/>
      <c r="Q335" s="242"/>
      <c r="R335" s="242"/>
      <c r="S335" s="242"/>
      <c r="T335" s="242"/>
      <c r="U335" s="242"/>
      <c r="V335" s="242"/>
      <c r="W335" s="242"/>
      <c r="X335" s="242"/>
      <c r="Y335" s="242"/>
      <c r="Z335" s="242"/>
    </row>
    <row r="336" spans="1:26" ht="16.5" customHeight="1" x14ac:dyDescent="0.3">
      <c r="A336" s="242"/>
      <c r="B336" s="242"/>
      <c r="C336" s="243"/>
      <c r="D336" s="243"/>
      <c r="E336" s="275"/>
      <c r="F336" s="275"/>
      <c r="G336" s="242"/>
      <c r="H336" s="242"/>
      <c r="I336" s="242"/>
      <c r="J336" s="242"/>
      <c r="K336" s="242"/>
      <c r="L336" s="242"/>
      <c r="M336" s="242"/>
      <c r="N336" s="242"/>
      <c r="O336" s="242"/>
      <c r="P336" s="242"/>
      <c r="Q336" s="242"/>
      <c r="R336" s="242"/>
      <c r="S336" s="242"/>
      <c r="T336" s="242"/>
      <c r="U336" s="242"/>
      <c r="V336" s="242"/>
      <c r="W336" s="242"/>
      <c r="X336" s="242"/>
      <c r="Y336" s="242"/>
      <c r="Z336" s="242"/>
    </row>
    <row r="337" spans="1:26" ht="16.5" customHeight="1" x14ac:dyDescent="0.3">
      <c r="A337" s="242"/>
      <c r="B337" s="242"/>
      <c r="C337" s="243"/>
      <c r="D337" s="243"/>
      <c r="E337" s="275"/>
      <c r="F337" s="275"/>
      <c r="G337" s="242"/>
      <c r="H337" s="242"/>
      <c r="I337" s="242"/>
      <c r="J337" s="242"/>
      <c r="K337" s="242"/>
      <c r="L337" s="242"/>
      <c r="M337" s="242"/>
      <c r="N337" s="242"/>
      <c r="O337" s="242"/>
      <c r="P337" s="242"/>
      <c r="Q337" s="242"/>
      <c r="R337" s="242"/>
      <c r="S337" s="242"/>
      <c r="T337" s="242"/>
      <c r="U337" s="242"/>
      <c r="V337" s="242"/>
      <c r="W337" s="242"/>
      <c r="X337" s="242"/>
      <c r="Y337" s="242"/>
      <c r="Z337" s="242"/>
    </row>
    <row r="338" spans="1:26" ht="16.5" customHeight="1" x14ac:dyDescent="0.3">
      <c r="A338" s="242"/>
      <c r="B338" s="242"/>
      <c r="C338" s="243"/>
      <c r="D338" s="243"/>
      <c r="E338" s="275"/>
      <c r="F338" s="275"/>
      <c r="G338" s="242"/>
      <c r="H338" s="242"/>
      <c r="I338" s="242"/>
      <c r="J338" s="242"/>
      <c r="K338" s="242"/>
      <c r="L338" s="242"/>
      <c r="M338" s="242"/>
      <c r="N338" s="242"/>
      <c r="O338" s="242"/>
      <c r="P338" s="242"/>
      <c r="Q338" s="242"/>
      <c r="R338" s="242"/>
      <c r="S338" s="242"/>
      <c r="T338" s="242"/>
      <c r="U338" s="242"/>
      <c r="V338" s="242"/>
      <c r="W338" s="242"/>
      <c r="X338" s="242"/>
      <c r="Y338" s="242"/>
      <c r="Z338" s="242"/>
    </row>
    <row r="339" spans="1:26" ht="16.5" customHeight="1" x14ac:dyDescent="0.3">
      <c r="A339" s="242"/>
      <c r="B339" s="242"/>
      <c r="C339" s="243"/>
      <c r="D339" s="243"/>
      <c r="E339" s="275"/>
      <c r="F339" s="275"/>
      <c r="G339" s="242"/>
      <c r="H339" s="242"/>
      <c r="I339" s="242"/>
      <c r="J339" s="242"/>
      <c r="K339" s="242"/>
      <c r="L339" s="242"/>
      <c r="M339" s="242"/>
      <c r="N339" s="242"/>
      <c r="O339" s="242"/>
      <c r="P339" s="242"/>
      <c r="Q339" s="242"/>
      <c r="R339" s="242"/>
      <c r="S339" s="242"/>
      <c r="T339" s="242"/>
      <c r="U339" s="242"/>
      <c r="V339" s="242"/>
      <c r="W339" s="242"/>
      <c r="X339" s="242"/>
      <c r="Y339" s="242"/>
      <c r="Z339" s="242"/>
    </row>
    <row r="340" spans="1:26" ht="16.5" customHeight="1" x14ac:dyDescent="0.3">
      <c r="A340" s="242"/>
      <c r="B340" s="242"/>
      <c r="C340" s="243"/>
      <c r="D340" s="243"/>
      <c r="E340" s="275"/>
      <c r="F340" s="275"/>
      <c r="G340" s="242"/>
      <c r="H340" s="242"/>
      <c r="I340" s="242"/>
      <c r="J340" s="242"/>
      <c r="K340" s="242"/>
      <c r="L340" s="242"/>
      <c r="M340" s="242"/>
      <c r="N340" s="242"/>
      <c r="O340" s="242"/>
      <c r="P340" s="242"/>
      <c r="Q340" s="242"/>
      <c r="R340" s="242"/>
      <c r="S340" s="242"/>
      <c r="T340" s="242"/>
      <c r="U340" s="242"/>
      <c r="V340" s="242"/>
      <c r="W340" s="242"/>
      <c r="X340" s="242"/>
      <c r="Y340" s="242"/>
      <c r="Z340" s="242"/>
    </row>
    <row r="341" spans="1:26" ht="16.5" customHeight="1" x14ac:dyDescent="0.3">
      <c r="A341" s="242"/>
      <c r="B341" s="242"/>
      <c r="C341" s="243"/>
      <c r="D341" s="243"/>
      <c r="E341" s="275"/>
      <c r="F341" s="275"/>
      <c r="G341" s="242"/>
      <c r="H341" s="242"/>
      <c r="I341" s="242"/>
      <c r="J341" s="242"/>
      <c r="K341" s="242"/>
      <c r="L341" s="242"/>
      <c r="M341" s="242"/>
      <c r="N341" s="242"/>
      <c r="O341" s="242"/>
      <c r="P341" s="242"/>
      <c r="Q341" s="242"/>
      <c r="R341" s="242"/>
      <c r="S341" s="242"/>
      <c r="T341" s="242"/>
      <c r="U341" s="242"/>
      <c r="V341" s="242"/>
      <c r="W341" s="242"/>
      <c r="X341" s="242"/>
      <c r="Y341" s="242"/>
      <c r="Z341" s="242"/>
    </row>
    <row r="342" spans="1:26" ht="16.5" customHeight="1" x14ac:dyDescent="0.3">
      <c r="A342" s="242"/>
      <c r="B342" s="242"/>
      <c r="C342" s="243"/>
      <c r="D342" s="243"/>
      <c r="E342" s="275"/>
      <c r="F342" s="275"/>
      <c r="G342" s="242"/>
      <c r="H342" s="242"/>
      <c r="I342" s="242"/>
      <c r="J342" s="242"/>
      <c r="K342" s="242"/>
      <c r="L342" s="242"/>
      <c r="M342" s="242"/>
      <c r="N342" s="242"/>
      <c r="O342" s="242"/>
      <c r="P342" s="242"/>
      <c r="Q342" s="242"/>
      <c r="R342" s="242"/>
      <c r="S342" s="242"/>
      <c r="T342" s="242"/>
      <c r="U342" s="242"/>
      <c r="V342" s="242"/>
      <c r="W342" s="242"/>
      <c r="X342" s="242"/>
      <c r="Y342" s="242"/>
      <c r="Z342" s="242"/>
    </row>
    <row r="343" spans="1:26" ht="16.5" customHeight="1" x14ac:dyDescent="0.3">
      <c r="A343" s="242"/>
      <c r="B343" s="242"/>
      <c r="C343" s="243"/>
      <c r="D343" s="243"/>
      <c r="E343" s="275"/>
      <c r="F343" s="275"/>
      <c r="G343" s="242"/>
      <c r="H343" s="242"/>
      <c r="I343" s="242"/>
      <c r="J343" s="242"/>
      <c r="K343" s="242"/>
      <c r="L343" s="242"/>
      <c r="M343" s="242"/>
      <c r="N343" s="242"/>
      <c r="O343" s="242"/>
      <c r="P343" s="242"/>
      <c r="Q343" s="242"/>
      <c r="R343" s="242"/>
      <c r="S343" s="242"/>
      <c r="T343" s="242"/>
      <c r="U343" s="242"/>
      <c r="V343" s="242"/>
      <c r="W343" s="242"/>
      <c r="X343" s="242"/>
      <c r="Y343" s="242"/>
      <c r="Z343" s="242"/>
    </row>
    <row r="344" spans="1:26" ht="16.5" customHeight="1" x14ac:dyDescent="0.3">
      <c r="A344" s="242"/>
      <c r="B344" s="242"/>
      <c r="C344" s="243"/>
      <c r="D344" s="243"/>
      <c r="E344" s="275"/>
      <c r="F344" s="275"/>
      <c r="G344" s="242"/>
      <c r="H344" s="242"/>
      <c r="I344" s="242"/>
      <c r="J344" s="242"/>
      <c r="K344" s="242"/>
      <c r="L344" s="242"/>
      <c r="M344" s="242"/>
      <c r="N344" s="242"/>
      <c r="O344" s="242"/>
      <c r="P344" s="242"/>
      <c r="Q344" s="242"/>
      <c r="R344" s="242"/>
      <c r="S344" s="242"/>
      <c r="T344" s="242"/>
      <c r="U344" s="242"/>
      <c r="V344" s="242"/>
      <c r="W344" s="242"/>
      <c r="X344" s="242"/>
      <c r="Y344" s="242"/>
      <c r="Z344" s="242"/>
    </row>
    <row r="345" spans="1:26" ht="16.5" customHeight="1" x14ac:dyDescent="0.3">
      <c r="A345" s="242"/>
      <c r="B345" s="242"/>
      <c r="C345" s="243"/>
      <c r="D345" s="243"/>
      <c r="E345" s="275"/>
      <c r="F345" s="275"/>
      <c r="G345" s="242"/>
      <c r="H345" s="242"/>
      <c r="I345" s="242"/>
      <c r="J345" s="242"/>
      <c r="K345" s="242"/>
      <c r="L345" s="242"/>
      <c r="M345" s="242"/>
      <c r="N345" s="242"/>
      <c r="O345" s="242"/>
      <c r="P345" s="242"/>
      <c r="Q345" s="242"/>
      <c r="R345" s="242"/>
      <c r="S345" s="242"/>
      <c r="T345" s="242"/>
      <c r="U345" s="242"/>
      <c r="V345" s="242"/>
      <c r="W345" s="242"/>
      <c r="X345" s="242"/>
      <c r="Y345" s="242"/>
      <c r="Z345" s="242"/>
    </row>
    <row r="346" spans="1:26" ht="16.5" customHeight="1" x14ac:dyDescent="0.3">
      <c r="A346" s="242"/>
      <c r="B346" s="242"/>
      <c r="C346" s="243"/>
      <c r="D346" s="243"/>
      <c r="E346" s="275"/>
      <c r="F346" s="275"/>
      <c r="G346" s="242"/>
      <c r="H346" s="242"/>
      <c r="I346" s="242"/>
      <c r="J346" s="242"/>
      <c r="K346" s="242"/>
      <c r="L346" s="242"/>
      <c r="M346" s="242"/>
      <c r="N346" s="242"/>
      <c r="O346" s="242"/>
      <c r="P346" s="242"/>
      <c r="Q346" s="242"/>
      <c r="R346" s="242"/>
      <c r="S346" s="242"/>
      <c r="T346" s="242"/>
      <c r="U346" s="242"/>
      <c r="V346" s="242"/>
      <c r="W346" s="242"/>
      <c r="X346" s="242"/>
      <c r="Y346" s="242"/>
      <c r="Z346" s="242"/>
    </row>
    <row r="347" spans="1:26" ht="16.5" customHeight="1" x14ac:dyDescent="0.3">
      <c r="A347" s="242"/>
      <c r="B347" s="242"/>
      <c r="C347" s="243"/>
      <c r="D347" s="243"/>
      <c r="E347" s="275"/>
      <c r="F347" s="275"/>
      <c r="G347" s="242"/>
      <c r="H347" s="242"/>
      <c r="I347" s="242"/>
      <c r="J347" s="242"/>
      <c r="K347" s="242"/>
      <c r="L347" s="242"/>
      <c r="M347" s="242"/>
      <c r="N347" s="242"/>
      <c r="O347" s="242"/>
      <c r="P347" s="242"/>
      <c r="Q347" s="242"/>
      <c r="R347" s="242"/>
      <c r="S347" s="242"/>
      <c r="T347" s="242"/>
      <c r="U347" s="242"/>
      <c r="V347" s="242"/>
      <c r="W347" s="242"/>
      <c r="X347" s="242"/>
      <c r="Y347" s="242"/>
      <c r="Z347" s="242"/>
    </row>
    <row r="348" spans="1:26" ht="16.5" customHeight="1" x14ac:dyDescent="0.3">
      <c r="A348" s="242"/>
      <c r="B348" s="242"/>
      <c r="C348" s="243"/>
      <c r="D348" s="243"/>
      <c r="E348" s="275"/>
      <c r="F348" s="275"/>
      <c r="G348" s="242"/>
      <c r="H348" s="242"/>
      <c r="I348" s="242"/>
      <c r="J348" s="242"/>
      <c r="K348" s="242"/>
      <c r="L348" s="242"/>
      <c r="M348" s="242"/>
      <c r="N348" s="242"/>
      <c r="O348" s="242"/>
      <c r="P348" s="242"/>
      <c r="Q348" s="242"/>
      <c r="R348" s="242"/>
      <c r="S348" s="242"/>
      <c r="T348" s="242"/>
      <c r="U348" s="242"/>
      <c r="V348" s="242"/>
      <c r="W348" s="242"/>
      <c r="X348" s="242"/>
      <c r="Y348" s="242"/>
      <c r="Z348" s="242"/>
    </row>
    <row r="349" spans="1:26" ht="16.5" customHeight="1" x14ac:dyDescent="0.3">
      <c r="A349" s="242"/>
      <c r="B349" s="242"/>
      <c r="C349" s="243"/>
      <c r="D349" s="243"/>
      <c r="E349" s="275"/>
      <c r="F349" s="275"/>
      <c r="G349" s="242"/>
      <c r="H349" s="242"/>
      <c r="I349" s="242"/>
      <c r="J349" s="242"/>
      <c r="K349" s="242"/>
      <c r="L349" s="242"/>
      <c r="M349" s="242"/>
      <c r="N349" s="242"/>
      <c r="O349" s="242"/>
      <c r="P349" s="242"/>
      <c r="Q349" s="242"/>
      <c r="R349" s="242"/>
      <c r="S349" s="242"/>
      <c r="T349" s="242"/>
      <c r="U349" s="242"/>
      <c r="V349" s="242"/>
      <c r="W349" s="242"/>
      <c r="X349" s="242"/>
      <c r="Y349" s="242"/>
      <c r="Z349" s="242"/>
    </row>
    <row r="350" spans="1:26" ht="16.5" customHeight="1" x14ac:dyDescent="0.3">
      <c r="A350" s="242"/>
      <c r="B350" s="242"/>
      <c r="C350" s="243"/>
      <c r="D350" s="243"/>
      <c r="E350" s="275"/>
      <c r="F350" s="275"/>
      <c r="G350" s="242"/>
      <c r="H350" s="242"/>
      <c r="I350" s="242"/>
      <c r="J350" s="242"/>
      <c r="K350" s="242"/>
      <c r="L350" s="242"/>
      <c r="M350" s="242"/>
      <c r="N350" s="242"/>
      <c r="O350" s="242"/>
      <c r="P350" s="242"/>
      <c r="Q350" s="242"/>
      <c r="R350" s="242"/>
      <c r="S350" s="242"/>
      <c r="T350" s="242"/>
      <c r="U350" s="242"/>
      <c r="V350" s="242"/>
      <c r="W350" s="242"/>
      <c r="X350" s="242"/>
      <c r="Y350" s="242"/>
      <c r="Z350" s="242"/>
    </row>
    <row r="351" spans="1:26" ht="16.5" customHeight="1" x14ac:dyDescent="0.3">
      <c r="A351" s="242"/>
      <c r="B351" s="242"/>
      <c r="C351" s="243"/>
      <c r="D351" s="243"/>
      <c r="E351" s="275"/>
      <c r="F351" s="275"/>
      <c r="G351" s="242"/>
      <c r="H351" s="242"/>
      <c r="I351" s="242"/>
      <c r="J351" s="242"/>
      <c r="K351" s="242"/>
      <c r="L351" s="242"/>
      <c r="M351" s="242"/>
      <c r="N351" s="242"/>
      <c r="O351" s="242"/>
      <c r="P351" s="242"/>
      <c r="Q351" s="242"/>
      <c r="R351" s="242"/>
      <c r="S351" s="242"/>
      <c r="T351" s="242"/>
      <c r="U351" s="242"/>
      <c r="V351" s="242"/>
      <c r="W351" s="242"/>
      <c r="X351" s="242"/>
      <c r="Y351" s="242"/>
      <c r="Z351" s="242"/>
    </row>
    <row r="352" spans="1:26" ht="16.5" customHeight="1" x14ac:dyDescent="0.3">
      <c r="A352" s="242"/>
      <c r="B352" s="242"/>
      <c r="C352" s="243"/>
      <c r="D352" s="243"/>
      <c r="E352" s="275"/>
      <c r="F352" s="275"/>
      <c r="G352" s="242"/>
      <c r="H352" s="242"/>
      <c r="I352" s="242"/>
      <c r="J352" s="242"/>
      <c r="K352" s="242"/>
      <c r="L352" s="242"/>
      <c r="M352" s="242"/>
      <c r="N352" s="242"/>
      <c r="O352" s="242"/>
      <c r="P352" s="242"/>
      <c r="Q352" s="242"/>
      <c r="R352" s="242"/>
      <c r="S352" s="242"/>
      <c r="T352" s="242"/>
      <c r="U352" s="242"/>
      <c r="V352" s="242"/>
      <c r="W352" s="242"/>
      <c r="X352" s="242"/>
      <c r="Y352" s="242"/>
      <c r="Z352" s="242"/>
    </row>
    <row r="353" spans="1:26" ht="16.5" customHeight="1" x14ac:dyDescent="0.3">
      <c r="A353" s="242"/>
      <c r="B353" s="242"/>
      <c r="C353" s="243"/>
      <c r="D353" s="243"/>
      <c r="E353" s="275"/>
      <c r="F353" s="275"/>
      <c r="G353" s="242"/>
      <c r="H353" s="242"/>
      <c r="I353" s="242"/>
      <c r="J353" s="242"/>
      <c r="K353" s="242"/>
      <c r="L353" s="242"/>
      <c r="M353" s="242"/>
      <c r="N353" s="242"/>
      <c r="O353" s="242"/>
      <c r="P353" s="242"/>
      <c r="Q353" s="242"/>
      <c r="R353" s="242"/>
      <c r="S353" s="242"/>
      <c r="T353" s="242"/>
      <c r="U353" s="242"/>
      <c r="V353" s="242"/>
      <c r="W353" s="242"/>
      <c r="X353" s="242"/>
      <c r="Y353" s="242"/>
      <c r="Z353" s="242"/>
    </row>
    <row r="354" spans="1:26" ht="16.5" customHeight="1" x14ac:dyDescent="0.3">
      <c r="A354" s="242"/>
      <c r="B354" s="242"/>
      <c r="C354" s="243"/>
      <c r="D354" s="243"/>
      <c r="E354" s="275"/>
      <c r="F354" s="275"/>
      <c r="G354" s="242"/>
      <c r="H354" s="242"/>
      <c r="I354" s="242"/>
      <c r="J354" s="242"/>
      <c r="K354" s="242"/>
      <c r="L354" s="242"/>
      <c r="M354" s="242"/>
      <c r="N354" s="242"/>
      <c r="O354" s="242"/>
      <c r="P354" s="242"/>
      <c r="Q354" s="242"/>
      <c r="R354" s="242"/>
      <c r="S354" s="242"/>
      <c r="T354" s="242"/>
      <c r="U354" s="242"/>
      <c r="V354" s="242"/>
      <c r="W354" s="242"/>
      <c r="X354" s="242"/>
      <c r="Y354" s="242"/>
      <c r="Z354" s="242"/>
    </row>
    <row r="355" spans="1:26" ht="16.5" customHeight="1" x14ac:dyDescent="0.3">
      <c r="A355" s="242"/>
      <c r="B355" s="242"/>
      <c r="C355" s="243"/>
      <c r="D355" s="243"/>
      <c r="E355" s="275"/>
      <c r="F355" s="275"/>
      <c r="G355" s="242"/>
      <c r="H355" s="242"/>
      <c r="I355" s="242"/>
      <c r="J355" s="242"/>
      <c r="K355" s="242"/>
      <c r="L355" s="242"/>
      <c r="M355" s="242"/>
      <c r="N355" s="242"/>
      <c r="O355" s="242"/>
      <c r="P355" s="242"/>
      <c r="Q355" s="242"/>
      <c r="R355" s="242"/>
      <c r="S355" s="242"/>
      <c r="T355" s="242"/>
      <c r="U355" s="242"/>
      <c r="V355" s="242"/>
      <c r="W355" s="242"/>
      <c r="X355" s="242"/>
      <c r="Y355" s="242"/>
      <c r="Z355" s="242"/>
    </row>
    <row r="356" spans="1:26" ht="16.5" customHeight="1" x14ac:dyDescent="0.3">
      <c r="A356" s="242"/>
      <c r="B356" s="242"/>
      <c r="C356" s="243"/>
      <c r="D356" s="243"/>
      <c r="E356" s="275"/>
      <c r="F356" s="275"/>
      <c r="G356" s="242"/>
      <c r="H356" s="242"/>
      <c r="I356" s="242"/>
      <c r="J356" s="242"/>
      <c r="K356" s="242"/>
      <c r="L356" s="242"/>
      <c r="M356" s="242"/>
      <c r="N356" s="242"/>
      <c r="O356" s="242"/>
      <c r="P356" s="242"/>
      <c r="Q356" s="242"/>
      <c r="R356" s="242"/>
      <c r="S356" s="242"/>
      <c r="T356" s="242"/>
      <c r="U356" s="242"/>
      <c r="V356" s="242"/>
      <c r="W356" s="242"/>
      <c r="X356" s="242"/>
      <c r="Y356" s="242"/>
      <c r="Z356" s="242"/>
    </row>
    <row r="357" spans="1:26" ht="16.5" customHeight="1" x14ac:dyDescent="0.3">
      <c r="A357" s="242"/>
      <c r="B357" s="242"/>
      <c r="C357" s="243"/>
      <c r="D357" s="243"/>
      <c r="E357" s="275"/>
      <c r="F357" s="275"/>
      <c r="G357" s="242"/>
      <c r="H357" s="242"/>
      <c r="I357" s="242"/>
      <c r="J357" s="242"/>
      <c r="K357" s="242"/>
      <c r="L357" s="242"/>
      <c r="M357" s="242"/>
      <c r="N357" s="242"/>
      <c r="O357" s="242"/>
      <c r="P357" s="242"/>
      <c r="Q357" s="242"/>
      <c r="R357" s="242"/>
      <c r="S357" s="242"/>
      <c r="T357" s="242"/>
      <c r="U357" s="242"/>
      <c r="V357" s="242"/>
      <c r="W357" s="242"/>
      <c r="X357" s="242"/>
      <c r="Y357" s="242"/>
      <c r="Z357" s="242"/>
    </row>
    <row r="358" spans="1:26" ht="16.5" customHeight="1" x14ac:dyDescent="0.3">
      <c r="A358" s="242"/>
      <c r="B358" s="242"/>
      <c r="C358" s="243"/>
      <c r="D358" s="243"/>
      <c r="E358" s="275"/>
      <c r="F358" s="275"/>
      <c r="G358" s="242"/>
      <c r="H358" s="242"/>
      <c r="I358" s="242"/>
      <c r="J358" s="242"/>
      <c r="K358" s="242"/>
      <c r="L358" s="242"/>
      <c r="M358" s="242"/>
      <c r="N358" s="242"/>
      <c r="O358" s="242"/>
      <c r="P358" s="242"/>
      <c r="Q358" s="242"/>
      <c r="R358" s="242"/>
      <c r="S358" s="242"/>
      <c r="T358" s="242"/>
      <c r="U358" s="242"/>
      <c r="V358" s="242"/>
      <c r="W358" s="242"/>
      <c r="X358" s="242"/>
      <c r="Y358" s="242"/>
      <c r="Z358" s="242"/>
    </row>
    <row r="359" spans="1:26" ht="16.5" customHeight="1" x14ac:dyDescent="0.3">
      <c r="A359" s="242"/>
      <c r="B359" s="242"/>
      <c r="C359" s="243"/>
      <c r="D359" s="243"/>
      <c r="E359" s="275"/>
      <c r="F359" s="275"/>
      <c r="G359" s="242"/>
      <c r="H359" s="242"/>
      <c r="I359" s="242"/>
      <c r="J359" s="242"/>
      <c r="K359" s="242"/>
      <c r="L359" s="242"/>
      <c r="M359" s="242"/>
      <c r="N359" s="242"/>
      <c r="O359" s="242"/>
      <c r="P359" s="242"/>
      <c r="Q359" s="242"/>
      <c r="R359" s="242"/>
      <c r="S359" s="242"/>
      <c r="T359" s="242"/>
      <c r="U359" s="242"/>
      <c r="V359" s="242"/>
      <c r="W359" s="242"/>
      <c r="X359" s="242"/>
      <c r="Y359" s="242"/>
      <c r="Z359" s="242"/>
    </row>
    <row r="360" spans="1:26" ht="16.5" customHeight="1" x14ac:dyDescent="0.3">
      <c r="A360" s="242"/>
      <c r="B360" s="242"/>
      <c r="C360" s="243"/>
      <c r="D360" s="243"/>
      <c r="E360" s="275"/>
      <c r="F360" s="275"/>
      <c r="G360" s="242"/>
      <c r="H360" s="242"/>
      <c r="I360" s="242"/>
      <c r="J360" s="242"/>
      <c r="K360" s="242"/>
      <c r="L360" s="242"/>
      <c r="M360" s="242"/>
      <c r="N360" s="242"/>
      <c r="O360" s="242"/>
      <c r="P360" s="242"/>
      <c r="Q360" s="242"/>
      <c r="R360" s="242"/>
      <c r="S360" s="242"/>
      <c r="T360" s="242"/>
      <c r="U360" s="242"/>
      <c r="V360" s="242"/>
      <c r="W360" s="242"/>
      <c r="X360" s="242"/>
      <c r="Y360" s="242"/>
      <c r="Z360" s="242"/>
    </row>
    <row r="361" spans="1:26" ht="16.5" customHeight="1" x14ac:dyDescent="0.3">
      <c r="A361" s="242"/>
      <c r="B361" s="242"/>
      <c r="C361" s="243"/>
      <c r="D361" s="243"/>
      <c r="E361" s="275"/>
      <c r="F361" s="275"/>
      <c r="G361" s="242"/>
      <c r="H361" s="242"/>
      <c r="I361" s="242"/>
      <c r="J361" s="242"/>
      <c r="K361" s="242"/>
      <c r="L361" s="242"/>
      <c r="M361" s="242"/>
      <c r="N361" s="242"/>
      <c r="O361" s="242"/>
      <c r="P361" s="242"/>
      <c r="Q361" s="242"/>
      <c r="R361" s="242"/>
      <c r="S361" s="242"/>
      <c r="T361" s="242"/>
      <c r="U361" s="242"/>
      <c r="V361" s="242"/>
      <c r="W361" s="242"/>
      <c r="X361" s="242"/>
      <c r="Y361" s="242"/>
      <c r="Z361" s="242"/>
    </row>
    <row r="362" spans="1:26" ht="16.5" customHeight="1" x14ac:dyDescent="0.3">
      <c r="A362" s="242"/>
      <c r="B362" s="242"/>
      <c r="C362" s="243"/>
      <c r="D362" s="243"/>
      <c r="E362" s="275"/>
      <c r="F362" s="275"/>
      <c r="G362" s="242"/>
      <c r="H362" s="242"/>
      <c r="I362" s="242"/>
      <c r="J362" s="242"/>
      <c r="K362" s="242"/>
      <c r="L362" s="242"/>
      <c r="M362" s="242"/>
      <c r="N362" s="242"/>
      <c r="O362" s="242"/>
      <c r="P362" s="242"/>
      <c r="Q362" s="242"/>
      <c r="R362" s="242"/>
      <c r="S362" s="242"/>
      <c r="T362" s="242"/>
      <c r="U362" s="242"/>
      <c r="V362" s="242"/>
      <c r="W362" s="242"/>
      <c r="X362" s="242"/>
      <c r="Y362" s="242"/>
      <c r="Z362" s="242"/>
    </row>
    <row r="363" spans="1:26" ht="16.5" customHeight="1" x14ac:dyDescent="0.3">
      <c r="A363" s="242"/>
      <c r="B363" s="242"/>
      <c r="C363" s="243"/>
      <c r="D363" s="243"/>
      <c r="E363" s="275"/>
      <c r="F363" s="275"/>
      <c r="G363" s="242"/>
      <c r="H363" s="242"/>
      <c r="I363" s="242"/>
      <c r="J363" s="242"/>
      <c r="K363" s="242"/>
      <c r="L363" s="242"/>
      <c r="M363" s="242"/>
      <c r="N363" s="242"/>
      <c r="O363" s="242"/>
      <c r="P363" s="242"/>
      <c r="Q363" s="242"/>
      <c r="R363" s="242"/>
      <c r="S363" s="242"/>
      <c r="T363" s="242"/>
      <c r="U363" s="242"/>
      <c r="V363" s="242"/>
      <c r="W363" s="242"/>
      <c r="X363" s="242"/>
      <c r="Y363" s="242"/>
      <c r="Z363" s="242"/>
    </row>
    <row r="364" spans="1:26" ht="16.5" customHeight="1" x14ac:dyDescent="0.3">
      <c r="A364" s="242"/>
      <c r="B364" s="242"/>
      <c r="C364" s="243"/>
      <c r="D364" s="243"/>
      <c r="E364" s="275"/>
      <c r="F364" s="275"/>
      <c r="G364" s="242"/>
      <c r="H364" s="242"/>
      <c r="I364" s="242"/>
      <c r="J364" s="242"/>
      <c r="K364" s="242"/>
      <c r="L364" s="242"/>
      <c r="M364" s="242"/>
      <c r="N364" s="242"/>
      <c r="O364" s="242"/>
      <c r="P364" s="242"/>
      <c r="Q364" s="242"/>
      <c r="R364" s="242"/>
      <c r="S364" s="242"/>
      <c r="T364" s="242"/>
      <c r="U364" s="242"/>
      <c r="V364" s="242"/>
      <c r="W364" s="242"/>
      <c r="X364" s="242"/>
      <c r="Y364" s="242"/>
      <c r="Z364" s="242"/>
    </row>
    <row r="365" spans="1:26" ht="16.5" customHeight="1" x14ac:dyDescent="0.3">
      <c r="A365" s="242"/>
      <c r="B365" s="242"/>
      <c r="C365" s="243"/>
      <c r="D365" s="243"/>
      <c r="E365" s="275"/>
      <c r="F365" s="275"/>
      <c r="G365" s="242"/>
      <c r="H365" s="242"/>
      <c r="I365" s="242"/>
      <c r="J365" s="242"/>
      <c r="K365" s="242"/>
      <c r="L365" s="242"/>
      <c r="M365" s="242"/>
      <c r="N365" s="242"/>
      <c r="O365" s="242"/>
      <c r="P365" s="242"/>
      <c r="Q365" s="242"/>
      <c r="R365" s="242"/>
      <c r="S365" s="242"/>
      <c r="T365" s="242"/>
      <c r="U365" s="242"/>
      <c r="V365" s="242"/>
      <c r="W365" s="242"/>
      <c r="X365" s="242"/>
      <c r="Y365" s="242"/>
      <c r="Z365" s="242"/>
    </row>
    <row r="366" spans="1:26" ht="16.5" customHeight="1" x14ac:dyDescent="0.3">
      <c r="A366" s="242"/>
      <c r="B366" s="242"/>
      <c r="C366" s="243"/>
      <c r="D366" s="243"/>
      <c r="E366" s="275"/>
      <c r="F366" s="275"/>
      <c r="G366" s="242"/>
      <c r="H366" s="242"/>
      <c r="I366" s="242"/>
      <c r="J366" s="242"/>
      <c r="K366" s="242"/>
      <c r="L366" s="242"/>
      <c r="M366" s="242"/>
      <c r="N366" s="242"/>
      <c r="O366" s="242"/>
      <c r="P366" s="242"/>
      <c r="Q366" s="242"/>
      <c r="R366" s="242"/>
      <c r="S366" s="242"/>
      <c r="T366" s="242"/>
      <c r="U366" s="242"/>
      <c r="V366" s="242"/>
      <c r="W366" s="242"/>
      <c r="X366" s="242"/>
      <c r="Y366" s="242"/>
      <c r="Z366" s="242"/>
    </row>
    <row r="367" spans="1:26" ht="16.5" customHeight="1" x14ac:dyDescent="0.3">
      <c r="A367" s="242"/>
      <c r="B367" s="242"/>
      <c r="C367" s="243"/>
      <c r="D367" s="243"/>
      <c r="E367" s="275"/>
      <c r="F367" s="275"/>
      <c r="G367" s="242"/>
      <c r="H367" s="242"/>
      <c r="I367" s="242"/>
      <c r="J367" s="242"/>
      <c r="K367" s="242"/>
      <c r="L367" s="242"/>
      <c r="M367" s="242"/>
      <c r="N367" s="242"/>
      <c r="O367" s="242"/>
      <c r="P367" s="242"/>
      <c r="Q367" s="242"/>
      <c r="R367" s="242"/>
      <c r="S367" s="242"/>
      <c r="T367" s="242"/>
      <c r="U367" s="242"/>
      <c r="V367" s="242"/>
      <c r="W367" s="242"/>
      <c r="X367" s="242"/>
      <c r="Y367" s="242"/>
      <c r="Z367" s="242"/>
    </row>
    <row r="368" spans="1:26" ht="16.5" customHeight="1" x14ac:dyDescent="0.3">
      <c r="A368" s="242"/>
      <c r="B368" s="242"/>
      <c r="C368" s="243"/>
      <c r="D368" s="243"/>
      <c r="E368" s="275"/>
      <c r="F368" s="275"/>
      <c r="G368" s="242"/>
      <c r="H368" s="242"/>
      <c r="I368" s="242"/>
      <c r="J368" s="242"/>
      <c r="K368" s="242"/>
      <c r="L368" s="242"/>
      <c r="M368" s="242"/>
      <c r="N368" s="242"/>
      <c r="O368" s="242"/>
      <c r="P368" s="242"/>
      <c r="Q368" s="242"/>
      <c r="R368" s="242"/>
      <c r="S368" s="242"/>
      <c r="T368" s="242"/>
      <c r="U368" s="242"/>
      <c r="V368" s="242"/>
      <c r="W368" s="242"/>
      <c r="X368" s="242"/>
      <c r="Y368" s="242"/>
      <c r="Z368" s="242"/>
    </row>
    <row r="369" spans="1:26" ht="16.5" customHeight="1" x14ac:dyDescent="0.3">
      <c r="A369" s="242"/>
      <c r="B369" s="242"/>
      <c r="C369" s="243"/>
      <c r="D369" s="243"/>
      <c r="E369" s="275"/>
      <c r="F369" s="275"/>
      <c r="G369" s="242"/>
      <c r="H369" s="242"/>
      <c r="I369" s="242"/>
      <c r="J369" s="242"/>
      <c r="K369" s="242"/>
      <c r="L369" s="242"/>
      <c r="M369" s="242"/>
      <c r="N369" s="242"/>
      <c r="O369" s="242"/>
      <c r="P369" s="242"/>
      <c r="Q369" s="242"/>
      <c r="R369" s="242"/>
      <c r="S369" s="242"/>
      <c r="T369" s="242"/>
      <c r="U369" s="242"/>
      <c r="V369" s="242"/>
      <c r="W369" s="242"/>
      <c r="X369" s="242"/>
      <c r="Y369" s="242"/>
      <c r="Z369" s="242"/>
    </row>
    <row r="370" spans="1:26" ht="16.5" customHeight="1" x14ac:dyDescent="0.3">
      <c r="A370" s="242"/>
      <c r="B370" s="242"/>
      <c r="C370" s="243"/>
      <c r="D370" s="243"/>
      <c r="E370" s="275"/>
      <c r="F370" s="275"/>
      <c r="G370" s="242"/>
      <c r="H370" s="242"/>
      <c r="I370" s="242"/>
      <c r="J370" s="242"/>
      <c r="K370" s="242"/>
      <c r="L370" s="242"/>
      <c r="M370" s="242"/>
      <c r="N370" s="242"/>
      <c r="O370" s="242"/>
      <c r="P370" s="242"/>
      <c r="Q370" s="242"/>
      <c r="R370" s="242"/>
      <c r="S370" s="242"/>
      <c r="T370" s="242"/>
      <c r="U370" s="242"/>
      <c r="V370" s="242"/>
      <c r="W370" s="242"/>
      <c r="X370" s="242"/>
      <c r="Y370" s="242"/>
      <c r="Z370" s="242"/>
    </row>
    <row r="371" spans="1:26" ht="16.5" customHeight="1" x14ac:dyDescent="0.3">
      <c r="A371" s="242"/>
      <c r="B371" s="242"/>
      <c r="C371" s="243"/>
      <c r="D371" s="243"/>
      <c r="E371" s="275"/>
      <c r="F371" s="275"/>
      <c r="G371" s="242"/>
      <c r="H371" s="242"/>
      <c r="I371" s="242"/>
      <c r="J371" s="242"/>
      <c r="K371" s="242"/>
      <c r="L371" s="242"/>
      <c r="M371" s="242"/>
      <c r="N371" s="242"/>
      <c r="O371" s="242"/>
      <c r="P371" s="242"/>
      <c r="Q371" s="242"/>
      <c r="R371" s="242"/>
      <c r="S371" s="242"/>
      <c r="T371" s="242"/>
      <c r="U371" s="242"/>
      <c r="V371" s="242"/>
      <c r="W371" s="242"/>
      <c r="X371" s="242"/>
      <c r="Y371" s="242"/>
      <c r="Z371" s="242"/>
    </row>
    <row r="372" spans="1:26" ht="16.5" customHeight="1" x14ac:dyDescent="0.3">
      <c r="A372" s="242"/>
      <c r="B372" s="242"/>
      <c r="C372" s="243"/>
      <c r="D372" s="243"/>
      <c r="E372" s="275"/>
      <c r="F372" s="275"/>
      <c r="G372" s="242"/>
      <c r="H372" s="242"/>
      <c r="I372" s="242"/>
      <c r="J372" s="242"/>
      <c r="K372" s="242"/>
      <c r="L372" s="242"/>
      <c r="M372" s="242"/>
      <c r="N372" s="242"/>
      <c r="O372" s="242"/>
      <c r="P372" s="242"/>
      <c r="Q372" s="242"/>
      <c r="R372" s="242"/>
      <c r="S372" s="242"/>
      <c r="T372" s="242"/>
      <c r="U372" s="242"/>
      <c r="V372" s="242"/>
      <c r="W372" s="242"/>
      <c r="X372" s="242"/>
      <c r="Y372" s="242"/>
      <c r="Z372" s="242"/>
    </row>
    <row r="373" spans="1:26" ht="16.5" customHeight="1" x14ac:dyDescent="0.3">
      <c r="A373" s="242"/>
      <c r="B373" s="242"/>
      <c r="C373" s="243"/>
      <c r="D373" s="243"/>
      <c r="E373" s="275"/>
      <c r="F373" s="275"/>
      <c r="G373" s="242"/>
      <c r="H373" s="242"/>
      <c r="I373" s="242"/>
      <c r="J373" s="242"/>
      <c r="K373" s="242"/>
      <c r="L373" s="242"/>
      <c r="M373" s="242"/>
      <c r="N373" s="242"/>
      <c r="O373" s="242"/>
      <c r="P373" s="242"/>
      <c r="Q373" s="242"/>
      <c r="R373" s="242"/>
      <c r="S373" s="242"/>
      <c r="T373" s="242"/>
      <c r="U373" s="242"/>
      <c r="V373" s="242"/>
      <c r="W373" s="242"/>
      <c r="X373" s="242"/>
      <c r="Y373" s="242"/>
      <c r="Z373" s="242"/>
    </row>
    <row r="374" spans="1:26" ht="16.5" customHeight="1" x14ac:dyDescent="0.3">
      <c r="A374" s="242"/>
      <c r="B374" s="242"/>
      <c r="C374" s="243"/>
      <c r="D374" s="243"/>
      <c r="E374" s="275"/>
      <c r="F374" s="275"/>
      <c r="G374" s="242"/>
      <c r="H374" s="242"/>
      <c r="I374" s="242"/>
      <c r="J374" s="242"/>
      <c r="K374" s="242"/>
      <c r="L374" s="242"/>
      <c r="M374" s="242"/>
      <c r="N374" s="242"/>
      <c r="O374" s="242"/>
      <c r="P374" s="242"/>
      <c r="Q374" s="242"/>
      <c r="R374" s="242"/>
      <c r="S374" s="242"/>
      <c r="T374" s="242"/>
      <c r="U374" s="242"/>
      <c r="V374" s="242"/>
      <c r="W374" s="242"/>
      <c r="X374" s="242"/>
      <c r="Y374" s="242"/>
      <c r="Z374" s="242"/>
    </row>
    <row r="375" spans="1:26" ht="16.5" customHeight="1" x14ac:dyDescent="0.3">
      <c r="A375" s="242"/>
      <c r="B375" s="242"/>
      <c r="C375" s="243"/>
      <c r="D375" s="243"/>
      <c r="E375" s="275"/>
      <c r="F375" s="275"/>
      <c r="G375" s="242"/>
      <c r="H375" s="242"/>
      <c r="I375" s="242"/>
      <c r="J375" s="242"/>
      <c r="K375" s="242"/>
      <c r="L375" s="242"/>
      <c r="M375" s="242"/>
      <c r="N375" s="242"/>
      <c r="O375" s="242"/>
      <c r="P375" s="242"/>
      <c r="Q375" s="242"/>
      <c r="R375" s="242"/>
      <c r="S375" s="242"/>
      <c r="T375" s="242"/>
      <c r="U375" s="242"/>
      <c r="V375" s="242"/>
      <c r="W375" s="242"/>
      <c r="X375" s="242"/>
      <c r="Y375" s="242"/>
      <c r="Z375" s="242"/>
    </row>
    <row r="376" spans="1:26" ht="16.5" customHeight="1" x14ac:dyDescent="0.3">
      <c r="A376" s="242"/>
      <c r="B376" s="242"/>
      <c r="C376" s="243"/>
      <c r="D376" s="243"/>
      <c r="E376" s="275"/>
      <c r="F376" s="275"/>
      <c r="G376" s="242"/>
      <c r="H376" s="242"/>
      <c r="I376" s="242"/>
      <c r="J376" s="242"/>
      <c r="K376" s="242"/>
      <c r="L376" s="242"/>
      <c r="M376" s="242"/>
      <c r="N376" s="242"/>
      <c r="O376" s="242"/>
      <c r="P376" s="242"/>
      <c r="Q376" s="242"/>
      <c r="R376" s="242"/>
      <c r="S376" s="242"/>
      <c r="T376" s="242"/>
      <c r="U376" s="242"/>
      <c r="V376" s="242"/>
      <c r="W376" s="242"/>
      <c r="X376" s="242"/>
      <c r="Y376" s="242"/>
      <c r="Z376" s="242"/>
    </row>
    <row r="377" spans="1:26" ht="16.5" customHeight="1" x14ac:dyDescent="0.3">
      <c r="A377" s="242"/>
      <c r="B377" s="242"/>
      <c r="C377" s="243"/>
      <c r="D377" s="243"/>
      <c r="E377" s="275"/>
      <c r="F377" s="275"/>
      <c r="G377" s="242"/>
      <c r="H377" s="242"/>
      <c r="I377" s="242"/>
      <c r="J377" s="242"/>
      <c r="K377" s="242"/>
      <c r="L377" s="242"/>
      <c r="M377" s="242"/>
      <c r="N377" s="242"/>
      <c r="O377" s="242"/>
      <c r="P377" s="242"/>
      <c r="Q377" s="242"/>
      <c r="R377" s="242"/>
      <c r="S377" s="242"/>
      <c r="T377" s="242"/>
      <c r="U377" s="242"/>
      <c r="V377" s="242"/>
      <c r="W377" s="242"/>
      <c r="X377" s="242"/>
      <c r="Y377" s="242"/>
      <c r="Z377" s="242"/>
    </row>
    <row r="378" spans="1:26" ht="16.5" customHeight="1" x14ac:dyDescent="0.3">
      <c r="A378" s="242"/>
      <c r="B378" s="242"/>
      <c r="C378" s="243"/>
      <c r="D378" s="243"/>
      <c r="E378" s="275"/>
      <c r="F378" s="275"/>
      <c r="G378" s="242"/>
      <c r="H378" s="242"/>
      <c r="I378" s="242"/>
      <c r="J378" s="242"/>
      <c r="K378" s="242"/>
      <c r="L378" s="242"/>
      <c r="M378" s="242"/>
      <c r="N378" s="242"/>
      <c r="O378" s="242"/>
      <c r="P378" s="242"/>
      <c r="Q378" s="242"/>
      <c r="R378" s="242"/>
      <c r="S378" s="242"/>
      <c r="T378" s="242"/>
      <c r="U378" s="242"/>
      <c r="V378" s="242"/>
      <c r="W378" s="242"/>
      <c r="X378" s="242"/>
      <c r="Y378" s="242"/>
      <c r="Z378" s="242"/>
    </row>
    <row r="379" spans="1:26" ht="16.5" customHeight="1" x14ac:dyDescent="0.3">
      <c r="A379" s="242"/>
      <c r="B379" s="242"/>
      <c r="C379" s="243"/>
      <c r="D379" s="243"/>
      <c r="E379" s="275"/>
      <c r="F379" s="275"/>
      <c r="G379" s="242"/>
      <c r="H379" s="242"/>
      <c r="I379" s="242"/>
      <c r="J379" s="242"/>
      <c r="K379" s="242"/>
      <c r="L379" s="242"/>
      <c r="M379" s="242"/>
      <c r="N379" s="242"/>
      <c r="O379" s="242"/>
      <c r="P379" s="242"/>
      <c r="Q379" s="242"/>
      <c r="R379" s="242"/>
      <c r="S379" s="242"/>
      <c r="T379" s="242"/>
      <c r="U379" s="242"/>
      <c r="V379" s="242"/>
      <c r="W379" s="242"/>
      <c r="X379" s="242"/>
      <c r="Y379" s="242"/>
      <c r="Z379" s="242"/>
    </row>
    <row r="380" spans="1:26" ht="16.5" customHeight="1" x14ac:dyDescent="0.3">
      <c r="A380" s="242"/>
      <c r="B380" s="242"/>
      <c r="C380" s="243"/>
      <c r="D380" s="243"/>
      <c r="E380" s="275"/>
      <c r="F380" s="275"/>
      <c r="G380" s="242"/>
      <c r="H380" s="242"/>
      <c r="I380" s="242"/>
      <c r="J380" s="242"/>
      <c r="K380" s="242"/>
      <c r="L380" s="242"/>
      <c r="M380" s="242"/>
      <c r="N380" s="242"/>
      <c r="O380" s="242"/>
      <c r="P380" s="242"/>
      <c r="Q380" s="242"/>
      <c r="R380" s="242"/>
      <c r="S380" s="242"/>
      <c r="T380" s="242"/>
      <c r="U380" s="242"/>
      <c r="V380" s="242"/>
      <c r="W380" s="242"/>
      <c r="X380" s="242"/>
      <c r="Y380" s="242"/>
      <c r="Z380" s="242"/>
    </row>
    <row r="381" spans="1:26" ht="16.5" customHeight="1" x14ac:dyDescent="0.3">
      <c r="A381" s="242"/>
      <c r="B381" s="242"/>
      <c r="C381" s="243"/>
      <c r="D381" s="243"/>
      <c r="E381" s="275"/>
      <c r="F381" s="275"/>
      <c r="G381" s="242"/>
      <c r="H381" s="242"/>
      <c r="I381" s="242"/>
      <c r="J381" s="242"/>
      <c r="K381" s="242"/>
      <c r="L381" s="242"/>
      <c r="M381" s="242"/>
      <c r="N381" s="242"/>
      <c r="O381" s="242"/>
      <c r="P381" s="242"/>
      <c r="Q381" s="242"/>
      <c r="R381" s="242"/>
      <c r="S381" s="242"/>
      <c r="T381" s="242"/>
      <c r="U381" s="242"/>
      <c r="V381" s="242"/>
      <c r="W381" s="242"/>
      <c r="X381" s="242"/>
      <c r="Y381" s="242"/>
      <c r="Z381" s="242"/>
    </row>
    <row r="382" spans="1:26" ht="16.5" customHeight="1" x14ac:dyDescent="0.3">
      <c r="A382" s="242"/>
      <c r="B382" s="242"/>
      <c r="C382" s="243"/>
      <c r="D382" s="243"/>
      <c r="E382" s="275"/>
      <c r="F382" s="275"/>
      <c r="G382" s="242"/>
      <c r="H382" s="242"/>
      <c r="I382" s="242"/>
      <c r="J382" s="242"/>
      <c r="K382" s="242"/>
      <c r="L382" s="242"/>
      <c r="M382" s="242"/>
      <c r="N382" s="242"/>
      <c r="O382" s="242"/>
      <c r="P382" s="242"/>
      <c r="Q382" s="242"/>
      <c r="R382" s="242"/>
      <c r="S382" s="242"/>
      <c r="T382" s="242"/>
      <c r="U382" s="242"/>
      <c r="V382" s="242"/>
      <c r="W382" s="242"/>
      <c r="X382" s="242"/>
      <c r="Y382" s="242"/>
      <c r="Z382" s="242"/>
    </row>
    <row r="383" spans="1:26" ht="16.5" customHeight="1" x14ac:dyDescent="0.3">
      <c r="A383" s="242"/>
      <c r="B383" s="242"/>
      <c r="C383" s="243"/>
      <c r="D383" s="243"/>
      <c r="E383" s="275"/>
      <c r="F383" s="275"/>
      <c r="G383" s="242"/>
      <c r="H383" s="242"/>
      <c r="I383" s="242"/>
      <c r="J383" s="242"/>
      <c r="K383" s="242"/>
      <c r="L383" s="242"/>
      <c r="M383" s="242"/>
      <c r="N383" s="242"/>
      <c r="O383" s="242"/>
      <c r="P383" s="242"/>
      <c r="Q383" s="242"/>
      <c r="R383" s="242"/>
      <c r="S383" s="242"/>
      <c r="T383" s="242"/>
      <c r="U383" s="242"/>
      <c r="V383" s="242"/>
      <c r="W383" s="242"/>
      <c r="X383" s="242"/>
      <c r="Y383" s="242"/>
      <c r="Z383" s="242"/>
    </row>
    <row r="384" spans="1:26" ht="16.5" customHeight="1" x14ac:dyDescent="0.3">
      <c r="A384" s="242"/>
      <c r="B384" s="242"/>
      <c r="C384" s="243"/>
      <c r="D384" s="243"/>
      <c r="E384" s="275"/>
      <c r="F384" s="275"/>
      <c r="G384" s="242"/>
      <c r="H384" s="242"/>
      <c r="I384" s="242"/>
      <c r="J384" s="242"/>
      <c r="K384" s="242"/>
      <c r="L384" s="242"/>
      <c r="M384" s="242"/>
      <c r="N384" s="242"/>
      <c r="O384" s="242"/>
      <c r="P384" s="242"/>
      <c r="Q384" s="242"/>
      <c r="R384" s="242"/>
      <c r="S384" s="242"/>
      <c r="T384" s="242"/>
      <c r="U384" s="242"/>
      <c r="V384" s="242"/>
      <c r="W384" s="242"/>
      <c r="X384" s="242"/>
      <c r="Y384" s="242"/>
      <c r="Z384" s="242"/>
    </row>
    <row r="385" spans="1:26" ht="16.5" customHeight="1" x14ac:dyDescent="0.3">
      <c r="A385" s="242"/>
      <c r="B385" s="242"/>
      <c r="C385" s="243"/>
      <c r="D385" s="243"/>
      <c r="E385" s="275"/>
      <c r="F385" s="275"/>
      <c r="G385" s="242"/>
      <c r="H385" s="242"/>
      <c r="I385" s="242"/>
      <c r="J385" s="242"/>
      <c r="K385" s="242"/>
      <c r="L385" s="242"/>
      <c r="M385" s="242"/>
      <c r="N385" s="242"/>
      <c r="O385" s="242"/>
      <c r="P385" s="242"/>
      <c r="Q385" s="242"/>
      <c r="R385" s="242"/>
      <c r="S385" s="242"/>
      <c r="T385" s="242"/>
      <c r="U385" s="242"/>
      <c r="V385" s="242"/>
      <c r="W385" s="242"/>
      <c r="X385" s="242"/>
      <c r="Y385" s="242"/>
      <c r="Z385" s="242"/>
    </row>
    <row r="386" spans="1:26" ht="16.5" customHeight="1" x14ac:dyDescent="0.3">
      <c r="A386" s="242"/>
      <c r="B386" s="242"/>
      <c r="C386" s="243"/>
      <c r="D386" s="243"/>
      <c r="E386" s="275"/>
      <c r="F386" s="275"/>
      <c r="G386" s="242"/>
      <c r="H386" s="242"/>
      <c r="I386" s="242"/>
      <c r="J386" s="242"/>
      <c r="K386" s="242"/>
      <c r="L386" s="242"/>
      <c r="M386" s="242"/>
      <c r="N386" s="242"/>
      <c r="O386" s="242"/>
      <c r="P386" s="242"/>
      <c r="Q386" s="242"/>
      <c r="R386" s="242"/>
      <c r="S386" s="242"/>
      <c r="T386" s="242"/>
      <c r="U386" s="242"/>
      <c r="V386" s="242"/>
      <c r="W386" s="242"/>
      <c r="X386" s="242"/>
      <c r="Y386" s="242"/>
      <c r="Z386" s="242"/>
    </row>
    <row r="387" spans="1:26" ht="16.5" customHeight="1" x14ac:dyDescent="0.3">
      <c r="A387" s="242"/>
      <c r="B387" s="242"/>
      <c r="C387" s="243"/>
      <c r="D387" s="243"/>
      <c r="E387" s="275"/>
      <c r="F387" s="275"/>
      <c r="G387" s="242"/>
      <c r="H387" s="242"/>
      <c r="I387" s="242"/>
      <c r="J387" s="242"/>
      <c r="K387" s="242"/>
      <c r="L387" s="242"/>
      <c r="M387" s="242"/>
      <c r="N387" s="242"/>
      <c r="O387" s="242"/>
      <c r="P387" s="242"/>
      <c r="Q387" s="242"/>
      <c r="R387" s="242"/>
      <c r="S387" s="242"/>
      <c r="T387" s="242"/>
      <c r="U387" s="242"/>
      <c r="V387" s="242"/>
      <c r="W387" s="242"/>
      <c r="X387" s="242"/>
      <c r="Y387" s="242"/>
      <c r="Z387" s="242"/>
    </row>
    <row r="388" spans="1:26" ht="16.5" customHeight="1" x14ac:dyDescent="0.3">
      <c r="A388" s="242"/>
      <c r="B388" s="242"/>
      <c r="C388" s="243"/>
      <c r="D388" s="243"/>
      <c r="E388" s="275"/>
      <c r="F388" s="275"/>
      <c r="G388" s="242"/>
      <c r="H388" s="242"/>
      <c r="I388" s="242"/>
      <c r="J388" s="242"/>
      <c r="K388" s="242"/>
      <c r="L388" s="242"/>
      <c r="M388" s="242"/>
      <c r="N388" s="242"/>
      <c r="O388" s="242"/>
      <c r="P388" s="242"/>
      <c r="Q388" s="242"/>
      <c r="R388" s="242"/>
      <c r="S388" s="242"/>
      <c r="T388" s="242"/>
      <c r="U388" s="242"/>
      <c r="V388" s="242"/>
      <c r="W388" s="242"/>
      <c r="X388" s="242"/>
      <c r="Y388" s="242"/>
      <c r="Z388" s="242"/>
    </row>
    <row r="389" spans="1:26" ht="16.5" customHeight="1" x14ac:dyDescent="0.3">
      <c r="A389" s="242"/>
      <c r="B389" s="242"/>
      <c r="C389" s="243"/>
      <c r="D389" s="243"/>
      <c r="E389" s="275"/>
      <c r="F389" s="275"/>
      <c r="G389" s="242"/>
      <c r="H389" s="242"/>
      <c r="I389" s="242"/>
      <c r="J389" s="242"/>
      <c r="K389" s="242"/>
      <c r="L389" s="242"/>
      <c r="M389" s="242"/>
      <c r="N389" s="242"/>
      <c r="O389" s="242"/>
      <c r="P389" s="242"/>
      <c r="Q389" s="242"/>
      <c r="R389" s="242"/>
      <c r="S389" s="242"/>
      <c r="T389" s="242"/>
      <c r="U389" s="242"/>
      <c r="V389" s="242"/>
      <c r="W389" s="242"/>
      <c r="X389" s="242"/>
      <c r="Y389" s="242"/>
      <c r="Z389" s="242"/>
    </row>
    <row r="390" spans="1:26" ht="16.5" customHeight="1" x14ac:dyDescent="0.3">
      <c r="A390" s="242"/>
      <c r="B390" s="242"/>
      <c r="C390" s="243"/>
      <c r="D390" s="243"/>
      <c r="E390" s="275"/>
      <c r="F390" s="275"/>
      <c r="G390" s="242"/>
      <c r="H390" s="242"/>
      <c r="I390" s="242"/>
      <c r="J390" s="242"/>
      <c r="K390" s="242"/>
      <c r="L390" s="242"/>
      <c r="M390" s="242"/>
      <c r="N390" s="242"/>
      <c r="O390" s="242"/>
      <c r="P390" s="242"/>
      <c r="Q390" s="242"/>
      <c r="R390" s="242"/>
      <c r="S390" s="242"/>
      <c r="T390" s="242"/>
      <c r="U390" s="242"/>
      <c r="V390" s="242"/>
      <c r="W390" s="242"/>
      <c r="X390" s="242"/>
      <c r="Y390" s="242"/>
      <c r="Z390" s="242"/>
    </row>
    <row r="391" spans="1:26" ht="16.5" customHeight="1" x14ac:dyDescent="0.3">
      <c r="A391" s="242"/>
      <c r="B391" s="242"/>
      <c r="C391" s="243"/>
      <c r="D391" s="243"/>
      <c r="E391" s="275"/>
      <c r="F391" s="275"/>
      <c r="G391" s="242"/>
      <c r="H391" s="242"/>
      <c r="I391" s="242"/>
      <c r="J391" s="242"/>
      <c r="K391" s="242"/>
      <c r="L391" s="242"/>
      <c r="M391" s="242"/>
      <c r="N391" s="242"/>
      <c r="O391" s="242"/>
      <c r="P391" s="242"/>
      <c r="Q391" s="242"/>
      <c r="R391" s="242"/>
      <c r="S391" s="242"/>
      <c r="T391" s="242"/>
      <c r="U391" s="242"/>
      <c r="V391" s="242"/>
      <c r="W391" s="242"/>
      <c r="X391" s="242"/>
      <c r="Y391" s="242"/>
      <c r="Z391" s="242"/>
    </row>
    <row r="392" spans="1:26" ht="16.5" customHeight="1" x14ac:dyDescent="0.3">
      <c r="A392" s="242"/>
      <c r="B392" s="242"/>
      <c r="C392" s="243"/>
      <c r="D392" s="243"/>
      <c r="E392" s="275"/>
      <c r="F392" s="275"/>
      <c r="G392" s="242"/>
      <c r="H392" s="242"/>
      <c r="I392" s="242"/>
      <c r="J392" s="242"/>
      <c r="K392" s="242"/>
      <c r="L392" s="242"/>
      <c r="M392" s="242"/>
      <c r="N392" s="242"/>
      <c r="O392" s="242"/>
      <c r="P392" s="242"/>
      <c r="Q392" s="242"/>
      <c r="R392" s="242"/>
      <c r="S392" s="242"/>
      <c r="T392" s="242"/>
      <c r="U392" s="242"/>
      <c r="V392" s="242"/>
      <c r="W392" s="242"/>
      <c r="X392" s="242"/>
      <c r="Y392" s="242"/>
      <c r="Z392" s="242"/>
    </row>
    <row r="393" spans="1:26" ht="16.5" customHeight="1" x14ac:dyDescent="0.3">
      <c r="A393" s="242"/>
      <c r="B393" s="242"/>
      <c r="C393" s="243"/>
      <c r="D393" s="243"/>
      <c r="E393" s="275"/>
      <c r="F393" s="275"/>
      <c r="G393" s="242"/>
      <c r="H393" s="242"/>
      <c r="I393" s="242"/>
      <c r="J393" s="242"/>
      <c r="K393" s="242"/>
      <c r="L393" s="242"/>
      <c r="M393" s="242"/>
      <c r="N393" s="242"/>
      <c r="O393" s="242"/>
      <c r="P393" s="242"/>
      <c r="Q393" s="242"/>
      <c r="R393" s="242"/>
      <c r="S393" s="242"/>
      <c r="T393" s="242"/>
      <c r="U393" s="242"/>
      <c r="V393" s="242"/>
      <c r="W393" s="242"/>
      <c r="X393" s="242"/>
      <c r="Y393" s="242"/>
      <c r="Z393" s="242"/>
    </row>
    <row r="394" spans="1:26" ht="16.5" customHeight="1" x14ac:dyDescent="0.3">
      <c r="A394" s="242"/>
      <c r="B394" s="242"/>
      <c r="C394" s="243"/>
      <c r="D394" s="243"/>
      <c r="E394" s="275"/>
      <c r="F394" s="275"/>
      <c r="G394" s="242"/>
      <c r="H394" s="242"/>
      <c r="I394" s="242"/>
      <c r="J394" s="242"/>
      <c r="K394" s="242"/>
      <c r="L394" s="242"/>
      <c r="M394" s="242"/>
      <c r="N394" s="242"/>
      <c r="O394" s="242"/>
      <c r="P394" s="242"/>
      <c r="Q394" s="242"/>
      <c r="R394" s="242"/>
      <c r="S394" s="242"/>
      <c r="T394" s="242"/>
      <c r="U394" s="242"/>
      <c r="V394" s="242"/>
      <c r="W394" s="242"/>
      <c r="X394" s="242"/>
      <c r="Y394" s="242"/>
      <c r="Z394" s="242"/>
    </row>
    <row r="395" spans="1:26" ht="16.5" customHeight="1" x14ac:dyDescent="0.3">
      <c r="A395" s="242"/>
      <c r="B395" s="242"/>
      <c r="C395" s="243"/>
      <c r="D395" s="243"/>
      <c r="E395" s="275"/>
      <c r="F395" s="275"/>
      <c r="G395" s="242"/>
      <c r="H395" s="242"/>
      <c r="I395" s="242"/>
      <c r="J395" s="242"/>
      <c r="K395" s="242"/>
      <c r="L395" s="242"/>
      <c r="M395" s="242"/>
      <c r="N395" s="242"/>
      <c r="O395" s="242"/>
      <c r="P395" s="242"/>
      <c r="Q395" s="242"/>
      <c r="R395" s="242"/>
      <c r="S395" s="242"/>
      <c r="T395" s="242"/>
      <c r="U395" s="242"/>
      <c r="V395" s="242"/>
      <c r="W395" s="242"/>
      <c r="X395" s="242"/>
      <c r="Y395" s="242"/>
      <c r="Z395" s="242"/>
    </row>
    <row r="396" spans="1:26" ht="16.5" customHeight="1" x14ac:dyDescent="0.3">
      <c r="A396" s="242"/>
      <c r="B396" s="242"/>
      <c r="C396" s="243"/>
      <c r="D396" s="243"/>
      <c r="E396" s="275"/>
      <c r="F396" s="275"/>
      <c r="G396" s="242"/>
      <c r="H396" s="242"/>
      <c r="I396" s="242"/>
      <c r="J396" s="242"/>
      <c r="K396" s="242"/>
      <c r="L396" s="242"/>
      <c r="M396" s="242"/>
      <c r="N396" s="242"/>
      <c r="O396" s="242"/>
      <c r="P396" s="242"/>
      <c r="Q396" s="242"/>
      <c r="R396" s="242"/>
      <c r="S396" s="242"/>
      <c r="T396" s="242"/>
      <c r="U396" s="242"/>
      <c r="V396" s="242"/>
      <c r="W396" s="242"/>
      <c r="X396" s="242"/>
      <c r="Y396" s="242"/>
      <c r="Z396" s="242"/>
    </row>
    <row r="397" spans="1:26" ht="16.5" customHeight="1" x14ac:dyDescent="0.3">
      <c r="A397" s="242"/>
      <c r="B397" s="242"/>
      <c r="C397" s="243"/>
      <c r="D397" s="243"/>
      <c r="E397" s="275"/>
      <c r="F397" s="275"/>
      <c r="G397" s="242"/>
      <c r="H397" s="242"/>
      <c r="I397" s="242"/>
      <c r="J397" s="242"/>
      <c r="K397" s="242"/>
      <c r="L397" s="242"/>
      <c r="M397" s="242"/>
      <c r="N397" s="242"/>
      <c r="O397" s="242"/>
      <c r="P397" s="242"/>
      <c r="Q397" s="242"/>
      <c r="R397" s="242"/>
      <c r="S397" s="242"/>
      <c r="T397" s="242"/>
      <c r="U397" s="242"/>
      <c r="V397" s="242"/>
      <c r="W397" s="242"/>
      <c r="X397" s="242"/>
      <c r="Y397" s="242"/>
      <c r="Z397" s="242"/>
    </row>
    <row r="398" spans="1:26" ht="16.5" customHeight="1" x14ac:dyDescent="0.3">
      <c r="A398" s="242"/>
      <c r="B398" s="242"/>
      <c r="C398" s="243"/>
      <c r="D398" s="243"/>
      <c r="E398" s="275"/>
      <c r="F398" s="275"/>
      <c r="G398" s="242"/>
      <c r="H398" s="242"/>
      <c r="I398" s="242"/>
      <c r="J398" s="242"/>
      <c r="K398" s="242"/>
      <c r="L398" s="242"/>
      <c r="M398" s="242"/>
      <c r="N398" s="242"/>
      <c r="O398" s="242"/>
      <c r="P398" s="242"/>
      <c r="Q398" s="242"/>
      <c r="R398" s="242"/>
      <c r="S398" s="242"/>
      <c r="T398" s="242"/>
      <c r="U398" s="242"/>
      <c r="V398" s="242"/>
      <c r="W398" s="242"/>
      <c r="X398" s="242"/>
      <c r="Y398" s="242"/>
      <c r="Z398" s="242"/>
    </row>
    <row r="399" spans="1:26" ht="16.5" customHeight="1" x14ac:dyDescent="0.3">
      <c r="A399" s="242"/>
      <c r="B399" s="242"/>
      <c r="C399" s="243"/>
      <c r="D399" s="243"/>
      <c r="E399" s="275"/>
      <c r="F399" s="275"/>
      <c r="G399" s="242"/>
      <c r="H399" s="242"/>
      <c r="I399" s="242"/>
      <c r="J399" s="242"/>
      <c r="K399" s="242"/>
      <c r="L399" s="242"/>
      <c r="M399" s="242"/>
      <c r="N399" s="242"/>
      <c r="O399" s="242"/>
      <c r="P399" s="242"/>
      <c r="Q399" s="242"/>
      <c r="R399" s="242"/>
      <c r="S399" s="242"/>
      <c r="T399" s="242"/>
      <c r="U399" s="242"/>
      <c r="V399" s="242"/>
      <c r="W399" s="242"/>
      <c r="X399" s="242"/>
      <c r="Y399" s="242"/>
      <c r="Z399" s="242"/>
    </row>
    <row r="400" spans="1:26" ht="16.5" customHeight="1" x14ac:dyDescent="0.3">
      <c r="A400" s="242"/>
      <c r="B400" s="242"/>
      <c r="C400" s="243"/>
      <c r="D400" s="243"/>
      <c r="E400" s="275"/>
      <c r="F400" s="275"/>
      <c r="G400" s="242"/>
      <c r="H400" s="242"/>
      <c r="I400" s="242"/>
      <c r="J400" s="242"/>
      <c r="K400" s="242"/>
      <c r="L400" s="242"/>
      <c r="M400" s="242"/>
      <c r="N400" s="242"/>
      <c r="O400" s="242"/>
      <c r="P400" s="242"/>
      <c r="Q400" s="242"/>
      <c r="R400" s="242"/>
      <c r="S400" s="242"/>
      <c r="T400" s="242"/>
      <c r="U400" s="242"/>
      <c r="V400" s="242"/>
      <c r="W400" s="242"/>
      <c r="X400" s="242"/>
      <c r="Y400" s="242"/>
      <c r="Z400" s="242"/>
    </row>
    <row r="401" spans="1:26" ht="16.5" customHeight="1" x14ac:dyDescent="0.3">
      <c r="A401" s="242"/>
      <c r="B401" s="242"/>
      <c r="C401" s="243"/>
      <c r="D401" s="243"/>
      <c r="E401" s="275"/>
      <c r="F401" s="275"/>
      <c r="G401" s="242"/>
      <c r="H401" s="242"/>
      <c r="I401" s="242"/>
      <c r="J401" s="242"/>
      <c r="K401" s="242"/>
      <c r="L401" s="242"/>
      <c r="M401" s="242"/>
      <c r="N401" s="242"/>
      <c r="O401" s="242"/>
      <c r="P401" s="242"/>
      <c r="Q401" s="242"/>
      <c r="R401" s="242"/>
      <c r="S401" s="242"/>
      <c r="T401" s="242"/>
      <c r="U401" s="242"/>
      <c r="V401" s="242"/>
      <c r="W401" s="242"/>
      <c r="X401" s="242"/>
      <c r="Y401" s="242"/>
      <c r="Z401" s="242"/>
    </row>
    <row r="402" spans="1:26" ht="16.5" customHeight="1" x14ac:dyDescent="0.3">
      <c r="A402" s="242"/>
      <c r="B402" s="242"/>
      <c r="C402" s="243"/>
      <c r="D402" s="243"/>
      <c r="E402" s="275"/>
      <c r="F402" s="275"/>
      <c r="G402" s="242"/>
      <c r="H402" s="242"/>
      <c r="I402" s="242"/>
      <c r="J402" s="242"/>
      <c r="K402" s="242"/>
      <c r="L402" s="242"/>
      <c r="M402" s="242"/>
      <c r="N402" s="242"/>
      <c r="O402" s="242"/>
      <c r="P402" s="242"/>
      <c r="Q402" s="242"/>
      <c r="R402" s="242"/>
      <c r="S402" s="242"/>
      <c r="T402" s="242"/>
      <c r="U402" s="242"/>
      <c r="V402" s="242"/>
      <c r="W402" s="242"/>
      <c r="X402" s="242"/>
      <c r="Y402" s="242"/>
      <c r="Z402" s="242"/>
    </row>
    <row r="403" spans="1:26" ht="16.5" customHeight="1" x14ac:dyDescent="0.3">
      <c r="A403" s="242"/>
      <c r="B403" s="242"/>
      <c r="C403" s="243"/>
      <c r="D403" s="243"/>
      <c r="E403" s="275"/>
      <c r="F403" s="275"/>
      <c r="G403" s="242"/>
      <c r="H403" s="242"/>
      <c r="I403" s="242"/>
      <c r="J403" s="242"/>
      <c r="K403" s="242"/>
      <c r="L403" s="242"/>
      <c r="M403" s="242"/>
      <c r="N403" s="242"/>
      <c r="O403" s="242"/>
      <c r="P403" s="242"/>
      <c r="Q403" s="242"/>
      <c r="R403" s="242"/>
      <c r="S403" s="242"/>
      <c r="T403" s="242"/>
      <c r="U403" s="242"/>
      <c r="V403" s="242"/>
      <c r="W403" s="242"/>
      <c r="X403" s="242"/>
      <c r="Y403" s="242"/>
      <c r="Z403" s="242"/>
    </row>
    <row r="404" spans="1:26" ht="16.5" customHeight="1" x14ac:dyDescent="0.3">
      <c r="A404" s="242"/>
      <c r="B404" s="242"/>
      <c r="C404" s="243"/>
      <c r="D404" s="243"/>
      <c r="E404" s="275"/>
      <c r="F404" s="275"/>
      <c r="G404" s="242"/>
      <c r="H404" s="242"/>
      <c r="I404" s="242"/>
      <c r="J404" s="242"/>
      <c r="K404" s="242"/>
      <c r="L404" s="242"/>
      <c r="M404" s="242"/>
      <c r="N404" s="242"/>
      <c r="O404" s="242"/>
      <c r="P404" s="242"/>
      <c r="Q404" s="242"/>
      <c r="R404" s="242"/>
      <c r="S404" s="242"/>
      <c r="T404" s="242"/>
      <c r="U404" s="242"/>
      <c r="V404" s="242"/>
      <c r="W404" s="242"/>
      <c r="X404" s="242"/>
      <c r="Y404" s="242"/>
      <c r="Z404" s="242"/>
    </row>
    <row r="405" spans="1:26" ht="16.5" customHeight="1" x14ac:dyDescent="0.3">
      <c r="A405" s="242"/>
      <c r="B405" s="242"/>
      <c r="C405" s="243"/>
      <c r="D405" s="243"/>
      <c r="E405" s="275"/>
      <c r="F405" s="275"/>
      <c r="G405" s="242"/>
      <c r="H405" s="242"/>
      <c r="I405" s="242"/>
      <c r="J405" s="242"/>
      <c r="K405" s="242"/>
      <c r="L405" s="242"/>
      <c r="M405" s="242"/>
      <c r="N405" s="242"/>
      <c r="O405" s="242"/>
      <c r="P405" s="242"/>
      <c r="Q405" s="242"/>
      <c r="R405" s="242"/>
      <c r="S405" s="242"/>
      <c r="T405" s="242"/>
      <c r="U405" s="242"/>
      <c r="V405" s="242"/>
      <c r="W405" s="242"/>
      <c r="X405" s="242"/>
      <c r="Y405" s="242"/>
      <c r="Z405" s="242"/>
    </row>
    <row r="406" spans="1:26" ht="16.5" customHeight="1" x14ac:dyDescent="0.3">
      <c r="A406" s="242"/>
      <c r="B406" s="242"/>
      <c r="C406" s="243"/>
      <c r="D406" s="243"/>
      <c r="E406" s="275"/>
      <c r="F406" s="275"/>
      <c r="G406" s="242"/>
      <c r="H406" s="242"/>
      <c r="I406" s="242"/>
      <c r="J406" s="242"/>
      <c r="K406" s="242"/>
      <c r="L406" s="242"/>
      <c r="M406" s="242"/>
      <c r="N406" s="242"/>
      <c r="O406" s="242"/>
      <c r="P406" s="242"/>
      <c r="Q406" s="242"/>
      <c r="R406" s="242"/>
      <c r="S406" s="242"/>
      <c r="T406" s="242"/>
      <c r="U406" s="242"/>
      <c r="V406" s="242"/>
      <c r="W406" s="242"/>
      <c r="X406" s="242"/>
      <c r="Y406" s="242"/>
      <c r="Z406" s="242"/>
    </row>
    <row r="407" spans="1:26" ht="16.5" customHeight="1" x14ac:dyDescent="0.3">
      <c r="A407" s="242"/>
      <c r="B407" s="242"/>
      <c r="C407" s="243"/>
      <c r="D407" s="243"/>
      <c r="E407" s="275"/>
      <c r="F407" s="275"/>
      <c r="G407" s="242"/>
      <c r="H407" s="242"/>
      <c r="I407" s="242"/>
      <c r="J407" s="242"/>
      <c r="K407" s="242"/>
      <c r="L407" s="242"/>
      <c r="M407" s="242"/>
      <c r="N407" s="242"/>
      <c r="O407" s="242"/>
      <c r="P407" s="242"/>
      <c r="Q407" s="242"/>
      <c r="R407" s="242"/>
      <c r="S407" s="242"/>
      <c r="T407" s="242"/>
      <c r="U407" s="242"/>
      <c r="V407" s="242"/>
      <c r="W407" s="242"/>
      <c r="X407" s="242"/>
      <c r="Y407" s="242"/>
      <c r="Z407" s="242"/>
    </row>
    <row r="408" spans="1:26" ht="16.5" customHeight="1" x14ac:dyDescent="0.3">
      <c r="A408" s="242"/>
      <c r="B408" s="242"/>
      <c r="C408" s="243"/>
      <c r="D408" s="243"/>
      <c r="E408" s="275"/>
      <c r="F408" s="275"/>
      <c r="G408" s="242"/>
      <c r="H408" s="242"/>
      <c r="I408" s="242"/>
      <c r="J408" s="242"/>
      <c r="K408" s="242"/>
      <c r="L408" s="242"/>
      <c r="M408" s="242"/>
      <c r="N408" s="242"/>
      <c r="O408" s="242"/>
      <c r="P408" s="242"/>
      <c r="Q408" s="242"/>
      <c r="R408" s="242"/>
      <c r="S408" s="242"/>
      <c r="T408" s="242"/>
      <c r="U408" s="242"/>
      <c r="V408" s="242"/>
      <c r="W408" s="242"/>
      <c r="X408" s="242"/>
      <c r="Y408" s="242"/>
      <c r="Z408" s="242"/>
    </row>
    <row r="409" spans="1:26" ht="16.5" customHeight="1" x14ac:dyDescent="0.3">
      <c r="A409" s="242"/>
      <c r="B409" s="242"/>
      <c r="C409" s="243"/>
      <c r="D409" s="243"/>
      <c r="E409" s="275"/>
      <c r="F409" s="275"/>
      <c r="G409" s="242"/>
      <c r="H409" s="242"/>
      <c r="I409" s="242"/>
      <c r="J409" s="242"/>
      <c r="K409" s="242"/>
      <c r="L409" s="242"/>
      <c r="M409" s="242"/>
      <c r="N409" s="242"/>
      <c r="O409" s="242"/>
      <c r="P409" s="242"/>
      <c r="Q409" s="242"/>
      <c r="R409" s="242"/>
      <c r="S409" s="242"/>
      <c r="T409" s="242"/>
      <c r="U409" s="242"/>
      <c r="V409" s="242"/>
      <c r="W409" s="242"/>
      <c r="X409" s="242"/>
      <c r="Y409" s="242"/>
      <c r="Z409" s="242"/>
    </row>
    <row r="410" spans="1:26" ht="16.5" customHeight="1" x14ac:dyDescent="0.3">
      <c r="A410" s="242"/>
      <c r="B410" s="242"/>
      <c r="C410" s="243"/>
      <c r="D410" s="243"/>
      <c r="E410" s="275"/>
      <c r="F410" s="275"/>
      <c r="G410" s="242"/>
      <c r="H410" s="242"/>
      <c r="I410" s="242"/>
      <c r="J410" s="242"/>
      <c r="K410" s="242"/>
      <c r="L410" s="242"/>
      <c r="M410" s="242"/>
      <c r="N410" s="242"/>
      <c r="O410" s="242"/>
      <c r="P410" s="242"/>
      <c r="Q410" s="242"/>
      <c r="R410" s="242"/>
      <c r="S410" s="242"/>
      <c r="T410" s="242"/>
      <c r="U410" s="242"/>
      <c r="V410" s="242"/>
      <c r="W410" s="242"/>
      <c r="X410" s="242"/>
      <c r="Y410" s="242"/>
      <c r="Z410" s="242"/>
    </row>
    <row r="411" spans="1:26" ht="16.5" customHeight="1" x14ac:dyDescent="0.3">
      <c r="A411" s="242"/>
      <c r="B411" s="242"/>
      <c r="C411" s="243"/>
      <c r="D411" s="243"/>
      <c r="E411" s="275"/>
      <c r="F411" s="275"/>
      <c r="G411" s="242"/>
      <c r="H411" s="242"/>
      <c r="I411" s="242"/>
      <c r="J411" s="242"/>
      <c r="K411" s="242"/>
      <c r="L411" s="242"/>
      <c r="M411" s="242"/>
      <c r="N411" s="242"/>
      <c r="O411" s="242"/>
      <c r="P411" s="242"/>
      <c r="Q411" s="242"/>
      <c r="R411" s="242"/>
      <c r="S411" s="242"/>
      <c r="T411" s="242"/>
      <c r="U411" s="242"/>
      <c r="V411" s="242"/>
      <c r="W411" s="242"/>
      <c r="X411" s="242"/>
      <c r="Y411" s="242"/>
      <c r="Z411" s="242"/>
    </row>
    <row r="412" spans="1:26" ht="16.5" customHeight="1" x14ac:dyDescent="0.3">
      <c r="A412" s="242"/>
      <c r="B412" s="242"/>
      <c r="C412" s="243"/>
      <c r="D412" s="243"/>
      <c r="E412" s="275"/>
      <c r="F412" s="275"/>
      <c r="G412" s="242"/>
      <c r="H412" s="242"/>
      <c r="I412" s="242"/>
      <c r="J412" s="242"/>
      <c r="K412" s="242"/>
      <c r="L412" s="242"/>
      <c r="M412" s="242"/>
      <c r="N412" s="242"/>
      <c r="O412" s="242"/>
      <c r="P412" s="242"/>
      <c r="Q412" s="242"/>
      <c r="R412" s="242"/>
      <c r="S412" s="242"/>
      <c r="T412" s="242"/>
      <c r="U412" s="242"/>
      <c r="V412" s="242"/>
      <c r="W412" s="242"/>
      <c r="X412" s="242"/>
      <c r="Y412" s="242"/>
      <c r="Z412" s="242"/>
    </row>
    <row r="413" spans="1:26" ht="16.5" customHeight="1" x14ac:dyDescent="0.3">
      <c r="A413" s="242"/>
      <c r="B413" s="242"/>
      <c r="C413" s="243"/>
      <c r="D413" s="243"/>
      <c r="E413" s="275"/>
      <c r="F413" s="275"/>
      <c r="G413" s="242"/>
      <c r="H413" s="242"/>
      <c r="I413" s="242"/>
      <c r="J413" s="242"/>
      <c r="K413" s="242"/>
      <c r="L413" s="242"/>
      <c r="M413" s="242"/>
      <c r="N413" s="242"/>
      <c r="O413" s="242"/>
      <c r="P413" s="242"/>
      <c r="Q413" s="242"/>
      <c r="R413" s="242"/>
      <c r="S413" s="242"/>
      <c r="T413" s="242"/>
      <c r="U413" s="242"/>
      <c r="V413" s="242"/>
      <c r="W413" s="242"/>
      <c r="X413" s="242"/>
      <c r="Y413" s="242"/>
      <c r="Z413" s="242"/>
    </row>
    <row r="414" spans="1:26" ht="16.5" customHeight="1" x14ac:dyDescent="0.3">
      <c r="A414" s="242"/>
      <c r="B414" s="242"/>
      <c r="C414" s="243"/>
      <c r="D414" s="243"/>
      <c r="E414" s="275"/>
      <c r="F414" s="275"/>
      <c r="G414" s="242"/>
      <c r="H414" s="242"/>
      <c r="I414" s="242"/>
      <c r="J414" s="242"/>
      <c r="K414" s="242"/>
      <c r="L414" s="242"/>
      <c r="M414" s="242"/>
      <c r="N414" s="242"/>
      <c r="O414" s="242"/>
      <c r="P414" s="242"/>
      <c r="Q414" s="242"/>
      <c r="R414" s="242"/>
      <c r="S414" s="242"/>
      <c r="T414" s="242"/>
      <c r="U414" s="242"/>
      <c r="V414" s="242"/>
      <c r="W414" s="242"/>
      <c r="X414" s="242"/>
      <c r="Y414" s="242"/>
      <c r="Z414" s="242"/>
    </row>
    <row r="415" spans="1:26" ht="16.5" customHeight="1" x14ac:dyDescent="0.3">
      <c r="A415" s="242"/>
      <c r="B415" s="242"/>
      <c r="C415" s="243"/>
      <c r="D415" s="243"/>
      <c r="E415" s="275"/>
      <c r="F415" s="275"/>
      <c r="G415" s="242"/>
      <c r="H415" s="242"/>
      <c r="I415" s="242"/>
      <c r="J415" s="242"/>
      <c r="K415" s="242"/>
      <c r="L415" s="242"/>
      <c r="M415" s="242"/>
      <c r="N415" s="242"/>
      <c r="O415" s="242"/>
      <c r="P415" s="242"/>
      <c r="Q415" s="242"/>
      <c r="R415" s="242"/>
      <c r="S415" s="242"/>
      <c r="T415" s="242"/>
      <c r="U415" s="242"/>
      <c r="V415" s="242"/>
      <c r="W415" s="242"/>
      <c r="X415" s="242"/>
      <c r="Y415" s="242"/>
      <c r="Z415" s="242"/>
    </row>
    <row r="416" spans="1:26" ht="16.5" customHeight="1" x14ac:dyDescent="0.3">
      <c r="A416" s="242"/>
      <c r="B416" s="242"/>
      <c r="C416" s="243"/>
      <c r="D416" s="243"/>
      <c r="E416" s="275"/>
      <c r="F416" s="275"/>
      <c r="G416" s="242"/>
      <c r="H416" s="242"/>
      <c r="I416" s="242"/>
      <c r="J416" s="242"/>
      <c r="K416" s="242"/>
      <c r="L416" s="242"/>
      <c r="M416" s="242"/>
      <c r="N416" s="242"/>
      <c r="O416" s="242"/>
      <c r="P416" s="242"/>
      <c r="Q416" s="242"/>
      <c r="R416" s="242"/>
      <c r="S416" s="242"/>
      <c r="T416" s="242"/>
      <c r="U416" s="242"/>
      <c r="V416" s="242"/>
      <c r="W416" s="242"/>
      <c r="X416" s="242"/>
      <c r="Y416" s="242"/>
      <c r="Z416" s="242"/>
    </row>
    <row r="417" spans="1:26" ht="16.5" customHeight="1" x14ac:dyDescent="0.3">
      <c r="A417" s="242"/>
      <c r="B417" s="242"/>
      <c r="C417" s="243"/>
      <c r="D417" s="243"/>
      <c r="E417" s="275"/>
      <c r="F417" s="275"/>
      <c r="G417" s="242"/>
      <c r="H417" s="242"/>
      <c r="I417" s="242"/>
      <c r="J417" s="242"/>
      <c r="K417" s="242"/>
      <c r="L417" s="242"/>
      <c r="M417" s="242"/>
      <c r="N417" s="242"/>
      <c r="O417" s="242"/>
      <c r="P417" s="242"/>
      <c r="Q417" s="242"/>
      <c r="R417" s="242"/>
      <c r="S417" s="242"/>
      <c r="T417" s="242"/>
      <c r="U417" s="242"/>
      <c r="V417" s="242"/>
      <c r="W417" s="242"/>
      <c r="X417" s="242"/>
      <c r="Y417" s="242"/>
      <c r="Z417" s="242"/>
    </row>
    <row r="418" spans="1:26" ht="16.5" customHeight="1" x14ac:dyDescent="0.3">
      <c r="A418" s="242"/>
      <c r="B418" s="242"/>
      <c r="C418" s="243"/>
      <c r="D418" s="243"/>
      <c r="E418" s="275"/>
      <c r="F418" s="275"/>
      <c r="G418" s="242"/>
      <c r="H418" s="242"/>
      <c r="I418" s="242"/>
      <c r="J418" s="242"/>
      <c r="K418" s="242"/>
      <c r="L418" s="242"/>
      <c r="M418" s="242"/>
      <c r="N418" s="242"/>
      <c r="O418" s="242"/>
      <c r="P418" s="242"/>
      <c r="Q418" s="242"/>
      <c r="R418" s="242"/>
      <c r="S418" s="242"/>
      <c r="T418" s="242"/>
      <c r="U418" s="242"/>
      <c r="V418" s="242"/>
      <c r="W418" s="242"/>
      <c r="X418" s="242"/>
      <c r="Y418" s="242"/>
      <c r="Z418" s="242"/>
    </row>
    <row r="419" spans="1:26" ht="16.5" customHeight="1" x14ac:dyDescent="0.3">
      <c r="A419" s="242"/>
      <c r="B419" s="242"/>
      <c r="C419" s="243"/>
      <c r="D419" s="243"/>
      <c r="E419" s="275"/>
      <c r="F419" s="275"/>
      <c r="G419" s="242"/>
      <c r="H419" s="242"/>
      <c r="I419" s="242"/>
      <c r="J419" s="242"/>
      <c r="K419" s="242"/>
      <c r="L419" s="242"/>
      <c r="M419" s="242"/>
      <c r="N419" s="242"/>
      <c r="O419" s="242"/>
      <c r="P419" s="242"/>
      <c r="Q419" s="242"/>
      <c r="R419" s="242"/>
      <c r="S419" s="242"/>
      <c r="T419" s="242"/>
      <c r="U419" s="242"/>
      <c r="V419" s="242"/>
      <c r="W419" s="242"/>
      <c r="X419" s="242"/>
      <c r="Y419" s="242"/>
      <c r="Z419" s="242"/>
    </row>
    <row r="420" spans="1:26" ht="16.5" customHeight="1" x14ac:dyDescent="0.3">
      <c r="A420" s="242"/>
      <c r="B420" s="242"/>
      <c r="C420" s="243"/>
      <c r="D420" s="243"/>
      <c r="E420" s="275"/>
      <c r="F420" s="275"/>
      <c r="G420" s="242"/>
      <c r="H420" s="242"/>
      <c r="I420" s="242"/>
      <c r="J420" s="242"/>
      <c r="K420" s="242"/>
      <c r="L420" s="242"/>
      <c r="M420" s="242"/>
      <c r="N420" s="242"/>
      <c r="O420" s="242"/>
      <c r="P420" s="242"/>
      <c r="Q420" s="242"/>
      <c r="R420" s="242"/>
      <c r="S420" s="242"/>
      <c r="T420" s="242"/>
      <c r="U420" s="242"/>
      <c r="V420" s="242"/>
      <c r="W420" s="242"/>
      <c r="X420" s="242"/>
      <c r="Y420" s="242"/>
      <c r="Z420" s="242"/>
    </row>
    <row r="421" spans="1:26" ht="16.5" customHeight="1" x14ac:dyDescent="0.3">
      <c r="A421" s="242"/>
      <c r="B421" s="242"/>
      <c r="C421" s="243"/>
      <c r="D421" s="243"/>
      <c r="E421" s="275"/>
      <c r="F421" s="275"/>
      <c r="G421" s="242"/>
      <c r="H421" s="242"/>
      <c r="I421" s="242"/>
      <c r="J421" s="242"/>
      <c r="K421" s="242"/>
      <c r="L421" s="242"/>
      <c r="M421" s="242"/>
      <c r="N421" s="242"/>
      <c r="O421" s="242"/>
      <c r="P421" s="242"/>
      <c r="Q421" s="242"/>
      <c r="R421" s="242"/>
      <c r="S421" s="242"/>
      <c r="T421" s="242"/>
      <c r="U421" s="242"/>
      <c r="V421" s="242"/>
      <c r="W421" s="242"/>
      <c r="X421" s="242"/>
      <c r="Y421" s="242"/>
      <c r="Z421" s="242"/>
    </row>
    <row r="422" spans="1:26" ht="16.5" customHeight="1" x14ac:dyDescent="0.3">
      <c r="A422" s="242"/>
      <c r="B422" s="242"/>
      <c r="C422" s="243"/>
      <c r="D422" s="243"/>
      <c r="E422" s="275"/>
      <c r="F422" s="275"/>
      <c r="G422" s="242"/>
      <c r="H422" s="242"/>
      <c r="I422" s="242"/>
      <c r="J422" s="242"/>
      <c r="K422" s="242"/>
      <c r="L422" s="242"/>
      <c r="M422" s="242"/>
      <c r="N422" s="242"/>
      <c r="O422" s="242"/>
      <c r="P422" s="242"/>
      <c r="Q422" s="242"/>
      <c r="R422" s="242"/>
      <c r="S422" s="242"/>
      <c r="T422" s="242"/>
      <c r="U422" s="242"/>
      <c r="V422" s="242"/>
      <c r="W422" s="242"/>
      <c r="X422" s="242"/>
      <c r="Y422" s="242"/>
      <c r="Z422" s="242"/>
    </row>
    <row r="423" spans="1:26" ht="16.5" customHeight="1" x14ac:dyDescent="0.3">
      <c r="A423" s="242"/>
      <c r="B423" s="242"/>
      <c r="C423" s="243"/>
      <c r="D423" s="243"/>
      <c r="E423" s="275"/>
      <c r="F423" s="275"/>
      <c r="G423" s="242"/>
      <c r="H423" s="242"/>
      <c r="I423" s="242"/>
      <c r="J423" s="242"/>
      <c r="K423" s="242"/>
      <c r="L423" s="242"/>
      <c r="M423" s="242"/>
      <c r="N423" s="242"/>
      <c r="O423" s="242"/>
      <c r="P423" s="242"/>
      <c r="Q423" s="242"/>
      <c r="R423" s="242"/>
      <c r="S423" s="242"/>
      <c r="T423" s="242"/>
      <c r="U423" s="242"/>
      <c r="V423" s="242"/>
      <c r="W423" s="242"/>
      <c r="X423" s="242"/>
      <c r="Y423" s="242"/>
      <c r="Z423" s="242"/>
    </row>
    <row r="424" spans="1:26" ht="16.5" customHeight="1" x14ac:dyDescent="0.3">
      <c r="A424" s="242"/>
      <c r="B424" s="242"/>
      <c r="C424" s="243"/>
      <c r="D424" s="243"/>
      <c r="E424" s="275"/>
      <c r="F424" s="275"/>
      <c r="G424" s="242"/>
      <c r="H424" s="242"/>
      <c r="I424" s="242"/>
      <c r="J424" s="242"/>
      <c r="K424" s="242"/>
      <c r="L424" s="242"/>
      <c r="M424" s="242"/>
      <c r="N424" s="242"/>
      <c r="O424" s="242"/>
      <c r="P424" s="242"/>
      <c r="Q424" s="242"/>
      <c r="R424" s="242"/>
      <c r="S424" s="242"/>
      <c r="T424" s="242"/>
      <c r="U424" s="242"/>
      <c r="V424" s="242"/>
      <c r="W424" s="242"/>
      <c r="X424" s="242"/>
      <c r="Y424" s="242"/>
      <c r="Z424" s="242"/>
    </row>
    <row r="425" spans="1:26" ht="16.5" customHeight="1" x14ac:dyDescent="0.3">
      <c r="A425" s="242"/>
      <c r="B425" s="242"/>
      <c r="C425" s="243"/>
      <c r="D425" s="243"/>
      <c r="E425" s="275"/>
      <c r="F425" s="275"/>
      <c r="G425" s="242"/>
      <c r="H425" s="242"/>
      <c r="I425" s="242"/>
      <c r="J425" s="242"/>
      <c r="K425" s="242"/>
      <c r="L425" s="242"/>
      <c r="M425" s="242"/>
      <c r="N425" s="242"/>
      <c r="O425" s="242"/>
      <c r="P425" s="242"/>
      <c r="Q425" s="242"/>
      <c r="R425" s="242"/>
      <c r="S425" s="242"/>
      <c r="T425" s="242"/>
      <c r="U425" s="242"/>
      <c r="V425" s="242"/>
      <c r="W425" s="242"/>
      <c r="X425" s="242"/>
      <c r="Y425" s="242"/>
      <c r="Z425" s="242"/>
    </row>
    <row r="426" spans="1:26" ht="16.5" customHeight="1" x14ac:dyDescent="0.3">
      <c r="A426" s="242"/>
      <c r="B426" s="242"/>
      <c r="C426" s="243"/>
      <c r="D426" s="243"/>
      <c r="E426" s="275"/>
      <c r="F426" s="275"/>
      <c r="G426" s="242"/>
      <c r="H426" s="242"/>
      <c r="I426" s="242"/>
      <c r="J426" s="242"/>
      <c r="K426" s="242"/>
      <c r="L426" s="242"/>
      <c r="M426" s="242"/>
      <c r="N426" s="242"/>
      <c r="O426" s="242"/>
      <c r="P426" s="242"/>
      <c r="Q426" s="242"/>
      <c r="R426" s="242"/>
      <c r="S426" s="242"/>
      <c r="T426" s="242"/>
      <c r="U426" s="242"/>
      <c r="V426" s="242"/>
      <c r="W426" s="242"/>
      <c r="X426" s="242"/>
      <c r="Y426" s="242"/>
      <c r="Z426" s="242"/>
    </row>
    <row r="427" spans="1:26" ht="16.5" customHeight="1" x14ac:dyDescent="0.3">
      <c r="A427" s="242"/>
      <c r="B427" s="242"/>
      <c r="C427" s="243"/>
      <c r="D427" s="243"/>
      <c r="E427" s="275"/>
      <c r="F427" s="275"/>
      <c r="G427" s="242"/>
      <c r="H427" s="242"/>
      <c r="I427" s="242"/>
      <c r="J427" s="242"/>
      <c r="K427" s="242"/>
      <c r="L427" s="242"/>
      <c r="M427" s="242"/>
      <c r="N427" s="242"/>
      <c r="O427" s="242"/>
      <c r="P427" s="242"/>
      <c r="Q427" s="242"/>
      <c r="R427" s="242"/>
      <c r="S427" s="242"/>
      <c r="T427" s="242"/>
      <c r="U427" s="242"/>
      <c r="V427" s="242"/>
      <c r="W427" s="242"/>
      <c r="X427" s="242"/>
      <c r="Y427" s="242"/>
      <c r="Z427" s="242"/>
    </row>
    <row r="428" spans="1:26" ht="16.5" customHeight="1" x14ac:dyDescent="0.3">
      <c r="A428" s="242"/>
      <c r="B428" s="242"/>
      <c r="C428" s="243"/>
      <c r="D428" s="243"/>
      <c r="E428" s="275"/>
      <c r="F428" s="275"/>
      <c r="G428" s="242"/>
      <c r="H428" s="242"/>
      <c r="I428" s="242"/>
      <c r="J428" s="242"/>
      <c r="K428" s="242"/>
      <c r="L428" s="242"/>
      <c r="M428" s="242"/>
      <c r="N428" s="242"/>
      <c r="O428" s="242"/>
      <c r="P428" s="242"/>
      <c r="Q428" s="242"/>
      <c r="R428" s="242"/>
      <c r="S428" s="242"/>
      <c r="T428" s="242"/>
      <c r="U428" s="242"/>
      <c r="V428" s="242"/>
      <c r="W428" s="242"/>
      <c r="X428" s="242"/>
      <c r="Y428" s="242"/>
      <c r="Z428" s="242"/>
    </row>
    <row r="429" spans="1:26" ht="16.5" customHeight="1" x14ac:dyDescent="0.3">
      <c r="A429" s="242"/>
      <c r="B429" s="242"/>
      <c r="C429" s="243"/>
      <c r="D429" s="243"/>
      <c r="E429" s="275"/>
      <c r="F429" s="275"/>
      <c r="G429" s="242"/>
      <c r="H429" s="242"/>
      <c r="I429" s="242"/>
      <c r="J429" s="242"/>
      <c r="K429" s="242"/>
      <c r="L429" s="242"/>
      <c r="M429" s="242"/>
      <c r="N429" s="242"/>
      <c r="O429" s="242"/>
      <c r="P429" s="242"/>
      <c r="Q429" s="242"/>
      <c r="R429" s="242"/>
      <c r="S429" s="242"/>
      <c r="T429" s="242"/>
      <c r="U429" s="242"/>
      <c r="V429" s="242"/>
      <c r="W429" s="242"/>
      <c r="X429" s="242"/>
      <c r="Y429" s="242"/>
      <c r="Z429" s="242"/>
    </row>
    <row r="430" spans="1:26" ht="16.5" customHeight="1" x14ac:dyDescent="0.3">
      <c r="A430" s="242"/>
      <c r="B430" s="242"/>
      <c r="C430" s="243"/>
      <c r="D430" s="243"/>
      <c r="E430" s="275"/>
      <c r="F430" s="275"/>
      <c r="G430" s="242"/>
      <c r="H430" s="242"/>
      <c r="I430" s="242"/>
      <c r="J430" s="242"/>
      <c r="K430" s="242"/>
      <c r="L430" s="242"/>
      <c r="M430" s="242"/>
      <c r="N430" s="242"/>
      <c r="O430" s="242"/>
      <c r="P430" s="242"/>
      <c r="Q430" s="242"/>
      <c r="R430" s="242"/>
      <c r="S430" s="242"/>
      <c r="T430" s="242"/>
      <c r="U430" s="242"/>
      <c r="V430" s="242"/>
      <c r="W430" s="242"/>
      <c r="X430" s="242"/>
      <c r="Y430" s="242"/>
      <c r="Z430" s="242"/>
    </row>
    <row r="431" spans="1:26" ht="16.5" customHeight="1" x14ac:dyDescent="0.3">
      <c r="A431" s="242"/>
      <c r="B431" s="242"/>
      <c r="C431" s="243"/>
      <c r="D431" s="243"/>
      <c r="E431" s="275"/>
      <c r="F431" s="275"/>
      <c r="G431" s="242"/>
      <c r="H431" s="242"/>
      <c r="I431" s="242"/>
      <c r="J431" s="242"/>
      <c r="K431" s="242"/>
      <c r="L431" s="242"/>
      <c r="M431" s="242"/>
      <c r="N431" s="242"/>
      <c r="O431" s="242"/>
      <c r="P431" s="242"/>
      <c r="Q431" s="242"/>
      <c r="R431" s="242"/>
      <c r="S431" s="242"/>
      <c r="T431" s="242"/>
      <c r="U431" s="242"/>
      <c r="V431" s="242"/>
      <c r="W431" s="242"/>
      <c r="X431" s="242"/>
      <c r="Y431" s="242"/>
      <c r="Z431" s="242"/>
    </row>
    <row r="432" spans="1:26" ht="16.5" customHeight="1" x14ac:dyDescent="0.3">
      <c r="A432" s="242"/>
      <c r="B432" s="242"/>
      <c r="C432" s="243"/>
      <c r="D432" s="243"/>
      <c r="E432" s="275"/>
      <c r="F432" s="275"/>
      <c r="G432" s="242"/>
      <c r="H432" s="242"/>
      <c r="I432" s="242"/>
      <c r="J432" s="242"/>
      <c r="K432" s="242"/>
      <c r="L432" s="242"/>
      <c r="M432" s="242"/>
      <c r="N432" s="242"/>
      <c r="O432" s="242"/>
      <c r="P432" s="242"/>
      <c r="Q432" s="242"/>
      <c r="R432" s="242"/>
      <c r="S432" s="242"/>
      <c r="T432" s="242"/>
      <c r="U432" s="242"/>
      <c r="V432" s="242"/>
      <c r="W432" s="242"/>
      <c r="X432" s="242"/>
      <c r="Y432" s="242"/>
      <c r="Z432" s="242"/>
    </row>
    <row r="433" spans="1:26" ht="16.5" customHeight="1" x14ac:dyDescent="0.3">
      <c r="A433" s="242"/>
      <c r="B433" s="242"/>
      <c r="C433" s="243"/>
      <c r="D433" s="243"/>
      <c r="E433" s="275"/>
      <c r="F433" s="275"/>
      <c r="G433" s="242"/>
      <c r="H433" s="242"/>
      <c r="I433" s="242"/>
      <c r="J433" s="242"/>
      <c r="K433" s="242"/>
      <c r="L433" s="242"/>
      <c r="M433" s="242"/>
      <c r="N433" s="242"/>
      <c r="O433" s="242"/>
      <c r="P433" s="242"/>
      <c r="Q433" s="242"/>
      <c r="R433" s="242"/>
      <c r="S433" s="242"/>
      <c r="T433" s="242"/>
      <c r="U433" s="242"/>
      <c r="V433" s="242"/>
      <c r="W433" s="242"/>
      <c r="X433" s="242"/>
      <c r="Y433" s="242"/>
      <c r="Z433" s="242"/>
    </row>
    <row r="434" spans="1:26" ht="16.5" customHeight="1" x14ac:dyDescent="0.3">
      <c r="A434" s="242"/>
      <c r="B434" s="242"/>
      <c r="C434" s="243"/>
      <c r="D434" s="243"/>
      <c r="E434" s="275"/>
      <c r="F434" s="275"/>
      <c r="G434" s="242"/>
      <c r="H434" s="242"/>
      <c r="I434" s="242"/>
      <c r="J434" s="242"/>
      <c r="K434" s="242"/>
      <c r="L434" s="242"/>
      <c r="M434" s="242"/>
      <c r="N434" s="242"/>
      <c r="O434" s="242"/>
      <c r="P434" s="242"/>
      <c r="Q434" s="242"/>
      <c r="R434" s="242"/>
      <c r="S434" s="242"/>
      <c r="T434" s="242"/>
      <c r="U434" s="242"/>
      <c r="V434" s="242"/>
      <c r="W434" s="242"/>
      <c r="X434" s="242"/>
      <c r="Y434" s="242"/>
      <c r="Z434" s="242"/>
    </row>
    <row r="435" spans="1:26" ht="16.5" customHeight="1" x14ac:dyDescent="0.3">
      <c r="A435" s="242"/>
      <c r="B435" s="242"/>
      <c r="C435" s="243"/>
      <c r="D435" s="243"/>
      <c r="E435" s="275"/>
      <c r="F435" s="275"/>
      <c r="G435" s="242"/>
      <c r="H435" s="242"/>
      <c r="I435" s="242"/>
      <c r="J435" s="242"/>
      <c r="K435" s="242"/>
      <c r="L435" s="242"/>
      <c r="M435" s="242"/>
      <c r="N435" s="242"/>
      <c r="O435" s="242"/>
      <c r="P435" s="242"/>
      <c r="Q435" s="242"/>
      <c r="R435" s="242"/>
      <c r="S435" s="242"/>
      <c r="T435" s="242"/>
      <c r="U435" s="242"/>
      <c r="V435" s="242"/>
      <c r="W435" s="242"/>
      <c r="X435" s="242"/>
      <c r="Y435" s="242"/>
      <c r="Z435" s="242"/>
    </row>
    <row r="436" spans="1:26" ht="16.5" customHeight="1" x14ac:dyDescent="0.3">
      <c r="A436" s="242"/>
      <c r="B436" s="242"/>
      <c r="C436" s="243"/>
      <c r="D436" s="243"/>
      <c r="E436" s="275"/>
      <c r="F436" s="275"/>
      <c r="G436" s="242"/>
      <c r="H436" s="242"/>
      <c r="I436" s="242"/>
      <c r="J436" s="242"/>
      <c r="K436" s="242"/>
      <c r="L436" s="242"/>
      <c r="M436" s="242"/>
      <c r="N436" s="242"/>
      <c r="O436" s="242"/>
      <c r="P436" s="242"/>
      <c r="Q436" s="242"/>
      <c r="R436" s="242"/>
      <c r="S436" s="242"/>
      <c r="T436" s="242"/>
      <c r="U436" s="242"/>
      <c r="V436" s="242"/>
      <c r="W436" s="242"/>
      <c r="X436" s="242"/>
      <c r="Y436" s="242"/>
      <c r="Z436" s="242"/>
    </row>
    <row r="437" spans="1:26" ht="16.5" customHeight="1" x14ac:dyDescent="0.3">
      <c r="A437" s="242"/>
      <c r="B437" s="242"/>
      <c r="C437" s="243"/>
      <c r="D437" s="243"/>
      <c r="E437" s="275"/>
      <c r="F437" s="275"/>
      <c r="G437" s="242"/>
      <c r="H437" s="242"/>
      <c r="I437" s="242"/>
      <c r="J437" s="242"/>
      <c r="K437" s="242"/>
      <c r="L437" s="242"/>
      <c r="M437" s="242"/>
      <c r="N437" s="242"/>
      <c r="O437" s="242"/>
      <c r="P437" s="242"/>
      <c r="Q437" s="242"/>
      <c r="R437" s="242"/>
      <c r="S437" s="242"/>
      <c r="T437" s="242"/>
      <c r="U437" s="242"/>
      <c r="V437" s="242"/>
      <c r="W437" s="242"/>
      <c r="X437" s="242"/>
      <c r="Y437" s="242"/>
      <c r="Z437" s="242"/>
    </row>
    <row r="438" spans="1:26" ht="16.5" customHeight="1" x14ac:dyDescent="0.3">
      <c r="A438" s="242"/>
      <c r="B438" s="242"/>
      <c r="C438" s="243"/>
      <c r="D438" s="243"/>
      <c r="E438" s="275"/>
      <c r="F438" s="275"/>
      <c r="G438" s="242"/>
      <c r="H438" s="242"/>
      <c r="I438" s="242"/>
      <c r="J438" s="242"/>
      <c r="K438" s="242"/>
      <c r="L438" s="242"/>
      <c r="M438" s="242"/>
      <c r="N438" s="242"/>
      <c r="O438" s="242"/>
      <c r="P438" s="242"/>
      <c r="Q438" s="242"/>
      <c r="R438" s="242"/>
      <c r="S438" s="242"/>
      <c r="T438" s="242"/>
      <c r="U438" s="242"/>
      <c r="V438" s="242"/>
      <c r="W438" s="242"/>
      <c r="X438" s="242"/>
      <c r="Y438" s="242"/>
      <c r="Z438" s="242"/>
    </row>
    <row r="439" spans="1:26" ht="16.5" customHeight="1" x14ac:dyDescent="0.3">
      <c r="A439" s="242"/>
      <c r="B439" s="242"/>
      <c r="C439" s="243"/>
      <c r="D439" s="243"/>
      <c r="E439" s="275"/>
      <c r="F439" s="275"/>
      <c r="G439" s="242"/>
      <c r="H439" s="242"/>
      <c r="I439" s="242"/>
      <c r="J439" s="242"/>
      <c r="K439" s="242"/>
      <c r="L439" s="242"/>
      <c r="M439" s="242"/>
      <c r="N439" s="242"/>
      <c r="O439" s="242"/>
      <c r="P439" s="242"/>
      <c r="Q439" s="242"/>
      <c r="R439" s="242"/>
      <c r="S439" s="242"/>
      <c r="T439" s="242"/>
      <c r="U439" s="242"/>
      <c r="V439" s="242"/>
      <c r="W439" s="242"/>
      <c r="X439" s="242"/>
      <c r="Y439" s="242"/>
      <c r="Z439" s="242"/>
    </row>
    <row r="440" spans="1:26" ht="16.5" customHeight="1" x14ac:dyDescent="0.3">
      <c r="A440" s="242"/>
      <c r="B440" s="242"/>
      <c r="C440" s="243"/>
      <c r="D440" s="243"/>
      <c r="E440" s="275"/>
      <c r="F440" s="275"/>
      <c r="G440" s="242"/>
      <c r="H440" s="242"/>
      <c r="I440" s="242"/>
      <c r="J440" s="242"/>
      <c r="K440" s="242"/>
      <c r="L440" s="242"/>
      <c r="M440" s="242"/>
      <c r="N440" s="242"/>
      <c r="O440" s="242"/>
      <c r="P440" s="242"/>
      <c r="Q440" s="242"/>
      <c r="R440" s="242"/>
      <c r="S440" s="242"/>
      <c r="T440" s="242"/>
      <c r="U440" s="242"/>
      <c r="V440" s="242"/>
      <c r="W440" s="242"/>
      <c r="X440" s="242"/>
      <c r="Y440" s="242"/>
      <c r="Z440" s="242"/>
    </row>
    <row r="441" spans="1:26" ht="16.5" customHeight="1" x14ac:dyDescent="0.3">
      <c r="A441" s="242"/>
      <c r="B441" s="242"/>
      <c r="C441" s="243"/>
      <c r="D441" s="243"/>
      <c r="E441" s="275"/>
      <c r="F441" s="275"/>
      <c r="G441" s="242"/>
      <c r="H441" s="242"/>
      <c r="I441" s="242"/>
      <c r="J441" s="242"/>
      <c r="K441" s="242"/>
      <c r="L441" s="242"/>
      <c r="M441" s="242"/>
      <c r="N441" s="242"/>
      <c r="O441" s="242"/>
      <c r="P441" s="242"/>
      <c r="Q441" s="242"/>
      <c r="R441" s="242"/>
      <c r="S441" s="242"/>
      <c r="T441" s="242"/>
      <c r="U441" s="242"/>
      <c r="V441" s="242"/>
      <c r="W441" s="242"/>
      <c r="X441" s="242"/>
      <c r="Y441" s="242"/>
      <c r="Z441" s="242"/>
    </row>
    <row r="442" spans="1:26" ht="16.5" customHeight="1" x14ac:dyDescent="0.3">
      <c r="A442" s="242"/>
      <c r="B442" s="242"/>
      <c r="C442" s="243"/>
      <c r="D442" s="243"/>
      <c r="E442" s="275"/>
      <c r="F442" s="275"/>
      <c r="G442" s="242"/>
      <c r="H442" s="242"/>
      <c r="I442" s="242"/>
      <c r="J442" s="242"/>
      <c r="K442" s="242"/>
      <c r="L442" s="242"/>
      <c r="M442" s="242"/>
      <c r="N442" s="242"/>
      <c r="O442" s="242"/>
      <c r="P442" s="242"/>
      <c r="Q442" s="242"/>
      <c r="R442" s="242"/>
      <c r="S442" s="242"/>
      <c r="T442" s="242"/>
      <c r="U442" s="242"/>
      <c r="V442" s="242"/>
      <c r="W442" s="242"/>
      <c r="X442" s="242"/>
      <c r="Y442" s="242"/>
      <c r="Z442" s="242"/>
    </row>
    <row r="443" spans="1:26" ht="16.5" customHeight="1" x14ac:dyDescent="0.3">
      <c r="A443" s="242"/>
      <c r="B443" s="242"/>
      <c r="C443" s="243"/>
      <c r="D443" s="243"/>
      <c r="E443" s="275"/>
      <c r="F443" s="275"/>
      <c r="G443" s="242"/>
      <c r="H443" s="242"/>
      <c r="I443" s="242"/>
      <c r="J443" s="242"/>
      <c r="K443" s="242"/>
      <c r="L443" s="242"/>
      <c r="M443" s="242"/>
      <c r="N443" s="242"/>
      <c r="O443" s="242"/>
      <c r="P443" s="242"/>
      <c r="Q443" s="242"/>
      <c r="R443" s="242"/>
      <c r="S443" s="242"/>
      <c r="T443" s="242"/>
      <c r="U443" s="242"/>
      <c r="V443" s="242"/>
      <c r="W443" s="242"/>
      <c r="X443" s="242"/>
      <c r="Y443" s="242"/>
      <c r="Z443" s="242"/>
    </row>
    <row r="444" spans="1:26" ht="16.5" customHeight="1" x14ac:dyDescent="0.3">
      <c r="A444" s="242"/>
      <c r="B444" s="242"/>
      <c r="C444" s="243"/>
      <c r="D444" s="243"/>
      <c r="E444" s="275"/>
      <c r="F444" s="275"/>
      <c r="G444" s="242"/>
      <c r="H444" s="242"/>
      <c r="I444" s="242"/>
      <c r="J444" s="242"/>
      <c r="K444" s="242"/>
      <c r="L444" s="242"/>
      <c r="M444" s="242"/>
      <c r="N444" s="242"/>
      <c r="O444" s="242"/>
      <c r="P444" s="242"/>
      <c r="Q444" s="242"/>
      <c r="R444" s="242"/>
      <c r="S444" s="242"/>
      <c r="T444" s="242"/>
      <c r="U444" s="242"/>
      <c r="V444" s="242"/>
      <c r="W444" s="242"/>
      <c r="X444" s="242"/>
      <c r="Y444" s="242"/>
      <c r="Z444" s="242"/>
    </row>
    <row r="445" spans="1:26" ht="16.5" customHeight="1" x14ac:dyDescent="0.3">
      <c r="A445" s="242"/>
      <c r="B445" s="242"/>
      <c r="C445" s="243"/>
      <c r="D445" s="243"/>
      <c r="E445" s="275"/>
      <c r="F445" s="275"/>
      <c r="G445" s="242"/>
      <c r="H445" s="242"/>
      <c r="I445" s="242"/>
      <c r="J445" s="242"/>
      <c r="K445" s="242"/>
      <c r="L445" s="242"/>
      <c r="M445" s="242"/>
      <c r="N445" s="242"/>
      <c r="O445" s="242"/>
      <c r="P445" s="242"/>
      <c r="Q445" s="242"/>
      <c r="R445" s="242"/>
      <c r="S445" s="242"/>
      <c r="T445" s="242"/>
      <c r="U445" s="242"/>
      <c r="V445" s="242"/>
      <c r="W445" s="242"/>
      <c r="X445" s="242"/>
      <c r="Y445" s="242"/>
      <c r="Z445" s="242"/>
    </row>
    <row r="446" spans="1:26" ht="16.5" customHeight="1" x14ac:dyDescent="0.3">
      <c r="A446" s="242"/>
      <c r="B446" s="242"/>
      <c r="C446" s="243"/>
      <c r="D446" s="243"/>
      <c r="E446" s="275"/>
      <c r="F446" s="275"/>
      <c r="G446" s="242"/>
      <c r="H446" s="242"/>
      <c r="I446" s="242"/>
      <c r="J446" s="242"/>
      <c r="K446" s="242"/>
      <c r="L446" s="242"/>
      <c r="M446" s="242"/>
      <c r="N446" s="242"/>
      <c r="O446" s="242"/>
      <c r="P446" s="242"/>
      <c r="Q446" s="242"/>
      <c r="R446" s="242"/>
      <c r="S446" s="242"/>
      <c r="T446" s="242"/>
      <c r="U446" s="242"/>
      <c r="V446" s="242"/>
      <c r="W446" s="242"/>
      <c r="X446" s="242"/>
      <c r="Y446" s="242"/>
      <c r="Z446" s="242"/>
    </row>
    <row r="447" spans="1:26" ht="16.5" customHeight="1" x14ac:dyDescent="0.3">
      <c r="A447" s="242"/>
      <c r="B447" s="242"/>
      <c r="C447" s="243"/>
      <c r="D447" s="243"/>
      <c r="E447" s="275"/>
      <c r="F447" s="275"/>
      <c r="G447" s="242"/>
      <c r="H447" s="242"/>
      <c r="I447" s="242"/>
      <c r="J447" s="242"/>
      <c r="K447" s="242"/>
      <c r="L447" s="242"/>
      <c r="M447" s="242"/>
      <c r="N447" s="242"/>
      <c r="O447" s="242"/>
      <c r="P447" s="242"/>
      <c r="Q447" s="242"/>
      <c r="R447" s="242"/>
      <c r="S447" s="242"/>
      <c r="T447" s="242"/>
      <c r="U447" s="242"/>
      <c r="V447" s="242"/>
      <c r="W447" s="242"/>
      <c r="X447" s="242"/>
      <c r="Y447" s="242"/>
      <c r="Z447" s="242"/>
    </row>
    <row r="448" spans="1:26" ht="16.5" customHeight="1" x14ac:dyDescent="0.3">
      <c r="A448" s="242"/>
      <c r="B448" s="242"/>
      <c r="C448" s="243"/>
      <c r="D448" s="243"/>
      <c r="E448" s="275"/>
      <c r="F448" s="275"/>
      <c r="G448" s="242"/>
      <c r="H448" s="242"/>
      <c r="I448" s="242"/>
      <c r="J448" s="242"/>
      <c r="K448" s="242"/>
      <c r="L448" s="242"/>
      <c r="M448" s="242"/>
      <c r="N448" s="242"/>
      <c r="O448" s="242"/>
      <c r="P448" s="242"/>
      <c r="Q448" s="242"/>
      <c r="R448" s="242"/>
      <c r="S448" s="242"/>
      <c r="T448" s="242"/>
      <c r="U448" s="242"/>
      <c r="V448" s="242"/>
      <c r="W448" s="242"/>
      <c r="X448" s="242"/>
      <c r="Y448" s="242"/>
      <c r="Z448" s="242"/>
    </row>
    <row r="449" spans="1:26" ht="16.5" customHeight="1" x14ac:dyDescent="0.3">
      <c r="A449" s="242"/>
      <c r="B449" s="242"/>
      <c r="C449" s="243"/>
      <c r="D449" s="243"/>
      <c r="E449" s="275"/>
      <c r="F449" s="275"/>
      <c r="G449" s="242"/>
      <c r="H449" s="242"/>
      <c r="I449" s="242"/>
      <c r="J449" s="242"/>
      <c r="K449" s="242"/>
      <c r="L449" s="242"/>
      <c r="M449" s="242"/>
      <c r="N449" s="242"/>
      <c r="O449" s="242"/>
      <c r="P449" s="242"/>
      <c r="Q449" s="242"/>
      <c r="R449" s="242"/>
      <c r="S449" s="242"/>
      <c r="T449" s="242"/>
      <c r="U449" s="242"/>
      <c r="V449" s="242"/>
      <c r="W449" s="242"/>
      <c r="X449" s="242"/>
      <c r="Y449" s="242"/>
      <c r="Z449" s="242"/>
    </row>
    <row r="450" spans="1:26" ht="16.5" customHeight="1" x14ac:dyDescent="0.3">
      <c r="A450" s="242"/>
      <c r="B450" s="242"/>
      <c r="C450" s="243"/>
      <c r="D450" s="243"/>
      <c r="E450" s="275"/>
      <c r="F450" s="275"/>
      <c r="G450" s="242"/>
      <c r="H450" s="242"/>
      <c r="I450" s="242"/>
      <c r="J450" s="242"/>
      <c r="K450" s="242"/>
      <c r="L450" s="242"/>
      <c r="M450" s="242"/>
      <c r="N450" s="242"/>
      <c r="O450" s="242"/>
      <c r="P450" s="242"/>
      <c r="Q450" s="242"/>
      <c r="R450" s="242"/>
      <c r="S450" s="242"/>
      <c r="T450" s="242"/>
      <c r="U450" s="242"/>
      <c r="V450" s="242"/>
      <c r="W450" s="242"/>
      <c r="X450" s="242"/>
      <c r="Y450" s="242"/>
      <c r="Z450" s="242"/>
    </row>
    <row r="451" spans="1:26" ht="16.5" customHeight="1" x14ac:dyDescent="0.3">
      <c r="A451" s="242"/>
      <c r="B451" s="242"/>
      <c r="C451" s="243"/>
      <c r="D451" s="243"/>
      <c r="E451" s="275"/>
      <c r="F451" s="275"/>
      <c r="G451" s="242"/>
      <c r="H451" s="242"/>
      <c r="I451" s="242"/>
      <c r="J451" s="242"/>
      <c r="K451" s="242"/>
      <c r="L451" s="242"/>
      <c r="M451" s="242"/>
      <c r="N451" s="242"/>
      <c r="O451" s="242"/>
      <c r="P451" s="242"/>
      <c r="Q451" s="242"/>
      <c r="R451" s="242"/>
      <c r="S451" s="242"/>
      <c r="T451" s="242"/>
      <c r="U451" s="242"/>
      <c r="V451" s="242"/>
      <c r="W451" s="242"/>
      <c r="X451" s="242"/>
      <c r="Y451" s="242"/>
      <c r="Z451" s="242"/>
    </row>
    <row r="452" spans="1:26" ht="16.5" customHeight="1" x14ac:dyDescent="0.3">
      <c r="A452" s="242"/>
      <c r="B452" s="242"/>
      <c r="C452" s="243"/>
      <c r="D452" s="243"/>
      <c r="E452" s="275"/>
      <c r="F452" s="275"/>
      <c r="G452" s="242"/>
      <c r="H452" s="242"/>
      <c r="I452" s="242"/>
      <c r="J452" s="242"/>
      <c r="K452" s="242"/>
      <c r="L452" s="242"/>
      <c r="M452" s="242"/>
      <c r="N452" s="242"/>
      <c r="O452" s="242"/>
      <c r="P452" s="242"/>
      <c r="Q452" s="242"/>
      <c r="R452" s="242"/>
      <c r="S452" s="242"/>
      <c r="T452" s="242"/>
      <c r="U452" s="242"/>
      <c r="V452" s="242"/>
      <c r="W452" s="242"/>
      <c r="X452" s="242"/>
      <c r="Y452" s="242"/>
      <c r="Z452" s="242"/>
    </row>
    <row r="453" spans="1:26" ht="16.5" customHeight="1" x14ac:dyDescent="0.3">
      <c r="A453" s="242"/>
      <c r="B453" s="242"/>
      <c r="C453" s="243"/>
      <c r="D453" s="243"/>
      <c r="E453" s="275"/>
      <c r="F453" s="275"/>
      <c r="G453" s="242"/>
      <c r="H453" s="242"/>
      <c r="I453" s="242"/>
      <c r="J453" s="242"/>
      <c r="K453" s="242"/>
      <c r="L453" s="242"/>
      <c r="M453" s="242"/>
      <c r="N453" s="242"/>
      <c r="O453" s="242"/>
      <c r="P453" s="242"/>
      <c r="Q453" s="242"/>
      <c r="R453" s="242"/>
      <c r="S453" s="242"/>
      <c r="T453" s="242"/>
      <c r="U453" s="242"/>
      <c r="V453" s="242"/>
      <c r="W453" s="242"/>
      <c r="X453" s="242"/>
      <c r="Y453" s="242"/>
      <c r="Z453" s="242"/>
    </row>
    <row r="454" spans="1:26" ht="16.5" customHeight="1" x14ac:dyDescent="0.3">
      <c r="A454" s="242"/>
      <c r="B454" s="242"/>
      <c r="C454" s="243"/>
      <c r="D454" s="243"/>
      <c r="E454" s="275"/>
      <c r="F454" s="275"/>
      <c r="G454" s="242"/>
      <c r="H454" s="242"/>
      <c r="I454" s="242"/>
      <c r="J454" s="242"/>
      <c r="K454" s="242"/>
      <c r="L454" s="242"/>
      <c r="M454" s="242"/>
      <c r="N454" s="242"/>
      <c r="O454" s="242"/>
      <c r="P454" s="242"/>
      <c r="Q454" s="242"/>
      <c r="R454" s="242"/>
      <c r="S454" s="242"/>
      <c r="T454" s="242"/>
      <c r="U454" s="242"/>
      <c r="V454" s="242"/>
      <c r="W454" s="242"/>
      <c r="X454" s="242"/>
      <c r="Y454" s="242"/>
      <c r="Z454" s="242"/>
    </row>
    <row r="455" spans="1:26" ht="16.5" customHeight="1" x14ac:dyDescent="0.3">
      <c r="A455" s="242"/>
      <c r="B455" s="242"/>
      <c r="C455" s="243"/>
      <c r="D455" s="243"/>
      <c r="E455" s="275"/>
      <c r="F455" s="275"/>
      <c r="G455" s="242"/>
      <c r="H455" s="242"/>
      <c r="I455" s="242"/>
      <c r="J455" s="242"/>
      <c r="K455" s="242"/>
      <c r="L455" s="242"/>
      <c r="M455" s="242"/>
      <c r="N455" s="242"/>
      <c r="O455" s="242"/>
      <c r="P455" s="242"/>
      <c r="Q455" s="242"/>
      <c r="R455" s="242"/>
      <c r="S455" s="242"/>
      <c r="T455" s="242"/>
      <c r="U455" s="242"/>
      <c r="V455" s="242"/>
      <c r="W455" s="242"/>
      <c r="X455" s="242"/>
      <c r="Y455" s="242"/>
      <c r="Z455" s="242"/>
    </row>
    <row r="456" spans="1:26" ht="16.5" customHeight="1" x14ac:dyDescent="0.3">
      <c r="A456" s="242"/>
      <c r="B456" s="242"/>
      <c r="C456" s="243"/>
      <c r="D456" s="243"/>
      <c r="E456" s="275"/>
      <c r="F456" s="275"/>
      <c r="G456" s="242"/>
      <c r="H456" s="242"/>
      <c r="I456" s="242"/>
      <c r="J456" s="242"/>
      <c r="K456" s="242"/>
      <c r="L456" s="242"/>
      <c r="M456" s="242"/>
      <c r="N456" s="242"/>
      <c r="O456" s="242"/>
      <c r="P456" s="242"/>
      <c r="Q456" s="242"/>
      <c r="R456" s="242"/>
      <c r="S456" s="242"/>
      <c r="T456" s="242"/>
      <c r="U456" s="242"/>
      <c r="V456" s="242"/>
      <c r="W456" s="242"/>
      <c r="X456" s="242"/>
      <c r="Y456" s="242"/>
      <c r="Z456" s="242"/>
    </row>
    <row r="457" spans="1:26" ht="16.5" customHeight="1" x14ac:dyDescent="0.3">
      <c r="A457" s="242"/>
      <c r="B457" s="242"/>
      <c r="C457" s="243"/>
      <c r="D457" s="243"/>
      <c r="E457" s="275"/>
      <c r="F457" s="275"/>
      <c r="G457" s="242"/>
      <c r="H457" s="242"/>
      <c r="I457" s="242"/>
      <c r="J457" s="242"/>
      <c r="K457" s="242"/>
      <c r="L457" s="242"/>
      <c r="M457" s="242"/>
      <c r="N457" s="242"/>
      <c r="O457" s="242"/>
      <c r="P457" s="242"/>
      <c r="Q457" s="242"/>
      <c r="R457" s="242"/>
      <c r="S457" s="242"/>
      <c r="T457" s="242"/>
      <c r="U457" s="242"/>
      <c r="V457" s="242"/>
      <c r="W457" s="242"/>
      <c r="X457" s="242"/>
      <c r="Y457" s="242"/>
      <c r="Z457" s="242"/>
    </row>
    <row r="458" spans="1:26" ht="16.5" customHeight="1" x14ac:dyDescent="0.3">
      <c r="A458" s="242"/>
      <c r="B458" s="242"/>
      <c r="C458" s="243"/>
      <c r="D458" s="243"/>
      <c r="E458" s="275"/>
      <c r="F458" s="275"/>
      <c r="G458" s="242"/>
      <c r="H458" s="242"/>
      <c r="I458" s="242"/>
      <c r="J458" s="242"/>
      <c r="K458" s="242"/>
      <c r="L458" s="242"/>
      <c r="M458" s="242"/>
      <c r="N458" s="242"/>
      <c r="O458" s="242"/>
      <c r="P458" s="242"/>
      <c r="Q458" s="242"/>
      <c r="R458" s="242"/>
      <c r="S458" s="242"/>
      <c r="T458" s="242"/>
      <c r="U458" s="242"/>
      <c r="V458" s="242"/>
      <c r="W458" s="242"/>
      <c r="X458" s="242"/>
      <c r="Y458" s="242"/>
      <c r="Z458" s="242"/>
    </row>
    <row r="459" spans="1:26" ht="16.5" customHeight="1" x14ac:dyDescent="0.3">
      <c r="A459" s="242"/>
      <c r="B459" s="242"/>
      <c r="C459" s="243"/>
      <c r="D459" s="243"/>
      <c r="E459" s="275"/>
      <c r="F459" s="275"/>
      <c r="G459" s="242"/>
      <c r="H459" s="242"/>
      <c r="I459" s="242"/>
      <c r="J459" s="242"/>
      <c r="K459" s="242"/>
      <c r="L459" s="242"/>
      <c r="M459" s="242"/>
      <c r="N459" s="242"/>
      <c r="O459" s="242"/>
      <c r="P459" s="242"/>
      <c r="Q459" s="242"/>
      <c r="R459" s="242"/>
      <c r="S459" s="242"/>
      <c r="T459" s="242"/>
      <c r="U459" s="242"/>
      <c r="V459" s="242"/>
      <c r="W459" s="242"/>
      <c r="X459" s="242"/>
      <c r="Y459" s="242"/>
      <c r="Z459" s="242"/>
    </row>
    <row r="460" spans="1:26" ht="16.5" customHeight="1" x14ac:dyDescent="0.3">
      <c r="A460" s="242"/>
      <c r="B460" s="242"/>
      <c r="C460" s="243"/>
      <c r="D460" s="243"/>
      <c r="E460" s="275"/>
      <c r="F460" s="275"/>
      <c r="G460" s="242"/>
      <c r="H460" s="242"/>
      <c r="I460" s="242"/>
      <c r="J460" s="242"/>
      <c r="K460" s="242"/>
      <c r="L460" s="242"/>
      <c r="M460" s="242"/>
      <c r="N460" s="242"/>
      <c r="O460" s="242"/>
      <c r="P460" s="242"/>
      <c r="Q460" s="242"/>
      <c r="R460" s="242"/>
      <c r="S460" s="242"/>
      <c r="T460" s="242"/>
      <c r="U460" s="242"/>
      <c r="V460" s="242"/>
      <c r="W460" s="242"/>
      <c r="X460" s="242"/>
      <c r="Y460" s="242"/>
      <c r="Z460" s="242"/>
    </row>
    <row r="461" spans="1:26" ht="16.5" customHeight="1" x14ac:dyDescent="0.3">
      <c r="A461" s="242"/>
      <c r="B461" s="242"/>
      <c r="C461" s="243"/>
      <c r="D461" s="243"/>
      <c r="E461" s="275"/>
      <c r="F461" s="275"/>
      <c r="G461" s="242"/>
      <c r="H461" s="242"/>
      <c r="I461" s="242"/>
      <c r="J461" s="242"/>
      <c r="K461" s="242"/>
      <c r="L461" s="242"/>
      <c r="M461" s="242"/>
      <c r="N461" s="242"/>
      <c r="O461" s="242"/>
      <c r="P461" s="242"/>
      <c r="Q461" s="242"/>
      <c r="R461" s="242"/>
      <c r="S461" s="242"/>
      <c r="T461" s="242"/>
      <c r="U461" s="242"/>
      <c r="V461" s="242"/>
      <c r="W461" s="242"/>
      <c r="X461" s="242"/>
      <c r="Y461" s="242"/>
      <c r="Z461" s="242"/>
    </row>
    <row r="462" spans="1:26" ht="16.5" customHeight="1" x14ac:dyDescent="0.3">
      <c r="A462" s="242"/>
      <c r="B462" s="242"/>
      <c r="C462" s="243"/>
      <c r="D462" s="243"/>
      <c r="E462" s="275"/>
      <c r="F462" s="275"/>
      <c r="G462" s="242"/>
      <c r="H462" s="242"/>
      <c r="I462" s="242"/>
      <c r="J462" s="242"/>
      <c r="K462" s="242"/>
      <c r="L462" s="242"/>
      <c r="M462" s="242"/>
      <c r="N462" s="242"/>
      <c r="O462" s="242"/>
      <c r="P462" s="242"/>
      <c r="Q462" s="242"/>
      <c r="R462" s="242"/>
      <c r="S462" s="242"/>
      <c r="T462" s="242"/>
      <c r="U462" s="242"/>
      <c r="V462" s="242"/>
      <c r="W462" s="242"/>
      <c r="X462" s="242"/>
      <c r="Y462" s="242"/>
      <c r="Z462" s="242"/>
    </row>
    <row r="463" spans="1:26" ht="16.5" customHeight="1" x14ac:dyDescent="0.3">
      <c r="A463" s="242"/>
      <c r="B463" s="242"/>
      <c r="C463" s="243"/>
      <c r="D463" s="243"/>
      <c r="E463" s="275"/>
      <c r="F463" s="275"/>
      <c r="G463" s="242"/>
      <c r="H463" s="242"/>
      <c r="I463" s="242"/>
      <c r="J463" s="242"/>
      <c r="K463" s="242"/>
      <c r="L463" s="242"/>
      <c r="M463" s="242"/>
      <c r="N463" s="242"/>
      <c r="O463" s="242"/>
      <c r="P463" s="242"/>
      <c r="Q463" s="242"/>
      <c r="R463" s="242"/>
      <c r="S463" s="242"/>
      <c r="T463" s="242"/>
      <c r="U463" s="242"/>
      <c r="V463" s="242"/>
      <c r="W463" s="242"/>
      <c r="X463" s="242"/>
      <c r="Y463" s="242"/>
      <c r="Z463" s="242"/>
    </row>
    <row r="464" spans="1:26" ht="16.5" customHeight="1" x14ac:dyDescent="0.3">
      <c r="A464" s="242"/>
      <c r="B464" s="242"/>
      <c r="C464" s="243"/>
      <c r="D464" s="243"/>
      <c r="E464" s="275"/>
      <c r="F464" s="275"/>
      <c r="G464" s="242"/>
      <c r="H464" s="242"/>
      <c r="I464" s="242"/>
      <c r="J464" s="242"/>
      <c r="K464" s="242"/>
      <c r="L464" s="242"/>
      <c r="M464" s="242"/>
      <c r="N464" s="242"/>
      <c r="O464" s="242"/>
      <c r="P464" s="242"/>
      <c r="Q464" s="242"/>
      <c r="R464" s="242"/>
      <c r="S464" s="242"/>
      <c r="T464" s="242"/>
      <c r="U464" s="242"/>
      <c r="V464" s="242"/>
      <c r="W464" s="242"/>
      <c r="X464" s="242"/>
      <c r="Y464" s="242"/>
      <c r="Z464" s="242"/>
    </row>
    <row r="465" spans="1:26" ht="16.5" customHeight="1" x14ac:dyDescent="0.3">
      <c r="A465" s="242"/>
      <c r="B465" s="242"/>
      <c r="C465" s="243"/>
      <c r="D465" s="243"/>
      <c r="E465" s="275"/>
      <c r="F465" s="275"/>
      <c r="G465" s="242"/>
      <c r="H465" s="242"/>
      <c r="I465" s="242"/>
      <c r="J465" s="242"/>
      <c r="K465" s="242"/>
      <c r="L465" s="242"/>
      <c r="M465" s="242"/>
      <c r="N465" s="242"/>
      <c r="O465" s="242"/>
      <c r="P465" s="242"/>
      <c r="Q465" s="242"/>
      <c r="R465" s="242"/>
      <c r="S465" s="242"/>
      <c r="T465" s="242"/>
      <c r="U465" s="242"/>
      <c r="V465" s="242"/>
      <c r="W465" s="242"/>
      <c r="X465" s="242"/>
      <c r="Y465" s="242"/>
      <c r="Z465" s="242"/>
    </row>
    <row r="466" spans="1:26" ht="16.5" customHeight="1" x14ac:dyDescent="0.3">
      <c r="A466" s="242"/>
      <c r="B466" s="242"/>
      <c r="C466" s="243"/>
      <c r="D466" s="243"/>
      <c r="E466" s="275"/>
      <c r="F466" s="275"/>
      <c r="G466" s="242"/>
      <c r="H466" s="242"/>
      <c r="I466" s="242"/>
      <c r="J466" s="242"/>
      <c r="K466" s="242"/>
      <c r="L466" s="242"/>
      <c r="M466" s="242"/>
      <c r="N466" s="242"/>
      <c r="O466" s="242"/>
      <c r="P466" s="242"/>
      <c r="Q466" s="242"/>
      <c r="R466" s="242"/>
      <c r="S466" s="242"/>
      <c r="T466" s="242"/>
      <c r="U466" s="242"/>
      <c r="V466" s="242"/>
      <c r="W466" s="242"/>
      <c r="X466" s="242"/>
      <c r="Y466" s="242"/>
      <c r="Z466" s="242"/>
    </row>
    <row r="467" spans="1:26" ht="16.5" customHeight="1" x14ac:dyDescent="0.3">
      <c r="A467" s="242"/>
      <c r="B467" s="242"/>
      <c r="C467" s="243"/>
      <c r="D467" s="243"/>
      <c r="E467" s="275"/>
      <c r="F467" s="275"/>
      <c r="G467" s="242"/>
      <c r="H467" s="242"/>
      <c r="I467" s="242"/>
      <c r="J467" s="242"/>
      <c r="K467" s="242"/>
      <c r="L467" s="242"/>
      <c r="M467" s="242"/>
      <c r="N467" s="242"/>
      <c r="O467" s="242"/>
      <c r="P467" s="242"/>
      <c r="Q467" s="242"/>
      <c r="R467" s="242"/>
      <c r="S467" s="242"/>
      <c r="T467" s="242"/>
      <c r="U467" s="242"/>
      <c r="V467" s="242"/>
      <c r="W467" s="242"/>
      <c r="X467" s="242"/>
      <c r="Y467" s="242"/>
      <c r="Z467" s="242"/>
    </row>
    <row r="468" spans="1:26" ht="16.5" customHeight="1" x14ac:dyDescent="0.3">
      <c r="A468" s="242"/>
      <c r="B468" s="242"/>
      <c r="C468" s="243"/>
      <c r="D468" s="243"/>
      <c r="E468" s="275"/>
      <c r="F468" s="275"/>
      <c r="G468" s="242"/>
      <c r="H468" s="242"/>
      <c r="I468" s="242"/>
      <c r="J468" s="242"/>
      <c r="K468" s="242"/>
      <c r="L468" s="242"/>
      <c r="M468" s="242"/>
      <c r="N468" s="242"/>
      <c r="O468" s="242"/>
      <c r="P468" s="242"/>
      <c r="Q468" s="242"/>
      <c r="R468" s="242"/>
      <c r="S468" s="242"/>
      <c r="T468" s="242"/>
      <c r="U468" s="242"/>
      <c r="V468" s="242"/>
      <c r="W468" s="242"/>
      <c r="X468" s="242"/>
      <c r="Y468" s="242"/>
      <c r="Z468" s="242"/>
    </row>
    <row r="469" spans="1:26" ht="16.5" customHeight="1" x14ac:dyDescent="0.3">
      <c r="A469" s="242"/>
      <c r="B469" s="242"/>
      <c r="C469" s="243"/>
      <c r="D469" s="243"/>
      <c r="E469" s="275"/>
      <c r="F469" s="275"/>
      <c r="G469" s="242"/>
      <c r="H469" s="242"/>
      <c r="I469" s="242"/>
      <c r="J469" s="242"/>
      <c r="K469" s="242"/>
      <c r="L469" s="242"/>
      <c r="M469" s="242"/>
      <c r="N469" s="242"/>
      <c r="O469" s="242"/>
      <c r="P469" s="242"/>
      <c r="Q469" s="242"/>
      <c r="R469" s="242"/>
      <c r="S469" s="242"/>
      <c r="T469" s="242"/>
      <c r="U469" s="242"/>
      <c r="V469" s="242"/>
      <c r="W469" s="242"/>
      <c r="X469" s="242"/>
      <c r="Y469" s="242"/>
      <c r="Z469" s="242"/>
    </row>
    <row r="470" spans="1:26" ht="16.5" customHeight="1" x14ac:dyDescent="0.3">
      <c r="A470" s="242"/>
      <c r="B470" s="242"/>
      <c r="C470" s="243"/>
      <c r="D470" s="243"/>
      <c r="E470" s="275"/>
      <c r="F470" s="275"/>
      <c r="G470" s="242"/>
      <c r="H470" s="242"/>
      <c r="I470" s="242"/>
      <c r="J470" s="242"/>
      <c r="K470" s="242"/>
      <c r="L470" s="242"/>
      <c r="M470" s="242"/>
      <c r="N470" s="242"/>
      <c r="O470" s="242"/>
      <c r="P470" s="242"/>
      <c r="Q470" s="242"/>
      <c r="R470" s="242"/>
      <c r="S470" s="242"/>
      <c r="T470" s="242"/>
      <c r="U470" s="242"/>
      <c r="V470" s="242"/>
      <c r="W470" s="242"/>
      <c r="X470" s="242"/>
      <c r="Y470" s="242"/>
      <c r="Z470" s="242"/>
    </row>
    <row r="471" spans="1:26" ht="16.5" customHeight="1" x14ac:dyDescent="0.3">
      <c r="A471" s="242"/>
      <c r="B471" s="242"/>
      <c r="C471" s="243"/>
      <c r="D471" s="243"/>
      <c r="E471" s="275"/>
      <c r="F471" s="275"/>
      <c r="G471" s="242"/>
      <c r="H471" s="242"/>
      <c r="I471" s="242"/>
      <c r="J471" s="242"/>
      <c r="K471" s="242"/>
      <c r="L471" s="242"/>
      <c r="M471" s="242"/>
      <c r="N471" s="242"/>
      <c r="O471" s="242"/>
      <c r="P471" s="242"/>
      <c r="Q471" s="242"/>
      <c r="R471" s="242"/>
      <c r="S471" s="242"/>
      <c r="T471" s="242"/>
      <c r="U471" s="242"/>
      <c r="V471" s="242"/>
      <c r="W471" s="242"/>
      <c r="X471" s="242"/>
      <c r="Y471" s="242"/>
      <c r="Z471" s="242"/>
    </row>
    <row r="472" spans="1:26" ht="16.5" customHeight="1" x14ac:dyDescent="0.3">
      <c r="A472" s="242"/>
      <c r="B472" s="242"/>
      <c r="C472" s="243"/>
      <c r="D472" s="243"/>
      <c r="E472" s="275"/>
      <c r="F472" s="275"/>
      <c r="G472" s="242"/>
      <c r="H472" s="242"/>
      <c r="I472" s="242"/>
      <c r="J472" s="242"/>
      <c r="K472" s="242"/>
      <c r="L472" s="242"/>
      <c r="M472" s="242"/>
      <c r="N472" s="242"/>
      <c r="O472" s="242"/>
      <c r="P472" s="242"/>
      <c r="Q472" s="242"/>
      <c r="R472" s="242"/>
      <c r="S472" s="242"/>
      <c r="T472" s="242"/>
      <c r="U472" s="242"/>
      <c r="V472" s="242"/>
      <c r="W472" s="242"/>
      <c r="X472" s="242"/>
      <c r="Y472" s="242"/>
      <c r="Z472" s="242"/>
    </row>
    <row r="473" spans="1:26" ht="16.5" customHeight="1" x14ac:dyDescent="0.3">
      <c r="A473" s="242"/>
      <c r="B473" s="242"/>
      <c r="C473" s="243"/>
      <c r="D473" s="243"/>
      <c r="E473" s="275"/>
      <c r="F473" s="275"/>
      <c r="G473" s="242"/>
      <c r="H473" s="242"/>
      <c r="I473" s="242"/>
      <c r="J473" s="242"/>
      <c r="K473" s="242"/>
      <c r="L473" s="242"/>
      <c r="M473" s="242"/>
      <c r="N473" s="242"/>
      <c r="O473" s="242"/>
      <c r="P473" s="242"/>
      <c r="Q473" s="242"/>
      <c r="R473" s="242"/>
      <c r="S473" s="242"/>
      <c r="T473" s="242"/>
      <c r="U473" s="242"/>
      <c r="V473" s="242"/>
      <c r="W473" s="242"/>
      <c r="X473" s="242"/>
      <c r="Y473" s="242"/>
      <c r="Z473" s="242"/>
    </row>
    <row r="474" spans="1:26" ht="16.5" customHeight="1" x14ac:dyDescent="0.3">
      <c r="A474" s="242"/>
      <c r="B474" s="242"/>
      <c r="C474" s="243"/>
      <c r="D474" s="243"/>
      <c r="E474" s="275"/>
      <c r="F474" s="275"/>
      <c r="G474" s="242"/>
      <c r="H474" s="242"/>
      <c r="I474" s="242"/>
      <c r="J474" s="242"/>
      <c r="K474" s="242"/>
      <c r="L474" s="242"/>
      <c r="M474" s="242"/>
      <c r="N474" s="242"/>
      <c r="O474" s="242"/>
      <c r="P474" s="242"/>
      <c r="Q474" s="242"/>
      <c r="R474" s="242"/>
      <c r="S474" s="242"/>
      <c r="T474" s="242"/>
      <c r="U474" s="242"/>
      <c r="V474" s="242"/>
      <c r="W474" s="242"/>
      <c r="X474" s="242"/>
      <c r="Y474" s="242"/>
      <c r="Z474" s="242"/>
    </row>
    <row r="475" spans="1:26" ht="16.5" customHeight="1" x14ac:dyDescent="0.3">
      <c r="A475" s="242"/>
      <c r="B475" s="242"/>
      <c r="C475" s="243"/>
      <c r="D475" s="243"/>
      <c r="E475" s="275"/>
      <c r="F475" s="275"/>
      <c r="G475" s="242"/>
      <c r="H475" s="242"/>
      <c r="I475" s="242"/>
      <c r="J475" s="242"/>
      <c r="K475" s="242"/>
      <c r="L475" s="242"/>
      <c r="M475" s="242"/>
      <c r="N475" s="242"/>
      <c r="O475" s="242"/>
      <c r="P475" s="242"/>
      <c r="Q475" s="242"/>
      <c r="R475" s="242"/>
      <c r="S475" s="242"/>
      <c r="T475" s="242"/>
      <c r="U475" s="242"/>
      <c r="V475" s="242"/>
      <c r="W475" s="242"/>
      <c r="X475" s="242"/>
      <c r="Y475" s="242"/>
      <c r="Z475" s="242"/>
    </row>
    <row r="476" spans="1:26" ht="16.5" customHeight="1" x14ac:dyDescent="0.3">
      <c r="A476" s="242"/>
      <c r="B476" s="242"/>
      <c r="C476" s="243"/>
      <c r="D476" s="243"/>
      <c r="E476" s="275"/>
      <c r="F476" s="275"/>
      <c r="G476" s="242"/>
      <c r="H476" s="242"/>
      <c r="I476" s="242"/>
      <c r="J476" s="242"/>
      <c r="K476" s="242"/>
      <c r="L476" s="242"/>
      <c r="M476" s="242"/>
      <c r="N476" s="242"/>
      <c r="O476" s="242"/>
      <c r="P476" s="242"/>
      <c r="Q476" s="242"/>
      <c r="R476" s="242"/>
      <c r="S476" s="242"/>
      <c r="T476" s="242"/>
      <c r="U476" s="242"/>
      <c r="V476" s="242"/>
      <c r="W476" s="242"/>
      <c r="X476" s="242"/>
      <c r="Y476" s="242"/>
      <c r="Z476" s="242"/>
    </row>
    <row r="477" spans="1:26" ht="16.5" customHeight="1" x14ac:dyDescent="0.3">
      <c r="A477" s="242"/>
      <c r="B477" s="242"/>
      <c r="C477" s="243"/>
      <c r="D477" s="243"/>
      <c r="E477" s="275"/>
      <c r="F477" s="275"/>
      <c r="G477" s="242"/>
      <c r="H477" s="242"/>
      <c r="I477" s="242"/>
      <c r="J477" s="242"/>
      <c r="K477" s="242"/>
      <c r="L477" s="242"/>
      <c r="M477" s="242"/>
      <c r="N477" s="242"/>
      <c r="O477" s="242"/>
      <c r="P477" s="242"/>
      <c r="Q477" s="242"/>
      <c r="R477" s="242"/>
      <c r="S477" s="242"/>
      <c r="T477" s="242"/>
      <c r="U477" s="242"/>
      <c r="V477" s="242"/>
      <c r="W477" s="242"/>
      <c r="X477" s="242"/>
      <c r="Y477" s="242"/>
      <c r="Z477" s="242"/>
    </row>
    <row r="478" spans="1:26" ht="16.5" customHeight="1" x14ac:dyDescent="0.3">
      <c r="A478" s="242"/>
      <c r="B478" s="242"/>
      <c r="C478" s="243"/>
      <c r="D478" s="243"/>
      <c r="E478" s="275"/>
      <c r="F478" s="275"/>
      <c r="G478" s="242"/>
      <c r="H478" s="242"/>
      <c r="I478" s="242"/>
      <c r="J478" s="242"/>
      <c r="K478" s="242"/>
      <c r="L478" s="242"/>
      <c r="M478" s="242"/>
      <c r="N478" s="242"/>
      <c r="O478" s="242"/>
      <c r="P478" s="242"/>
      <c r="Q478" s="242"/>
      <c r="R478" s="242"/>
      <c r="S478" s="242"/>
      <c r="T478" s="242"/>
      <c r="U478" s="242"/>
      <c r="V478" s="242"/>
      <c r="W478" s="242"/>
      <c r="X478" s="242"/>
      <c r="Y478" s="242"/>
      <c r="Z478" s="242"/>
    </row>
    <row r="479" spans="1:26" ht="16.5" customHeight="1" x14ac:dyDescent="0.3">
      <c r="A479" s="242"/>
      <c r="B479" s="242"/>
      <c r="C479" s="243"/>
      <c r="D479" s="243"/>
      <c r="E479" s="275"/>
      <c r="F479" s="275"/>
      <c r="G479" s="242"/>
      <c r="H479" s="242"/>
      <c r="I479" s="242"/>
      <c r="J479" s="242"/>
      <c r="K479" s="242"/>
      <c r="L479" s="242"/>
      <c r="M479" s="242"/>
      <c r="N479" s="242"/>
      <c r="O479" s="242"/>
      <c r="P479" s="242"/>
      <c r="Q479" s="242"/>
      <c r="R479" s="242"/>
      <c r="S479" s="242"/>
      <c r="T479" s="242"/>
      <c r="U479" s="242"/>
      <c r="V479" s="242"/>
      <c r="W479" s="242"/>
      <c r="X479" s="242"/>
      <c r="Y479" s="242"/>
      <c r="Z479" s="242"/>
    </row>
    <row r="480" spans="1:26" ht="16.5" customHeight="1" x14ac:dyDescent="0.3">
      <c r="A480" s="242"/>
      <c r="B480" s="242"/>
      <c r="C480" s="243"/>
      <c r="D480" s="243"/>
      <c r="E480" s="275"/>
      <c r="F480" s="275"/>
      <c r="G480" s="242"/>
      <c r="H480" s="242"/>
      <c r="I480" s="242"/>
      <c r="J480" s="242"/>
      <c r="K480" s="242"/>
      <c r="L480" s="242"/>
      <c r="M480" s="242"/>
      <c r="N480" s="242"/>
      <c r="O480" s="242"/>
      <c r="P480" s="242"/>
      <c r="Q480" s="242"/>
      <c r="R480" s="242"/>
      <c r="S480" s="242"/>
      <c r="T480" s="242"/>
      <c r="U480" s="242"/>
      <c r="V480" s="242"/>
      <c r="W480" s="242"/>
      <c r="X480" s="242"/>
      <c r="Y480" s="242"/>
      <c r="Z480" s="242"/>
    </row>
    <row r="481" spans="1:26" ht="16.5" customHeight="1" x14ac:dyDescent="0.3">
      <c r="A481" s="242"/>
      <c r="B481" s="242"/>
      <c r="C481" s="243"/>
      <c r="D481" s="243"/>
      <c r="E481" s="275"/>
      <c r="F481" s="275"/>
      <c r="G481" s="242"/>
      <c r="H481" s="242"/>
      <c r="I481" s="242"/>
      <c r="J481" s="242"/>
      <c r="K481" s="242"/>
      <c r="L481" s="242"/>
      <c r="M481" s="242"/>
      <c r="N481" s="242"/>
      <c r="O481" s="242"/>
      <c r="P481" s="242"/>
      <c r="Q481" s="242"/>
      <c r="R481" s="242"/>
      <c r="S481" s="242"/>
      <c r="T481" s="242"/>
      <c r="U481" s="242"/>
      <c r="V481" s="242"/>
      <c r="W481" s="242"/>
      <c r="X481" s="242"/>
      <c r="Y481" s="242"/>
      <c r="Z481" s="242"/>
    </row>
    <row r="482" spans="1:26" ht="16.5" customHeight="1" x14ac:dyDescent="0.3">
      <c r="A482" s="242"/>
      <c r="B482" s="242"/>
      <c r="C482" s="243"/>
      <c r="D482" s="243"/>
      <c r="E482" s="275"/>
      <c r="F482" s="275"/>
      <c r="G482" s="242"/>
      <c r="H482" s="242"/>
      <c r="I482" s="242"/>
      <c r="J482" s="242"/>
      <c r="K482" s="242"/>
      <c r="L482" s="242"/>
      <c r="M482" s="242"/>
      <c r="N482" s="242"/>
      <c r="O482" s="242"/>
      <c r="P482" s="242"/>
      <c r="Q482" s="242"/>
      <c r="R482" s="242"/>
      <c r="S482" s="242"/>
      <c r="T482" s="242"/>
      <c r="U482" s="242"/>
      <c r="V482" s="242"/>
      <c r="W482" s="242"/>
      <c r="X482" s="242"/>
      <c r="Y482" s="242"/>
      <c r="Z482" s="242"/>
    </row>
    <row r="483" spans="1:26" ht="16.5" customHeight="1" x14ac:dyDescent="0.3">
      <c r="A483" s="242"/>
      <c r="B483" s="242"/>
      <c r="C483" s="243"/>
      <c r="D483" s="243"/>
      <c r="E483" s="275"/>
      <c r="F483" s="275"/>
      <c r="G483" s="242"/>
      <c r="H483" s="242"/>
      <c r="I483" s="242"/>
      <c r="J483" s="242"/>
      <c r="K483" s="242"/>
      <c r="L483" s="242"/>
      <c r="M483" s="242"/>
      <c r="N483" s="242"/>
      <c r="O483" s="242"/>
      <c r="P483" s="242"/>
      <c r="Q483" s="242"/>
      <c r="R483" s="242"/>
      <c r="S483" s="242"/>
      <c r="T483" s="242"/>
      <c r="U483" s="242"/>
      <c r="V483" s="242"/>
      <c r="W483" s="242"/>
      <c r="X483" s="242"/>
      <c r="Y483" s="242"/>
      <c r="Z483" s="242"/>
    </row>
    <row r="484" spans="1:26" ht="16.5" customHeight="1" x14ac:dyDescent="0.3">
      <c r="A484" s="242"/>
      <c r="B484" s="242"/>
      <c r="C484" s="243"/>
      <c r="D484" s="243"/>
      <c r="E484" s="275"/>
      <c r="F484" s="275"/>
      <c r="G484" s="242"/>
      <c r="H484" s="242"/>
      <c r="I484" s="242"/>
      <c r="J484" s="242"/>
      <c r="K484" s="242"/>
      <c r="L484" s="242"/>
      <c r="M484" s="242"/>
      <c r="N484" s="242"/>
      <c r="O484" s="242"/>
      <c r="P484" s="242"/>
      <c r="Q484" s="242"/>
      <c r="R484" s="242"/>
      <c r="S484" s="242"/>
      <c r="T484" s="242"/>
      <c r="U484" s="242"/>
      <c r="V484" s="242"/>
      <c r="W484" s="242"/>
      <c r="X484" s="242"/>
      <c r="Y484" s="242"/>
      <c r="Z484" s="242"/>
    </row>
    <row r="485" spans="1:26" ht="16.5" customHeight="1" x14ac:dyDescent="0.3">
      <c r="A485" s="242"/>
      <c r="B485" s="242"/>
      <c r="C485" s="243"/>
      <c r="D485" s="243"/>
      <c r="E485" s="275"/>
      <c r="F485" s="275"/>
      <c r="G485" s="242"/>
      <c r="H485" s="242"/>
      <c r="I485" s="242"/>
      <c r="J485" s="242"/>
      <c r="K485" s="242"/>
      <c r="L485" s="242"/>
      <c r="M485" s="242"/>
      <c r="N485" s="242"/>
      <c r="O485" s="242"/>
      <c r="P485" s="242"/>
      <c r="Q485" s="242"/>
      <c r="R485" s="242"/>
      <c r="S485" s="242"/>
      <c r="T485" s="242"/>
      <c r="U485" s="242"/>
      <c r="V485" s="242"/>
      <c r="W485" s="242"/>
      <c r="X485" s="242"/>
      <c r="Y485" s="242"/>
      <c r="Z485" s="242"/>
    </row>
    <row r="486" spans="1:26" ht="16.5" customHeight="1" x14ac:dyDescent="0.3">
      <c r="A486" s="242"/>
      <c r="B486" s="242"/>
      <c r="C486" s="243"/>
      <c r="D486" s="243"/>
      <c r="E486" s="275"/>
      <c r="F486" s="275"/>
      <c r="G486" s="242"/>
      <c r="H486" s="242"/>
      <c r="I486" s="242"/>
      <c r="J486" s="242"/>
      <c r="K486" s="242"/>
      <c r="L486" s="242"/>
      <c r="M486" s="242"/>
      <c r="N486" s="242"/>
      <c r="O486" s="242"/>
      <c r="P486" s="242"/>
      <c r="Q486" s="242"/>
      <c r="R486" s="242"/>
      <c r="S486" s="242"/>
      <c r="T486" s="242"/>
      <c r="U486" s="242"/>
      <c r="V486" s="242"/>
      <c r="W486" s="242"/>
      <c r="X486" s="242"/>
      <c r="Y486" s="242"/>
      <c r="Z486" s="242"/>
    </row>
    <row r="487" spans="1:26" ht="16.5" customHeight="1" x14ac:dyDescent="0.3">
      <c r="A487" s="242"/>
      <c r="B487" s="242"/>
      <c r="C487" s="243"/>
      <c r="D487" s="243"/>
      <c r="E487" s="275"/>
      <c r="F487" s="275"/>
      <c r="G487" s="242"/>
      <c r="H487" s="242"/>
      <c r="I487" s="242"/>
      <c r="J487" s="242"/>
      <c r="K487" s="242"/>
      <c r="L487" s="242"/>
      <c r="M487" s="242"/>
      <c r="N487" s="242"/>
      <c r="O487" s="242"/>
      <c r="P487" s="242"/>
      <c r="Q487" s="242"/>
      <c r="R487" s="242"/>
      <c r="S487" s="242"/>
      <c r="T487" s="242"/>
      <c r="U487" s="242"/>
      <c r="V487" s="242"/>
      <c r="W487" s="242"/>
      <c r="X487" s="242"/>
      <c r="Y487" s="242"/>
      <c r="Z487" s="242"/>
    </row>
    <row r="488" spans="1:26" ht="16.5" customHeight="1" x14ac:dyDescent="0.3">
      <c r="A488" s="242"/>
      <c r="B488" s="242"/>
      <c r="C488" s="243"/>
      <c r="D488" s="243"/>
      <c r="E488" s="275"/>
      <c r="F488" s="275"/>
      <c r="G488" s="242"/>
      <c r="H488" s="242"/>
      <c r="I488" s="242"/>
      <c r="J488" s="242"/>
      <c r="K488" s="242"/>
      <c r="L488" s="242"/>
      <c r="M488" s="242"/>
      <c r="N488" s="242"/>
      <c r="O488" s="242"/>
      <c r="P488" s="242"/>
      <c r="Q488" s="242"/>
      <c r="R488" s="242"/>
      <c r="S488" s="242"/>
      <c r="T488" s="242"/>
      <c r="U488" s="242"/>
      <c r="V488" s="242"/>
      <c r="W488" s="242"/>
      <c r="X488" s="242"/>
      <c r="Y488" s="242"/>
      <c r="Z488" s="242"/>
    </row>
    <row r="489" spans="1:26" ht="16.5" customHeight="1" x14ac:dyDescent="0.3">
      <c r="A489" s="242"/>
      <c r="B489" s="242"/>
      <c r="C489" s="243"/>
      <c r="D489" s="243"/>
      <c r="E489" s="275"/>
      <c r="F489" s="275"/>
      <c r="G489" s="242"/>
      <c r="H489" s="242"/>
      <c r="I489" s="242"/>
      <c r="J489" s="242"/>
      <c r="K489" s="242"/>
      <c r="L489" s="242"/>
      <c r="M489" s="242"/>
      <c r="N489" s="242"/>
      <c r="O489" s="242"/>
      <c r="P489" s="242"/>
      <c r="Q489" s="242"/>
      <c r="R489" s="242"/>
      <c r="S489" s="242"/>
      <c r="T489" s="242"/>
      <c r="U489" s="242"/>
      <c r="V489" s="242"/>
      <c r="W489" s="242"/>
      <c r="X489" s="242"/>
      <c r="Y489" s="242"/>
      <c r="Z489" s="242"/>
    </row>
    <row r="490" spans="1:26" ht="16.5" customHeight="1" x14ac:dyDescent="0.3">
      <c r="A490" s="242"/>
      <c r="B490" s="242"/>
      <c r="C490" s="243"/>
      <c r="D490" s="243"/>
      <c r="E490" s="275"/>
      <c r="F490" s="275"/>
      <c r="G490" s="242"/>
      <c r="H490" s="242"/>
      <c r="I490" s="242"/>
      <c r="J490" s="242"/>
      <c r="K490" s="242"/>
      <c r="L490" s="242"/>
      <c r="M490" s="242"/>
      <c r="N490" s="242"/>
      <c r="O490" s="242"/>
      <c r="P490" s="242"/>
      <c r="Q490" s="242"/>
      <c r="R490" s="242"/>
      <c r="S490" s="242"/>
      <c r="T490" s="242"/>
      <c r="U490" s="242"/>
      <c r="V490" s="242"/>
      <c r="W490" s="242"/>
      <c r="X490" s="242"/>
      <c r="Y490" s="242"/>
      <c r="Z490" s="242"/>
    </row>
    <row r="491" spans="1:26" ht="16.5" customHeight="1" x14ac:dyDescent="0.3">
      <c r="A491" s="242"/>
      <c r="B491" s="242"/>
      <c r="C491" s="243"/>
      <c r="D491" s="243"/>
      <c r="E491" s="275"/>
      <c r="F491" s="275"/>
      <c r="G491" s="242"/>
      <c r="H491" s="242"/>
      <c r="I491" s="242"/>
      <c r="J491" s="242"/>
      <c r="K491" s="242"/>
      <c r="L491" s="242"/>
      <c r="M491" s="242"/>
      <c r="N491" s="242"/>
      <c r="O491" s="242"/>
      <c r="P491" s="242"/>
      <c r="Q491" s="242"/>
      <c r="R491" s="242"/>
      <c r="S491" s="242"/>
      <c r="T491" s="242"/>
      <c r="U491" s="242"/>
      <c r="V491" s="242"/>
      <c r="W491" s="242"/>
      <c r="X491" s="242"/>
      <c r="Y491" s="242"/>
      <c r="Z491" s="242"/>
    </row>
    <row r="492" spans="1:26" ht="16.5" customHeight="1" x14ac:dyDescent="0.3">
      <c r="A492" s="242"/>
      <c r="B492" s="242"/>
      <c r="C492" s="243"/>
      <c r="D492" s="243"/>
      <c r="E492" s="275"/>
      <c r="F492" s="275"/>
      <c r="G492" s="242"/>
      <c r="H492" s="242"/>
      <c r="I492" s="242"/>
      <c r="J492" s="242"/>
      <c r="K492" s="242"/>
      <c r="L492" s="242"/>
      <c r="M492" s="242"/>
      <c r="N492" s="242"/>
      <c r="O492" s="242"/>
      <c r="P492" s="242"/>
      <c r="Q492" s="242"/>
      <c r="R492" s="242"/>
      <c r="S492" s="242"/>
      <c r="T492" s="242"/>
      <c r="U492" s="242"/>
      <c r="V492" s="242"/>
      <c r="W492" s="242"/>
      <c r="X492" s="242"/>
      <c r="Y492" s="242"/>
      <c r="Z492" s="242"/>
    </row>
    <row r="493" spans="1:26" ht="16.5" customHeight="1" x14ac:dyDescent="0.3">
      <c r="A493" s="242"/>
      <c r="B493" s="242"/>
      <c r="C493" s="243"/>
      <c r="D493" s="243"/>
      <c r="E493" s="275"/>
      <c r="F493" s="275"/>
      <c r="G493" s="242"/>
      <c r="H493" s="242"/>
      <c r="I493" s="242"/>
      <c r="J493" s="242"/>
      <c r="K493" s="242"/>
      <c r="L493" s="242"/>
      <c r="M493" s="242"/>
      <c r="N493" s="242"/>
      <c r="O493" s="242"/>
      <c r="P493" s="242"/>
      <c r="Q493" s="242"/>
      <c r="R493" s="242"/>
      <c r="S493" s="242"/>
      <c r="T493" s="242"/>
      <c r="U493" s="242"/>
      <c r="V493" s="242"/>
      <c r="W493" s="242"/>
      <c r="X493" s="242"/>
      <c r="Y493" s="242"/>
      <c r="Z493" s="242"/>
    </row>
    <row r="494" spans="1:26" ht="16.5" customHeight="1" x14ac:dyDescent="0.3">
      <c r="A494" s="242"/>
      <c r="B494" s="242"/>
      <c r="C494" s="243"/>
      <c r="D494" s="243"/>
      <c r="E494" s="275"/>
      <c r="F494" s="275"/>
      <c r="G494" s="242"/>
      <c r="H494" s="242"/>
      <c r="I494" s="242"/>
      <c r="J494" s="242"/>
      <c r="K494" s="242"/>
      <c r="L494" s="242"/>
      <c r="M494" s="242"/>
      <c r="N494" s="242"/>
      <c r="O494" s="242"/>
      <c r="P494" s="242"/>
      <c r="Q494" s="242"/>
      <c r="R494" s="242"/>
      <c r="S494" s="242"/>
      <c r="T494" s="242"/>
      <c r="U494" s="242"/>
      <c r="V494" s="242"/>
      <c r="W494" s="242"/>
      <c r="X494" s="242"/>
      <c r="Y494" s="242"/>
      <c r="Z494" s="242"/>
    </row>
    <row r="495" spans="1:26" ht="16.5" customHeight="1" x14ac:dyDescent="0.3">
      <c r="A495" s="242"/>
      <c r="B495" s="242"/>
      <c r="C495" s="243"/>
      <c r="D495" s="243"/>
      <c r="E495" s="275"/>
      <c r="F495" s="275"/>
      <c r="G495" s="242"/>
      <c r="H495" s="242"/>
      <c r="I495" s="242"/>
      <c r="J495" s="242"/>
      <c r="K495" s="242"/>
      <c r="L495" s="242"/>
      <c r="M495" s="242"/>
      <c r="N495" s="242"/>
      <c r="O495" s="242"/>
      <c r="P495" s="242"/>
      <c r="Q495" s="242"/>
      <c r="R495" s="242"/>
      <c r="S495" s="242"/>
      <c r="T495" s="242"/>
      <c r="U495" s="242"/>
      <c r="V495" s="242"/>
      <c r="W495" s="242"/>
      <c r="X495" s="242"/>
      <c r="Y495" s="242"/>
      <c r="Z495" s="242"/>
    </row>
    <row r="496" spans="1:26" ht="16.5" customHeight="1" x14ac:dyDescent="0.3">
      <c r="A496" s="242"/>
      <c r="B496" s="242"/>
      <c r="C496" s="243"/>
      <c r="D496" s="243"/>
      <c r="E496" s="275"/>
      <c r="F496" s="275"/>
      <c r="G496" s="242"/>
      <c r="H496" s="242"/>
      <c r="I496" s="242"/>
      <c r="J496" s="242"/>
      <c r="K496" s="242"/>
      <c r="L496" s="242"/>
      <c r="M496" s="242"/>
      <c r="N496" s="242"/>
      <c r="O496" s="242"/>
      <c r="P496" s="242"/>
      <c r="Q496" s="242"/>
      <c r="R496" s="242"/>
      <c r="S496" s="242"/>
      <c r="T496" s="242"/>
      <c r="U496" s="242"/>
      <c r="V496" s="242"/>
      <c r="W496" s="242"/>
      <c r="X496" s="242"/>
      <c r="Y496" s="242"/>
      <c r="Z496" s="242"/>
    </row>
    <row r="497" spans="1:26" ht="16.5" customHeight="1" x14ac:dyDescent="0.3">
      <c r="A497" s="242"/>
      <c r="B497" s="242"/>
      <c r="C497" s="243"/>
      <c r="D497" s="243"/>
      <c r="E497" s="275"/>
      <c r="F497" s="275"/>
      <c r="G497" s="242"/>
      <c r="H497" s="242"/>
      <c r="I497" s="242"/>
      <c r="J497" s="242"/>
      <c r="K497" s="242"/>
      <c r="L497" s="242"/>
      <c r="M497" s="242"/>
      <c r="N497" s="242"/>
      <c r="O497" s="242"/>
      <c r="P497" s="242"/>
      <c r="Q497" s="242"/>
      <c r="R497" s="242"/>
      <c r="S497" s="242"/>
      <c r="T497" s="242"/>
      <c r="U497" s="242"/>
      <c r="V497" s="242"/>
      <c r="W497" s="242"/>
      <c r="X497" s="242"/>
      <c r="Y497" s="242"/>
      <c r="Z497" s="242"/>
    </row>
    <row r="498" spans="1:26" ht="16.5" customHeight="1" x14ac:dyDescent="0.3">
      <c r="A498" s="242"/>
      <c r="B498" s="242"/>
      <c r="C498" s="243"/>
      <c r="D498" s="243"/>
      <c r="E498" s="275"/>
      <c r="F498" s="275"/>
      <c r="G498" s="242"/>
      <c r="H498" s="242"/>
      <c r="I498" s="242"/>
      <c r="J498" s="242"/>
      <c r="K498" s="242"/>
      <c r="L498" s="242"/>
      <c r="M498" s="242"/>
      <c r="N498" s="242"/>
      <c r="O498" s="242"/>
      <c r="P498" s="242"/>
      <c r="Q498" s="242"/>
      <c r="R498" s="242"/>
      <c r="S498" s="242"/>
      <c r="T498" s="242"/>
      <c r="U498" s="242"/>
      <c r="V498" s="242"/>
      <c r="W498" s="242"/>
      <c r="X498" s="242"/>
      <c r="Y498" s="242"/>
      <c r="Z498" s="242"/>
    </row>
    <row r="499" spans="1:26" ht="16.5" customHeight="1" x14ac:dyDescent="0.3">
      <c r="A499" s="242"/>
      <c r="B499" s="242"/>
      <c r="C499" s="243"/>
      <c r="D499" s="243"/>
      <c r="E499" s="275"/>
      <c r="F499" s="275"/>
      <c r="G499" s="242"/>
      <c r="H499" s="242"/>
      <c r="I499" s="242"/>
      <c r="J499" s="242"/>
      <c r="K499" s="242"/>
      <c r="L499" s="242"/>
      <c r="M499" s="242"/>
      <c r="N499" s="242"/>
      <c r="O499" s="242"/>
      <c r="P499" s="242"/>
      <c r="Q499" s="242"/>
      <c r="R499" s="242"/>
      <c r="S499" s="242"/>
      <c r="T499" s="242"/>
      <c r="U499" s="242"/>
      <c r="V499" s="242"/>
      <c r="W499" s="242"/>
      <c r="X499" s="242"/>
      <c r="Y499" s="242"/>
      <c r="Z499" s="242"/>
    </row>
    <row r="500" spans="1:26" ht="16.5" customHeight="1" x14ac:dyDescent="0.3">
      <c r="A500" s="242"/>
      <c r="B500" s="242"/>
      <c r="C500" s="243"/>
      <c r="D500" s="243"/>
      <c r="E500" s="275"/>
      <c r="F500" s="275"/>
      <c r="G500" s="242"/>
      <c r="H500" s="242"/>
      <c r="I500" s="242"/>
      <c r="J500" s="242"/>
      <c r="K500" s="242"/>
      <c r="L500" s="242"/>
      <c r="M500" s="242"/>
      <c r="N500" s="242"/>
      <c r="O500" s="242"/>
      <c r="P500" s="242"/>
      <c r="Q500" s="242"/>
      <c r="R500" s="242"/>
      <c r="S500" s="242"/>
      <c r="T500" s="242"/>
      <c r="U500" s="242"/>
      <c r="V500" s="242"/>
      <c r="W500" s="242"/>
      <c r="X500" s="242"/>
      <c r="Y500" s="242"/>
      <c r="Z500" s="242"/>
    </row>
    <row r="501" spans="1:26" ht="16.5" customHeight="1" x14ac:dyDescent="0.3">
      <c r="A501" s="242"/>
      <c r="B501" s="242"/>
      <c r="C501" s="243"/>
      <c r="D501" s="243"/>
      <c r="E501" s="275"/>
      <c r="F501" s="275"/>
      <c r="G501" s="242"/>
      <c r="H501" s="242"/>
      <c r="I501" s="242"/>
      <c r="J501" s="242"/>
      <c r="K501" s="242"/>
      <c r="L501" s="242"/>
      <c r="M501" s="242"/>
      <c r="N501" s="242"/>
      <c r="O501" s="242"/>
      <c r="P501" s="242"/>
      <c r="Q501" s="242"/>
      <c r="R501" s="242"/>
      <c r="S501" s="242"/>
      <c r="T501" s="242"/>
      <c r="U501" s="242"/>
      <c r="V501" s="242"/>
      <c r="W501" s="242"/>
      <c r="X501" s="242"/>
      <c r="Y501" s="242"/>
      <c r="Z501" s="242"/>
    </row>
    <row r="502" spans="1:26" ht="16.5" customHeight="1" x14ac:dyDescent="0.3">
      <c r="A502" s="242"/>
      <c r="B502" s="242"/>
      <c r="C502" s="243"/>
      <c r="D502" s="243"/>
      <c r="E502" s="275"/>
      <c r="F502" s="275"/>
      <c r="G502" s="242"/>
      <c r="H502" s="242"/>
      <c r="I502" s="242"/>
      <c r="J502" s="242"/>
      <c r="K502" s="242"/>
      <c r="L502" s="242"/>
      <c r="M502" s="242"/>
      <c r="N502" s="242"/>
      <c r="O502" s="242"/>
      <c r="P502" s="242"/>
      <c r="Q502" s="242"/>
      <c r="R502" s="242"/>
      <c r="S502" s="242"/>
      <c r="T502" s="242"/>
      <c r="U502" s="242"/>
      <c r="V502" s="242"/>
      <c r="W502" s="242"/>
      <c r="X502" s="242"/>
      <c r="Y502" s="242"/>
      <c r="Z502" s="242"/>
    </row>
    <row r="503" spans="1:26" ht="16.5" customHeight="1" x14ac:dyDescent="0.3">
      <c r="A503" s="242"/>
      <c r="B503" s="242"/>
      <c r="C503" s="243"/>
      <c r="D503" s="243"/>
      <c r="E503" s="275"/>
      <c r="F503" s="275"/>
      <c r="G503" s="242"/>
      <c r="H503" s="242"/>
      <c r="I503" s="242"/>
      <c r="J503" s="242"/>
      <c r="K503" s="242"/>
      <c r="L503" s="242"/>
      <c r="M503" s="242"/>
      <c r="N503" s="242"/>
      <c r="O503" s="242"/>
      <c r="P503" s="242"/>
      <c r="Q503" s="242"/>
      <c r="R503" s="242"/>
      <c r="S503" s="242"/>
      <c r="T503" s="242"/>
      <c r="U503" s="242"/>
      <c r="V503" s="242"/>
      <c r="W503" s="242"/>
      <c r="X503" s="242"/>
      <c r="Y503" s="242"/>
      <c r="Z503" s="242"/>
    </row>
    <row r="504" spans="1:26" ht="16.5" customHeight="1" x14ac:dyDescent="0.3">
      <c r="A504" s="242"/>
      <c r="B504" s="242"/>
      <c r="C504" s="243"/>
      <c r="D504" s="243"/>
      <c r="E504" s="275"/>
      <c r="F504" s="275"/>
      <c r="G504" s="242"/>
      <c r="H504" s="242"/>
      <c r="I504" s="242"/>
      <c r="J504" s="242"/>
      <c r="K504" s="242"/>
      <c r="L504" s="242"/>
      <c r="M504" s="242"/>
      <c r="N504" s="242"/>
      <c r="O504" s="242"/>
      <c r="P504" s="242"/>
      <c r="Q504" s="242"/>
      <c r="R504" s="242"/>
      <c r="S504" s="242"/>
      <c r="T504" s="242"/>
      <c r="U504" s="242"/>
      <c r="V504" s="242"/>
      <c r="W504" s="242"/>
      <c r="X504" s="242"/>
      <c r="Y504" s="242"/>
      <c r="Z504" s="242"/>
    </row>
    <row r="505" spans="1:26" ht="16.5" customHeight="1" x14ac:dyDescent="0.3">
      <c r="A505" s="242"/>
      <c r="B505" s="242"/>
      <c r="C505" s="243"/>
      <c r="D505" s="243"/>
      <c r="E505" s="275"/>
      <c r="F505" s="275"/>
      <c r="G505" s="242"/>
      <c r="H505" s="242"/>
      <c r="I505" s="242"/>
      <c r="J505" s="242"/>
      <c r="K505" s="242"/>
      <c r="L505" s="242"/>
      <c r="M505" s="242"/>
      <c r="N505" s="242"/>
      <c r="O505" s="242"/>
      <c r="P505" s="242"/>
      <c r="Q505" s="242"/>
      <c r="R505" s="242"/>
      <c r="S505" s="242"/>
      <c r="T505" s="242"/>
      <c r="U505" s="242"/>
      <c r="V505" s="242"/>
      <c r="W505" s="242"/>
      <c r="X505" s="242"/>
      <c r="Y505" s="242"/>
      <c r="Z505" s="242"/>
    </row>
    <row r="506" spans="1:26" ht="16.5" customHeight="1" x14ac:dyDescent="0.3">
      <c r="A506" s="242"/>
      <c r="B506" s="242"/>
      <c r="C506" s="243"/>
      <c r="D506" s="243"/>
      <c r="E506" s="275"/>
      <c r="F506" s="275"/>
      <c r="G506" s="242"/>
      <c r="H506" s="242"/>
      <c r="I506" s="242"/>
      <c r="J506" s="242"/>
      <c r="K506" s="242"/>
      <c r="L506" s="242"/>
      <c r="M506" s="242"/>
      <c r="N506" s="242"/>
      <c r="O506" s="242"/>
      <c r="P506" s="242"/>
      <c r="Q506" s="242"/>
      <c r="R506" s="242"/>
      <c r="S506" s="242"/>
      <c r="T506" s="242"/>
      <c r="U506" s="242"/>
      <c r="V506" s="242"/>
      <c r="W506" s="242"/>
      <c r="X506" s="242"/>
      <c r="Y506" s="242"/>
      <c r="Z506" s="242"/>
    </row>
    <row r="507" spans="1:26" ht="16.5" customHeight="1" x14ac:dyDescent="0.3">
      <c r="A507" s="242"/>
      <c r="B507" s="242"/>
      <c r="C507" s="243"/>
      <c r="D507" s="243"/>
      <c r="E507" s="275"/>
      <c r="F507" s="275"/>
      <c r="G507" s="242"/>
      <c r="H507" s="242"/>
      <c r="I507" s="242"/>
      <c r="J507" s="242"/>
      <c r="K507" s="242"/>
      <c r="L507" s="242"/>
      <c r="M507" s="242"/>
      <c r="N507" s="242"/>
      <c r="O507" s="242"/>
      <c r="P507" s="242"/>
      <c r="Q507" s="242"/>
      <c r="R507" s="242"/>
      <c r="S507" s="242"/>
      <c r="T507" s="242"/>
      <c r="U507" s="242"/>
      <c r="V507" s="242"/>
      <c r="W507" s="242"/>
      <c r="X507" s="242"/>
      <c r="Y507" s="242"/>
      <c r="Z507" s="242"/>
    </row>
    <row r="508" spans="1:26" ht="16.5" customHeight="1" x14ac:dyDescent="0.3">
      <c r="A508" s="242"/>
      <c r="B508" s="242"/>
      <c r="C508" s="243"/>
      <c r="D508" s="243"/>
      <c r="E508" s="275"/>
      <c r="F508" s="275"/>
      <c r="G508" s="242"/>
      <c r="H508" s="242"/>
      <c r="I508" s="242"/>
      <c r="J508" s="242"/>
      <c r="K508" s="242"/>
      <c r="L508" s="242"/>
      <c r="M508" s="242"/>
      <c r="N508" s="242"/>
      <c r="O508" s="242"/>
      <c r="P508" s="242"/>
      <c r="Q508" s="242"/>
      <c r="R508" s="242"/>
      <c r="S508" s="242"/>
      <c r="T508" s="242"/>
      <c r="U508" s="242"/>
      <c r="V508" s="242"/>
      <c r="W508" s="242"/>
      <c r="X508" s="242"/>
      <c r="Y508" s="242"/>
      <c r="Z508" s="242"/>
    </row>
    <row r="509" spans="1:26" ht="16.5" customHeight="1" x14ac:dyDescent="0.3">
      <c r="A509" s="242"/>
      <c r="B509" s="242"/>
      <c r="C509" s="243"/>
      <c r="D509" s="243"/>
      <c r="E509" s="275"/>
      <c r="F509" s="275"/>
      <c r="G509" s="242"/>
      <c r="H509" s="242"/>
      <c r="I509" s="242"/>
      <c r="J509" s="242"/>
      <c r="K509" s="242"/>
      <c r="L509" s="242"/>
      <c r="M509" s="242"/>
      <c r="N509" s="242"/>
      <c r="O509" s="242"/>
      <c r="P509" s="242"/>
      <c r="Q509" s="242"/>
      <c r="R509" s="242"/>
      <c r="S509" s="242"/>
      <c r="T509" s="242"/>
      <c r="U509" s="242"/>
      <c r="V509" s="242"/>
      <c r="W509" s="242"/>
      <c r="X509" s="242"/>
      <c r="Y509" s="242"/>
      <c r="Z509" s="242"/>
    </row>
    <row r="510" spans="1:26" ht="16.5" customHeight="1" x14ac:dyDescent="0.3">
      <c r="A510" s="242"/>
      <c r="B510" s="242"/>
      <c r="C510" s="243"/>
      <c r="D510" s="243"/>
      <c r="E510" s="275"/>
      <c r="F510" s="275"/>
      <c r="G510" s="242"/>
      <c r="H510" s="242"/>
      <c r="I510" s="242"/>
      <c r="J510" s="242"/>
      <c r="K510" s="242"/>
      <c r="L510" s="242"/>
      <c r="M510" s="242"/>
      <c r="N510" s="242"/>
      <c r="O510" s="242"/>
      <c r="P510" s="242"/>
      <c r="Q510" s="242"/>
      <c r="R510" s="242"/>
      <c r="S510" s="242"/>
      <c r="T510" s="242"/>
      <c r="U510" s="242"/>
      <c r="V510" s="242"/>
      <c r="W510" s="242"/>
      <c r="X510" s="242"/>
      <c r="Y510" s="242"/>
      <c r="Z510" s="242"/>
    </row>
    <row r="511" spans="1:26" ht="16.5" customHeight="1" x14ac:dyDescent="0.3">
      <c r="A511" s="242"/>
      <c r="B511" s="242"/>
      <c r="C511" s="243"/>
      <c r="D511" s="243"/>
      <c r="E511" s="275"/>
      <c r="F511" s="275"/>
      <c r="G511" s="242"/>
      <c r="H511" s="242"/>
      <c r="I511" s="242"/>
      <c r="J511" s="242"/>
      <c r="K511" s="242"/>
      <c r="L511" s="242"/>
      <c r="M511" s="242"/>
      <c r="N511" s="242"/>
      <c r="O511" s="242"/>
      <c r="P511" s="242"/>
      <c r="Q511" s="242"/>
      <c r="R511" s="242"/>
      <c r="S511" s="242"/>
      <c r="T511" s="242"/>
      <c r="U511" s="242"/>
      <c r="V511" s="242"/>
      <c r="W511" s="242"/>
      <c r="X511" s="242"/>
      <c r="Y511" s="242"/>
      <c r="Z511" s="242"/>
    </row>
    <row r="512" spans="1:26" ht="16.5" customHeight="1" x14ac:dyDescent="0.3">
      <c r="A512" s="242"/>
      <c r="B512" s="242"/>
      <c r="C512" s="243"/>
      <c r="D512" s="243"/>
      <c r="E512" s="275"/>
      <c r="F512" s="275"/>
      <c r="G512" s="242"/>
      <c r="H512" s="242"/>
      <c r="I512" s="242"/>
      <c r="J512" s="242"/>
      <c r="K512" s="242"/>
      <c r="L512" s="242"/>
      <c r="M512" s="242"/>
      <c r="N512" s="242"/>
      <c r="O512" s="242"/>
      <c r="P512" s="242"/>
      <c r="Q512" s="242"/>
      <c r="R512" s="242"/>
      <c r="S512" s="242"/>
      <c r="T512" s="242"/>
      <c r="U512" s="242"/>
      <c r="V512" s="242"/>
      <c r="W512" s="242"/>
      <c r="X512" s="242"/>
      <c r="Y512" s="242"/>
      <c r="Z512" s="242"/>
    </row>
    <row r="513" spans="1:26" ht="16.5" customHeight="1" x14ac:dyDescent="0.3">
      <c r="A513" s="242"/>
      <c r="B513" s="242"/>
      <c r="C513" s="243"/>
      <c r="D513" s="243"/>
      <c r="E513" s="275"/>
      <c r="F513" s="275"/>
      <c r="G513" s="242"/>
      <c r="H513" s="242"/>
      <c r="I513" s="242"/>
      <c r="J513" s="242"/>
      <c r="K513" s="242"/>
      <c r="L513" s="242"/>
      <c r="M513" s="242"/>
      <c r="N513" s="242"/>
      <c r="O513" s="242"/>
      <c r="P513" s="242"/>
      <c r="Q513" s="242"/>
      <c r="R513" s="242"/>
      <c r="S513" s="242"/>
      <c r="T513" s="242"/>
      <c r="U513" s="242"/>
      <c r="V513" s="242"/>
      <c r="W513" s="242"/>
      <c r="X513" s="242"/>
      <c r="Y513" s="242"/>
      <c r="Z513" s="242"/>
    </row>
    <row r="514" spans="1:26" ht="16.5" customHeight="1" x14ac:dyDescent="0.3">
      <c r="A514" s="242"/>
      <c r="B514" s="242"/>
      <c r="C514" s="243"/>
      <c r="D514" s="243"/>
      <c r="E514" s="275"/>
      <c r="F514" s="275"/>
      <c r="G514" s="242"/>
      <c r="H514" s="242"/>
      <c r="I514" s="242"/>
      <c r="J514" s="242"/>
      <c r="K514" s="242"/>
      <c r="L514" s="242"/>
      <c r="M514" s="242"/>
      <c r="N514" s="242"/>
      <c r="O514" s="242"/>
      <c r="P514" s="242"/>
      <c r="Q514" s="242"/>
      <c r="R514" s="242"/>
      <c r="S514" s="242"/>
      <c r="T514" s="242"/>
      <c r="U514" s="242"/>
      <c r="V514" s="242"/>
      <c r="W514" s="242"/>
      <c r="X514" s="242"/>
      <c r="Y514" s="242"/>
      <c r="Z514" s="242"/>
    </row>
    <row r="515" spans="1:26" ht="16.5" customHeight="1" x14ac:dyDescent="0.3">
      <c r="A515" s="242"/>
      <c r="B515" s="242"/>
      <c r="C515" s="243"/>
      <c r="D515" s="243"/>
      <c r="E515" s="275"/>
      <c r="F515" s="275"/>
      <c r="G515" s="242"/>
      <c r="H515" s="242"/>
      <c r="I515" s="242"/>
      <c r="J515" s="242"/>
      <c r="K515" s="242"/>
      <c r="L515" s="242"/>
      <c r="M515" s="242"/>
      <c r="N515" s="242"/>
      <c r="O515" s="242"/>
      <c r="P515" s="242"/>
      <c r="Q515" s="242"/>
      <c r="R515" s="242"/>
      <c r="S515" s="242"/>
      <c r="T515" s="242"/>
      <c r="U515" s="242"/>
      <c r="V515" s="242"/>
      <c r="W515" s="242"/>
      <c r="X515" s="242"/>
      <c r="Y515" s="242"/>
      <c r="Z515" s="242"/>
    </row>
    <row r="516" spans="1:26" ht="16.5" customHeight="1" x14ac:dyDescent="0.3">
      <c r="A516" s="242"/>
      <c r="B516" s="242"/>
      <c r="C516" s="243"/>
      <c r="D516" s="243"/>
      <c r="E516" s="275"/>
      <c r="F516" s="275"/>
      <c r="G516" s="242"/>
      <c r="H516" s="242"/>
      <c r="I516" s="242"/>
      <c r="J516" s="242"/>
      <c r="K516" s="242"/>
      <c r="L516" s="242"/>
      <c r="M516" s="242"/>
      <c r="N516" s="242"/>
      <c r="O516" s="242"/>
      <c r="P516" s="242"/>
      <c r="Q516" s="242"/>
      <c r="R516" s="242"/>
      <c r="S516" s="242"/>
      <c r="T516" s="242"/>
      <c r="U516" s="242"/>
      <c r="V516" s="242"/>
      <c r="W516" s="242"/>
      <c r="X516" s="242"/>
      <c r="Y516" s="242"/>
      <c r="Z516" s="242"/>
    </row>
    <row r="517" spans="1:26" ht="16.5" customHeight="1" x14ac:dyDescent="0.3">
      <c r="A517" s="242"/>
      <c r="B517" s="242"/>
      <c r="C517" s="243"/>
      <c r="D517" s="243"/>
      <c r="E517" s="275"/>
      <c r="F517" s="275"/>
      <c r="G517" s="242"/>
      <c r="H517" s="242"/>
      <c r="I517" s="242"/>
      <c r="J517" s="242"/>
      <c r="K517" s="242"/>
      <c r="L517" s="242"/>
      <c r="M517" s="242"/>
      <c r="N517" s="242"/>
      <c r="O517" s="242"/>
      <c r="P517" s="242"/>
      <c r="Q517" s="242"/>
      <c r="R517" s="242"/>
      <c r="S517" s="242"/>
      <c r="T517" s="242"/>
      <c r="U517" s="242"/>
      <c r="V517" s="242"/>
      <c r="W517" s="242"/>
      <c r="X517" s="242"/>
      <c r="Y517" s="242"/>
      <c r="Z517" s="242"/>
    </row>
    <row r="518" spans="1:26" ht="16.5" customHeight="1" x14ac:dyDescent="0.3">
      <c r="A518" s="242"/>
      <c r="B518" s="242"/>
      <c r="C518" s="243"/>
      <c r="D518" s="243"/>
      <c r="E518" s="275"/>
      <c r="F518" s="275"/>
      <c r="G518" s="242"/>
      <c r="H518" s="242"/>
      <c r="I518" s="242"/>
      <c r="J518" s="242"/>
      <c r="K518" s="242"/>
      <c r="L518" s="242"/>
      <c r="M518" s="242"/>
      <c r="N518" s="242"/>
      <c r="O518" s="242"/>
      <c r="P518" s="242"/>
      <c r="Q518" s="242"/>
      <c r="R518" s="242"/>
      <c r="S518" s="242"/>
      <c r="T518" s="242"/>
      <c r="U518" s="242"/>
      <c r="V518" s="242"/>
      <c r="W518" s="242"/>
      <c r="X518" s="242"/>
      <c r="Y518" s="242"/>
      <c r="Z518" s="242"/>
    </row>
    <row r="519" spans="1:26" ht="16.5" customHeight="1" x14ac:dyDescent="0.3">
      <c r="A519" s="242"/>
      <c r="B519" s="242"/>
      <c r="C519" s="243"/>
      <c r="D519" s="243"/>
      <c r="E519" s="275"/>
      <c r="F519" s="275"/>
      <c r="G519" s="242"/>
      <c r="H519" s="242"/>
      <c r="I519" s="242"/>
      <c r="J519" s="242"/>
      <c r="K519" s="242"/>
      <c r="L519" s="242"/>
      <c r="M519" s="242"/>
      <c r="N519" s="242"/>
      <c r="O519" s="242"/>
      <c r="P519" s="242"/>
      <c r="Q519" s="242"/>
      <c r="R519" s="242"/>
      <c r="S519" s="242"/>
      <c r="T519" s="242"/>
      <c r="U519" s="242"/>
      <c r="V519" s="242"/>
      <c r="W519" s="242"/>
      <c r="X519" s="242"/>
      <c r="Y519" s="242"/>
      <c r="Z519" s="242"/>
    </row>
    <row r="520" spans="1:26" ht="16.5" customHeight="1" x14ac:dyDescent="0.3">
      <c r="A520" s="242"/>
      <c r="B520" s="242"/>
      <c r="C520" s="243"/>
      <c r="D520" s="243"/>
      <c r="E520" s="275"/>
      <c r="F520" s="275"/>
      <c r="G520" s="242"/>
      <c r="H520" s="242"/>
      <c r="I520" s="242"/>
      <c r="J520" s="242"/>
      <c r="K520" s="242"/>
      <c r="L520" s="242"/>
      <c r="M520" s="242"/>
      <c r="N520" s="242"/>
      <c r="O520" s="242"/>
      <c r="P520" s="242"/>
      <c r="Q520" s="242"/>
      <c r="R520" s="242"/>
      <c r="S520" s="242"/>
      <c r="T520" s="242"/>
      <c r="U520" s="242"/>
      <c r="V520" s="242"/>
      <c r="W520" s="242"/>
      <c r="X520" s="242"/>
      <c r="Y520" s="242"/>
      <c r="Z520" s="242"/>
    </row>
    <row r="521" spans="1:26" ht="16.5" customHeight="1" x14ac:dyDescent="0.3">
      <c r="A521" s="242"/>
      <c r="B521" s="242"/>
      <c r="C521" s="243"/>
      <c r="D521" s="243"/>
      <c r="E521" s="275"/>
      <c r="F521" s="275"/>
      <c r="G521" s="242"/>
      <c r="H521" s="242"/>
      <c r="I521" s="242"/>
      <c r="J521" s="242"/>
      <c r="K521" s="242"/>
      <c r="L521" s="242"/>
      <c r="M521" s="242"/>
      <c r="N521" s="242"/>
      <c r="O521" s="242"/>
      <c r="P521" s="242"/>
      <c r="Q521" s="242"/>
      <c r="R521" s="242"/>
      <c r="S521" s="242"/>
      <c r="T521" s="242"/>
      <c r="U521" s="242"/>
      <c r="V521" s="242"/>
      <c r="W521" s="242"/>
      <c r="X521" s="242"/>
      <c r="Y521" s="242"/>
      <c r="Z521" s="242"/>
    </row>
    <row r="522" spans="1:26" ht="16.5" customHeight="1" x14ac:dyDescent="0.3">
      <c r="A522" s="242"/>
      <c r="B522" s="242"/>
      <c r="C522" s="243"/>
      <c r="D522" s="243"/>
      <c r="E522" s="275"/>
      <c r="F522" s="275"/>
      <c r="G522" s="242"/>
      <c r="H522" s="242"/>
      <c r="I522" s="242"/>
      <c r="J522" s="242"/>
      <c r="K522" s="242"/>
      <c r="L522" s="242"/>
      <c r="M522" s="242"/>
      <c r="N522" s="242"/>
      <c r="O522" s="242"/>
      <c r="P522" s="242"/>
      <c r="Q522" s="242"/>
      <c r="R522" s="242"/>
      <c r="S522" s="242"/>
      <c r="T522" s="242"/>
      <c r="U522" s="242"/>
      <c r="V522" s="242"/>
      <c r="W522" s="242"/>
      <c r="X522" s="242"/>
      <c r="Y522" s="242"/>
      <c r="Z522" s="242"/>
    </row>
    <row r="523" spans="1:26" ht="16.5" customHeight="1" x14ac:dyDescent="0.3">
      <c r="A523" s="242"/>
      <c r="B523" s="242"/>
      <c r="C523" s="243"/>
      <c r="D523" s="243"/>
      <c r="E523" s="275"/>
      <c r="F523" s="275"/>
      <c r="G523" s="242"/>
      <c r="H523" s="242"/>
      <c r="I523" s="242"/>
      <c r="J523" s="242"/>
      <c r="K523" s="242"/>
      <c r="L523" s="242"/>
      <c r="M523" s="242"/>
      <c r="N523" s="242"/>
      <c r="O523" s="242"/>
      <c r="P523" s="242"/>
      <c r="Q523" s="242"/>
      <c r="R523" s="242"/>
      <c r="S523" s="242"/>
      <c r="T523" s="242"/>
      <c r="U523" s="242"/>
      <c r="V523" s="242"/>
      <c r="W523" s="242"/>
      <c r="X523" s="242"/>
      <c r="Y523" s="242"/>
      <c r="Z523" s="242"/>
    </row>
    <row r="524" spans="1:26" ht="16.5" customHeight="1" x14ac:dyDescent="0.3">
      <c r="A524" s="242"/>
      <c r="B524" s="242"/>
      <c r="C524" s="243"/>
      <c r="D524" s="243"/>
      <c r="E524" s="275"/>
      <c r="F524" s="275"/>
      <c r="G524" s="242"/>
      <c r="H524" s="242"/>
      <c r="I524" s="242"/>
      <c r="J524" s="242"/>
      <c r="K524" s="242"/>
      <c r="L524" s="242"/>
      <c r="M524" s="242"/>
      <c r="N524" s="242"/>
      <c r="O524" s="242"/>
      <c r="P524" s="242"/>
      <c r="Q524" s="242"/>
      <c r="R524" s="242"/>
      <c r="S524" s="242"/>
      <c r="T524" s="242"/>
      <c r="U524" s="242"/>
      <c r="V524" s="242"/>
      <c r="W524" s="242"/>
      <c r="X524" s="242"/>
      <c r="Y524" s="242"/>
      <c r="Z524" s="242"/>
    </row>
    <row r="525" spans="1:26" ht="16.5" customHeight="1" x14ac:dyDescent="0.3">
      <c r="A525" s="242"/>
      <c r="B525" s="242"/>
      <c r="C525" s="243"/>
      <c r="D525" s="243"/>
      <c r="E525" s="275"/>
      <c r="F525" s="275"/>
      <c r="G525" s="242"/>
      <c r="H525" s="242"/>
      <c r="I525" s="242"/>
      <c r="J525" s="242"/>
      <c r="K525" s="242"/>
      <c r="L525" s="242"/>
      <c r="M525" s="242"/>
      <c r="N525" s="242"/>
      <c r="O525" s="242"/>
      <c r="P525" s="242"/>
      <c r="Q525" s="242"/>
      <c r="R525" s="242"/>
      <c r="S525" s="242"/>
      <c r="T525" s="242"/>
      <c r="U525" s="242"/>
      <c r="V525" s="242"/>
      <c r="W525" s="242"/>
      <c r="X525" s="242"/>
      <c r="Y525" s="242"/>
      <c r="Z525" s="242"/>
    </row>
    <row r="526" spans="1:26" ht="16.5" customHeight="1" x14ac:dyDescent="0.3">
      <c r="A526" s="242"/>
      <c r="B526" s="242"/>
      <c r="C526" s="243"/>
      <c r="D526" s="243"/>
      <c r="E526" s="275"/>
      <c r="F526" s="275"/>
      <c r="G526" s="242"/>
      <c r="H526" s="242"/>
      <c r="I526" s="242"/>
      <c r="J526" s="242"/>
      <c r="K526" s="242"/>
      <c r="L526" s="242"/>
      <c r="M526" s="242"/>
      <c r="N526" s="242"/>
      <c r="O526" s="242"/>
      <c r="P526" s="242"/>
      <c r="Q526" s="242"/>
      <c r="R526" s="242"/>
      <c r="S526" s="242"/>
      <c r="T526" s="242"/>
      <c r="U526" s="242"/>
      <c r="V526" s="242"/>
      <c r="W526" s="242"/>
      <c r="X526" s="242"/>
      <c r="Y526" s="242"/>
      <c r="Z526" s="242"/>
    </row>
    <row r="527" spans="1:26" ht="16.5" customHeight="1" x14ac:dyDescent="0.3">
      <c r="A527" s="242"/>
      <c r="B527" s="242"/>
      <c r="C527" s="243"/>
      <c r="D527" s="243"/>
      <c r="E527" s="275"/>
      <c r="F527" s="275"/>
      <c r="G527" s="242"/>
      <c r="H527" s="242"/>
      <c r="I527" s="242"/>
      <c r="J527" s="242"/>
      <c r="K527" s="242"/>
      <c r="L527" s="242"/>
      <c r="M527" s="242"/>
      <c r="N527" s="242"/>
      <c r="O527" s="242"/>
      <c r="P527" s="242"/>
      <c r="Q527" s="242"/>
      <c r="R527" s="242"/>
      <c r="S527" s="242"/>
      <c r="T527" s="242"/>
      <c r="U527" s="242"/>
      <c r="V527" s="242"/>
      <c r="W527" s="242"/>
      <c r="X527" s="242"/>
      <c r="Y527" s="242"/>
      <c r="Z527" s="242"/>
    </row>
    <row r="528" spans="1:26" ht="16.5" customHeight="1" x14ac:dyDescent="0.3">
      <c r="A528" s="242"/>
      <c r="B528" s="242"/>
      <c r="C528" s="243"/>
      <c r="D528" s="243"/>
      <c r="E528" s="275"/>
      <c r="F528" s="275"/>
      <c r="G528" s="242"/>
      <c r="H528" s="242"/>
      <c r="I528" s="242"/>
      <c r="J528" s="242"/>
      <c r="K528" s="242"/>
      <c r="L528" s="242"/>
      <c r="M528" s="242"/>
      <c r="N528" s="242"/>
      <c r="O528" s="242"/>
      <c r="P528" s="242"/>
      <c r="Q528" s="242"/>
      <c r="R528" s="242"/>
      <c r="S528" s="242"/>
      <c r="T528" s="242"/>
      <c r="U528" s="242"/>
      <c r="V528" s="242"/>
      <c r="W528" s="242"/>
      <c r="X528" s="242"/>
      <c r="Y528" s="242"/>
      <c r="Z528" s="242"/>
    </row>
    <row r="529" spans="1:26" ht="16.5" customHeight="1" x14ac:dyDescent="0.3">
      <c r="A529" s="242"/>
      <c r="B529" s="242"/>
      <c r="C529" s="243"/>
      <c r="D529" s="243"/>
      <c r="E529" s="275"/>
      <c r="F529" s="275"/>
      <c r="G529" s="242"/>
      <c r="H529" s="242"/>
      <c r="I529" s="242"/>
      <c r="J529" s="242"/>
      <c r="K529" s="242"/>
      <c r="L529" s="242"/>
      <c r="M529" s="242"/>
      <c r="N529" s="242"/>
      <c r="O529" s="242"/>
      <c r="P529" s="242"/>
      <c r="Q529" s="242"/>
      <c r="R529" s="242"/>
      <c r="S529" s="242"/>
      <c r="T529" s="242"/>
      <c r="U529" s="242"/>
      <c r="V529" s="242"/>
      <c r="W529" s="242"/>
      <c r="X529" s="242"/>
      <c r="Y529" s="242"/>
      <c r="Z529" s="242"/>
    </row>
    <row r="530" spans="1:26" ht="16.5" customHeight="1" x14ac:dyDescent="0.3">
      <c r="A530" s="242"/>
      <c r="B530" s="242"/>
      <c r="C530" s="243"/>
      <c r="D530" s="243"/>
      <c r="E530" s="275"/>
      <c r="F530" s="275"/>
      <c r="G530" s="242"/>
      <c r="H530" s="242"/>
      <c r="I530" s="242"/>
      <c r="J530" s="242"/>
      <c r="K530" s="242"/>
      <c r="L530" s="242"/>
      <c r="M530" s="242"/>
      <c r="N530" s="242"/>
      <c r="O530" s="242"/>
      <c r="P530" s="242"/>
      <c r="Q530" s="242"/>
      <c r="R530" s="242"/>
      <c r="S530" s="242"/>
      <c r="T530" s="242"/>
      <c r="U530" s="242"/>
      <c r="V530" s="242"/>
      <c r="W530" s="242"/>
      <c r="X530" s="242"/>
      <c r="Y530" s="242"/>
      <c r="Z530" s="242"/>
    </row>
    <row r="531" spans="1:26" ht="16.5" customHeight="1" x14ac:dyDescent="0.3">
      <c r="A531" s="242"/>
      <c r="B531" s="242"/>
      <c r="C531" s="243"/>
      <c r="D531" s="243"/>
      <c r="E531" s="275"/>
      <c r="F531" s="275"/>
      <c r="G531" s="242"/>
      <c r="H531" s="242"/>
      <c r="I531" s="242"/>
      <c r="J531" s="242"/>
      <c r="K531" s="242"/>
      <c r="L531" s="242"/>
      <c r="M531" s="242"/>
      <c r="N531" s="242"/>
      <c r="O531" s="242"/>
      <c r="P531" s="242"/>
      <c r="Q531" s="242"/>
      <c r="R531" s="242"/>
      <c r="S531" s="242"/>
      <c r="T531" s="242"/>
      <c r="U531" s="242"/>
      <c r="V531" s="242"/>
      <c r="W531" s="242"/>
      <c r="X531" s="242"/>
      <c r="Y531" s="242"/>
      <c r="Z531" s="242"/>
    </row>
    <row r="532" spans="1:26" ht="16.5" customHeight="1" x14ac:dyDescent="0.3">
      <c r="A532" s="242"/>
      <c r="B532" s="242"/>
      <c r="C532" s="243"/>
      <c r="D532" s="243"/>
      <c r="E532" s="275"/>
      <c r="F532" s="275"/>
      <c r="G532" s="242"/>
      <c r="H532" s="242"/>
      <c r="I532" s="242"/>
      <c r="J532" s="242"/>
      <c r="K532" s="242"/>
      <c r="L532" s="242"/>
      <c r="M532" s="242"/>
      <c r="N532" s="242"/>
      <c r="O532" s="242"/>
      <c r="P532" s="242"/>
      <c r="Q532" s="242"/>
      <c r="R532" s="242"/>
      <c r="S532" s="242"/>
      <c r="T532" s="242"/>
      <c r="U532" s="242"/>
      <c r="V532" s="242"/>
      <c r="W532" s="242"/>
      <c r="X532" s="242"/>
      <c r="Y532" s="242"/>
      <c r="Z532" s="242"/>
    </row>
    <row r="533" spans="1:26" ht="16.5" customHeight="1" x14ac:dyDescent="0.3">
      <c r="A533" s="242"/>
      <c r="B533" s="242"/>
      <c r="C533" s="243"/>
      <c r="D533" s="243"/>
      <c r="E533" s="275"/>
      <c r="F533" s="275"/>
      <c r="G533" s="242"/>
      <c r="H533" s="242"/>
      <c r="I533" s="242"/>
      <c r="J533" s="242"/>
      <c r="K533" s="242"/>
      <c r="L533" s="242"/>
      <c r="M533" s="242"/>
      <c r="N533" s="242"/>
      <c r="O533" s="242"/>
      <c r="P533" s="242"/>
      <c r="Q533" s="242"/>
      <c r="R533" s="242"/>
      <c r="S533" s="242"/>
      <c r="T533" s="242"/>
      <c r="U533" s="242"/>
      <c r="V533" s="242"/>
      <c r="W533" s="242"/>
      <c r="X533" s="242"/>
      <c r="Y533" s="242"/>
      <c r="Z533" s="242"/>
    </row>
    <row r="534" spans="1:26" ht="16.5" customHeight="1" x14ac:dyDescent="0.3">
      <c r="A534" s="242"/>
      <c r="B534" s="242"/>
      <c r="C534" s="243"/>
      <c r="D534" s="243"/>
      <c r="E534" s="275"/>
      <c r="F534" s="275"/>
      <c r="G534" s="242"/>
      <c r="H534" s="242"/>
      <c r="I534" s="242"/>
      <c r="J534" s="242"/>
      <c r="K534" s="242"/>
      <c r="L534" s="242"/>
      <c r="M534" s="242"/>
      <c r="N534" s="242"/>
      <c r="O534" s="242"/>
      <c r="P534" s="242"/>
      <c r="Q534" s="242"/>
      <c r="R534" s="242"/>
      <c r="S534" s="242"/>
      <c r="T534" s="242"/>
      <c r="U534" s="242"/>
      <c r="V534" s="242"/>
      <c r="W534" s="242"/>
      <c r="X534" s="242"/>
      <c r="Y534" s="242"/>
      <c r="Z534" s="242"/>
    </row>
    <row r="535" spans="1:26" ht="16.5" customHeight="1" x14ac:dyDescent="0.3">
      <c r="A535" s="242"/>
      <c r="B535" s="242"/>
      <c r="C535" s="243"/>
      <c r="D535" s="243"/>
      <c r="E535" s="275"/>
      <c r="F535" s="275"/>
      <c r="G535" s="242"/>
      <c r="H535" s="242"/>
      <c r="I535" s="242"/>
      <c r="J535" s="242"/>
      <c r="K535" s="242"/>
      <c r="L535" s="242"/>
      <c r="M535" s="242"/>
      <c r="N535" s="242"/>
      <c r="O535" s="242"/>
      <c r="P535" s="242"/>
      <c r="Q535" s="242"/>
      <c r="R535" s="242"/>
      <c r="S535" s="242"/>
      <c r="T535" s="242"/>
      <c r="U535" s="242"/>
      <c r="V535" s="242"/>
      <c r="W535" s="242"/>
      <c r="X535" s="242"/>
      <c r="Y535" s="242"/>
      <c r="Z535" s="242"/>
    </row>
    <row r="536" spans="1:26" ht="16.5" customHeight="1" x14ac:dyDescent="0.3">
      <c r="A536" s="242"/>
      <c r="B536" s="242"/>
      <c r="C536" s="243"/>
      <c r="D536" s="243"/>
      <c r="E536" s="275"/>
      <c r="F536" s="275"/>
      <c r="G536" s="242"/>
      <c r="H536" s="242"/>
      <c r="I536" s="242"/>
      <c r="J536" s="242"/>
      <c r="K536" s="242"/>
      <c r="L536" s="242"/>
      <c r="M536" s="242"/>
      <c r="N536" s="242"/>
      <c r="O536" s="242"/>
      <c r="P536" s="242"/>
      <c r="Q536" s="242"/>
      <c r="R536" s="242"/>
      <c r="S536" s="242"/>
      <c r="T536" s="242"/>
      <c r="U536" s="242"/>
      <c r="V536" s="242"/>
      <c r="W536" s="242"/>
      <c r="X536" s="242"/>
      <c r="Y536" s="242"/>
      <c r="Z536" s="242"/>
    </row>
    <row r="537" spans="1:26" ht="16.5" customHeight="1" x14ac:dyDescent="0.3">
      <c r="A537" s="242"/>
      <c r="B537" s="242"/>
      <c r="C537" s="243"/>
      <c r="D537" s="243"/>
      <c r="E537" s="275"/>
      <c r="F537" s="275"/>
      <c r="G537" s="242"/>
      <c r="H537" s="242"/>
      <c r="I537" s="242"/>
      <c r="J537" s="242"/>
      <c r="K537" s="242"/>
      <c r="L537" s="242"/>
      <c r="M537" s="242"/>
      <c r="N537" s="242"/>
      <c r="O537" s="242"/>
      <c r="P537" s="242"/>
      <c r="Q537" s="242"/>
      <c r="R537" s="242"/>
      <c r="S537" s="242"/>
      <c r="T537" s="242"/>
      <c r="U537" s="242"/>
      <c r="V537" s="242"/>
      <c r="W537" s="242"/>
      <c r="X537" s="242"/>
      <c r="Y537" s="242"/>
      <c r="Z537" s="242"/>
    </row>
    <row r="538" spans="1:26" ht="16.5" customHeight="1" x14ac:dyDescent="0.3">
      <c r="A538" s="242"/>
      <c r="B538" s="242"/>
      <c r="C538" s="243"/>
      <c r="D538" s="243"/>
      <c r="E538" s="275"/>
      <c r="F538" s="275"/>
      <c r="G538" s="242"/>
      <c r="H538" s="242"/>
      <c r="I538" s="242"/>
      <c r="J538" s="242"/>
      <c r="K538" s="242"/>
      <c r="L538" s="242"/>
      <c r="M538" s="242"/>
      <c r="N538" s="242"/>
      <c r="O538" s="242"/>
      <c r="P538" s="242"/>
      <c r="Q538" s="242"/>
      <c r="R538" s="242"/>
      <c r="S538" s="242"/>
      <c r="T538" s="242"/>
      <c r="U538" s="242"/>
      <c r="V538" s="242"/>
      <c r="W538" s="242"/>
      <c r="X538" s="242"/>
      <c r="Y538" s="242"/>
      <c r="Z538" s="242"/>
    </row>
    <row r="539" spans="1:26" ht="16.5" customHeight="1" x14ac:dyDescent="0.3">
      <c r="A539" s="242"/>
      <c r="B539" s="242"/>
      <c r="C539" s="243"/>
      <c r="D539" s="243"/>
      <c r="E539" s="275"/>
      <c r="F539" s="275"/>
      <c r="G539" s="242"/>
      <c r="H539" s="242"/>
      <c r="I539" s="242"/>
      <c r="J539" s="242"/>
      <c r="K539" s="242"/>
      <c r="L539" s="242"/>
      <c r="M539" s="242"/>
      <c r="N539" s="242"/>
      <c r="O539" s="242"/>
      <c r="P539" s="242"/>
      <c r="Q539" s="242"/>
      <c r="R539" s="242"/>
      <c r="S539" s="242"/>
      <c r="T539" s="242"/>
      <c r="U539" s="242"/>
      <c r="V539" s="242"/>
      <c r="W539" s="242"/>
      <c r="X539" s="242"/>
      <c r="Y539" s="242"/>
      <c r="Z539" s="242"/>
    </row>
    <row r="540" spans="1:26" ht="16.5" customHeight="1" x14ac:dyDescent="0.3">
      <c r="A540" s="242"/>
      <c r="B540" s="242"/>
      <c r="C540" s="243"/>
      <c r="D540" s="243"/>
      <c r="E540" s="275"/>
      <c r="F540" s="275"/>
      <c r="G540" s="242"/>
      <c r="H540" s="242"/>
      <c r="I540" s="242"/>
      <c r="J540" s="242"/>
      <c r="K540" s="242"/>
      <c r="L540" s="242"/>
      <c r="M540" s="242"/>
      <c r="N540" s="242"/>
      <c r="O540" s="242"/>
      <c r="P540" s="242"/>
      <c r="Q540" s="242"/>
      <c r="R540" s="242"/>
      <c r="S540" s="242"/>
      <c r="T540" s="242"/>
      <c r="U540" s="242"/>
      <c r="V540" s="242"/>
      <c r="W540" s="242"/>
      <c r="X540" s="242"/>
      <c r="Y540" s="242"/>
      <c r="Z540" s="242"/>
    </row>
    <row r="541" spans="1:26" ht="16.5" customHeight="1" x14ac:dyDescent="0.3">
      <c r="A541" s="242"/>
      <c r="B541" s="242"/>
      <c r="C541" s="243"/>
      <c r="D541" s="243"/>
      <c r="E541" s="275"/>
      <c r="F541" s="275"/>
      <c r="G541" s="242"/>
      <c r="H541" s="242"/>
      <c r="I541" s="242"/>
      <c r="J541" s="242"/>
      <c r="K541" s="242"/>
      <c r="L541" s="242"/>
      <c r="M541" s="242"/>
      <c r="N541" s="242"/>
      <c r="O541" s="242"/>
      <c r="P541" s="242"/>
      <c r="Q541" s="242"/>
      <c r="R541" s="242"/>
      <c r="S541" s="242"/>
      <c r="T541" s="242"/>
      <c r="U541" s="242"/>
      <c r="V541" s="242"/>
      <c r="W541" s="242"/>
      <c r="X541" s="242"/>
      <c r="Y541" s="242"/>
      <c r="Z541" s="242"/>
    </row>
    <row r="542" spans="1:26" ht="16.5" customHeight="1" x14ac:dyDescent="0.3">
      <c r="A542" s="242"/>
      <c r="B542" s="242"/>
      <c r="C542" s="243"/>
      <c r="D542" s="243"/>
      <c r="E542" s="275"/>
      <c r="F542" s="275"/>
      <c r="G542" s="242"/>
      <c r="H542" s="242"/>
      <c r="I542" s="242"/>
      <c r="J542" s="242"/>
      <c r="K542" s="242"/>
      <c r="L542" s="242"/>
      <c r="M542" s="242"/>
      <c r="N542" s="242"/>
      <c r="O542" s="242"/>
      <c r="P542" s="242"/>
      <c r="Q542" s="242"/>
      <c r="R542" s="242"/>
      <c r="S542" s="242"/>
      <c r="T542" s="242"/>
      <c r="U542" s="242"/>
      <c r="V542" s="242"/>
      <c r="W542" s="242"/>
      <c r="X542" s="242"/>
      <c r="Y542" s="242"/>
      <c r="Z542" s="242"/>
    </row>
    <row r="543" spans="1:26" ht="16.5" customHeight="1" x14ac:dyDescent="0.3">
      <c r="A543" s="242"/>
      <c r="B543" s="242"/>
      <c r="C543" s="243"/>
      <c r="D543" s="243"/>
      <c r="E543" s="275"/>
      <c r="F543" s="275"/>
      <c r="G543" s="242"/>
      <c r="H543" s="242"/>
      <c r="I543" s="242"/>
      <c r="J543" s="242"/>
      <c r="K543" s="242"/>
      <c r="L543" s="242"/>
      <c r="M543" s="242"/>
      <c r="N543" s="242"/>
      <c r="O543" s="242"/>
      <c r="P543" s="242"/>
      <c r="Q543" s="242"/>
      <c r="R543" s="242"/>
      <c r="S543" s="242"/>
      <c r="T543" s="242"/>
      <c r="U543" s="242"/>
      <c r="V543" s="242"/>
      <c r="W543" s="242"/>
      <c r="X543" s="242"/>
      <c r="Y543" s="242"/>
      <c r="Z543" s="242"/>
    </row>
    <row r="544" spans="1:26" ht="16.5" customHeight="1" x14ac:dyDescent="0.3">
      <c r="A544" s="242"/>
      <c r="B544" s="242"/>
      <c r="C544" s="243"/>
      <c r="D544" s="243"/>
      <c r="E544" s="275"/>
      <c r="F544" s="275"/>
      <c r="G544" s="242"/>
      <c r="H544" s="242"/>
      <c r="I544" s="242"/>
      <c r="J544" s="242"/>
      <c r="K544" s="242"/>
      <c r="L544" s="242"/>
      <c r="M544" s="242"/>
      <c r="N544" s="242"/>
      <c r="O544" s="242"/>
      <c r="P544" s="242"/>
      <c r="Q544" s="242"/>
      <c r="R544" s="242"/>
      <c r="S544" s="242"/>
      <c r="T544" s="242"/>
      <c r="U544" s="242"/>
      <c r="V544" s="242"/>
      <c r="W544" s="242"/>
      <c r="X544" s="242"/>
      <c r="Y544" s="242"/>
      <c r="Z544" s="242"/>
    </row>
    <row r="545" spans="1:26" ht="16.5" customHeight="1" x14ac:dyDescent="0.3">
      <c r="A545" s="242"/>
      <c r="B545" s="242"/>
      <c r="C545" s="243"/>
      <c r="D545" s="243"/>
      <c r="E545" s="275"/>
      <c r="F545" s="275"/>
      <c r="G545" s="242"/>
      <c r="H545" s="242"/>
      <c r="I545" s="242"/>
      <c r="J545" s="242"/>
      <c r="K545" s="242"/>
      <c r="L545" s="242"/>
      <c r="M545" s="242"/>
      <c r="N545" s="242"/>
      <c r="O545" s="242"/>
      <c r="P545" s="242"/>
      <c r="Q545" s="242"/>
      <c r="R545" s="242"/>
      <c r="S545" s="242"/>
      <c r="T545" s="242"/>
      <c r="U545" s="242"/>
      <c r="V545" s="242"/>
      <c r="W545" s="242"/>
      <c r="X545" s="242"/>
      <c r="Y545" s="242"/>
      <c r="Z545" s="242"/>
    </row>
    <row r="546" spans="1:26" ht="16.5" customHeight="1" x14ac:dyDescent="0.3">
      <c r="A546" s="242"/>
      <c r="B546" s="242"/>
      <c r="C546" s="243"/>
      <c r="D546" s="243"/>
      <c r="E546" s="275"/>
      <c r="F546" s="275"/>
      <c r="G546" s="242"/>
      <c r="H546" s="242"/>
      <c r="I546" s="242"/>
      <c r="J546" s="242"/>
      <c r="K546" s="242"/>
      <c r="L546" s="242"/>
      <c r="M546" s="242"/>
      <c r="N546" s="242"/>
      <c r="O546" s="242"/>
      <c r="P546" s="242"/>
      <c r="Q546" s="242"/>
      <c r="R546" s="242"/>
      <c r="S546" s="242"/>
      <c r="T546" s="242"/>
      <c r="U546" s="242"/>
      <c r="V546" s="242"/>
      <c r="W546" s="242"/>
      <c r="X546" s="242"/>
      <c r="Y546" s="242"/>
      <c r="Z546" s="242"/>
    </row>
    <row r="547" spans="1:26" ht="16.5" customHeight="1" x14ac:dyDescent="0.3">
      <c r="A547" s="242"/>
      <c r="B547" s="242"/>
      <c r="C547" s="243"/>
      <c r="D547" s="243"/>
      <c r="E547" s="275"/>
      <c r="F547" s="275"/>
      <c r="G547" s="242"/>
      <c r="H547" s="242"/>
      <c r="I547" s="242"/>
      <c r="J547" s="242"/>
      <c r="K547" s="242"/>
      <c r="L547" s="242"/>
      <c r="M547" s="242"/>
      <c r="N547" s="242"/>
      <c r="O547" s="242"/>
      <c r="P547" s="242"/>
      <c r="Q547" s="242"/>
      <c r="R547" s="242"/>
      <c r="S547" s="242"/>
      <c r="T547" s="242"/>
      <c r="U547" s="242"/>
      <c r="V547" s="242"/>
      <c r="W547" s="242"/>
      <c r="X547" s="242"/>
      <c r="Y547" s="242"/>
      <c r="Z547" s="242"/>
    </row>
    <row r="548" spans="1:26" ht="16.5" customHeight="1" x14ac:dyDescent="0.3">
      <c r="A548" s="242"/>
      <c r="B548" s="242"/>
      <c r="C548" s="243"/>
      <c r="D548" s="243"/>
      <c r="E548" s="275"/>
      <c r="F548" s="275"/>
      <c r="G548" s="242"/>
      <c r="H548" s="242"/>
      <c r="I548" s="242"/>
      <c r="J548" s="242"/>
      <c r="K548" s="242"/>
      <c r="L548" s="242"/>
      <c r="M548" s="242"/>
      <c r="N548" s="242"/>
      <c r="O548" s="242"/>
      <c r="P548" s="242"/>
      <c r="Q548" s="242"/>
      <c r="R548" s="242"/>
      <c r="S548" s="242"/>
      <c r="T548" s="242"/>
      <c r="U548" s="242"/>
      <c r="V548" s="242"/>
      <c r="W548" s="242"/>
      <c r="X548" s="242"/>
      <c r="Y548" s="242"/>
      <c r="Z548" s="242"/>
    </row>
    <row r="549" spans="1:26" ht="16.5" customHeight="1" x14ac:dyDescent="0.3">
      <c r="A549" s="242"/>
      <c r="B549" s="242"/>
      <c r="C549" s="243"/>
      <c r="D549" s="243"/>
      <c r="E549" s="275"/>
      <c r="F549" s="275"/>
      <c r="G549" s="242"/>
      <c r="H549" s="242"/>
      <c r="I549" s="242"/>
      <c r="J549" s="242"/>
      <c r="K549" s="242"/>
      <c r="L549" s="242"/>
      <c r="M549" s="242"/>
      <c r="N549" s="242"/>
      <c r="O549" s="242"/>
      <c r="P549" s="242"/>
      <c r="Q549" s="242"/>
      <c r="R549" s="242"/>
      <c r="S549" s="242"/>
      <c r="T549" s="242"/>
      <c r="U549" s="242"/>
      <c r="V549" s="242"/>
      <c r="W549" s="242"/>
      <c r="X549" s="242"/>
      <c r="Y549" s="242"/>
      <c r="Z549" s="242"/>
    </row>
    <row r="550" spans="1:26" ht="16.5" customHeight="1" x14ac:dyDescent="0.3">
      <c r="A550" s="242"/>
      <c r="B550" s="242"/>
      <c r="C550" s="243"/>
      <c r="D550" s="243"/>
      <c r="E550" s="275"/>
      <c r="F550" s="275"/>
      <c r="G550" s="242"/>
      <c r="H550" s="242"/>
      <c r="I550" s="242"/>
      <c r="J550" s="242"/>
      <c r="K550" s="242"/>
      <c r="L550" s="242"/>
      <c r="M550" s="242"/>
      <c r="N550" s="242"/>
      <c r="O550" s="242"/>
      <c r="P550" s="242"/>
      <c r="Q550" s="242"/>
      <c r="R550" s="242"/>
      <c r="S550" s="242"/>
      <c r="T550" s="242"/>
      <c r="U550" s="242"/>
      <c r="V550" s="242"/>
      <c r="W550" s="242"/>
      <c r="X550" s="242"/>
      <c r="Y550" s="242"/>
      <c r="Z550" s="242"/>
    </row>
    <row r="551" spans="1:26" ht="16.5" customHeight="1" x14ac:dyDescent="0.3">
      <c r="A551" s="242"/>
      <c r="B551" s="242"/>
      <c r="C551" s="243"/>
      <c r="D551" s="243"/>
      <c r="E551" s="275"/>
      <c r="F551" s="275"/>
      <c r="G551" s="242"/>
      <c r="H551" s="242"/>
      <c r="I551" s="242"/>
      <c r="J551" s="242"/>
      <c r="K551" s="242"/>
      <c r="L551" s="242"/>
      <c r="M551" s="242"/>
      <c r="N551" s="242"/>
      <c r="O551" s="242"/>
      <c r="P551" s="242"/>
      <c r="Q551" s="242"/>
      <c r="R551" s="242"/>
      <c r="S551" s="242"/>
      <c r="T551" s="242"/>
      <c r="U551" s="242"/>
      <c r="V551" s="242"/>
      <c r="W551" s="242"/>
      <c r="X551" s="242"/>
      <c r="Y551" s="242"/>
      <c r="Z551" s="242"/>
    </row>
    <row r="552" spans="1:26" ht="16.5" customHeight="1" x14ac:dyDescent="0.3">
      <c r="A552" s="242"/>
      <c r="B552" s="242"/>
      <c r="C552" s="243"/>
      <c r="D552" s="243"/>
      <c r="E552" s="275"/>
      <c r="F552" s="275"/>
      <c r="G552" s="242"/>
      <c r="H552" s="242"/>
      <c r="I552" s="242"/>
      <c r="J552" s="242"/>
      <c r="K552" s="242"/>
      <c r="L552" s="242"/>
      <c r="M552" s="242"/>
      <c r="N552" s="242"/>
      <c r="O552" s="242"/>
      <c r="P552" s="242"/>
      <c r="Q552" s="242"/>
      <c r="R552" s="242"/>
      <c r="S552" s="242"/>
      <c r="T552" s="242"/>
      <c r="U552" s="242"/>
      <c r="V552" s="242"/>
      <c r="W552" s="242"/>
      <c r="X552" s="242"/>
      <c r="Y552" s="242"/>
      <c r="Z552" s="242"/>
    </row>
    <row r="553" spans="1:26" ht="16.5" customHeight="1" x14ac:dyDescent="0.3">
      <c r="A553" s="242"/>
      <c r="B553" s="242"/>
      <c r="C553" s="243"/>
      <c r="D553" s="243"/>
      <c r="E553" s="275"/>
      <c r="F553" s="275"/>
      <c r="G553" s="242"/>
      <c r="H553" s="242"/>
      <c r="I553" s="242"/>
      <c r="J553" s="242"/>
      <c r="K553" s="242"/>
      <c r="L553" s="242"/>
      <c r="M553" s="242"/>
      <c r="N553" s="242"/>
      <c r="O553" s="242"/>
      <c r="P553" s="242"/>
      <c r="Q553" s="242"/>
      <c r="R553" s="242"/>
      <c r="S553" s="242"/>
      <c r="T553" s="242"/>
      <c r="U553" s="242"/>
      <c r="V553" s="242"/>
      <c r="W553" s="242"/>
      <c r="X553" s="242"/>
      <c r="Y553" s="242"/>
      <c r="Z553" s="242"/>
    </row>
    <row r="554" spans="1:26" ht="16.5" customHeight="1" x14ac:dyDescent="0.3">
      <c r="A554" s="242"/>
      <c r="B554" s="242"/>
      <c r="C554" s="243"/>
      <c r="D554" s="243"/>
      <c r="E554" s="275"/>
      <c r="F554" s="275"/>
      <c r="G554" s="242"/>
      <c r="H554" s="242"/>
      <c r="I554" s="242"/>
      <c r="J554" s="242"/>
      <c r="K554" s="242"/>
      <c r="L554" s="242"/>
      <c r="M554" s="242"/>
      <c r="N554" s="242"/>
      <c r="O554" s="242"/>
      <c r="P554" s="242"/>
      <c r="Q554" s="242"/>
      <c r="R554" s="242"/>
      <c r="S554" s="242"/>
      <c r="T554" s="242"/>
      <c r="U554" s="242"/>
      <c r="V554" s="242"/>
      <c r="W554" s="242"/>
      <c r="X554" s="242"/>
      <c r="Y554" s="242"/>
      <c r="Z554" s="242"/>
    </row>
    <row r="555" spans="1:26" ht="16.5" customHeight="1" x14ac:dyDescent="0.3">
      <c r="A555" s="242"/>
      <c r="B555" s="242"/>
      <c r="C555" s="243"/>
      <c r="D555" s="243"/>
      <c r="E555" s="275"/>
      <c r="F555" s="275"/>
      <c r="G555" s="242"/>
      <c r="H555" s="242"/>
      <c r="I555" s="242"/>
      <c r="J555" s="242"/>
      <c r="K555" s="242"/>
      <c r="L555" s="242"/>
      <c r="M555" s="242"/>
      <c r="N555" s="242"/>
      <c r="O555" s="242"/>
      <c r="P555" s="242"/>
      <c r="Q555" s="242"/>
      <c r="R555" s="242"/>
      <c r="S555" s="242"/>
      <c r="T555" s="242"/>
      <c r="U555" s="242"/>
      <c r="V555" s="242"/>
      <c r="W555" s="242"/>
      <c r="X555" s="242"/>
      <c r="Y555" s="242"/>
      <c r="Z555" s="242"/>
    </row>
    <row r="556" spans="1:26" ht="16.5" customHeight="1" x14ac:dyDescent="0.3">
      <c r="A556" s="242"/>
      <c r="B556" s="242"/>
      <c r="C556" s="243"/>
      <c r="D556" s="243"/>
      <c r="E556" s="275"/>
      <c r="F556" s="275"/>
      <c r="G556" s="242"/>
      <c r="H556" s="242"/>
      <c r="I556" s="242"/>
      <c r="J556" s="242"/>
      <c r="K556" s="242"/>
      <c r="L556" s="242"/>
      <c r="M556" s="242"/>
      <c r="N556" s="242"/>
      <c r="O556" s="242"/>
      <c r="P556" s="242"/>
      <c r="Q556" s="242"/>
      <c r="R556" s="242"/>
      <c r="S556" s="242"/>
      <c r="T556" s="242"/>
      <c r="U556" s="242"/>
      <c r="V556" s="242"/>
      <c r="W556" s="242"/>
      <c r="X556" s="242"/>
      <c r="Y556" s="242"/>
      <c r="Z556" s="242"/>
    </row>
    <row r="557" spans="1:26" ht="16.5" customHeight="1" x14ac:dyDescent="0.3">
      <c r="A557" s="242"/>
      <c r="B557" s="242"/>
      <c r="C557" s="243"/>
      <c r="D557" s="243"/>
      <c r="E557" s="275"/>
      <c r="F557" s="275"/>
      <c r="G557" s="242"/>
      <c r="H557" s="242"/>
      <c r="I557" s="242"/>
      <c r="J557" s="242"/>
      <c r="K557" s="242"/>
      <c r="L557" s="242"/>
      <c r="M557" s="242"/>
      <c r="N557" s="242"/>
      <c r="O557" s="242"/>
      <c r="P557" s="242"/>
      <c r="Q557" s="242"/>
      <c r="R557" s="242"/>
      <c r="S557" s="242"/>
      <c r="T557" s="242"/>
      <c r="U557" s="242"/>
      <c r="V557" s="242"/>
      <c r="W557" s="242"/>
      <c r="X557" s="242"/>
      <c r="Y557" s="242"/>
      <c r="Z557" s="242"/>
    </row>
    <row r="558" spans="1:26" ht="16.5" customHeight="1" x14ac:dyDescent="0.3">
      <c r="A558" s="242"/>
      <c r="B558" s="242"/>
      <c r="C558" s="243"/>
      <c r="D558" s="243"/>
      <c r="E558" s="275"/>
      <c r="F558" s="275"/>
      <c r="G558" s="242"/>
      <c r="H558" s="242"/>
      <c r="I558" s="242"/>
      <c r="J558" s="242"/>
      <c r="K558" s="242"/>
      <c r="L558" s="242"/>
      <c r="M558" s="242"/>
      <c r="N558" s="242"/>
      <c r="O558" s="242"/>
      <c r="P558" s="242"/>
      <c r="Q558" s="242"/>
      <c r="R558" s="242"/>
      <c r="S558" s="242"/>
      <c r="T558" s="242"/>
      <c r="U558" s="242"/>
      <c r="V558" s="242"/>
      <c r="W558" s="242"/>
      <c r="X558" s="242"/>
      <c r="Y558" s="242"/>
      <c r="Z558" s="242"/>
    </row>
    <row r="559" spans="1:26" ht="16.5" customHeight="1" x14ac:dyDescent="0.3">
      <c r="A559" s="242"/>
      <c r="B559" s="242"/>
      <c r="C559" s="243"/>
      <c r="D559" s="243"/>
      <c r="E559" s="275"/>
      <c r="F559" s="275"/>
      <c r="G559" s="242"/>
      <c r="H559" s="242"/>
      <c r="I559" s="242"/>
      <c r="J559" s="242"/>
      <c r="K559" s="242"/>
      <c r="L559" s="242"/>
      <c r="M559" s="242"/>
      <c r="N559" s="242"/>
      <c r="O559" s="242"/>
      <c r="P559" s="242"/>
      <c r="Q559" s="242"/>
      <c r="R559" s="242"/>
      <c r="S559" s="242"/>
      <c r="T559" s="242"/>
      <c r="U559" s="242"/>
      <c r="V559" s="242"/>
      <c r="W559" s="242"/>
      <c r="X559" s="242"/>
      <c r="Y559" s="242"/>
      <c r="Z559" s="242"/>
    </row>
    <row r="560" spans="1:26" ht="16.5" customHeight="1" x14ac:dyDescent="0.3">
      <c r="A560" s="242"/>
      <c r="B560" s="242"/>
      <c r="C560" s="243"/>
      <c r="D560" s="243"/>
      <c r="E560" s="275"/>
      <c r="F560" s="275"/>
      <c r="G560" s="242"/>
      <c r="H560" s="242"/>
      <c r="I560" s="242"/>
      <c r="J560" s="242"/>
      <c r="K560" s="242"/>
      <c r="L560" s="242"/>
      <c r="M560" s="242"/>
      <c r="N560" s="242"/>
      <c r="O560" s="242"/>
      <c r="P560" s="242"/>
      <c r="Q560" s="242"/>
      <c r="R560" s="242"/>
      <c r="S560" s="242"/>
      <c r="T560" s="242"/>
      <c r="U560" s="242"/>
      <c r="V560" s="242"/>
      <c r="W560" s="242"/>
      <c r="X560" s="242"/>
      <c r="Y560" s="242"/>
      <c r="Z560" s="242"/>
    </row>
    <row r="561" spans="1:26" ht="16.5" customHeight="1" x14ac:dyDescent="0.3">
      <c r="A561" s="242"/>
      <c r="B561" s="242"/>
      <c r="C561" s="243"/>
      <c r="D561" s="243"/>
      <c r="E561" s="275"/>
      <c r="F561" s="275"/>
      <c r="G561" s="242"/>
      <c r="H561" s="242"/>
      <c r="I561" s="242"/>
      <c r="J561" s="242"/>
      <c r="K561" s="242"/>
      <c r="L561" s="242"/>
      <c r="M561" s="242"/>
      <c r="N561" s="242"/>
      <c r="O561" s="242"/>
      <c r="P561" s="242"/>
      <c r="Q561" s="242"/>
      <c r="R561" s="242"/>
      <c r="S561" s="242"/>
      <c r="T561" s="242"/>
      <c r="U561" s="242"/>
      <c r="V561" s="242"/>
      <c r="W561" s="242"/>
      <c r="X561" s="242"/>
      <c r="Y561" s="242"/>
      <c r="Z561" s="242"/>
    </row>
    <row r="562" spans="1:26" ht="16.5" customHeight="1" x14ac:dyDescent="0.3">
      <c r="A562" s="242"/>
      <c r="B562" s="242"/>
      <c r="C562" s="243"/>
      <c r="D562" s="243"/>
      <c r="E562" s="275"/>
      <c r="F562" s="275"/>
      <c r="G562" s="242"/>
      <c r="H562" s="242"/>
      <c r="I562" s="242"/>
      <c r="J562" s="242"/>
      <c r="K562" s="242"/>
      <c r="L562" s="242"/>
      <c r="M562" s="242"/>
      <c r="N562" s="242"/>
      <c r="O562" s="242"/>
      <c r="P562" s="242"/>
      <c r="Q562" s="242"/>
      <c r="R562" s="242"/>
      <c r="S562" s="242"/>
      <c r="T562" s="242"/>
      <c r="U562" s="242"/>
      <c r="V562" s="242"/>
      <c r="W562" s="242"/>
      <c r="X562" s="242"/>
      <c r="Y562" s="242"/>
      <c r="Z562" s="242"/>
    </row>
    <row r="563" spans="1:26" ht="16.5" customHeight="1" x14ac:dyDescent="0.3">
      <c r="A563" s="242"/>
      <c r="B563" s="242"/>
      <c r="C563" s="243"/>
      <c r="D563" s="243"/>
      <c r="E563" s="275"/>
      <c r="F563" s="275"/>
      <c r="G563" s="242"/>
      <c r="H563" s="242"/>
      <c r="I563" s="242"/>
      <c r="J563" s="242"/>
      <c r="K563" s="242"/>
      <c r="L563" s="242"/>
      <c r="M563" s="242"/>
      <c r="N563" s="242"/>
      <c r="O563" s="242"/>
      <c r="P563" s="242"/>
      <c r="Q563" s="242"/>
      <c r="R563" s="242"/>
      <c r="S563" s="242"/>
      <c r="T563" s="242"/>
      <c r="U563" s="242"/>
      <c r="V563" s="242"/>
      <c r="W563" s="242"/>
      <c r="X563" s="242"/>
      <c r="Y563" s="242"/>
      <c r="Z563" s="242"/>
    </row>
    <row r="564" spans="1:26" ht="16.5" customHeight="1" x14ac:dyDescent="0.3">
      <c r="A564" s="242"/>
      <c r="B564" s="242"/>
      <c r="C564" s="243"/>
      <c r="D564" s="243"/>
      <c r="E564" s="275"/>
      <c r="F564" s="275"/>
      <c r="G564" s="242"/>
      <c r="H564" s="242"/>
      <c r="I564" s="242"/>
      <c r="J564" s="242"/>
      <c r="K564" s="242"/>
      <c r="L564" s="242"/>
      <c r="M564" s="242"/>
      <c r="N564" s="242"/>
      <c r="O564" s="242"/>
      <c r="P564" s="242"/>
      <c r="Q564" s="242"/>
      <c r="R564" s="242"/>
      <c r="S564" s="242"/>
      <c r="T564" s="242"/>
      <c r="U564" s="242"/>
      <c r="V564" s="242"/>
      <c r="W564" s="242"/>
      <c r="X564" s="242"/>
      <c r="Y564" s="242"/>
      <c r="Z564" s="242"/>
    </row>
    <row r="565" spans="1:26" ht="16.5" customHeight="1" x14ac:dyDescent="0.3">
      <c r="A565" s="242"/>
      <c r="B565" s="242"/>
      <c r="C565" s="243"/>
      <c r="D565" s="243"/>
      <c r="E565" s="275"/>
      <c r="F565" s="275"/>
      <c r="G565" s="242"/>
      <c r="H565" s="242"/>
      <c r="I565" s="242"/>
      <c r="J565" s="242"/>
      <c r="K565" s="242"/>
      <c r="L565" s="242"/>
      <c r="M565" s="242"/>
      <c r="N565" s="242"/>
      <c r="O565" s="242"/>
      <c r="P565" s="242"/>
      <c r="Q565" s="242"/>
      <c r="R565" s="242"/>
      <c r="S565" s="242"/>
      <c r="T565" s="242"/>
      <c r="U565" s="242"/>
      <c r="V565" s="242"/>
      <c r="W565" s="242"/>
      <c r="X565" s="242"/>
      <c r="Y565" s="242"/>
      <c r="Z565" s="242"/>
    </row>
    <row r="566" spans="1:26" ht="16.5" customHeight="1" x14ac:dyDescent="0.3">
      <c r="A566" s="242"/>
      <c r="B566" s="242"/>
      <c r="C566" s="243"/>
      <c r="D566" s="243"/>
      <c r="E566" s="275"/>
      <c r="F566" s="275"/>
      <c r="G566" s="242"/>
      <c r="H566" s="242"/>
      <c r="I566" s="242"/>
      <c r="J566" s="242"/>
      <c r="K566" s="242"/>
      <c r="L566" s="242"/>
      <c r="M566" s="242"/>
      <c r="N566" s="242"/>
      <c r="O566" s="242"/>
      <c r="P566" s="242"/>
      <c r="Q566" s="242"/>
      <c r="R566" s="242"/>
      <c r="S566" s="242"/>
      <c r="T566" s="242"/>
      <c r="U566" s="242"/>
      <c r="V566" s="242"/>
      <c r="W566" s="242"/>
      <c r="X566" s="242"/>
      <c r="Y566" s="242"/>
      <c r="Z566" s="242"/>
    </row>
    <row r="567" spans="1:26" ht="16.5" customHeight="1" x14ac:dyDescent="0.3">
      <c r="A567" s="242"/>
      <c r="B567" s="242"/>
      <c r="C567" s="243"/>
      <c r="D567" s="243"/>
      <c r="E567" s="275"/>
      <c r="F567" s="275"/>
      <c r="G567" s="242"/>
      <c r="H567" s="242"/>
      <c r="I567" s="242"/>
      <c r="J567" s="242"/>
      <c r="K567" s="242"/>
      <c r="L567" s="242"/>
      <c r="M567" s="242"/>
      <c r="N567" s="242"/>
      <c r="O567" s="242"/>
      <c r="P567" s="242"/>
      <c r="Q567" s="242"/>
      <c r="R567" s="242"/>
      <c r="S567" s="242"/>
      <c r="T567" s="242"/>
      <c r="U567" s="242"/>
      <c r="V567" s="242"/>
      <c r="W567" s="242"/>
      <c r="X567" s="242"/>
      <c r="Y567" s="242"/>
      <c r="Z567" s="242"/>
    </row>
    <row r="568" spans="1:26" ht="16.5" customHeight="1" x14ac:dyDescent="0.3">
      <c r="A568" s="242"/>
      <c r="B568" s="242"/>
      <c r="C568" s="243"/>
      <c r="D568" s="243"/>
      <c r="E568" s="275"/>
      <c r="F568" s="275"/>
      <c r="G568" s="242"/>
      <c r="H568" s="242"/>
      <c r="I568" s="242"/>
      <c r="J568" s="242"/>
      <c r="K568" s="242"/>
      <c r="L568" s="242"/>
      <c r="M568" s="242"/>
      <c r="N568" s="242"/>
      <c r="O568" s="242"/>
      <c r="P568" s="242"/>
      <c r="Q568" s="242"/>
      <c r="R568" s="242"/>
      <c r="S568" s="242"/>
      <c r="T568" s="242"/>
      <c r="U568" s="242"/>
      <c r="V568" s="242"/>
      <c r="W568" s="242"/>
      <c r="X568" s="242"/>
      <c r="Y568" s="242"/>
      <c r="Z568" s="242"/>
    </row>
    <row r="569" spans="1:26" ht="16.5" customHeight="1" x14ac:dyDescent="0.3">
      <c r="A569" s="242"/>
      <c r="B569" s="242"/>
      <c r="C569" s="243"/>
      <c r="D569" s="243"/>
      <c r="E569" s="275"/>
      <c r="F569" s="275"/>
      <c r="G569" s="242"/>
      <c r="H569" s="242"/>
      <c r="I569" s="242"/>
      <c r="J569" s="242"/>
      <c r="K569" s="242"/>
      <c r="L569" s="242"/>
      <c r="M569" s="242"/>
      <c r="N569" s="242"/>
      <c r="O569" s="242"/>
      <c r="P569" s="242"/>
      <c r="Q569" s="242"/>
      <c r="R569" s="242"/>
      <c r="S569" s="242"/>
      <c r="T569" s="242"/>
      <c r="U569" s="242"/>
      <c r="V569" s="242"/>
      <c r="W569" s="242"/>
      <c r="X569" s="242"/>
      <c r="Y569" s="242"/>
      <c r="Z569" s="242"/>
    </row>
    <row r="570" spans="1:26" ht="16.5" customHeight="1" x14ac:dyDescent="0.3">
      <c r="A570" s="242"/>
      <c r="B570" s="242"/>
      <c r="C570" s="243"/>
      <c r="D570" s="243"/>
      <c r="E570" s="275"/>
      <c r="F570" s="275"/>
      <c r="G570" s="242"/>
      <c r="H570" s="242"/>
      <c r="I570" s="242"/>
      <c r="J570" s="242"/>
      <c r="K570" s="242"/>
      <c r="L570" s="242"/>
      <c r="M570" s="242"/>
      <c r="N570" s="242"/>
      <c r="O570" s="242"/>
      <c r="P570" s="242"/>
      <c r="Q570" s="242"/>
      <c r="R570" s="242"/>
      <c r="S570" s="242"/>
      <c r="T570" s="242"/>
      <c r="U570" s="242"/>
      <c r="V570" s="242"/>
      <c r="W570" s="242"/>
      <c r="X570" s="242"/>
      <c r="Y570" s="242"/>
      <c r="Z570" s="242"/>
    </row>
    <row r="571" spans="1:26" ht="16.5" customHeight="1" x14ac:dyDescent="0.3">
      <c r="A571" s="242"/>
      <c r="B571" s="242"/>
      <c r="C571" s="243"/>
      <c r="D571" s="243"/>
      <c r="E571" s="275"/>
      <c r="F571" s="275"/>
      <c r="G571" s="242"/>
      <c r="H571" s="242"/>
      <c r="I571" s="242"/>
      <c r="J571" s="242"/>
      <c r="K571" s="242"/>
      <c r="L571" s="242"/>
      <c r="M571" s="242"/>
      <c r="N571" s="242"/>
      <c r="O571" s="242"/>
      <c r="P571" s="242"/>
      <c r="Q571" s="242"/>
      <c r="R571" s="242"/>
      <c r="S571" s="242"/>
      <c r="T571" s="242"/>
      <c r="U571" s="242"/>
      <c r="V571" s="242"/>
      <c r="W571" s="242"/>
      <c r="X571" s="242"/>
      <c r="Y571" s="242"/>
      <c r="Z571" s="242"/>
    </row>
    <row r="572" spans="1:26" ht="16.5" customHeight="1" x14ac:dyDescent="0.3">
      <c r="A572" s="242"/>
      <c r="B572" s="242"/>
      <c r="C572" s="243"/>
      <c r="D572" s="243"/>
      <c r="E572" s="275"/>
      <c r="F572" s="275"/>
      <c r="G572" s="242"/>
      <c r="H572" s="242"/>
      <c r="I572" s="242"/>
      <c r="J572" s="242"/>
      <c r="K572" s="242"/>
      <c r="L572" s="242"/>
      <c r="M572" s="242"/>
      <c r="N572" s="242"/>
      <c r="O572" s="242"/>
      <c r="P572" s="242"/>
      <c r="Q572" s="242"/>
      <c r="R572" s="242"/>
      <c r="S572" s="242"/>
      <c r="T572" s="242"/>
      <c r="U572" s="242"/>
      <c r="V572" s="242"/>
      <c r="W572" s="242"/>
      <c r="X572" s="242"/>
      <c r="Y572" s="242"/>
      <c r="Z572" s="242"/>
    </row>
    <row r="573" spans="1:26" ht="16.5" customHeight="1" x14ac:dyDescent="0.3">
      <c r="A573" s="242"/>
      <c r="B573" s="242"/>
      <c r="C573" s="243"/>
      <c r="D573" s="243"/>
      <c r="E573" s="275"/>
      <c r="F573" s="275"/>
      <c r="G573" s="242"/>
      <c r="H573" s="242"/>
      <c r="I573" s="242"/>
      <c r="J573" s="242"/>
      <c r="K573" s="242"/>
      <c r="L573" s="242"/>
      <c r="M573" s="242"/>
      <c r="N573" s="242"/>
      <c r="O573" s="242"/>
      <c r="P573" s="242"/>
      <c r="Q573" s="242"/>
      <c r="R573" s="242"/>
      <c r="S573" s="242"/>
      <c r="T573" s="242"/>
      <c r="U573" s="242"/>
      <c r="V573" s="242"/>
      <c r="W573" s="242"/>
      <c r="X573" s="242"/>
      <c r="Y573" s="242"/>
      <c r="Z573" s="242"/>
    </row>
    <row r="574" spans="1:26" ht="16.5" customHeight="1" x14ac:dyDescent="0.3">
      <c r="A574" s="242"/>
      <c r="B574" s="242"/>
      <c r="C574" s="243"/>
      <c r="D574" s="243"/>
      <c r="E574" s="275"/>
      <c r="F574" s="275"/>
      <c r="G574" s="242"/>
      <c r="H574" s="242"/>
      <c r="I574" s="242"/>
      <c r="J574" s="242"/>
      <c r="K574" s="242"/>
      <c r="L574" s="242"/>
      <c r="M574" s="242"/>
      <c r="N574" s="242"/>
      <c r="O574" s="242"/>
      <c r="P574" s="242"/>
      <c r="Q574" s="242"/>
      <c r="R574" s="242"/>
      <c r="S574" s="242"/>
      <c r="T574" s="242"/>
      <c r="U574" s="242"/>
      <c r="V574" s="242"/>
      <c r="W574" s="242"/>
      <c r="X574" s="242"/>
      <c r="Y574" s="242"/>
      <c r="Z574" s="242"/>
    </row>
    <row r="575" spans="1:26" ht="16.5" customHeight="1" x14ac:dyDescent="0.3">
      <c r="A575" s="242"/>
      <c r="B575" s="242"/>
      <c r="C575" s="243"/>
      <c r="D575" s="243"/>
      <c r="E575" s="275"/>
      <c r="F575" s="275"/>
      <c r="G575" s="242"/>
      <c r="H575" s="242"/>
      <c r="I575" s="242"/>
      <c r="J575" s="242"/>
      <c r="K575" s="242"/>
      <c r="L575" s="242"/>
      <c r="M575" s="242"/>
      <c r="N575" s="242"/>
      <c r="O575" s="242"/>
      <c r="P575" s="242"/>
      <c r="Q575" s="242"/>
      <c r="R575" s="242"/>
      <c r="S575" s="242"/>
      <c r="T575" s="242"/>
      <c r="U575" s="242"/>
      <c r="V575" s="242"/>
      <c r="W575" s="242"/>
      <c r="X575" s="242"/>
      <c r="Y575" s="242"/>
      <c r="Z575" s="242"/>
    </row>
    <row r="576" spans="1:26" ht="16.5" customHeight="1" x14ac:dyDescent="0.3">
      <c r="A576" s="242"/>
      <c r="B576" s="242"/>
      <c r="C576" s="243"/>
      <c r="D576" s="243"/>
      <c r="E576" s="275"/>
      <c r="F576" s="275"/>
      <c r="G576" s="242"/>
      <c r="H576" s="242"/>
      <c r="I576" s="242"/>
      <c r="J576" s="242"/>
      <c r="K576" s="242"/>
      <c r="L576" s="242"/>
      <c r="M576" s="242"/>
      <c r="N576" s="242"/>
      <c r="O576" s="242"/>
      <c r="P576" s="242"/>
      <c r="Q576" s="242"/>
      <c r="R576" s="242"/>
      <c r="S576" s="242"/>
      <c r="T576" s="242"/>
      <c r="U576" s="242"/>
      <c r="V576" s="242"/>
      <c r="W576" s="242"/>
      <c r="X576" s="242"/>
      <c r="Y576" s="242"/>
      <c r="Z576" s="242"/>
    </row>
    <row r="577" spans="1:26" ht="16.5" customHeight="1" x14ac:dyDescent="0.3">
      <c r="A577" s="242"/>
      <c r="B577" s="242"/>
      <c r="C577" s="243"/>
      <c r="D577" s="243"/>
      <c r="E577" s="275"/>
      <c r="F577" s="275"/>
      <c r="G577" s="242"/>
      <c r="H577" s="242"/>
      <c r="I577" s="242"/>
      <c r="J577" s="242"/>
      <c r="K577" s="242"/>
      <c r="L577" s="242"/>
      <c r="M577" s="242"/>
      <c r="N577" s="242"/>
      <c r="O577" s="242"/>
      <c r="P577" s="242"/>
      <c r="Q577" s="242"/>
      <c r="R577" s="242"/>
      <c r="S577" s="242"/>
      <c r="T577" s="242"/>
      <c r="U577" s="242"/>
      <c r="V577" s="242"/>
      <c r="W577" s="242"/>
      <c r="X577" s="242"/>
      <c r="Y577" s="242"/>
      <c r="Z577" s="242"/>
    </row>
    <row r="578" spans="1:26" ht="16.5" customHeight="1" x14ac:dyDescent="0.3">
      <c r="A578" s="242"/>
      <c r="B578" s="242"/>
      <c r="C578" s="243"/>
      <c r="D578" s="243"/>
      <c r="E578" s="275"/>
      <c r="F578" s="275"/>
      <c r="G578" s="242"/>
      <c r="H578" s="242"/>
      <c r="I578" s="242"/>
      <c r="J578" s="242"/>
      <c r="K578" s="242"/>
      <c r="L578" s="242"/>
      <c r="M578" s="242"/>
      <c r="N578" s="242"/>
      <c r="O578" s="242"/>
      <c r="P578" s="242"/>
      <c r="Q578" s="242"/>
      <c r="R578" s="242"/>
      <c r="S578" s="242"/>
      <c r="T578" s="242"/>
      <c r="U578" s="242"/>
      <c r="V578" s="242"/>
      <c r="W578" s="242"/>
      <c r="X578" s="242"/>
      <c r="Y578" s="242"/>
      <c r="Z578" s="242"/>
    </row>
    <row r="579" spans="1:26" ht="16.5" customHeight="1" x14ac:dyDescent="0.3">
      <c r="A579" s="242"/>
      <c r="B579" s="242"/>
      <c r="C579" s="243"/>
      <c r="D579" s="243"/>
      <c r="E579" s="275"/>
      <c r="F579" s="275"/>
      <c r="G579" s="242"/>
      <c r="H579" s="242"/>
      <c r="I579" s="242"/>
      <c r="J579" s="242"/>
      <c r="K579" s="242"/>
      <c r="L579" s="242"/>
      <c r="M579" s="242"/>
      <c r="N579" s="242"/>
      <c r="O579" s="242"/>
      <c r="P579" s="242"/>
      <c r="Q579" s="242"/>
      <c r="R579" s="242"/>
      <c r="S579" s="242"/>
      <c r="T579" s="242"/>
      <c r="U579" s="242"/>
      <c r="V579" s="242"/>
      <c r="W579" s="242"/>
      <c r="X579" s="242"/>
      <c r="Y579" s="242"/>
      <c r="Z579" s="242"/>
    </row>
    <row r="580" spans="1:26" ht="16.5" customHeight="1" x14ac:dyDescent="0.3">
      <c r="A580" s="242"/>
      <c r="B580" s="242"/>
      <c r="C580" s="243"/>
      <c r="D580" s="243"/>
      <c r="E580" s="275"/>
      <c r="F580" s="275"/>
      <c r="G580" s="242"/>
      <c r="H580" s="242"/>
      <c r="I580" s="242"/>
      <c r="J580" s="242"/>
      <c r="K580" s="242"/>
      <c r="L580" s="242"/>
      <c r="M580" s="242"/>
      <c r="N580" s="242"/>
      <c r="O580" s="242"/>
      <c r="P580" s="242"/>
      <c r="Q580" s="242"/>
      <c r="R580" s="242"/>
      <c r="S580" s="242"/>
      <c r="T580" s="242"/>
      <c r="U580" s="242"/>
      <c r="V580" s="242"/>
      <c r="W580" s="242"/>
      <c r="X580" s="242"/>
      <c r="Y580" s="242"/>
      <c r="Z580" s="242"/>
    </row>
    <row r="581" spans="1:26" ht="16.5" customHeight="1" x14ac:dyDescent="0.3">
      <c r="A581" s="242"/>
      <c r="B581" s="242"/>
      <c r="C581" s="243"/>
      <c r="D581" s="243"/>
      <c r="E581" s="275"/>
      <c r="F581" s="275"/>
      <c r="G581" s="242"/>
      <c r="H581" s="242"/>
      <c r="I581" s="242"/>
      <c r="J581" s="242"/>
      <c r="K581" s="242"/>
      <c r="L581" s="242"/>
      <c r="M581" s="242"/>
      <c r="N581" s="242"/>
      <c r="O581" s="242"/>
      <c r="P581" s="242"/>
      <c r="Q581" s="242"/>
      <c r="R581" s="242"/>
      <c r="S581" s="242"/>
      <c r="T581" s="242"/>
      <c r="U581" s="242"/>
      <c r="V581" s="242"/>
      <c r="W581" s="242"/>
      <c r="X581" s="242"/>
      <c r="Y581" s="242"/>
      <c r="Z581" s="242"/>
    </row>
    <row r="582" spans="1:26" ht="16.5" customHeight="1" x14ac:dyDescent="0.3">
      <c r="A582" s="242"/>
      <c r="B582" s="242"/>
      <c r="C582" s="243"/>
      <c r="D582" s="243"/>
      <c r="E582" s="275"/>
      <c r="F582" s="275"/>
      <c r="G582" s="242"/>
      <c r="H582" s="242"/>
      <c r="I582" s="242"/>
      <c r="J582" s="242"/>
      <c r="K582" s="242"/>
      <c r="L582" s="242"/>
      <c r="M582" s="242"/>
      <c r="N582" s="242"/>
      <c r="O582" s="242"/>
      <c r="P582" s="242"/>
      <c r="Q582" s="242"/>
      <c r="R582" s="242"/>
      <c r="S582" s="242"/>
      <c r="T582" s="242"/>
      <c r="U582" s="242"/>
      <c r="V582" s="242"/>
      <c r="W582" s="242"/>
      <c r="X582" s="242"/>
      <c r="Y582" s="242"/>
      <c r="Z582" s="242"/>
    </row>
    <row r="583" spans="1:26" ht="16.5" customHeight="1" x14ac:dyDescent="0.3">
      <c r="A583" s="242"/>
      <c r="B583" s="242"/>
      <c r="C583" s="243"/>
      <c r="D583" s="243"/>
      <c r="E583" s="275"/>
      <c r="F583" s="275"/>
      <c r="G583" s="242"/>
      <c r="H583" s="242"/>
      <c r="I583" s="242"/>
      <c r="J583" s="242"/>
      <c r="K583" s="242"/>
      <c r="L583" s="242"/>
      <c r="M583" s="242"/>
      <c r="N583" s="242"/>
      <c r="O583" s="242"/>
      <c r="P583" s="242"/>
      <c r="Q583" s="242"/>
      <c r="R583" s="242"/>
      <c r="S583" s="242"/>
      <c r="T583" s="242"/>
      <c r="U583" s="242"/>
      <c r="V583" s="242"/>
      <c r="W583" s="242"/>
      <c r="X583" s="242"/>
      <c r="Y583" s="242"/>
      <c r="Z583" s="242"/>
    </row>
    <row r="584" spans="1:26" ht="16.5" customHeight="1" x14ac:dyDescent="0.3">
      <c r="A584" s="242"/>
      <c r="B584" s="242"/>
      <c r="C584" s="243"/>
      <c r="D584" s="243"/>
      <c r="E584" s="275"/>
      <c r="F584" s="275"/>
      <c r="G584" s="242"/>
      <c r="H584" s="242"/>
      <c r="I584" s="242"/>
      <c r="J584" s="242"/>
      <c r="K584" s="242"/>
      <c r="L584" s="242"/>
      <c r="M584" s="242"/>
      <c r="N584" s="242"/>
      <c r="O584" s="242"/>
      <c r="P584" s="242"/>
      <c r="Q584" s="242"/>
      <c r="R584" s="242"/>
      <c r="S584" s="242"/>
      <c r="T584" s="242"/>
      <c r="U584" s="242"/>
      <c r="V584" s="242"/>
      <c r="W584" s="242"/>
      <c r="X584" s="242"/>
      <c r="Y584" s="242"/>
      <c r="Z584" s="242"/>
    </row>
    <row r="585" spans="1:26" ht="16.5" customHeight="1" x14ac:dyDescent="0.3">
      <c r="A585" s="242"/>
      <c r="B585" s="242"/>
      <c r="C585" s="243"/>
      <c r="D585" s="243"/>
      <c r="E585" s="275"/>
      <c r="F585" s="275"/>
      <c r="G585" s="242"/>
      <c r="H585" s="242"/>
      <c r="I585" s="242"/>
      <c r="J585" s="242"/>
      <c r="K585" s="242"/>
      <c r="L585" s="242"/>
      <c r="M585" s="242"/>
      <c r="N585" s="242"/>
      <c r="O585" s="242"/>
      <c r="P585" s="242"/>
      <c r="Q585" s="242"/>
      <c r="R585" s="242"/>
      <c r="S585" s="242"/>
      <c r="T585" s="242"/>
      <c r="U585" s="242"/>
      <c r="V585" s="242"/>
      <c r="W585" s="242"/>
      <c r="X585" s="242"/>
      <c r="Y585" s="242"/>
      <c r="Z585" s="242"/>
    </row>
    <row r="586" spans="1:26" ht="16.5" customHeight="1" x14ac:dyDescent="0.3">
      <c r="A586" s="242"/>
      <c r="B586" s="242"/>
      <c r="C586" s="243"/>
      <c r="D586" s="243"/>
      <c r="E586" s="275"/>
      <c r="F586" s="275"/>
      <c r="G586" s="242"/>
      <c r="H586" s="242"/>
      <c r="I586" s="242"/>
      <c r="J586" s="242"/>
      <c r="K586" s="242"/>
      <c r="L586" s="242"/>
      <c r="M586" s="242"/>
      <c r="N586" s="242"/>
      <c r="O586" s="242"/>
      <c r="P586" s="242"/>
      <c r="Q586" s="242"/>
      <c r="R586" s="242"/>
      <c r="S586" s="242"/>
      <c r="T586" s="242"/>
      <c r="U586" s="242"/>
      <c r="V586" s="242"/>
      <c r="W586" s="242"/>
      <c r="X586" s="242"/>
      <c r="Y586" s="242"/>
      <c r="Z586" s="242"/>
    </row>
    <row r="587" spans="1:26" ht="16.5" customHeight="1" x14ac:dyDescent="0.3">
      <c r="A587" s="242"/>
      <c r="B587" s="242"/>
      <c r="C587" s="243"/>
      <c r="D587" s="243"/>
      <c r="E587" s="275"/>
      <c r="F587" s="275"/>
      <c r="G587" s="242"/>
      <c r="H587" s="242"/>
      <c r="I587" s="242"/>
      <c r="J587" s="242"/>
      <c r="K587" s="242"/>
      <c r="L587" s="242"/>
      <c r="M587" s="242"/>
      <c r="N587" s="242"/>
      <c r="O587" s="242"/>
      <c r="P587" s="242"/>
      <c r="Q587" s="242"/>
      <c r="R587" s="242"/>
      <c r="S587" s="242"/>
      <c r="T587" s="242"/>
      <c r="U587" s="242"/>
      <c r="V587" s="242"/>
      <c r="W587" s="242"/>
      <c r="X587" s="242"/>
      <c r="Y587" s="242"/>
      <c r="Z587" s="242"/>
    </row>
    <row r="588" spans="1:26" ht="16.5" customHeight="1" x14ac:dyDescent="0.3">
      <c r="A588" s="242"/>
      <c r="B588" s="242"/>
      <c r="C588" s="243"/>
      <c r="D588" s="243"/>
      <c r="E588" s="275"/>
      <c r="F588" s="275"/>
      <c r="G588" s="242"/>
      <c r="H588" s="242"/>
      <c r="I588" s="242"/>
      <c r="J588" s="242"/>
      <c r="K588" s="242"/>
      <c r="L588" s="242"/>
      <c r="M588" s="242"/>
      <c r="N588" s="242"/>
      <c r="O588" s="242"/>
      <c r="P588" s="242"/>
      <c r="Q588" s="242"/>
      <c r="R588" s="242"/>
      <c r="S588" s="242"/>
      <c r="T588" s="242"/>
      <c r="U588" s="242"/>
      <c r="V588" s="242"/>
      <c r="W588" s="242"/>
      <c r="X588" s="242"/>
      <c r="Y588" s="242"/>
      <c r="Z588" s="242"/>
    </row>
    <row r="589" spans="1:26" ht="16.5" customHeight="1" x14ac:dyDescent="0.3">
      <c r="A589" s="242"/>
      <c r="B589" s="242"/>
      <c r="C589" s="243"/>
      <c r="D589" s="243"/>
      <c r="E589" s="275"/>
      <c r="F589" s="275"/>
      <c r="G589" s="242"/>
      <c r="H589" s="242"/>
      <c r="I589" s="242"/>
      <c r="J589" s="242"/>
      <c r="K589" s="242"/>
      <c r="L589" s="242"/>
      <c r="M589" s="242"/>
      <c r="N589" s="242"/>
      <c r="O589" s="242"/>
      <c r="P589" s="242"/>
      <c r="Q589" s="242"/>
      <c r="R589" s="242"/>
      <c r="S589" s="242"/>
      <c r="T589" s="242"/>
      <c r="U589" s="242"/>
      <c r="V589" s="242"/>
      <c r="W589" s="242"/>
      <c r="X589" s="242"/>
      <c r="Y589" s="242"/>
      <c r="Z589" s="242"/>
    </row>
    <row r="590" spans="1:26" ht="16.5" customHeight="1" x14ac:dyDescent="0.3">
      <c r="A590" s="242"/>
      <c r="B590" s="242"/>
      <c r="C590" s="243"/>
      <c r="D590" s="243"/>
      <c r="E590" s="275"/>
      <c r="F590" s="275"/>
      <c r="G590" s="242"/>
      <c r="H590" s="242"/>
      <c r="I590" s="242"/>
      <c r="J590" s="242"/>
      <c r="K590" s="242"/>
      <c r="L590" s="242"/>
      <c r="M590" s="242"/>
      <c r="N590" s="242"/>
      <c r="O590" s="242"/>
      <c r="P590" s="242"/>
      <c r="Q590" s="242"/>
      <c r="R590" s="242"/>
      <c r="S590" s="242"/>
      <c r="T590" s="242"/>
      <c r="U590" s="242"/>
      <c r="V590" s="242"/>
      <c r="W590" s="242"/>
      <c r="X590" s="242"/>
      <c r="Y590" s="242"/>
      <c r="Z590" s="242"/>
    </row>
    <row r="591" spans="1:26" ht="16.5" customHeight="1" x14ac:dyDescent="0.3">
      <c r="A591" s="242"/>
      <c r="B591" s="242"/>
      <c r="C591" s="243"/>
      <c r="D591" s="243"/>
      <c r="E591" s="275"/>
      <c r="F591" s="275"/>
      <c r="G591" s="242"/>
      <c r="H591" s="242"/>
      <c r="I591" s="242"/>
      <c r="J591" s="242"/>
      <c r="K591" s="242"/>
      <c r="L591" s="242"/>
      <c r="M591" s="242"/>
      <c r="N591" s="242"/>
      <c r="O591" s="242"/>
      <c r="P591" s="242"/>
      <c r="Q591" s="242"/>
      <c r="R591" s="242"/>
      <c r="S591" s="242"/>
      <c r="T591" s="242"/>
      <c r="U591" s="242"/>
      <c r="V591" s="242"/>
      <c r="W591" s="242"/>
      <c r="X591" s="242"/>
      <c r="Y591" s="242"/>
      <c r="Z591" s="242"/>
    </row>
    <row r="592" spans="1:26" ht="16.5" customHeight="1" x14ac:dyDescent="0.3">
      <c r="A592" s="242"/>
      <c r="B592" s="242"/>
      <c r="C592" s="243"/>
      <c r="D592" s="243"/>
      <c r="E592" s="275"/>
      <c r="F592" s="275"/>
      <c r="G592" s="242"/>
      <c r="H592" s="242"/>
      <c r="I592" s="242"/>
      <c r="J592" s="242"/>
      <c r="K592" s="242"/>
      <c r="L592" s="242"/>
      <c r="M592" s="242"/>
      <c r="N592" s="242"/>
      <c r="O592" s="242"/>
      <c r="P592" s="242"/>
      <c r="Q592" s="242"/>
      <c r="R592" s="242"/>
      <c r="S592" s="242"/>
      <c r="T592" s="242"/>
      <c r="U592" s="242"/>
      <c r="V592" s="242"/>
      <c r="W592" s="242"/>
      <c r="X592" s="242"/>
      <c r="Y592" s="242"/>
      <c r="Z592" s="242"/>
    </row>
    <row r="593" spans="1:26" ht="16.5" customHeight="1" x14ac:dyDescent="0.3">
      <c r="A593" s="242"/>
      <c r="B593" s="242"/>
      <c r="C593" s="243"/>
      <c r="D593" s="243"/>
      <c r="E593" s="275"/>
      <c r="F593" s="275"/>
      <c r="G593" s="242"/>
      <c r="H593" s="242"/>
      <c r="I593" s="242"/>
      <c r="J593" s="242"/>
      <c r="K593" s="242"/>
      <c r="L593" s="242"/>
      <c r="M593" s="242"/>
      <c r="N593" s="242"/>
      <c r="O593" s="242"/>
      <c r="P593" s="242"/>
      <c r="Q593" s="242"/>
      <c r="R593" s="242"/>
      <c r="S593" s="242"/>
      <c r="T593" s="242"/>
      <c r="U593" s="242"/>
      <c r="V593" s="242"/>
      <c r="W593" s="242"/>
      <c r="X593" s="242"/>
      <c r="Y593" s="242"/>
      <c r="Z593" s="242"/>
    </row>
    <row r="594" spans="1:26" ht="16.5" customHeight="1" x14ac:dyDescent="0.3">
      <c r="A594" s="242"/>
      <c r="B594" s="242"/>
      <c r="C594" s="243"/>
      <c r="D594" s="243"/>
      <c r="E594" s="275"/>
      <c r="F594" s="275"/>
      <c r="G594" s="242"/>
      <c r="H594" s="242"/>
      <c r="I594" s="242"/>
      <c r="J594" s="242"/>
      <c r="K594" s="242"/>
      <c r="L594" s="242"/>
      <c r="M594" s="242"/>
      <c r="N594" s="242"/>
      <c r="O594" s="242"/>
      <c r="P594" s="242"/>
      <c r="Q594" s="242"/>
      <c r="R594" s="242"/>
      <c r="S594" s="242"/>
      <c r="T594" s="242"/>
      <c r="U594" s="242"/>
      <c r="V594" s="242"/>
      <c r="W594" s="242"/>
      <c r="X594" s="242"/>
      <c r="Y594" s="242"/>
      <c r="Z594" s="242"/>
    </row>
    <row r="595" spans="1:26" ht="16.5" customHeight="1" x14ac:dyDescent="0.3">
      <c r="A595" s="242"/>
      <c r="B595" s="242"/>
      <c r="C595" s="243"/>
      <c r="D595" s="243"/>
      <c r="E595" s="275"/>
      <c r="F595" s="275"/>
      <c r="G595" s="242"/>
      <c r="H595" s="242"/>
      <c r="I595" s="242"/>
      <c r="J595" s="242"/>
      <c r="K595" s="242"/>
      <c r="L595" s="242"/>
      <c r="M595" s="242"/>
      <c r="N595" s="242"/>
      <c r="O595" s="242"/>
      <c r="P595" s="242"/>
      <c r="Q595" s="242"/>
      <c r="R595" s="242"/>
      <c r="S595" s="242"/>
      <c r="T595" s="242"/>
      <c r="U595" s="242"/>
      <c r="V595" s="242"/>
      <c r="W595" s="242"/>
      <c r="X595" s="242"/>
      <c r="Y595" s="242"/>
      <c r="Z595" s="242"/>
    </row>
    <row r="596" spans="1:26" ht="16.5" customHeight="1" x14ac:dyDescent="0.3">
      <c r="A596" s="242"/>
      <c r="B596" s="242"/>
      <c r="C596" s="243"/>
      <c r="D596" s="243"/>
      <c r="E596" s="275"/>
      <c r="F596" s="275"/>
      <c r="G596" s="242"/>
      <c r="H596" s="242"/>
      <c r="I596" s="242"/>
      <c r="J596" s="242"/>
      <c r="K596" s="242"/>
      <c r="L596" s="242"/>
      <c r="M596" s="242"/>
      <c r="N596" s="242"/>
      <c r="O596" s="242"/>
      <c r="P596" s="242"/>
      <c r="Q596" s="242"/>
      <c r="R596" s="242"/>
      <c r="S596" s="242"/>
      <c r="T596" s="242"/>
      <c r="U596" s="242"/>
      <c r="V596" s="242"/>
      <c r="W596" s="242"/>
      <c r="X596" s="242"/>
      <c r="Y596" s="242"/>
      <c r="Z596" s="242"/>
    </row>
    <row r="597" spans="1:26" ht="16.5" customHeight="1" x14ac:dyDescent="0.3">
      <c r="A597" s="242"/>
      <c r="B597" s="242"/>
      <c r="C597" s="243"/>
      <c r="D597" s="243"/>
      <c r="E597" s="275"/>
      <c r="F597" s="275"/>
      <c r="G597" s="242"/>
      <c r="H597" s="242"/>
      <c r="I597" s="242"/>
      <c r="J597" s="242"/>
      <c r="K597" s="242"/>
      <c r="L597" s="242"/>
      <c r="M597" s="242"/>
      <c r="N597" s="242"/>
      <c r="O597" s="242"/>
      <c r="P597" s="242"/>
      <c r="Q597" s="242"/>
      <c r="R597" s="242"/>
      <c r="S597" s="242"/>
      <c r="T597" s="242"/>
      <c r="U597" s="242"/>
      <c r="V597" s="242"/>
      <c r="W597" s="242"/>
      <c r="X597" s="242"/>
      <c r="Y597" s="242"/>
      <c r="Z597" s="242"/>
    </row>
    <row r="598" spans="1:26" ht="16.5" customHeight="1" x14ac:dyDescent="0.3">
      <c r="A598" s="242"/>
      <c r="B598" s="242"/>
      <c r="C598" s="243"/>
      <c r="D598" s="243"/>
      <c r="E598" s="275"/>
      <c r="F598" s="275"/>
      <c r="G598" s="242"/>
      <c r="H598" s="242"/>
      <c r="I598" s="242"/>
      <c r="J598" s="242"/>
      <c r="K598" s="242"/>
      <c r="L598" s="242"/>
      <c r="M598" s="242"/>
      <c r="N598" s="242"/>
      <c r="O598" s="242"/>
      <c r="P598" s="242"/>
      <c r="Q598" s="242"/>
      <c r="R598" s="242"/>
      <c r="S598" s="242"/>
      <c r="T598" s="242"/>
      <c r="U598" s="242"/>
      <c r="V598" s="242"/>
      <c r="W598" s="242"/>
      <c r="X598" s="242"/>
      <c r="Y598" s="242"/>
      <c r="Z598" s="242"/>
    </row>
    <row r="599" spans="1:26" ht="16.5" customHeight="1" x14ac:dyDescent="0.3">
      <c r="A599" s="242"/>
      <c r="B599" s="242"/>
      <c r="C599" s="243"/>
      <c r="D599" s="243"/>
      <c r="E599" s="275"/>
      <c r="F599" s="275"/>
      <c r="G599" s="242"/>
      <c r="H599" s="242"/>
      <c r="I599" s="242"/>
      <c r="J599" s="242"/>
      <c r="K599" s="242"/>
      <c r="L599" s="242"/>
      <c r="M599" s="242"/>
      <c r="N599" s="242"/>
      <c r="O599" s="242"/>
      <c r="P599" s="242"/>
      <c r="Q599" s="242"/>
      <c r="R599" s="242"/>
      <c r="S599" s="242"/>
      <c r="T599" s="242"/>
      <c r="U599" s="242"/>
      <c r="V599" s="242"/>
      <c r="W599" s="242"/>
      <c r="X599" s="242"/>
      <c r="Y599" s="242"/>
      <c r="Z599" s="242"/>
    </row>
    <row r="600" spans="1:26" ht="16.5" customHeight="1" x14ac:dyDescent="0.3">
      <c r="A600" s="242"/>
      <c r="B600" s="242"/>
      <c r="C600" s="243"/>
      <c r="D600" s="243"/>
      <c r="E600" s="275"/>
      <c r="F600" s="275"/>
      <c r="G600" s="242"/>
      <c r="H600" s="242"/>
      <c r="I600" s="242"/>
      <c r="J600" s="242"/>
      <c r="K600" s="242"/>
      <c r="L600" s="242"/>
      <c r="M600" s="242"/>
      <c r="N600" s="242"/>
      <c r="O600" s="242"/>
      <c r="P600" s="242"/>
      <c r="Q600" s="242"/>
      <c r="R600" s="242"/>
      <c r="S600" s="242"/>
      <c r="T600" s="242"/>
      <c r="U600" s="242"/>
      <c r="V600" s="242"/>
      <c r="W600" s="242"/>
      <c r="X600" s="242"/>
      <c r="Y600" s="242"/>
      <c r="Z600" s="242"/>
    </row>
    <row r="601" spans="1:26" ht="16.5" customHeight="1" x14ac:dyDescent="0.3">
      <c r="A601" s="242"/>
      <c r="B601" s="242"/>
      <c r="C601" s="243"/>
      <c r="D601" s="243"/>
      <c r="E601" s="275"/>
      <c r="F601" s="275"/>
      <c r="G601" s="242"/>
      <c r="H601" s="242"/>
      <c r="I601" s="242"/>
      <c r="J601" s="242"/>
      <c r="K601" s="242"/>
      <c r="L601" s="242"/>
      <c r="M601" s="242"/>
      <c r="N601" s="242"/>
      <c r="O601" s="242"/>
      <c r="P601" s="242"/>
      <c r="Q601" s="242"/>
      <c r="R601" s="242"/>
      <c r="S601" s="242"/>
      <c r="T601" s="242"/>
      <c r="U601" s="242"/>
      <c r="V601" s="242"/>
      <c r="W601" s="242"/>
      <c r="X601" s="242"/>
      <c r="Y601" s="242"/>
      <c r="Z601" s="242"/>
    </row>
    <row r="602" spans="1:26" ht="16.5" customHeight="1" x14ac:dyDescent="0.3">
      <c r="A602" s="242"/>
      <c r="B602" s="242"/>
      <c r="C602" s="243"/>
      <c r="D602" s="243"/>
      <c r="E602" s="275"/>
      <c r="F602" s="275"/>
      <c r="G602" s="242"/>
      <c r="H602" s="242"/>
      <c r="I602" s="242"/>
      <c r="J602" s="242"/>
      <c r="K602" s="242"/>
      <c r="L602" s="242"/>
      <c r="M602" s="242"/>
      <c r="N602" s="242"/>
      <c r="O602" s="242"/>
      <c r="P602" s="242"/>
      <c r="Q602" s="242"/>
      <c r="R602" s="242"/>
      <c r="S602" s="242"/>
      <c r="T602" s="242"/>
      <c r="U602" s="242"/>
      <c r="V602" s="242"/>
      <c r="W602" s="242"/>
      <c r="X602" s="242"/>
      <c r="Y602" s="242"/>
      <c r="Z602" s="242"/>
    </row>
    <row r="603" spans="1:26" ht="16.5" customHeight="1" x14ac:dyDescent="0.3">
      <c r="A603" s="242"/>
      <c r="B603" s="242"/>
      <c r="C603" s="243"/>
      <c r="D603" s="243"/>
      <c r="E603" s="275"/>
      <c r="F603" s="275"/>
      <c r="G603" s="242"/>
      <c r="H603" s="242"/>
      <c r="I603" s="242"/>
      <c r="J603" s="242"/>
      <c r="K603" s="242"/>
      <c r="L603" s="242"/>
      <c r="M603" s="242"/>
      <c r="N603" s="242"/>
      <c r="O603" s="242"/>
      <c r="P603" s="242"/>
      <c r="Q603" s="242"/>
      <c r="R603" s="242"/>
      <c r="S603" s="242"/>
      <c r="T603" s="242"/>
      <c r="U603" s="242"/>
      <c r="V603" s="242"/>
      <c r="W603" s="242"/>
      <c r="X603" s="242"/>
      <c r="Y603" s="242"/>
      <c r="Z603" s="242"/>
    </row>
    <row r="604" spans="1:26" ht="16.5" customHeight="1" x14ac:dyDescent="0.3">
      <c r="A604" s="242"/>
      <c r="B604" s="242"/>
      <c r="C604" s="243"/>
      <c r="D604" s="243"/>
      <c r="E604" s="275"/>
      <c r="F604" s="275"/>
      <c r="G604" s="242"/>
      <c r="H604" s="242"/>
      <c r="I604" s="242"/>
      <c r="J604" s="242"/>
      <c r="K604" s="242"/>
      <c r="L604" s="242"/>
      <c r="M604" s="242"/>
      <c r="N604" s="242"/>
      <c r="O604" s="242"/>
      <c r="P604" s="242"/>
      <c r="Q604" s="242"/>
      <c r="R604" s="242"/>
      <c r="S604" s="242"/>
      <c r="T604" s="242"/>
      <c r="U604" s="242"/>
      <c r="V604" s="242"/>
      <c r="W604" s="242"/>
      <c r="X604" s="242"/>
      <c r="Y604" s="242"/>
      <c r="Z604" s="242"/>
    </row>
    <row r="605" spans="1:26" ht="16.5" customHeight="1" x14ac:dyDescent="0.3">
      <c r="A605" s="242"/>
      <c r="B605" s="242"/>
      <c r="C605" s="243"/>
      <c r="D605" s="243"/>
      <c r="E605" s="275"/>
      <c r="F605" s="275"/>
      <c r="G605" s="242"/>
      <c r="H605" s="242"/>
      <c r="I605" s="242"/>
      <c r="J605" s="242"/>
      <c r="K605" s="242"/>
      <c r="L605" s="242"/>
      <c r="M605" s="242"/>
      <c r="N605" s="242"/>
      <c r="O605" s="242"/>
      <c r="P605" s="242"/>
      <c r="Q605" s="242"/>
      <c r="R605" s="242"/>
      <c r="S605" s="242"/>
      <c r="T605" s="242"/>
      <c r="U605" s="242"/>
      <c r="V605" s="242"/>
      <c r="W605" s="242"/>
      <c r="X605" s="242"/>
      <c r="Y605" s="242"/>
      <c r="Z605" s="242"/>
    </row>
    <row r="606" spans="1:26" ht="16.5" customHeight="1" x14ac:dyDescent="0.3">
      <c r="A606" s="242"/>
      <c r="B606" s="242"/>
      <c r="C606" s="243"/>
      <c r="D606" s="243"/>
      <c r="E606" s="275"/>
      <c r="F606" s="275"/>
      <c r="G606" s="242"/>
      <c r="H606" s="242"/>
      <c r="I606" s="242"/>
      <c r="J606" s="242"/>
      <c r="K606" s="242"/>
      <c r="L606" s="242"/>
      <c r="M606" s="242"/>
      <c r="N606" s="242"/>
      <c r="O606" s="242"/>
      <c r="P606" s="242"/>
      <c r="Q606" s="242"/>
      <c r="R606" s="242"/>
      <c r="S606" s="242"/>
      <c r="T606" s="242"/>
      <c r="U606" s="242"/>
      <c r="V606" s="242"/>
      <c r="W606" s="242"/>
      <c r="X606" s="242"/>
      <c r="Y606" s="242"/>
      <c r="Z606" s="242"/>
    </row>
    <row r="607" spans="1:26" ht="16.5" customHeight="1" x14ac:dyDescent="0.3">
      <c r="A607" s="242"/>
      <c r="B607" s="242"/>
      <c r="C607" s="243"/>
      <c r="D607" s="243"/>
      <c r="E607" s="275"/>
      <c r="F607" s="275"/>
      <c r="G607" s="242"/>
      <c r="H607" s="242"/>
      <c r="I607" s="242"/>
      <c r="J607" s="242"/>
      <c r="K607" s="242"/>
      <c r="L607" s="242"/>
      <c r="M607" s="242"/>
      <c r="N607" s="242"/>
      <c r="O607" s="242"/>
      <c r="P607" s="242"/>
      <c r="Q607" s="242"/>
      <c r="R607" s="242"/>
      <c r="S607" s="242"/>
      <c r="T607" s="242"/>
      <c r="U607" s="242"/>
      <c r="V607" s="242"/>
      <c r="W607" s="242"/>
      <c r="X607" s="242"/>
      <c r="Y607" s="242"/>
      <c r="Z607" s="242"/>
    </row>
    <row r="608" spans="1:26" ht="16.5" customHeight="1" x14ac:dyDescent="0.3">
      <c r="A608" s="242"/>
      <c r="B608" s="242"/>
      <c r="C608" s="243"/>
      <c r="D608" s="243"/>
      <c r="E608" s="275"/>
      <c r="F608" s="275"/>
      <c r="G608" s="242"/>
      <c r="H608" s="242"/>
      <c r="I608" s="242"/>
      <c r="J608" s="242"/>
      <c r="K608" s="242"/>
      <c r="L608" s="242"/>
      <c r="M608" s="242"/>
      <c r="N608" s="242"/>
      <c r="O608" s="242"/>
      <c r="P608" s="242"/>
      <c r="Q608" s="242"/>
      <c r="R608" s="242"/>
      <c r="S608" s="242"/>
      <c r="T608" s="242"/>
      <c r="U608" s="242"/>
      <c r="V608" s="242"/>
      <c r="W608" s="242"/>
      <c r="X608" s="242"/>
      <c r="Y608" s="242"/>
      <c r="Z608" s="242"/>
    </row>
    <row r="609" spans="1:26" ht="16.5" customHeight="1" x14ac:dyDescent="0.3">
      <c r="A609" s="242"/>
      <c r="B609" s="242"/>
      <c r="C609" s="243"/>
      <c r="D609" s="243"/>
      <c r="E609" s="275"/>
      <c r="F609" s="275"/>
      <c r="G609" s="242"/>
      <c r="H609" s="242"/>
      <c r="I609" s="242"/>
      <c r="J609" s="242"/>
      <c r="K609" s="242"/>
      <c r="L609" s="242"/>
      <c r="M609" s="242"/>
      <c r="N609" s="242"/>
      <c r="O609" s="242"/>
      <c r="P609" s="242"/>
      <c r="Q609" s="242"/>
      <c r="R609" s="242"/>
      <c r="S609" s="242"/>
      <c r="T609" s="242"/>
      <c r="U609" s="242"/>
      <c r="V609" s="242"/>
      <c r="W609" s="242"/>
      <c r="X609" s="242"/>
      <c r="Y609" s="242"/>
      <c r="Z609" s="242"/>
    </row>
    <row r="610" spans="1:26" ht="16.5" customHeight="1" x14ac:dyDescent="0.3">
      <c r="A610" s="242"/>
      <c r="B610" s="242"/>
      <c r="C610" s="243"/>
      <c r="D610" s="243"/>
      <c r="E610" s="275"/>
      <c r="F610" s="275"/>
      <c r="G610" s="242"/>
      <c r="H610" s="242"/>
      <c r="I610" s="242"/>
      <c r="J610" s="242"/>
      <c r="K610" s="242"/>
      <c r="L610" s="242"/>
      <c r="M610" s="242"/>
      <c r="N610" s="242"/>
      <c r="O610" s="242"/>
      <c r="P610" s="242"/>
      <c r="Q610" s="242"/>
      <c r="R610" s="242"/>
      <c r="S610" s="242"/>
      <c r="T610" s="242"/>
      <c r="U610" s="242"/>
      <c r="V610" s="242"/>
      <c r="W610" s="242"/>
      <c r="X610" s="242"/>
      <c r="Y610" s="242"/>
      <c r="Z610" s="242"/>
    </row>
    <row r="611" spans="1:26" ht="16.5" customHeight="1" x14ac:dyDescent="0.3">
      <c r="A611" s="242"/>
      <c r="B611" s="242"/>
      <c r="C611" s="243"/>
      <c r="D611" s="243"/>
      <c r="E611" s="275"/>
      <c r="F611" s="275"/>
      <c r="G611" s="242"/>
      <c r="H611" s="242"/>
      <c r="I611" s="242"/>
      <c r="J611" s="242"/>
      <c r="K611" s="242"/>
      <c r="L611" s="242"/>
      <c r="M611" s="242"/>
      <c r="N611" s="242"/>
      <c r="O611" s="242"/>
      <c r="P611" s="242"/>
      <c r="Q611" s="242"/>
      <c r="R611" s="242"/>
      <c r="S611" s="242"/>
      <c r="T611" s="242"/>
      <c r="U611" s="242"/>
      <c r="V611" s="242"/>
      <c r="W611" s="242"/>
      <c r="X611" s="242"/>
      <c r="Y611" s="242"/>
      <c r="Z611" s="242"/>
    </row>
    <row r="612" spans="1:26" ht="16.5" customHeight="1" x14ac:dyDescent="0.3">
      <c r="A612" s="242"/>
      <c r="B612" s="242"/>
      <c r="C612" s="243"/>
      <c r="D612" s="243"/>
      <c r="E612" s="275"/>
      <c r="F612" s="275"/>
      <c r="G612" s="242"/>
      <c r="H612" s="242"/>
      <c r="I612" s="242"/>
      <c r="J612" s="242"/>
      <c r="K612" s="242"/>
      <c r="L612" s="242"/>
      <c r="M612" s="242"/>
      <c r="N612" s="242"/>
      <c r="O612" s="242"/>
      <c r="P612" s="242"/>
      <c r="Q612" s="242"/>
      <c r="R612" s="242"/>
      <c r="S612" s="242"/>
      <c r="T612" s="242"/>
      <c r="U612" s="242"/>
      <c r="V612" s="242"/>
      <c r="W612" s="242"/>
      <c r="X612" s="242"/>
      <c r="Y612" s="242"/>
      <c r="Z612" s="242"/>
    </row>
    <row r="613" spans="1:26" ht="16.5" customHeight="1" x14ac:dyDescent="0.3">
      <c r="A613" s="242"/>
      <c r="B613" s="242"/>
      <c r="C613" s="243"/>
      <c r="D613" s="243"/>
      <c r="E613" s="275"/>
      <c r="F613" s="275"/>
      <c r="G613" s="242"/>
      <c r="H613" s="242"/>
      <c r="I613" s="242"/>
      <c r="J613" s="242"/>
      <c r="K613" s="242"/>
      <c r="L613" s="242"/>
      <c r="M613" s="242"/>
      <c r="N613" s="242"/>
      <c r="O613" s="242"/>
      <c r="P613" s="242"/>
      <c r="Q613" s="242"/>
      <c r="R613" s="242"/>
      <c r="S613" s="242"/>
      <c r="T613" s="242"/>
      <c r="U613" s="242"/>
      <c r="V613" s="242"/>
      <c r="W613" s="242"/>
      <c r="X613" s="242"/>
      <c r="Y613" s="242"/>
      <c r="Z613" s="242"/>
    </row>
    <row r="614" spans="1:26" ht="16.5" customHeight="1" x14ac:dyDescent="0.3">
      <c r="A614" s="242"/>
      <c r="B614" s="242"/>
      <c r="C614" s="243"/>
      <c r="D614" s="243"/>
      <c r="E614" s="275"/>
      <c r="F614" s="275"/>
      <c r="G614" s="242"/>
      <c r="H614" s="242"/>
      <c r="I614" s="242"/>
      <c r="J614" s="242"/>
      <c r="K614" s="242"/>
      <c r="L614" s="242"/>
      <c r="M614" s="242"/>
      <c r="N614" s="242"/>
      <c r="O614" s="242"/>
      <c r="P614" s="242"/>
      <c r="Q614" s="242"/>
      <c r="R614" s="242"/>
      <c r="S614" s="242"/>
      <c r="T614" s="242"/>
      <c r="U614" s="242"/>
      <c r="V614" s="242"/>
      <c r="W614" s="242"/>
      <c r="X614" s="242"/>
      <c r="Y614" s="242"/>
      <c r="Z614" s="242"/>
    </row>
    <row r="615" spans="1:26" ht="16.5" customHeight="1" x14ac:dyDescent="0.3">
      <c r="A615" s="242"/>
      <c r="B615" s="242"/>
      <c r="C615" s="243"/>
      <c r="D615" s="243"/>
      <c r="E615" s="275"/>
      <c r="F615" s="275"/>
      <c r="G615" s="242"/>
      <c r="H615" s="242"/>
      <c r="I615" s="242"/>
      <c r="J615" s="242"/>
      <c r="K615" s="242"/>
      <c r="L615" s="242"/>
      <c r="M615" s="242"/>
      <c r="N615" s="242"/>
      <c r="O615" s="242"/>
      <c r="P615" s="242"/>
      <c r="Q615" s="242"/>
      <c r="R615" s="242"/>
      <c r="S615" s="242"/>
      <c r="T615" s="242"/>
      <c r="U615" s="242"/>
      <c r="V615" s="242"/>
      <c r="W615" s="242"/>
      <c r="X615" s="242"/>
      <c r="Y615" s="242"/>
      <c r="Z615" s="242"/>
    </row>
    <row r="616" spans="1:26" ht="16.5" customHeight="1" x14ac:dyDescent="0.3">
      <c r="A616" s="242"/>
      <c r="B616" s="242"/>
      <c r="C616" s="243"/>
      <c r="D616" s="243"/>
      <c r="E616" s="275"/>
      <c r="F616" s="275"/>
      <c r="G616" s="242"/>
      <c r="H616" s="242"/>
      <c r="I616" s="242"/>
      <c r="J616" s="242"/>
      <c r="K616" s="242"/>
      <c r="L616" s="242"/>
      <c r="M616" s="242"/>
      <c r="N616" s="242"/>
      <c r="O616" s="242"/>
      <c r="P616" s="242"/>
      <c r="Q616" s="242"/>
      <c r="R616" s="242"/>
      <c r="S616" s="242"/>
      <c r="T616" s="242"/>
      <c r="U616" s="242"/>
      <c r="V616" s="242"/>
      <c r="W616" s="242"/>
      <c r="X616" s="242"/>
      <c r="Y616" s="242"/>
      <c r="Z616" s="242"/>
    </row>
    <row r="617" spans="1:26" ht="16.5" customHeight="1" x14ac:dyDescent="0.3">
      <c r="A617" s="242"/>
      <c r="B617" s="242"/>
      <c r="C617" s="243"/>
      <c r="D617" s="243"/>
      <c r="E617" s="275"/>
      <c r="F617" s="275"/>
      <c r="G617" s="242"/>
      <c r="H617" s="242"/>
      <c r="I617" s="242"/>
      <c r="J617" s="242"/>
      <c r="K617" s="242"/>
      <c r="L617" s="242"/>
      <c r="M617" s="242"/>
      <c r="N617" s="242"/>
      <c r="O617" s="242"/>
      <c r="P617" s="242"/>
      <c r="Q617" s="242"/>
      <c r="R617" s="242"/>
      <c r="S617" s="242"/>
      <c r="T617" s="242"/>
      <c r="U617" s="242"/>
      <c r="V617" s="242"/>
      <c r="W617" s="242"/>
      <c r="X617" s="242"/>
      <c r="Y617" s="242"/>
      <c r="Z617" s="242"/>
    </row>
    <row r="618" spans="1:26" ht="16.5" customHeight="1" x14ac:dyDescent="0.3">
      <c r="A618" s="242"/>
      <c r="B618" s="242"/>
      <c r="C618" s="243"/>
      <c r="D618" s="243"/>
      <c r="E618" s="275"/>
      <c r="F618" s="275"/>
      <c r="G618" s="242"/>
      <c r="H618" s="242"/>
      <c r="I618" s="242"/>
      <c r="J618" s="242"/>
      <c r="K618" s="242"/>
      <c r="L618" s="242"/>
      <c r="M618" s="242"/>
      <c r="N618" s="242"/>
      <c r="O618" s="242"/>
      <c r="P618" s="242"/>
      <c r="Q618" s="242"/>
      <c r="R618" s="242"/>
      <c r="S618" s="242"/>
      <c r="T618" s="242"/>
      <c r="U618" s="242"/>
      <c r="V618" s="242"/>
      <c r="W618" s="242"/>
      <c r="X618" s="242"/>
      <c r="Y618" s="242"/>
      <c r="Z618" s="242"/>
    </row>
    <row r="619" spans="1:26" ht="16.5" customHeight="1" x14ac:dyDescent="0.3">
      <c r="A619" s="242"/>
      <c r="B619" s="242"/>
      <c r="C619" s="243"/>
      <c r="D619" s="243"/>
      <c r="E619" s="275"/>
      <c r="F619" s="275"/>
      <c r="G619" s="242"/>
      <c r="H619" s="242"/>
      <c r="I619" s="242"/>
      <c r="J619" s="242"/>
      <c r="K619" s="242"/>
      <c r="L619" s="242"/>
      <c r="M619" s="242"/>
      <c r="N619" s="242"/>
      <c r="O619" s="242"/>
      <c r="P619" s="242"/>
      <c r="Q619" s="242"/>
      <c r="R619" s="242"/>
      <c r="S619" s="242"/>
      <c r="T619" s="242"/>
      <c r="U619" s="242"/>
      <c r="V619" s="242"/>
      <c r="W619" s="242"/>
      <c r="X619" s="242"/>
      <c r="Y619" s="242"/>
      <c r="Z619" s="242"/>
    </row>
    <row r="620" spans="1:26" ht="16.5" customHeight="1" x14ac:dyDescent="0.3">
      <c r="A620" s="242"/>
      <c r="B620" s="242"/>
      <c r="C620" s="243"/>
      <c r="D620" s="243"/>
      <c r="E620" s="275"/>
      <c r="F620" s="275"/>
      <c r="G620" s="242"/>
      <c r="H620" s="242"/>
      <c r="I620" s="242"/>
      <c r="J620" s="242"/>
      <c r="K620" s="242"/>
      <c r="L620" s="242"/>
      <c r="M620" s="242"/>
      <c r="N620" s="242"/>
      <c r="O620" s="242"/>
      <c r="P620" s="242"/>
      <c r="Q620" s="242"/>
      <c r="R620" s="242"/>
      <c r="S620" s="242"/>
      <c r="T620" s="242"/>
      <c r="U620" s="242"/>
      <c r="V620" s="242"/>
      <c r="W620" s="242"/>
      <c r="X620" s="242"/>
      <c r="Y620" s="242"/>
      <c r="Z620" s="242"/>
    </row>
    <row r="621" spans="1:26" ht="16.5" customHeight="1" x14ac:dyDescent="0.3">
      <c r="A621" s="242"/>
      <c r="B621" s="242"/>
      <c r="C621" s="243"/>
      <c r="D621" s="243"/>
      <c r="E621" s="275"/>
      <c r="F621" s="275"/>
      <c r="G621" s="242"/>
      <c r="H621" s="242"/>
      <c r="I621" s="242"/>
      <c r="J621" s="242"/>
      <c r="K621" s="242"/>
      <c r="L621" s="242"/>
      <c r="M621" s="242"/>
      <c r="N621" s="242"/>
      <c r="O621" s="242"/>
      <c r="P621" s="242"/>
      <c r="Q621" s="242"/>
      <c r="R621" s="242"/>
      <c r="S621" s="242"/>
      <c r="T621" s="242"/>
      <c r="U621" s="242"/>
      <c r="V621" s="242"/>
      <c r="W621" s="242"/>
      <c r="X621" s="242"/>
      <c r="Y621" s="242"/>
      <c r="Z621" s="242"/>
    </row>
    <row r="622" spans="1:26" ht="16.5" customHeight="1" x14ac:dyDescent="0.3">
      <c r="A622" s="242"/>
      <c r="B622" s="242"/>
      <c r="C622" s="243"/>
      <c r="D622" s="243"/>
      <c r="E622" s="275"/>
      <c r="F622" s="275"/>
      <c r="G622" s="242"/>
      <c r="H622" s="242"/>
      <c r="I622" s="242"/>
      <c r="J622" s="242"/>
      <c r="K622" s="242"/>
      <c r="L622" s="242"/>
      <c r="M622" s="242"/>
      <c r="N622" s="242"/>
      <c r="O622" s="242"/>
      <c r="P622" s="242"/>
      <c r="Q622" s="242"/>
      <c r="R622" s="242"/>
      <c r="S622" s="242"/>
      <c r="T622" s="242"/>
      <c r="U622" s="242"/>
      <c r="V622" s="242"/>
      <c r="W622" s="242"/>
      <c r="X622" s="242"/>
      <c r="Y622" s="242"/>
      <c r="Z622" s="242"/>
    </row>
    <row r="623" spans="1:26" ht="16.5" customHeight="1" x14ac:dyDescent="0.3">
      <c r="A623" s="242"/>
      <c r="B623" s="242"/>
      <c r="C623" s="243"/>
      <c r="D623" s="243"/>
      <c r="E623" s="275"/>
      <c r="F623" s="275"/>
      <c r="G623" s="242"/>
      <c r="H623" s="242"/>
      <c r="I623" s="242"/>
      <c r="J623" s="242"/>
      <c r="K623" s="242"/>
      <c r="L623" s="242"/>
      <c r="M623" s="242"/>
      <c r="N623" s="242"/>
      <c r="O623" s="242"/>
      <c r="P623" s="242"/>
      <c r="Q623" s="242"/>
      <c r="R623" s="242"/>
      <c r="S623" s="242"/>
      <c r="T623" s="242"/>
      <c r="U623" s="242"/>
      <c r="V623" s="242"/>
      <c r="W623" s="242"/>
      <c r="X623" s="242"/>
      <c r="Y623" s="242"/>
      <c r="Z623" s="242"/>
    </row>
    <row r="624" spans="1:26" ht="16.5" customHeight="1" x14ac:dyDescent="0.3">
      <c r="A624" s="242"/>
      <c r="B624" s="242"/>
      <c r="C624" s="243"/>
      <c r="D624" s="243"/>
      <c r="E624" s="275"/>
      <c r="F624" s="275"/>
      <c r="G624" s="242"/>
      <c r="H624" s="242"/>
      <c r="I624" s="242"/>
      <c r="J624" s="242"/>
      <c r="K624" s="242"/>
      <c r="L624" s="242"/>
      <c r="M624" s="242"/>
      <c r="N624" s="242"/>
      <c r="O624" s="242"/>
      <c r="P624" s="242"/>
      <c r="Q624" s="242"/>
      <c r="R624" s="242"/>
      <c r="S624" s="242"/>
      <c r="T624" s="242"/>
      <c r="U624" s="242"/>
      <c r="V624" s="242"/>
      <c r="W624" s="242"/>
      <c r="X624" s="242"/>
      <c r="Y624" s="242"/>
      <c r="Z624" s="242"/>
    </row>
    <row r="625" spans="1:26" ht="16.5" customHeight="1" x14ac:dyDescent="0.3">
      <c r="A625" s="242"/>
      <c r="B625" s="242"/>
      <c r="C625" s="243"/>
      <c r="D625" s="243"/>
      <c r="E625" s="275"/>
      <c r="F625" s="275"/>
      <c r="G625" s="242"/>
      <c r="H625" s="242"/>
      <c r="I625" s="242"/>
      <c r="J625" s="242"/>
      <c r="K625" s="242"/>
      <c r="L625" s="242"/>
      <c r="M625" s="242"/>
      <c r="N625" s="242"/>
      <c r="O625" s="242"/>
      <c r="P625" s="242"/>
      <c r="Q625" s="242"/>
      <c r="R625" s="242"/>
      <c r="S625" s="242"/>
      <c r="T625" s="242"/>
      <c r="U625" s="242"/>
      <c r="V625" s="242"/>
      <c r="W625" s="242"/>
      <c r="X625" s="242"/>
      <c r="Y625" s="242"/>
      <c r="Z625" s="242"/>
    </row>
    <row r="626" spans="1:26" ht="16.5" customHeight="1" x14ac:dyDescent="0.3">
      <c r="A626" s="242"/>
      <c r="B626" s="242"/>
      <c r="C626" s="243"/>
      <c r="D626" s="243"/>
      <c r="E626" s="275"/>
      <c r="F626" s="275"/>
      <c r="G626" s="242"/>
      <c r="H626" s="242"/>
      <c r="I626" s="242"/>
      <c r="J626" s="242"/>
      <c r="K626" s="242"/>
      <c r="L626" s="242"/>
      <c r="M626" s="242"/>
      <c r="N626" s="242"/>
      <c r="O626" s="242"/>
      <c r="P626" s="242"/>
      <c r="Q626" s="242"/>
      <c r="R626" s="242"/>
      <c r="S626" s="242"/>
      <c r="T626" s="242"/>
      <c r="U626" s="242"/>
      <c r="V626" s="242"/>
      <c r="W626" s="242"/>
      <c r="X626" s="242"/>
      <c r="Y626" s="242"/>
      <c r="Z626" s="242"/>
    </row>
    <row r="627" spans="1:26" ht="16.5" customHeight="1" x14ac:dyDescent="0.3">
      <c r="A627" s="242"/>
      <c r="B627" s="242"/>
      <c r="C627" s="243"/>
      <c r="D627" s="243"/>
      <c r="E627" s="275"/>
      <c r="F627" s="275"/>
      <c r="G627" s="242"/>
      <c r="H627" s="242"/>
      <c r="I627" s="242"/>
      <c r="J627" s="242"/>
      <c r="K627" s="242"/>
      <c r="L627" s="242"/>
      <c r="M627" s="242"/>
      <c r="N627" s="242"/>
      <c r="O627" s="242"/>
      <c r="P627" s="242"/>
      <c r="Q627" s="242"/>
      <c r="R627" s="242"/>
      <c r="S627" s="242"/>
      <c r="T627" s="242"/>
      <c r="U627" s="242"/>
      <c r="V627" s="242"/>
      <c r="W627" s="242"/>
      <c r="X627" s="242"/>
      <c r="Y627" s="242"/>
      <c r="Z627" s="242"/>
    </row>
    <row r="628" spans="1:26" ht="16.5" customHeight="1" x14ac:dyDescent="0.3">
      <c r="A628" s="242"/>
      <c r="B628" s="242"/>
      <c r="C628" s="243"/>
      <c r="D628" s="243"/>
      <c r="E628" s="275"/>
      <c r="F628" s="275"/>
      <c r="G628" s="242"/>
      <c r="H628" s="242"/>
      <c r="I628" s="242"/>
      <c r="J628" s="242"/>
      <c r="K628" s="242"/>
      <c r="L628" s="242"/>
      <c r="M628" s="242"/>
      <c r="N628" s="242"/>
      <c r="O628" s="242"/>
      <c r="P628" s="242"/>
      <c r="Q628" s="242"/>
      <c r="R628" s="242"/>
      <c r="S628" s="242"/>
      <c r="T628" s="242"/>
      <c r="U628" s="242"/>
      <c r="V628" s="242"/>
      <c r="W628" s="242"/>
      <c r="X628" s="242"/>
      <c r="Y628" s="242"/>
      <c r="Z628" s="242"/>
    </row>
    <row r="629" spans="1:26" ht="16.5" customHeight="1" x14ac:dyDescent="0.3">
      <c r="A629" s="242"/>
      <c r="B629" s="242"/>
      <c r="C629" s="243"/>
      <c r="D629" s="243"/>
      <c r="E629" s="275"/>
      <c r="F629" s="275"/>
      <c r="G629" s="242"/>
      <c r="H629" s="242"/>
      <c r="I629" s="242"/>
      <c r="J629" s="242"/>
      <c r="K629" s="242"/>
      <c r="L629" s="242"/>
      <c r="M629" s="242"/>
      <c r="N629" s="242"/>
      <c r="O629" s="242"/>
      <c r="P629" s="242"/>
      <c r="Q629" s="242"/>
      <c r="R629" s="242"/>
      <c r="S629" s="242"/>
      <c r="T629" s="242"/>
      <c r="U629" s="242"/>
      <c r="V629" s="242"/>
      <c r="W629" s="242"/>
      <c r="X629" s="242"/>
      <c r="Y629" s="242"/>
      <c r="Z629" s="242"/>
    </row>
    <row r="630" spans="1:26" ht="16.5" customHeight="1" x14ac:dyDescent="0.3">
      <c r="A630" s="242"/>
      <c r="B630" s="242"/>
      <c r="C630" s="243"/>
      <c r="D630" s="243"/>
      <c r="E630" s="275"/>
      <c r="F630" s="275"/>
      <c r="G630" s="242"/>
      <c r="H630" s="242"/>
      <c r="I630" s="242"/>
      <c r="J630" s="242"/>
      <c r="K630" s="242"/>
      <c r="L630" s="242"/>
      <c r="M630" s="242"/>
      <c r="N630" s="242"/>
      <c r="O630" s="242"/>
      <c r="P630" s="242"/>
      <c r="Q630" s="242"/>
      <c r="R630" s="242"/>
      <c r="S630" s="242"/>
      <c r="T630" s="242"/>
      <c r="U630" s="242"/>
      <c r="V630" s="242"/>
      <c r="W630" s="242"/>
      <c r="X630" s="242"/>
      <c r="Y630" s="242"/>
      <c r="Z630" s="242"/>
    </row>
    <row r="631" spans="1:26" ht="16.5" customHeight="1" x14ac:dyDescent="0.3">
      <c r="A631" s="242"/>
      <c r="B631" s="242"/>
      <c r="C631" s="243"/>
      <c r="D631" s="243"/>
      <c r="E631" s="275"/>
      <c r="F631" s="275"/>
      <c r="G631" s="242"/>
      <c r="H631" s="242"/>
      <c r="I631" s="242"/>
      <c r="J631" s="242"/>
      <c r="K631" s="242"/>
      <c r="L631" s="242"/>
      <c r="M631" s="242"/>
      <c r="N631" s="242"/>
      <c r="O631" s="242"/>
      <c r="P631" s="242"/>
      <c r="Q631" s="242"/>
      <c r="R631" s="242"/>
      <c r="S631" s="242"/>
      <c r="T631" s="242"/>
      <c r="U631" s="242"/>
      <c r="V631" s="242"/>
      <c r="W631" s="242"/>
      <c r="X631" s="242"/>
      <c r="Y631" s="242"/>
      <c r="Z631" s="242"/>
    </row>
    <row r="632" spans="1:26" ht="16.5" customHeight="1" x14ac:dyDescent="0.3">
      <c r="A632" s="242"/>
      <c r="B632" s="242"/>
      <c r="C632" s="243"/>
      <c r="D632" s="243"/>
      <c r="E632" s="275"/>
      <c r="F632" s="275"/>
      <c r="G632" s="242"/>
      <c r="H632" s="242"/>
      <c r="I632" s="242"/>
      <c r="J632" s="242"/>
      <c r="K632" s="242"/>
      <c r="L632" s="242"/>
      <c r="M632" s="242"/>
      <c r="N632" s="242"/>
      <c r="O632" s="242"/>
      <c r="P632" s="242"/>
      <c r="Q632" s="242"/>
      <c r="R632" s="242"/>
      <c r="S632" s="242"/>
      <c r="T632" s="242"/>
      <c r="U632" s="242"/>
      <c r="V632" s="242"/>
      <c r="W632" s="242"/>
      <c r="X632" s="242"/>
      <c r="Y632" s="242"/>
      <c r="Z632" s="242"/>
    </row>
    <row r="633" spans="1:26" ht="16.5" customHeight="1" x14ac:dyDescent="0.3">
      <c r="A633" s="242"/>
      <c r="B633" s="242"/>
      <c r="C633" s="243"/>
      <c r="D633" s="243"/>
      <c r="E633" s="275"/>
      <c r="F633" s="275"/>
      <c r="G633" s="242"/>
      <c r="H633" s="242"/>
      <c r="I633" s="242"/>
      <c r="J633" s="242"/>
      <c r="K633" s="242"/>
      <c r="L633" s="242"/>
      <c r="M633" s="242"/>
      <c r="N633" s="242"/>
      <c r="O633" s="242"/>
      <c r="P633" s="242"/>
      <c r="Q633" s="242"/>
      <c r="R633" s="242"/>
      <c r="S633" s="242"/>
      <c r="T633" s="242"/>
      <c r="U633" s="242"/>
      <c r="V633" s="242"/>
      <c r="W633" s="242"/>
      <c r="X633" s="242"/>
      <c r="Y633" s="242"/>
      <c r="Z633" s="242"/>
    </row>
    <row r="634" spans="1:26" ht="16.5" customHeight="1" x14ac:dyDescent="0.3">
      <c r="A634" s="242"/>
      <c r="B634" s="242"/>
      <c r="C634" s="243"/>
      <c r="D634" s="243"/>
      <c r="E634" s="275"/>
      <c r="F634" s="275"/>
      <c r="G634" s="242"/>
      <c r="H634" s="242"/>
      <c r="I634" s="242"/>
      <c r="J634" s="242"/>
      <c r="K634" s="242"/>
      <c r="L634" s="242"/>
      <c r="M634" s="242"/>
      <c r="N634" s="242"/>
      <c r="O634" s="242"/>
      <c r="P634" s="242"/>
      <c r="Q634" s="242"/>
      <c r="R634" s="242"/>
      <c r="S634" s="242"/>
      <c r="T634" s="242"/>
      <c r="U634" s="242"/>
      <c r="V634" s="242"/>
      <c r="W634" s="242"/>
      <c r="X634" s="242"/>
      <c r="Y634" s="242"/>
      <c r="Z634" s="242"/>
    </row>
    <row r="635" spans="1:26" ht="16.5" customHeight="1" x14ac:dyDescent="0.3">
      <c r="A635" s="242"/>
      <c r="B635" s="242"/>
      <c r="C635" s="243"/>
      <c r="D635" s="243"/>
      <c r="E635" s="275"/>
      <c r="F635" s="275"/>
      <c r="G635" s="242"/>
      <c r="H635" s="242"/>
      <c r="I635" s="242"/>
      <c r="J635" s="242"/>
      <c r="K635" s="242"/>
      <c r="L635" s="242"/>
      <c r="M635" s="242"/>
      <c r="N635" s="242"/>
      <c r="O635" s="242"/>
      <c r="P635" s="242"/>
      <c r="Q635" s="242"/>
      <c r="R635" s="242"/>
      <c r="S635" s="242"/>
      <c r="T635" s="242"/>
      <c r="U635" s="242"/>
      <c r="V635" s="242"/>
      <c r="W635" s="242"/>
      <c r="X635" s="242"/>
      <c r="Y635" s="242"/>
      <c r="Z635" s="242"/>
    </row>
    <row r="636" spans="1:26" ht="16.5" customHeight="1" x14ac:dyDescent="0.3">
      <c r="A636" s="242"/>
      <c r="B636" s="242"/>
      <c r="C636" s="243"/>
      <c r="D636" s="243"/>
      <c r="E636" s="275"/>
      <c r="F636" s="275"/>
      <c r="G636" s="242"/>
      <c r="H636" s="242"/>
      <c r="I636" s="242"/>
      <c r="J636" s="242"/>
      <c r="K636" s="242"/>
      <c r="L636" s="242"/>
      <c r="M636" s="242"/>
      <c r="N636" s="242"/>
      <c r="O636" s="242"/>
      <c r="P636" s="242"/>
      <c r="Q636" s="242"/>
      <c r="R636" s="242"/>
      <c r="S636" s="242"/>
      <c r="T636" s="242"/>
      <c r="U636" s="242"/>
      <c r="V636" s="242"/>
      <c r="W636" s="242"/>
      <c r="X636" s="242"/>
      <c r="Y636" s="242"/>
      <c r="Z636" s="242"/>
    </row>
    <row r="637" spans="1:26" ht="16.5" customHeight="1" x14ac:dyDescent="0.3">
      <c r="A637" s="242"/>
      <c r="B637" s="242"/>
      <c r="C637" s="243"/>
      <c r="D637" s="243"/>
      <c r="E637" s="275"/>
      <c r="F637" s="275"/>
      <c r="G637" s="242"/>
      <c r="H637" s="242"/>
      <c r="I637" s="242"/>
      <c r="J637" s="242"/>
      <c r="K637" s="242"/>
      <c r="L637" s="242"/>
      <c r="M637" s="242"/>
      <c r="N637" s="242"/>
      <c r="O637" s="242"/>
      <c r="P637" s="242"/>
      <c r="Q637" s="242"/>
      <c r="R637" s="242"/>
      <c r="S637" s="242"/>
      <c r="T637" s="242"/>
      <c r="U637" s="242"/>
      <c r="V637" s="242"/>
      <c r="W637" s="242"/>
      <c r="X637" s="242"/>
      <c r="Y637" s="242"/>
      <c r="Z637" s="242"/>
    </row>
    <row r="638" spans="1:26" ht="16.5" customHeight="1" x14ac:dyDescent="0.3">
      <c r="A638" s="242"/>
      <c r="B638" s="242"/>
      <c r="C638" s="243"/>
      <c r="D638" s="243"/>
      <c r="E638" s="275"/>
      <c r="F638" s="275"/>
      <c r="G638" s="242"/>
      <c r="H638" s="242"/>
      <c r="I638" s="242"/>
      <c r="J638" s="242"/>
      <c r="K638" s="242"/>
      <c r="L638" s="242"/>
      <c r="M638" s="242"/>
      <c r="N638" s="242"/>
      <c r="O638" s="242"/>
      <c r="P638" s="242"/>
      <c r="Q638" s="242"/>
      <c r="R638" s="242"/>
      <c r="S638" s="242"/>
      <c r="T638" s="242"/>
      <c r="U638" s="242"/>
      <c r="V638" s="242"/>
      <c r="W638" s="242"/>
      <c r="X638" s="242"/>
      <c r="Y638" s="242"/>
      <c r="Z638" s="242"/>
    </row>
    <row r="639" spans="1:26" ht="16.5" customHeight="1" x14ac:dyDescent="0.3">
      <c r="A639" s="242"/>
      <c r="B639" s="242"/>
      <c r="C639" s="243"/>
      <c r="D639" s="243"/>
      <c r="E639" s="275"/>
      <c r="F639" s="275"/>
      <c r="G639" s="242"/>
      <c r="H639" s="242"/>
      <c r="I639" s="242"/>
      <c r="J639" s="242"/>
      <c r="K639" s="242"/>
      <c r="L639" s="242"/>
      <c r="M639" s="242"/>
      <c r="N639" s="242"/>
      <c r="O639" s="242"/>
      <c r="P639" s="242"/>
      <c r="Q639" s="242"/>
      <c r="R639" s="242"/>
      <c r="S639" s="242"/>
      <c r="T639" s="242"/>
      <c r="U639" s="242"/>
      <c r="V639" s="242"/>
      <c r="W639" s="242"/>
      <c r="X639" s="242"/>
      <c r="Y639" s="242"/>
      <c r="Z639" s="242"/>
    </row>
    <row r="640" spans="1:26" ht="16.5" customHeight="1" x14ac:dyDescent="0.3">
      <c r="A640" s="242"/>
      <c r="B640" s="242"/>
      <c r="C640" s="243"/>
      <c r="D640" s="243"/>
      <c r="E640" s="275"/>
      <c r="F640" s="275"/>
      <c r="G640" s="242"/>
      <c r="H640" s="242"/>
      <c r="I640" s="242"/>
      <c r="J640" s="242"/>
      <c r="K640" s="242"/>
      <c r="L640" s="242"/>
      <c r="M640" s="242"/>
      <c r="N640" s="242"/>
      <c r="O640" s="242"/>
      <c r="P640" s="242"/>
      <c r="Q640" s="242"/>
      <c r="R640" s="242"/>
      <c r="S640" s="242"/>
      <c r="T640" s="242"/>
      <c r="U640" s="242"/>
      <c r="V640" s="242"/>
      <c r="W640" s="242"/>
      <c r="X640" s="242"/>
      <c r="Y640" s="242"/>
      <c r="Z640" s="242"/>
    </row>
    <row r="641" spans="1:26" ht="16.5" customHeight="1" x14ac:dyDescent="0.3">
      <c r="A641" s="242"/>
      <c r="B641" s="242"/>
      <c r="C641" s="243"/>
      <c r="D641" s="243"/>
      <c r="E641" s="275"/>
      <c r="F641" s="275"/>
      <c r="G641" s="242"/>
      <c r="H641" s="242"/>
      <c r="I641" s="242"/>
      <c r="J641" s="242"/>
      <c r="K641" s="242"/>
      <c r="L641" s="242"/>
      <c r="M641" s="242"/>
      <c r="N641" s="242"/>
      <c r="O641" s="242"/>
      <c r="P641" s="242"/>
      <c r="Q641" s="242"/>
      <c r="R641" s="242"/>
      <c r="S641" s="242"/>
      <c r="T641" s="242"/>
      <c r="U641" s="242"/>
      <c r="V641" s="242"/>
      <c r="W641" s="242"/>
      <c r="X641" s="242"/>
      <c r="Y641" s="242"/>
      <c r="Z641" s="242"/>
    </row>
    <row r="642" spans="1:26" ht="16.5" customHeight="1" x14ac:dyDescent="0.3">
      <c r="A642" s="242"/>
      <c r="B642" s="242"/>
      <c r="C642" s="243"/>
      <c r="D642" s="243"/>
      <c r="E642" s="275"/>
      <c r="F642" s="275"/>
      <c r="G642" s="242"/>
      <c r="H642" s="242"/>
      <c r="I642" s="242"/>
      <c r="J642" s="242"/>
      <c r="K642" s="242"/>
      <c r="L642" s="242"/>
      <c r="M642" s="242"/>
      <c r="N642" s="242"/>
      <c r="O642" s="242"/>
      <c r="P642" s="242"/>
      <c r="Q642" s="242"/>
      <c r="R642" s="242"/>
      <c r="S642" s="242"/>
      <c r="T642" s="242"/>
      <c r="U642" s="242"/>
      <c r="V642" s="242"/>
      <c r="W642" s="242"/>
      <c r="X642" s="242"/>
      <c r="Y642" s="242"/>
      <c r="Z642" s="242"/>
    </row>
    <row r="643" spans="1:26" ht="16.5" customHeight="1" x14ac:dyDescent="0.3">
      <c r="A643" s="242"/>
      <c r="B643" s="242"/>
      <c r="C643" s="243"/>
      <c r="D643" s="243"/>
      <c r="E643" s="275"/>
      <c r="F643" s="275"/>
      <c r="G643" s="242"/>
      <c r="H643" s="242"/>
      <c r="I643" s="242"/>
      <c r="J643" s="242"/>
      <c r="K643" s="242"/>
      <c r="L643" s="242"/>
      <c r="M643" s="242"/>
      <c r="N643" s="242"/>
      <c r="O643" s="242"/>
      <c r="P643" s="242"/>
      <c r="Q643" s="242"/>
      <c r="R643" s="242"/>
      <c r="S643" s="242"/>
      <c r="T643" s="242"/>
      <c r="U643" s="242"/>
      <c r="V643" s="242"/>
      <c r="W643" s="242"/>
      <c r="X643" s="242"/>
      <c r="Y643" s="242"/>
      <c r="Z643" s="242"/>
    </row>
    <row r="644" spans="1:26" ht="16.5" customHeight="1" x14ac:dyDescent="0.3">
      <c r="A644" s="242"/>
      <c r="B644" s="242"/>
      <c r="C644" s="243"/>
      <c r="D644" s="243"/>
      <c r="E644" s="275"/>
      <c r="F644" s="275"/>
      <c r="G644" s="242"/>
      <c r="H644" s="242"/>
      <c r="I644" s="242"/>
      <c r="J644" s="242"/>
      <c r="K644" s="242"/>
      <c r="L644" s="242"/>
      <c r="M644" s="242"/>
      <c r="N644" s="242"/>
      <c r="O644" s="242"/>
      <c r="P644" s="242"/>
      <c r="Q644" s="242"/>
      <c r="R644" s="242"/>
      <c r="S644" s="242"/>
      <c r="T644" s="242"/>
      <c r="U644" s="242"/>
      <c r="V644" s="242"/>
      <c r="W644" s="242"/>
      <c r="X644" s="242"/>
      <c r="Y644" s="242"/>
      <c r="Z644" s="242"/>
    </row>
    <row r="645" spans="1:26" ht="16.5" customHeight="1" x14ac:dyDescent="0.3">
      <c r="A645" s="242"/>
      <c r="B645" s="242"/>
      <c r="C645" s="243"/>
      <c r="D645" s="243"/>
      <c r="E645" s="275"/>
      <c r="F645" s="275"/>
      <c r="G645" s="242"/>
      <c r="H645" s="242"/>
      <c r="I645" s="242"/>
      <c r="J645" s="242"/>
      <c r="K645" s="242"/>
      <c r="L645" s="242"/>
      <c r="M645" s="242"/>
      <c r="N645" s="242"/>
      <c r="O645" s="242"/>
      <c r="P645" s="242"/>
      <c r="Q645" s="242"/>
      <c r="R645" s="242"/>
      <c r="S645" s="242"/>
      <c r="T645" s="242"/>
      <c r="U645" s="242"/>
      <c r="V645" s="242"/>
      <c r="W645" s="242"/>
      <c r="X645" s="242"/>
      <c r="Y645" s="242"/>
      <c r="Z645" s="242"/>
    </row>
    <row r="646" spans="1:26" ht="16.5" customHeight="1" x14ac:dyDescent="0.3">
      <c r="A646" s="242"/>
      <c r="B646" s="242"/>
      <c r="C646" s="243"/>
      <c r="D646" s="243"/>
      <c r="E646" s="275"/>
      <c r="F646" s="275"/>
      <c r="G646" s="242"/>
      <c r="H646" s="242"/>
      <c r="I646" s="242"/>
      <c r="J646" s="242"/>
      <c r="K646" s="242"/>
      <c r="L646" s="242"/>
      <c r="M646" s="242"/>
      <c r="N646" s="242"/>
      <c r="O646" s="242"/>
      <c r="P646" s="242"/>
      <c r="Q646" s="242"/>
      <c r="R646" s="242"/>
      <c r="S646" s="242"/>
      <c r="T646" s="242"/>
      <c r="U646" s="242"/>
      <c r="V646" s="242"/>
      <c r="W646" s="242"/>
      <c r="X646" s="242"/>
      <c r="Y646" s="242"/>
      <c r="Z646" s="242"/>
    </row>
    <row r="647" spans="1:26" ht="16.5" customHeight="1" x14ac:dyDescent="0.3">
      <c r="A647" s="242"/>
      <c r="B647" s="242"/>
      <c r="C647" s="243"/>
      <c r="D647" s="243"/>
      <c r="E647" s="275"/>
      <c r="F647" s="275"/>
      <c r="G647" s="242"/>
      <c r="H647" s="242"/>
      <c r="I647" s="242"/>
      <c r="J647" s="242"/>
      <c r="K647" s="242"/>
      <c r="L647" s="242"/>
      <c r="M647" s="242"/>
      <c r="N647" s="242"/>
      <c r="O647" s="242"/>
      <c r="P647" s="242"/>
      <c r="Q647" s="242"/>
      <c r="R647" s="242"/>
      <c r="S647" s="242"/>
      <c r="T647" s="242"/>
      <c r="U647" s="242"/>
      <c r="V647" s="242"/>
      <c r="W647" s="242"/>
      <c r="X647" s="242"/>
      <c r="Y647" s="242"/>
      <c r="Z647" s="242"/>
    </row>
    <row r="648" spans="1:26" ht="16.5" customHeight="1" x14ac:dyDescent="0.3">
      <c r="A648" s="242"/>
      <c r="B648" s="242"/>
      <c r="C648" s="243"/>
      <c r="D648" s="243"/>
      <c r="E648" s="275"/>
      <c r="F648" s="275"/>
      <c r="G648" s="242"/>
      <c r="H648" s="242"/>
      <c r="I648" s="242"/>
      <c r="J648" s="242"/>
      <c r="K648" s="242"/>
      <c r="L648" s="242"/>
      <c r="M648" s="242"/>
      <c r="N648" s="242"/>
      <c r="O648" s="242"/>
      <c r="P648" s="242"/>
      <c r="Q648" s="242"/>
      <c r="R648" s="242"/>
      <c r="S648" s="242"/>
      <c r="T648" s="242"/>
      <c r="U648" s="242"/>
      <c r="V648" s="242"/>
      <c r="W648" s="242"/>
      <c r="X648" s="242"/>
      <c r="Y648" s="242"/>
      <c r="Z648" s="242"/>
    </row>
    <row r="649" spans="1:26" ht="16.5" customHeight="1" x14ac:dyDescent="0.3">
      <c r="A649" s="242"/>
      <c r="B649" s="242"/>
      <c r="C649" s="243"/>
      <c r="D649" s="243"/>
      <c r="E649" s="275"/>
      <c r="F649" s="275"/>
      <c r="G649" s="242"/>
      <c r="H649" s="242"/>
      <c r="I649" s="242"/>
      <c r="J649" s="242"/>
      <c r="K649" s="242"/>
      <c r="L649" s="242"/>
      <c r="M649" s="242"/>
      <c r="N649" s="242"/>
      <c r="O649" s="242"/>
      <c r="P649" s="242"/>
      <c r="Q649" s="242"/>
      <c r="R649" s="242"/>
      <c r="S649" s="242"/>
      <c r="T649" s="242"/>
      <c r="U649" s="242"/>
      <c r="V649" s="242"/>
      <c r="W649" s="242"/>
      <c r="X649" s="242"/>
      <c r="Y649" s="242"/>
      <c r="Z649" s="242"/>
    </row>
    <row r="650" spans="1:26" ht="16.5" customHeight="1" x14ac:dyDescent="0.3">
      <c r="A650" s="242"/>
      <c r="B650" s="242"/>
      <c r="C650" s="243"/>
      <c r="D650" s="243"/>
      <c r="E650" s="275"/>
      <c r="F650" s="275"/>
      <c r="G650" s="242"/>
      <c r="H650" s="242"/>
      <c r="I650" s="242"/>
      <c r="J650" s="242"/>
      <c r="K650" s="242"/>
      <c r="L650" s="242"/>
      <c r="M650" s="242"/>
      <c r="N650" s="242"/>
      <c r="O650" s="242"/>
      <c r="P650" s="242"/>
      <c r="Q650" s="242"/>
      <c r="R650" s="242"/>
      <c r="S650" s="242"/>
      <c r="T650" s="242"/>
      <c r="U650" s="242"/>
      <c r="V650" s="242"/>
      <c r="W650" s="242"/>
      <c r="X650" s="242"/>
      <c r="Y650" s="242"/>
      <c r="Z650" s="242"/>
    </row>
    <row r="651" spans="1:26" ht="16.5" customHeight="1" x14ac:dyDescent="0.3">
      <c r="A651" s="242"/>
      <c r="B651" s="242"/>
      <c r="C651" s="243"/>
      <c r="D651" s="243"/>
      <c r="E651" s="275"/>
      <c r="F651" s="275"/>
      <c r="G651" s="242"/>
      <c r="H651" s="242"/>
      <c r="I651" s="242"/>
      <c r="J651" s="242"/>
      <c r="K651" s="242"/>
      <c r="L651" s="242"/>
      <c r="M651" s="242"/>
      <c r="N651" s="242"/>
      <c r="O651" s="242"/>
      <c r="P651" s="242"/>
      <c r="Q651" s="242"/>
      <c r="R651" s="242"/>
      <c r="S651" s="242"/>
      <c r="T651" s="242"/>
      <c r="U651" s="242"/>
      <c r="V651" s="242"/>
      <c r="W651" s="242"/>
      <c r="X651" s="242"/>
      <c r="Y651" s="242"/>
      <c r="Z651" s="242"/>
    </row>
    <row r="652" spans="1:26" ht="16.5" customHeight="1" x14ac:dyDescent="0.3">
      <c r="A652" s="242"/>
      <c r="B652" s="242"/>
      <c r="C652" s="243"/>
      <c r="D652" s="243"/>
      <c r="E652" s="275"/>
      <c r="F652" s="275"/>
      <c r="G652" s="242"/>
      <c r="H652" s="242"/>
      <c r="I652" s="242"/>
      <c r="J652" s="242"/>
      <c r="K652" s="242"/>
      <c r="L652" s="242"/>
      <c r="M652" s="242"/>
      <c r="N652" s="242"/>
      <c r="O652" s="242"/>
      <c r="P652" s="242"/>
      <c r="Q652" s="242"/>
      <c r="R652" s="242"/>
      <c r="S652" s="242"/>
      <c r="T652" s="242"/>
      <c r="U652" s="242"/>
      <c r="V652" s="242"/>
      <c r="W652" s="242"/>
      <c r="X652" s="242"/>
      <c r="Y652" s="242"/>
      <c r="Z652" s="242"/>
    </row>
    <row r="653" spans="1:26" ht="16.5" customHeight="1" x14ac:dyDescent="0.3">
      <c r="A653" s="242"/>
      <c r="B653" s="242"/>
      <c r="C653" s="243"/>
      <c r="D653" s="243"/>
      <c r="E653" s="275"/>
      <c r="F653" s="275"/>
      <c r="G653" s="242"/>
      <c r="H653" s="242"/>
      <c r="I653" s="242"/>
      <c r="J653" s="242"/>
      <c r="K653" s="242"/>
      <c r="L653" s="242"/>
      <c r="M653" s="242"/>
      <c r="N653" s="242"/>
      <c r="O653" s="242"/>
      <c r="P653" s="242"/>
      <c r="Q653" s="242"/>
      <c r="R653" s="242"/>
      <c r="S653" s="242"/>
      <c r="T653" s="242"/>
      <c r="U653" s="242"/>
      <c r="V653" s="242"/>
      <c r="W653" s="242"/>
      <c r="X653" s="242"/>
      <c r="Y653" s="242"/>
      <c r="Z653" s="242"/>
    </row>
    <row r="654" spans="1:26" ht="16.5" customHeight="1" x14ac:dyDescent="0.3">
      <c r="A654" s="242"/>
      <c r="B654" s="242"/>
      <c r="C654" s="243"/>
      <c r="D654" s="243"/>
      <c r="E654" s="275"/>
      <c r="F654" s="275"/>
      <c r="G654" s="242"/>
      <c r="H654" s="242"/>
      <c r="I654" s="242"/>
      <c r="J654" s="242"/>
      <c r="K654" s="242"/>
      <c r="L654" s="242"/>
      <c r="M654" s="242"/>
      <c r="N654" s="242"/>
      <c r="O654" s="242"/>
      <c r="P654" s="242"/>
      <c r="Q654" s="242"/>
      <c r="R654" s="242"/>
      <c r="S654" s="242"/>
      <c r="T654" s="242"/>
      <c r="U654" s="242"/>
      <c r="V654" s="242"/>
      <c r="W654" s="242"/>
      <c r="X654" s="242"/>
      <c r="Y654" s="242"/>
      <c r="Z654" s="242"/>
    </row>
    <row r="655" spans="1:26" ht="16.5" customHeight="1" x14ac:dyDescent="0.3">
      <c r="A655" s="242"/>
      <c r="B655" s="242"/>
      <c r="C655" s="243"/>
      <c r="D655" s="243"/>
      <c r="E655" s="275"/>
      <c r="F655" s="275"/>
      <c r="G655" s="242"/>
      <c r="H655" s="242"/>
      <c r="I655" s="242"/>
      <c r="J655" s="242"/>
      <c r="K655" s="242"/>
      <c r="L655" s="242"/>
      <c r="M655" s="242"/>
      <c r="N655" s="242"/>
      <c r="O655" s="242"/>
      <c r="P655" s="242"/>
      <c r="Q655" s="242"/>
      <c r="R655" s="242"/>
      <c r="S655" s="242"/>
      <c r="T655" s="242"/>
      <c r="U655" s="242"/>
      <c r="V655" s="242"/>
      <c r="W655" s="242"/>
      <c r="X655" s="242"/>
      <c r="Y655" s="242"/>
      <c r="Z655" s="242"/>
    </row>
    <row r="656" spans="1:26" ht="16.5" customHeight="1" x14ac:dyDescent="0.3">
      <c r="A656" s="242"/>
      <c r="B656" s="242"/>
      <c r="C656" s="243"/>
      <c r="D656" s="243"/>
      <c r="E656" s="275"/>
      <c r="F656" s="275"/>
      <c r="G656" s="242"/>
      <c r="H656" s="242"/>
      <c r="I656" s="242"/>
      <c r="J656" s="242"/>
      <c r="K656" s="242"/>
      <c r="L656" s="242"/>
      <c r="M656" s="242"/>
      <c r="N656" s="242"/>
      <c r="O656" s="242"/>
      <c r="P656" s="242"/>
      <c r="Q656" s="242"/>
      <c r="R656" s="242"/>
      <c r="S656" s="242"/>
      <c r="T656" s="242"/>
      <c r="U656" s="242"/>
      <c r="V656" s="242"/>
      <c r="W656" s="242"/>
      <c r="X656" s="242"/>
      <c r="Y656" s="242"/>
      <c r="Z656" s="242"/>
    </row>
    <row r="657" spans="1:26" ht="16.5" customHeight="1" x14ac:dyDescent="0.3">
      <c r="A657" s="242"/>
      <c r="B657" s="242"/>
      <c r="C657" s="243"/>
      <c r="D657" s="243"/>
      <c r="E657" s="275"/>
      <c r="F657" s="275"/>
      <c r="G657" s="242"/>
      <c r="H657" s="242"/>
      <c r="I657" s="242"/>
      <c r="J657" s="242"/>
      <c r="K657" s="242"/>
      <c r="L657" s="242"/>
      <c r="M657" s="242"/>
      <c r="N657" s="242"/>
      <c r="O657" s="242"/>
      <c r="P657" s="242"/>
      <c r="Q657" s="242"/>
      <c r="R657" s="242"/>
      <c r="S657" s="242"/>
      <c r="T657" s="242"/>
      <c r="U657" s="242"/>
      <c r="V657" s="242"/>
      <c r="W657" s="242"/>
      <c r="X657" s="242"/>
      <c r="Y657" s="242"/>
      <c r="Z657" s="242"/>
    </row>
    <row r="658" spans="1:26" ht="16.5" customHeight="1" x14ac:dyDescent="0.3">
      <c r="A658" s="242"/>
      <c r="B658" s="242"/>
      <c r="C658" s="243"/>
      <c r="D658" s="243"/>
      <c r="E658" s="275"/>
      <c r="F658" s="275"/>
      <c r="G658" s="242"/>
      <c r="H658" s="242"/>
      <c r="I658" s="242"/>
      <c r="J658" s="242"/>
      <c r="K658" s="242"/>
      <c r="L658" s="242"/>
      <c r="M658" s="242"/>
      <c r="N658" s="242"/>
      <c r="O658" s="242"/>
      <c r="P658" s="242"/>
      <c r="Q658" s="242"/>
      <c r="R658" s="242"/>
      <c r="S658" s="242"/>
      <c r="T658" s="242"/>
      <c r="U658" s="242"/>
      <c r="V658" s="242"/>
      <c r="W658" s="242"/>
      <c r="X658" s="242"/>
      <c r="Y658" s="242"/>
      <c r="Z658" s="242"/>
    </row>
    <row r="659" spans="1:26" ht="16.5" customHeight="1" x14ac:dyDescent="0.3">
      <c r="A659" s="242"/>
      <c r="B659" s="242"/>
      <c r="C659" s="243"/>
      <c r="D659" s="243"/>
      <c r="E659" s="275"/>
      <c r="F659" s="275"/>
      <c r="G659" s="242"/>
      <c r="H659" s="242"/>
      <c r="I659" s="242"/>
      <c r="J659" s="242"/>
      <c r="K659" s="242"/>
      <c r="L659" s="242"/>
      <c r="M659" s="242"/>
      <c r="N659" s="242"/>
      <c r="O659" s="242"/>
      <c r="P659" s="242"/>
      <c r="Q659" s="242"/>
      <c r="R659" s="242"/>
      <c r="S659" s="242"/>
      <c r="T659" s="242"/>
      <c r="U659" s="242"/>
      <c r="V659" s="242"/>
      <c r="W659" s="242"/>
      <c r="X659" s="242"/>
      <c r="Y659" s="242"/>
      <c r="Z659" s="242"/>
    </row>
    <row r="660" spans="1:26" ht="16.5" customHeight="1" x14ac:dyDescent="0.3">
      <c r="A660" s="242"/>
      <c r="B660" s="242"/>
      <c r="C660" s="243"/>
      <c r="D660" s="243"/>
      <c r="E660" s="275"/>
      <c r="F660" s="275"/>
      <c r="G660" s="242"/>
      <c r="H660" s="242"/>
      <c r="I660" s="242"/>
      <c r="J660" s="242"/>
      <c r="K660" s="242"/>
      <c r="L660" s="242"/>
      <c r="M660" s="242"/>
      <c r="N660" s="242"/>
      <c r="O660" s="242"/>
      <c r="P660" s="242"/>
      <c r="Q660" s="242"/>
      <c r="R660" s="242"/>
      <c r="S660" s="242"/>
      <c r="T660" s="242"/>
      <c r="U660" s="242"/>
      <c r="V660" s="242"/>
      <c r="W660" s="242"/>
      <c r="X660" s="242"/>
      <c r="Y660" s="242"/>
      <c r="Z660" s="242"/>
    </row>
    <row r="661" spans="1:26" ht="16.5" customHeight="1" x14ac:dyDescent="0.3">
      <c r="A661" s="242"/>
      <c r="B661" s="242"/>
      <c r="C661" s="243"/>
      <c r="D661" s="243"/>
      <c r="E661" s="275"/>
      <c r="F661" s="275"/>
      <c r="G661" s="242"/>
      <c r="H661" s="242"/>
      <c r="I661" s="242"/>
      <c r="J661" s="242"/>
      <c r="K661" s="242"/>
      <c r="L661" s="242"/>
      <c r="M661" s="242"/>
      <c r="N661" s="242"/>
      <c r="O661" s="242"/>
      <c r="P661" s="242"/>
      <c r="Q661" s="242"/>
      <c r="R661" s="242"/>
      <c r="S661" s="242"/>
      <c r="T661" s="242"/>
      <c r="U661" s="242"/>
      <c r="V661" s="242"/>
      <c r="W661" s="242"/>
      <c r="X661" s="242"/>
      <c r="Y661" s="242"/>
      <c r="Z661" s="242"/>
    </row>
    <row r="662" spans="1:26" ht="16.5" customHeight="1" x14ac:dyDescent="0.3">
      <c r="A662" s="242"/>
      <c r="B662" s="242"/>
      <c r="C662" s="243"/>
      <c r="D662" s="243"/>
      <c r="E662" s="275"/>
      <c r="F662" s="275"/>
      <c r="G662" s="242"/>
      <c r="H662" s="242"/>
      <c r="I662" s="242"/>
      <c r="J662" s="242"/>
      <c r="K662" s="242"/>
      <c r="L662" s="242"/>
      <c r="M662" s="242"/>
      <c r="N662" s="242"/>
      <c r="O662" s="242"/>
      <c r="P662" s="242"/>
      <c r="Q662" s="242"/>
      <c r="R662" s="242"/>
      <c r="S662" s="242"/>
      <c r="T662" s="242"/>
      <c r="U662" s="242"/>
      <c r="V662" s="242"/>
      <c r="W662" s="242"/>
      <c r="X662" s="242"/>
      <c r="Y662" s="242"/>
      <c r="Z662" s="242"/>
    </row>
    <row r="663" spans="1:26" ht="16.5" customHeight="1" x14ac:dyDescent="0.3">
      <c r="A663" s="242"/>
      <c r="B663" s="242"/>
      <c r="C663" s="243"/>
      <c r="D663" s="243"/>
      <c r="E663" s="275"/>
      <c r="F663" s="275"/>
      <c r="G663" s="242"/>
      <c r="H663" s="242"/>
      <c r="I663" s="242"/>
      <c r="J663" s="242"/>
      <c r="K663" s="242"/>
      <c r="L663" s="242"/>
      <c r="M663" s="242"/>
      <c r="N663" s="242"/>
      <c r="O663" s="242"/>
      <c r="P663" s="242"/>
      <c r="Q663" s="242"/>
      <c r="R663" s="242"/>
      <c r="S663" s="242"/>
      <c r="T663" s="242"/>
      <c r="U663" s="242"/>
      <c r="V663" s="242"/>
      <c r="W663" s="242"/>
      <c r="X663" s="242"/>
      <c r="Y663" s="242"/>
      <c r="Z663" s="242"/>
    </row>
    <row r="664" spans="1:26" ht="16.5" customHeight="1" x14ac:dyDescent="0.3">
      <c r="A664" s="242"/>
      <c r="B664" s="242"/>
      <c r="C664" s="243"/>
      <c r="D664" s="243"/>
      <c r="E664" s="275"/>
      <c r="F664" s="275"/>
      <c r="G664" s="242"/>
      <c r="H664" s="242"/>
      <c r="I664" s="242"/>
      <c r="J664" s="242"/>
      <c r="K664" s="242"/>
      <c r="L664" s="242"/>
      <c r="M664" s="242"/>
      <c r="N664" s="242"/>
      <c r="O664" s="242"/>
      <c r="P664" s="242"/>
      <c r="Q664" s="242"/>
      <c r="R664" s="242"/>
      <c r="S664" s="242"/>
      <c r="T664" s="242"/>
      <c r="U664" s="242"/>
      <c r="V664" s="242"/>
      <c r="W664" s="242"/>
      <c r="X664" s="242"/>
      <c r="Y664" s="242"/>
      <c r="Z664" s="242"/>
    </row>
    <row r="665" spans="1:26" ht="16.5" customHeight="1" x14ac:dyDescent="0.3">
      <c r="A665" s="242"/>
      <c r="B665" s="242"/>
      <c r="C665" s="243"/>
      <c r="D665" s="243"/>
      <c r="E665" s="275"/>
      <c r="F665" s="275"/>
      <c r="G665" s="242"/>
      <c r="H665" s="242"/>
      <c r="I665" s="242"/>
      <c r="J665" s="242"/>
      <c r="K665" s="242"/>
      <c r="L665" s="242"/>
      <c r="M665" s="242"/>
      <c r="N665" s="242"/>
      <c r="O665" s="242"/>
      <c r="P665" s="242"/>
      <c r="Q665" s="242"/>
      <c r="R665" s="242"/>
      <c r="S665" s="242"/>
      <c r="T665" s="242"/>
      <c r="U665" s="242"/>
      <c r="V665" s="242"/>
      <c r="W665" s="242"/>
      <c r="X665" s="242"/>
      <c r="Y665" s="242"/>
      <c r="Z665" s="242"/>
    </row>
    <row r="666" spans="1:26" ht="16.5" customHeight="1" x14ac:dyDescent="0.3">
      <c r="A666" s="242"/>
      <c r="B666" s="242"/>
      <c r="C666" s="243"/>
      <c r="D666" s="243"/>
      <c r="E666" s="275"/>
      <c r="F666" s="275"/>
      <c r="G666" s="242"/>
      <c r="H666" s="242"/>
      <c r="I666" s="242"/>
      <c r="J666" s="242"/>
      <c r="K666" s="242"/>
      <c r="L666" s="242"/>
      <c r="M666" s="242"/>
      <c r="N666" s="242"/>
      <c r="O666" s="242"/>
      <c r="P666" s="242"/>
      <c r="Q666" s="242"/>
      <c r="R666" s="242"/>
      <c r="S666" s="242"/>
      <c r="T666" s="242"/>
      <c r="U666" s="242"/>
      <c r="V666" s="242"/>
      <c r="W666" s="242"/>
      <c r="X666" s="242"/>
      <c r="Y666" s="242"/>
      <c r="Z666" s="242"/>
    </row>
    <row r="667" spans="1:26" ht="16.5" customHeight="1" x14ac:dyDescent="0.3">
      <c r="A667" s="242"/>
      <c r="B667" s="242"/>
      <c r="C667" s="243"/>
      <c r="D667" s="243"/>
      <c r="E667" s="275"/>
      <c r="F667" s="275"/>
      <c r="G667" s="242"/>
      <c r="H667" s="242"/>
      <c r="I667" s="242"/>
      <c r="J667" s="242"/>
      <c r="K667" s="242"/>
      <c r="L667" s="242"/>
      <c r="M667" s="242"/>
      <c r="N667" s="242"/>
      <c r="O667" s="242"/>
      <c r="P667" s="242"/>
      <c r="Q667" s="242"/>
      <c r="R667" s="242"/>
      <c r="S667" s="242"/>
      <c r="T667" s="242"/>
      <c r="U667" s="242"/>
      <c r="V667" s="242"/>
      <c r="W667" s="242"/>
      <c r="X667" s="242"/>
      <c r="Y667" s="242"/>
      <c r="Z667" s="242"/>
    </row>
    <row r="668" spans="1:26" ht="16.5" customHeight="1" x14ac:dyDescent="0.3">
      <c r="A668" s="242"/>
      <c r="B668" s="242"/>
      <c r="C668" s="243"/>
      <c r="D668" s="243"/>
      <c r="E668" s="275"/>
      <c r="F668" s="275"/>
      <c r="G668" s="242"/>
      <c r="H668" s="242"/>
      <c r="I668" s="242"/>
      <c r="J668" s="242"/>
      <c r="K668" s="242"/>
      <c r="L668" s="242"/>
      <c r="M668" s="242"/>
      <c r="N668" s="242"/>
      <c r="O668" s="242"/>
      <c r="P668" s="242"/>
      <c r="Q668" s="242"/>
      <c r="R668" s="242"/>
      <c r="S668" s="242"/>
      <c r="T668" s="242"/>
      <c r="U668" s="242"/>
      <c r="V668" s="242"/>
      <c r="W668" s="242"/>
      <c r="X668" s="242"/>
      <c r="Y668" s="242"/>
      <c r="Z668" s="242"/>
    </row>
    <row r="669" spans="1:26" ht="16.5" customHeight="1" x14ac:dyDescent="0.3">
      <c r="A669" s="242"/>
      <c r="B669" s="242"/>
      <c r="C669" s="243"/>
      <c r="D669" s="243"/>
      <c r="E669" s="275"/>
      <c r="F669" s="275"/>
      <c r="G669" s="242"/>
      <c r="H669" s="242"/>
      <c r="I669" s="242"/>
      <c r="J669" s="242"/>
      <c r="K669" s="242"/>
      <c r="L669" s="242"/>
      <c r="M669" s="242"/>
      <c r="N669" s="242"/>
      <c r="O669" s="242"/>
      <c r="P669" s="242"/>
      <c r="Q669" s="242"/>
      <c r="R669" s="242"/>
      <c r="S669" s="242"/>
      <c r="T669" s="242"/>
      <c r="U669" s="242"/>
      <c r="V669" s="242"/>
      <c r="W669" s="242"/>
      <c r="X669" s="242"/>
      <c r="Y669" s="242"/>
      <c r="Z669" s="242"/>
    </row>
    <row r="670" spans="1:26" ht="16.5" customHeight="1" x14ac:dyDescent="0.3">
      <c r="A670" s="242"/>
      <c r="B670" s="242"/>
      <c r="C670" s="243"/>
      <c r="D670" s="243"/>
      <c r="E670" s="275"/>
      <c r="F670" s="275"/>
      <c r="G670" s="242"/>
      <c r="H670" s="242"/>
      <c r="I670" s="242"/>
      <c r="J670" s="242"/>
      <c r="K670" s="242"/>
      <c r="L670" s="242"/>
      <c r="M670" s="242"/>
      <c r="N670" s="242"/>
      <c r="O670" s="242"/>
      <c r="P670" s="242"/>
      <c r="Q670" s="242"/>
      <c r="R670" s="242"/>
      <c r="S670" s="242"/>
      <c r="T670" s="242"/>
      <c r="U670" s="242"/>
      <c r="V670" s="242"/>
      <c r="W670" s="242"/>
      <c r="X670" s="242"/>
      <c r="Y670" s="242"/>
      <c r="Z670" s="242"/>
    </row>
    <row r="671" spans="1:26" ht="16.5" customHeight="1" x14ac:dyDescent="0.3">
      <c r="A671" s="242"/>
      <c r="B671" s="242"/>
      <c r="C671" s="243"/>
      <c r="D671" s="243"/>
      <c r="E671" s="275"/>
      <c r="F671" s="275"/>
      <c r="G671" s="242"/>
      <c r="H671" s="242"/>
      <c r="I671" s="242"/>
      <c r="J671" s="242"/>
      <c r="K671" s="242"/>
      <c r="L671" s="242"/>
      <c r="M671" s="242"/>
      <c r="N671" s="242"/>
      <c r="O671" s="242"/>
      <c r="P671" s="242"/>
      <c r="Q671" s="242"/>
      <c r="R671" s="242"/>
      <c r="S671" s="242"/>
      <c r="T671" s="242"/>
      <c r="U671" s="242"/>
      <c r="V671" s="242"/>
      <c r="W671" s="242"/>
      <c r="X671" s="242"/>
      <c r="Y671" s="242"/>
      <c r="Z671" s="242"/>
    </row>
    <row r="672" spans="1:26" ht="16.5" customHeight="1" x14ac:dyDescent="0.3">
      <c r="A672" s="242"/>
      <c r="B672" s="242"/>
      <c r="C672" s="243"/>
      <c r="D672" s="243"/>
      <c r="E672" s="275"/>
      <c r="F672" s="275"/>
      <c r="G672" s="242"/>
      <c r="H672" s="242"/>
      <c r="I672" s="242"/>
      <c r="J672" s="242"/>
      <c r="K672" s="242"/>
      <c r="L672" s="242"/>
      <c r="M672" s="242"/>
      <c r="N672" s="242"/>
      <c r="O672" s="242"/>
      <c r="P672" s="242"/>
      <c r="Q672" s="242"/>
      <c r="R672" s="242"/>
      <c r="S672" s="242"/>
      <c r="T672" s="242"/>
      <c r="U672" s="242"/>
      <c r="V672" s="242"/>
      <c r="W672" s="242"/>
      <c r="X672" s="242"/>
      <c r="Y672" s="242"/>
      <c r="Z672" s="242"/>
    </row>
    <row r="673" spans="1:26" ht="16.5" customHeight="1" x14ac:dyDescent="0.3">
      <c r="A673" s="242"/>
      <c r="B673" s="242"/>
      <c r="C673" s="243"/>
      <c r="D673" s="243"/>
      <c r="E673" s="275"/>
      <c r="F673" s="275"/>
      <c r="G673" s="242"/>
      <c r="H673" s="242"/>
      <c r="I673" s="242"/>
      <c r="J673" s="242"/>
      <c r="K673" s="242"/>
      <c r="L673" s="242"/>
      <c r="M673" s="242"/>
      <c r="N673" s="242"/>
      <c r="O673" s="242"/>
      <c r="P673" s="242"/>
      <c r="Q673" s="242"/>
      <c r="R673" s="242"/>
      <c r="S673" s="242"/>
      <c r="T673" s="242"/>
      <c r="U673" s="242"/>
      <c r="V673" s="242"/>
      <c r="W673" s="242"/>
      <c r="X673" s="242"/>
      <c r="Y673" s="242"/>
      <c r="Z673" s="242"/>
    </row>
    <row r="674" spans="1:26" ht="16.5" customHeight="1" x14ac:dyDescent="0.3">
      <c r="A674" s="242"/>
      <c r="B674" s="242"/>
      <c r="C674" s="243"/>
      <c r="D674" s="243"/>
      <c r="E674" s="275"/>
      <c r="F674" s="275"/>
      <c r="G674" s="242"/>
      <c r="H674" s="242"/>
      <c r="I674" s="242"/>
      <c r="J674" s="242"/>
      <c r="K674" s="242"/>
      <c r="L674" s="242"/>
      <c r="M674" s="242"/>
      <c r="N674" s="242"/>
      <c r="O674" s="242"/>
      <c r="P674" s="242"/>
      <c r="Q674" s="242"/>
      <c r="R674" s="242"/>
      <c r="S674" s="242"/>
      <c r="T674" s="242"/>
      <c r="U674" s="242"/>
      <c r="V674" s="242"/>
      <c r="W674" s="242"/>
      <c r="X674" s="242"/>
      <c r="Y674" s="242"/>
      <c r="Z674" s="242"/>
    </row>
    <row r="675" spans="1:26" ht="16.5" customHeight="1" x14ac:dyDescent="0.3">
      <c r="A675" s="242"/>
      <c r="B675" s="242"/>
      <c r="C675" s="243"/>
      <c r="D675" s="243"/>
      <c r="E675" s="275"/>
      <c r="F675" s="275"/>
      <c r="G675" s="242"/>
      <c r="H675" s="242"/>
      <c r="I675" s="242"/>
      <c r="J675" s="242"/>
      <c r="K675" s="242"/>
      <c r="L675" s="242"/>
      <c r="M675" s="242"/>
      <c r="N675" s="242"/>
      <c r="O675" s="242"/>
      <c r="P675" s="242"/>
      <c r="Q675" s="242"/>
      <c r="R675" s="242"/>
      <c r="S675" s="242"/>
      <c r="T675" s="242"/>
      <c r="U675" s="242"/>
      <c r="V675" s="242"/>
      <c r="W675" s="242"/>
      <c r="X675" s="242"/>
      <c r="Y675" s="242"/>
      <c r="Z675" s="242"/>
    </row>
    <row r="676" spans="1:26" ht="16.5" customHeight="1" x14ac:dyDescent="0.3">
      <c r="A676" s="242"/>
      <c r="B676" s="242"/>
      <c r="C676" s="243"/>
      <c r="D676" s="243"/>
      <c r="E676" s="275"/>
      <c r="F676" s="275"/>
      <c r="G676" s="242"/>
      <c r="H676" s="242"/>
      <c r="I676" s="242"/>
      <c r="J676" s="242"/>
      <c r="K676" s="242"/>
      <c r="L676" s="242"/>
      <c r="M676" s="242"/>
      <c r="N676" s="242"/>
      <c r="O676" s="242"/>
      <c r="P676" s="242"/>
      <c r="Q676" s="242"/>
      <c r="R676" s="242"/>
      <c r="S676" s="242"/>
      <c r="T676" s="242"/>
      <c r="U676" s="242"/>
      <c r="V676" s="242"/>
      <c r="W676" s="242"/>
      <c r="X676" s="242"/>
      <c r="Y676" s="242"/>
      <c r="Z676" s="242"/>
    </row>
    <row r="677" spans="1:26" ht="16.5" customHeight="1" x14ac:dyDescent="0.3">
      <c r="A677" s="242"/>
      <c r="B677" s="242"/>
      <c r="C677" s="243"/>
      <c r="D677" s="243"/>
      <c r="E677" s="275"/>
      <c r="F677" s="275"/>
      <c r="G677" s="242"/>
      <c r="H677" s="242"/>
      <c r="I677" s="242"/>
      <c r="J677" s="242"/>
      <c r="K677" s="242"/>
      <c r="L677" s="242"/>
      <c r="M677" s="242"/>
      <c r="N677" s="242"/>
      <c r="O677" s="242"/>
      <c r="P677" s="242"/>
      <c r="Q677" s="242"/>
      <c r="R677" s="242"/>
      <c r="S677" s="242"/>
      <c r="T677" s="242"/>
      <c r="U677" s="242"/>
      <c r="V677" s="242"/>
      <c r="W677" s="242"/>
      <c r="X677" s="242"/>
      <c r="Y677" s="242"/>
      <c r="Z677" s="242"/>
    </row>
    <row r="678" spans="1:26" ht="16.5" customHeight="1" x14ac:dyDescent="0.3">
      <c r="A678" s="242"/>
      <c r="B678" s="242"/>
      <c r="C678" s="243"/>
      <c r="D678" s="243"/>
      <c r="E678" s="275"/>
      <c r="F678" s="275"/>
      <c r="G678" s="242"/>
      <c r="H678" s="242"/>
      <c r="I678" s="242"/>
      <c r="J678" s="242"/>
      <c r="K678" s="242"/>
      <c r="L678" s="242"/>
      <c r="M678" s="242"/>
      <c r="N678" s="242"/>
      <c r="O678" s="242"/>
      <c r="P678" s="242"/>
      <c r="Q678" s="242"/>
      <c r="R678" s="242"/>
      <c r="S678" s="242"/>
      <c r="T678" s="242"/>
      <c r="U678" s="242"/>
      <c r="V678" s="242"/>
      <c r="W678" s="242"/>
      <c r="X678" s="242"/>
      <c r="Y678" s="242"/>
      <c r="Z678" s="242"/>
    </row>
    <row r="679" spans="1:26" ht="16.5" customHeight="1" x14ac:dyDescent="0.3">
      <c r="A679" s="242"/>
      <c r="B679" s="242"/>
      <c r="C679" s="243"/>
      <c r="D679" s="243"/>
      <c r="E679" s="275"/>
      <c r="F679" s="275"/>
      <c r="G679" s="242"/>
      <c r="H679" s="242"/>
      <c r="I679" s="242"/>
      <c r="J679" s="242"/>
      <c r="K679" s="242"/>
      <c r="L679" s="242"/>
      <c r="M679" s="242"/>
      <c r="N679" s="242"/>
      <c r="O679" s="242"/>
      <c r="P679" s="242"/>
      <c r="Q679" s="242"/>
      <c r="R679" s="242"/>
      <c r="S679" s="242"/>
      <c r="T679" s="242"/>
      <c r="U679" s="242"/>
      <c r="V679" s="242"/>
      <c r="W679" s="242"/>
      <c r="X679" s="242"/>
      <c r="Y679" s="242"/>
      <c r="Z679" s="242"/>
    </row>
    <row r="680" spans="1:26" ht="16.5" customHeight="1" x14ac:dyDescent="0.3">
      <c r="A680" s="242"/>
      <c r="B680" s="242"/>
      <c r="C680" s="243"/>
      <c r="D680" s="243"/>
      <c r="E680" s="275"/>
      <c r="F680" s="275"/>
      <c r="G680" s="242"/>
      <c r="H680" s="242"/>
      <c r="I680" s="242"/>
      <c r="J680" s="242"/>
      <c r="K680" s="242"/>
      <c r="L680" s="242"/>
      <c r="M680" s="242"/>
      <c r="N680" s="242"/>
      <c r="O680" s="242"/>
      <c r="P680" s="242"/>
      <c r="Q680" s="242"/>
      <c r="R680" s="242"/>
      <c r="S680" s="242"/>
      <c r="T680" s="242"/>
      <c r="U680" s="242"/>
      <c r="V680" s="242"/>
      <c r="W680" s="242"/>
      <c r="X680" s="242"/>
      <c r="Y680" s="242"/>
      <c r="Z680" s="242"/>
    </row>
    <row r="681" spans="1:26" ht="16.5" customHeight="1" x14ac:dyDescent="0.3">
      <c r="A681" s="242"/>
      <c r="B681" s="242"/>
      <c r="C681" s="243"/>
      <c r="D681" s="243"/>
      <c r="E681" s="275"/>
      <c r="F681" s="275"/>
      <c r="G681" s="242"/>
      <c r="H681" s="242"/>
      <c r="I681" s="242"/>
      <c r="J681" s="242"/>
      <c r="K681" s="242"/>
      <c r="L681" s="242"/>
      <c r="M681" s="242"/>
      <c r="N681" s="242"/>
      <c r="O681" s="242"/>
      <c r="P681" s="242"/>
      <c r="Q681" s="242"/>
      <c r="R681" s="242"/>
      <c r="S681" s="242"/>
      <c r="T681" s="242"/>
      <c r="U681" s="242"/>
      <c r="V681" s="242"/>
      <c r="W681" s="242"/>
      <c r="X681" s="242"/>
      <c r="Y681" s="242"/>
      <c r="Z681" s="242"/>
    </row>
    <row r="682" spans="1:26" ht="16.5" customHeight="1" x14ac:dyDescent="0.3">
      <c r="A682" s="242"/>
      <c r="B682" s="242"/>
      <c r="C682" s="243"/>
      <c r="D682" s="243"/>
      <c r="E682" s="275"/>
      <c r="F682" s="275"/>
      <c r="G682" s="242"/>
      <c r="H682" s="242"/>
      <c r="I682" s="242"/>
      <c r="J682" s="242"/>
      <c r="K682" s="242"/>
      <c r="L682" s="242"/>
      <c r="M682" s="242"/>
      <c r="N682" s="242"/>
      <c r="O682" s="242"/>
      <c r="P682" s="242"/>
      <c r="Q682" s="242"/>
      <c r="R682" s="242"/>
      <c r="S682" s="242"/>
      <c r="T682" s="242"/>
      <c r="U682" s="242"/>
      <c r="V682" s="242"/>
      <c r="W682" s="242"/>
      <c r="X682" s="242"/>
      <c r="Y682" s="242"/>
      <c r="Z682" s="242"/>
    </row>
    <row r="683" spans="1:26" ht="16.5" customHeight="1" x14ac:dyDescent="0.3">
      <c r="A683" s="242"/>
      <c r="B683" s="242"/>
      <c r="C683" s="243"/>
      <c r="D683" s="243"/>
      <c r="E683" s="275"/>
      <c r="F683" s="275"/>
      <c r="G683" s="242"/>
      <c r="H683" s="242"/>
      <c r="I683" s="242"/>
      <c r="J683" s="242"/>
      <c r="K683" s="242"/>
      <c r="L683" s="242"/>
      <c r="M683" s="242"/>
      <c r="N683" s="242"/>
      <c r="O683" s="242"/>
      <c r="P683" s="242"/>
      <c r="Q683" s="242"/>
      <c r="R683" s="242"/>
      <c r="S683" s="242"/>
      <c r="T683" s="242"/>
      <c r="U683" s="242"/>
      <c r="V683" s="242"/>
      <c r="W683" s="242"/>
      <c r="X683" s="242"/>
      <c r="Y683" s="242"/>
      <c r="Z683" s="242"/>
    </row>
    <row r="684" spans="1:26" ht="16.5" customHeight="1" x14ac:dyDescent="0.3">
      <c r="A684" s="242"/>
      <c r="B684" s="242"/>
      <c r="C684" s="243"/>
      <c r="D684" s="243"/>
      <c r="E684" s="275"/>
      <c r="F684" s="275"/>
      <c r="G684" s="242"/>
      <c r="H684" s="242"/>
      <c r="I684" s="242"/>
      <c r="J684" s="242"/>
      <c r="K684" s="242"/>
      <c r="L684" s="242"/>
      <c r="M684" s="242"/>
      <c r="N684" s="242"/>
      <c r="O684" s="242"/>
      <c r="P684" s="242"/>
      <c r="Q684" s="242"/>
      <c r="R684" s="242"/>
      <c r="S684" s="242"/>
      <c r="T684" s="242"/>
      <c r="U684" s="242"/>
      <c r="V684" s="242"/>
      <c r="W684" s="242"/>
      <c r="X684" s="242"/>
      <c r="Y684" s="242"/>
      <c r="Z684" s="242"/>
    </row>
    <row r="685" spans="1:26" ht="16.5" customHeight="1" x14ac:dyDescent="0.3">
      <c r="A685" s="242"/>
      <c r="B685" s="242"/>
      <c r="C685" s="243"/>
      <c r="D685" s="243"/>
      <c r="E685" s="275"/>
      <c r="F685" s="275"/>
      <c r="G685" s="242"/>
      <c r="H685" s="242"/>
      <c r="I685" s="242"/>
      <c r="J685" s="242"/>
      <c r="K685" s="242"/>
      <c r="L685" s="242"/>
      <c r="M685" s="242"/>
      <c r="N685" s="242"/>
      <c r="O685" s="242"/>
      <c r="P685" s="242"/>
      <c r="Q685" s="242"/>
      <c r="R685" s="242"/>
      <c r="S685" s="242"/>
      <c r="T685" s="242"/>
      <c r="U685" s="242"/>
      <c r="V685" s="242"/>
      <c r="W685" s="242"/>
      <c r="X685" s="242"/>
      <c r="Y685" s="242"/>
      <c r="Z685" s="242"/>
    </row>
    <row r="686" spans="1:26" ht="16.5" customHeight="1" x14ac:dyDescent="0.3">
      <c r="A686" s="242"/>
      <c r="B686" s="242"/>
      <c r="C686" s="243"/>
      <c r="D686" s="243"/>
      <c r="E686" s="275"/>
      <c r="F686" s="275"/>
      <c r="G686" s="242"/>
      <c r="H686" s="242"/>
      <c r="I686" s="242"/>
      <c r="J686" s="242"/>
      <c r="K686" s="242"/>
      <c r="L686" s="242"/>
      <c r="M686" s="242"/>
      <c r="N686" s="242"/>
      <c r="O686" s="242"/>
      <c r="P686" s="242"/>
      <c r="Q686" s="242"/>
      <c r="R686" s="242"/>
      <c r="S686" s="242"/>
      <c r="T686" s="242"/>
      <c r="U686" s="242"/>
      <c r="V686" s="242"/>
      <c r="W686" s="242"/>
      <c r="X686" s="242"/>
      <c r="Y686" s="242"/>
      <c r="Z686" s="242"/>
    </row>
    <row r="687" spans="1:26" ht="16.5" customHeight="1" x14ac:dyDescent="0.3">
      <c r="A687" s="242"/>
      <c r="B687" s="242"/>
      <c r="C687" s="243"/>
      <c r="D687" s="243"/>
      <c r="E687" s="275"/>
      <c r="F687" s="275"/>
      <c r="G687" s="242"/>
      <c r="H687" s="242"/>
      <c r="I687" s="242"/>
      <c r="J687" s="242"/>
      <c r="K687" s="242"/>
      <c r="L687" s="242"/>
      <c r="M687" s="242"/>
      <c r="N687" s="242"/>
      <c r="O687" s="242"/>
      <c r="P687" s="242"/>
      <c r="Q687" s="242"/>
      <c r="R687" s="242"/>
      <c r="S687" s="242"/>
      <c r="T687" s="242"/>
      <c r="U687" s="242"/>
      <c r="V687" s="242"/>
      <c r="W687" s="242"/>
      <c r="X687" s="242"/>
      <c r="Y687" s="242"/>
      <c r="Z687" s="242"/>
    </row>
    <row r="688" spans="1:26" ht="16.5" customHeight="1" x14ac:dyDescent="0.3">
      <c r="A688" s="242"/>
      <c r="B688" s="242"/>
      <c r="C688" s="243"/>
      <c r="D688" s="243"/>
      <c r="E688" s="275"/>
      <c r="F688" s="275"/>
      <c r="G688" s="242"/>
      <c r="H688" s="242"/>
      <c r="I688" s="242"/>
      <c r="J688" s="242"/>
      <c r="K688" s="242"/>
      <c r="L688" s="242"/>
      <c r="M688" s="242"/>
      <c r="N688" s="242"/>
      <c r="O688" s="242"/>
      <c r="P688" s="242"/>
      <c r="Q688" s="242"/>
      <c r="R688" s="242"/>
      <c r="S688" s="242"/>
      <c r="T688" s="242"/>
      <c r="U688" s="242"/>
      <c r="V688" s="242"/>
      <c r="W688" s="242"/>
      <c r="X688" s="242"/>
      <c r="Y688" s="242"/>
      <c r="Z688" s="242"/>
    </row>
    <row r="689" spans="1:26" ht="16.5" customHeight="1" x14ac:dyDescent="0.3">
      <c r="A689" s="242"/>
      <c r="B689" s="242"/>
      <c r="C689" s="243"/>
      <c r="D689" s="243"/>
      <c r="E689" s="275"/>
      <c r="F689" s="275"/>
      <c r="G689" s="242"/>
      <c r="H689" s="242"/>
      <c r="I689" s="242"/>
      <c r="J689" s="242"/>
      <c r="K689" s="242"/>
      <c r="L689" s="242"/>
      <c r="M689" s="242"/>
      <c r="N689" s="242"/>
      <c r="O689" s="242"/>
      <c r="P689" s="242"/>
      <c r="Q689" s="242"/>
      <c r="R689" s="242"/>
      <c r="S689" s="242"/>
      <c r="T689" s="242"/>
      <c r="U689" s="242"/>
      <c r="V689" s="242"/>
      <c r="W689" s="242"/>
      <c r="X689" s="242"/>
      <c r="Y689" s="242"/>
      <c r="Z689" s="242"/>
    </row>
    <row r="690" spans="1:26" ht="16.5" customHeight="1" x14ac:dyDescent="0.3">
      <c r="A690" s="242"/>
      <c r="B690" s="242"/>
      <c r="C690" s="243"/>
      <c r="D690" s="243"/>
      <c r="E690" s="275"/>
      <c r="F690" s="275"/>
      <c r="G690" s="242"/>
      <c r="H690" s="242"/>
      <c r="I690" s="242"/>
      <c r="J690" s="242"/>
      <c r="K690" s="242"/>
      <c r="L690" s="242"/>
      <c r="M690" s="242"/>
      <c r="N690" s="242"/>
      <c r="O690" s="242"/>
      <c r="P690" s="242"/>
      <c r="Q690" s="242"/>
      <c r="R690" s="242"/>
      <c r="S690" s="242"/>
      <c r="T690" s="242"/>
      <c r="U690" s="242"/>
      <c r="V690" s="242"/>
      <c r="W690" s="242"/>
      <c r="X690" s="242"/>
      <c r="Y690" s="242"/>
      <c r="Z690" s="242"/>
    </row>
    <row r="691" spans="1:26" ht="16.5" customHeight="1" x14ac:dyDescent="0.3">
      <c r="A691" s="242"/>
      <c r="B691" s="242"/>
      <c r="C691" s="243"/>
      <c r="D691" s="243"/>
      <c r="E691" s="275"/>
      <c r="F691" s="275"/>
      <c r="G691" s="242"/>
      <c r="H691" s="242"/>
      <c r="I691" s="242"/>
      <c r="J691" s="242"/>
      <c r="K691" s="242"/>
      <c r="L691" s="242"/>
      <c r="M691" s="242"/>
      <c r="N691" s="242"/>
      <c r="O691" s="242"/>
      <c r="P691" s="242"/>
      <c r="Q691" s="242"/>
      <c r="R691" s="242"/>
      <c r="S691" s="242"/>
      <c r="T691" s="242"/>
      <c r="U691" s="242"/>
      <c r="V691" s="242"/>
      <c r="W691" s="242"/>
      <c r="X691" s="242"/>
      <c r="Y691" s="242"/>
      <c r="Z691" s="242"/>
    </row>
    <row r="692" spans="1:26" ht="16.5" customHeight="1" x14ac:dyDescent="0.3">
      <c r="A692" s="242"/>
      <c r="B692" s="242"/>
      <c r="C692" s="243"/>
      <c r="D692" s="243"/>
      <c r="E692" s="275"/>
      <c r="F692" s="275"/>
      <c r="G692" s="242"/>
      <c r="H692" s="242"/>
      <c r="I692" s="242"/>
      <c r="J692" s="242"/>
      <c r="K692" s="242"/>
      <c r="L692" s="242"/>
      <c r="M692" s="242"/>
      <c r="N692" s="242"/>
      <c r="O692" s="242"/>
      <c r="P692" s="242"/>
      <c r="Q692" s="242"/>
      <c r="R692" s="242"/>
      <c r="S692" s="242"/>
      <c r="T692" s="242"/>
      <c r="U692" s="242"/>
      <c r="V692" s="242"/>
      <c r="W692" s="242"/>
      <c r="X692" s="242"/>
      <c r="Y692" s="242"/>
      <c r="Z692" s="242"/>
    </row>
    <row r="693" spans="1:26" ht="16.5" customHeight="1" x14ac:dyDescent="0.3">
      <c r="A693" s="242"/>
      <c r="B693" s="242"/>
      <c r="C693" s="243"/>
      <c r="D693" s="243"/>
      <c r="E693" s="275"/>
      <c r="F693" s="275"/>
      <c r="G693" s="242"/>
      <c r="H693" s="242"/>
      <c r="I693" s="242"/>
      <c r="J693" s="242"/>
      <c r="K693" s="242"/>
      <c r="L693" s="242"/>
      <c r="M693" s="242"/>
      <c r="N693" s="242"/>
      <c r="O693" s="242"/>
      <c r="P693" s="242"/>
      <c r="Q693" s="242"/>
      <c r="R693" s="242"/>
      <c r="S693" s="242"/>
      <c r="T693" s="242"/>
      <c r="U693" s="242"/>
      <c r="V693" s="242"/>
      <c r="W693" s="242"/>
      <c r="X693" s="242"/>
      <c r="Y693" s="242"/>
      <c r="Z693" s="242"/>
    </row>
    <row r="694" spans="1:26" ht="16.5" customHeight="1" x14ac:dyDescent="0.3">
      <c r="A694" s="242"/>
      <c r="B694" s="242"/>
      <c r="C694" s="243"/>
      <c r="D694" s="243"/>
      <c r="E694" s="275"/>
      <c r="F694" s="275"/>
      <c r="G694" s="242"/>
      <c r="H694" s="242"/>
      <c r="I694" s="242"/>
      <c r="J694" s="242"/>
      <c r="K694" s="242"/>
      <c r="L694" s="242"/>
      <c r="M694" s="242"/>
      <c r="N694" s="242"/>
      <c r="O694" s="242"/>
      <c r="P694" s="242"/>
      <c r="Q694" s="242"/>
      <c r="R694" s="242"/>
      <c r="S694" s="242"/>
      <c r="T694" s="242"/>
      <c r="U694" s="242"/>
      <c r="V694" s="242"/>
      <c r="W694" s="242"/>
      <c r="X694" s="242"/>
      <c r="Y694" s="242"/>
      <c r="Z694" s="242"/>
    </row>
    <row r="695" spans="1:26" ht="16.5" customHeight="1" x14ac:dyDescent="0.3">
      <c r="A695" s="242"/>
      <c r="B695" s="242"/>
      <c r="C695" s="243"/>
      <c r="D695" s="243"/>
      <c r="E695" s="275"/>
      <c r="F695" s="275"/>
      <c r="G695" s="242"/>
      <c r="H695" s="242"/>
      <c r="I695" s="242"/>
      <c r="J695" s="242"/>
      <c r="K695" s="242"/>
      <c r="L695" s="242"/>
      <c r="M695" s="242"/>
      <c r="N695" s="242"/>
      <c r="O695" s="242"/>
      <c r="P695" s="242"/>
      <c r="Q695" s="242"/>
      <c r="R695" s="242"/>
      <c r="S695" s="242"/>
      <c r="T695" s="242"/>
      <c r="U695" s="242"/>
      <c r="V695" s="242"/>
      <c r="W695" s="242"/>
      <c r="X695" s="242"/>
      <c r="Y695" s="242"/>
      <c r="Z695" s="242"/>
    </row>
    <row r="696" spans="1:26" ht="16.5" customHeight="1" x14ac:dyDescent="0.3">
      <c r="A696" s="242"/>
      <c r="B696" s="242"/>
      <c r="C696" s="243"/>
      <c r="D696" s="243"/>
      <c r="E696" s="275"/>
      <c r="F696" s="275"/>
      <c r="G696" s="242"/>
      <c r="H696" s="242"/>
      <c r="I696" s="242"/>
      <c r="J696" s="242"/>
      <c r="K696" s="242"/>
      <c r="L696" s="242"/>
      <c r="M696" s="242"/>
      <c r="N696" s="242"/>
      <c r="O696" s="242"/>
      <c r="P696" s="242"/>
      <c r="Q696" s="242"/>
      <c r="R696" s="242"/>
      <c r="S696" s="242"/>
      <c r="T696" s="242"/>
      <c r="U696" s="242"/>
      <c r="V696" s="242"/>
      <c r="W696" s="242"/>
      <c r="X696" s="242"/>
      <c r="Y696" s="242"/>
      <c r="Z696" s="242"/>
    </row>
    <row r="697" spans="1:26" ht="16.5" customHeight="1" x14ac:dyDescent="0.3">
      <c r="A697" s="242"/>
      <c r="B697" s="242"/>
      <c r="C697" s="243"/>
      <c r="D697" s="243"/>
      <c r="E697" s="275"/>
      <c r="F697" s="275"/>
      <c r="G697" s="242"/>
      <c r="H697" s="242"/>
      <c r="I697" s="242"/>
      <c r="J697" s="242"/>
      <c r="K697" s="242"/>
      <c r="L697" s="242"/>
      <c r="M697" s="242"/>
      <c r="N697" s="242"/>
      <c r="O697" s="242"/>
      <c r="P697" s="242"/>
      <c r="Q697" s="242"/>
      <c r="R697" s="242"/>
      <c r="S697" s="242"/>
      <c r="T697" s="242"/>
      <c r="U697" s="242"/>
      <c r="V697" s="242"/>
      <c r="W697" s="242"/>
      <c r="X697" s="242"/>
      <c r="Y697" s="242"/>
      <c r="Z697" s="242"/>
    </row>
    <row r="698" spans="1:26" ht="16.5" customHeight="1" x14ac:dyDescent="0.3">
      <c r="A698" s="242"/>
      <c r="B698" s="242"/>
      <c r="C698" s="243"/>
      <c r="D698" s="243"/>
      <c r="E698" s="275"/>
      <c r="F698" s="275"/>
      <c r="G698" s="242"/>
      <c r="H698" s="242"/>
      <c r="I698" s="242"/>
      <c r="J698" s="242"/>
      <c r="K698" s="242"/>
      <c r="L698" s="242"/>
      <c r="M698" s="242"/>
      <c r="N698" s="242"/>
      <c r="O698" s="242"/>
      <c r="P698" s="242"/>
      <c r="Q698" s="242"/>
      <c r="R698" s="242"/>
      <c r="S698" s="242"/>
      <c r="T698" s="242"/>
      <c r="U698" s="242"/>
      <c r="V698" s="242"/>
      <c r="W698" s="242"/>
      <c r="X698" s="242"/>
      <c r="Y698" s="242"/>
      <c r="Z698" s="242"/>
    </row>
    <row r="699" spans="1:26" ht="16.5" customHeight="1" x14ac:dyDescent="0.3">
      <c r="A699" s="242"/>
      <c r="B699" s="242"/>
      <c r="C699" s="243"/>
      <c r="D699" s="243"/>
      <c r="E699" s="275"/>
      <c r="F699" s="275"/>
      <c r="G699" s="242"/>
      <c r="H699" s="242"/>
      <c r="I699" s="242"/>
      <c r="J699" s="242"/>
      <c r="K699" s="242"/>
      <c r="L699" s="242"/>
      <c r="M699" s="242"/>
      <c r="N699" s="242"/>
      <c r="O699" s="242"/>
      <c r="P699" s="242"/>
      <c r="Q699" s="242"/>
      <c r="R699" s="242"/>
      <c r="S699" s="242"/>
      <c r="T699" s="242"/>
      <c r="U699" s="242"/>
      <c r="V699" s="242"/>
      <c r="W699" s="242"/>
      <c r="X699" s="242"/>
      <c r="Y699" s="242"/>
      <c r="Z699" s="242"/>
    </row>
    <row r="700" spans="1:26" ht="16.5" customHeight="1" x14ac:dyDescent="0.3">
      <c r="A700" s="242"/>
      <c r="B700" s="242"/>
      <c r="C700" s="243"/>
      <c r="D700" s="243"/>
      <c r="E700" s="275"/>
      <c r="F700" s="275"/>
      <c r="G700" s="242"/>
      <c r="H700" s="242"/>
      <c r="I700" s="242"/>
      <c r="J700" s="242"/>
      <c r="K700" s="242"/>
      <c r="L700" s="242"/>
      <c r="M700" s="242"/>
      <c r="N700" s="242"/>
      <c r="O700" s="242"/>
      <c r="P700" s="242"/>
      <c r="Q700" s="242"/>
      <c r="R700" s="242"/>
      <c r="S700" s="242"/>
      <c r="T700" s="242"/>
      <c r="U700" s="242"/>
      <c r="V700" s="242"/>
      <c r="W700" s="242"/>
      <c r="X700" s="242"/>
      <c r="Y700" s="242"/>
      <c r="Z700" s="242"/>
    </row>
    <row r="701" spans="1:26" ht="16.5" customHeight="1" x14ac:dyDescent="0.3">
      <c r="A701" s="242"/>
      <c r="B701" s="242"/>
      <c r="C701" s="243"/>
      <c r="D701" s="243"/>
      <c r="E701" s="275"/>
      <c r="F701" s="275"/>
      <c r="G701" s="242"/>
      <c r="H701" s="242"/>
      <c r="I701" s="242"/>
      <c r="J701" s="242"/>
      <c r="K701" s="242"/>
      <c r="L701" s="242"/>
      <c r="M701" s="242"/>
      <c r="N701" s="242"/>
      <c r="O701" s="242"/>
      <c r="P701" s="242"/>
      <c r="Q701" s="242"/>
      <c r="R701" s="242"/>
      <c r="S701" s="242"/>
      <c r="T701" s="242"/>
      <c r="U701" s="242"/>
      <c r="V701" s="242"/>
      <c r="W701" s="242"/>
      <c r="X701" s="242"/>
      <c r="Y701" s="242"/>
      <c r="Z701" s="242"/>
    </row>
    <row r="702" spans="1:26" ht="16.5" customHeight="1" x14ac:dyDescent="0.3">
      <c r="A702" s="242"/>
      <c r="B702" s="242"/>
      <c r="C702" s="243"/>
      <c r="D702" s="243"/>
      <c r="E702" s="275"/>
      <c r="F702" s="275"/>
      <c r="G702" s="242"/>
      <c r="H702" s="242"/>
      <c r="I702" s="242"/>
      <c r="J702" s="242"/>
      <c r="K702" s="242"/>
      <c r="L702" s="242"/>
      <c r="M702" s="242"/>
      <c r="N702" s="242"/>
      <c r="O702" s="242"/>
      <c r="P702" s="242"/>
      <c r="Q702" s="242"/>
      <c r="R702" s="242"/>
      <c r="S702" s="242"/>
      <c r="T702" s="242"/>
      <c r="U702" s="242"/>
      <c r="V702" s="242"/>
      <c r="W702" s="242"/>
      <c r="X702" s="242"/>
      <c r="Y702" s="242"/>
      <c r="Z702" s="242"/>
    </row>
    <row r="703" spans="1:26" ht="16.5" customHeight="1" x14ac:dyDescent="0.3">
      <c r="A703" s="242"/>
      <c r="B703" s="242"/>
      <c r="C703" s="243"/>
      <c r="D703" s="243"/>
      <c r="E703" s="275"/>
      <c r="F703" s="275"/>
      <c r="G703" s="242"/>
      <c r="H703" s="242"/>
      <c r="I703" s="242"/>
      <c r="J703" s="242"/>
      <c r="K703" s="242"/>
      <c r="L703" s="242"/>
      <c r="M703" s="242"/>
      <c r="N703" s="242"/>
      <c r="O703" s="242"/>
      <c r="P703" s="242"/>
      <c r="Q703" s="242"/>
      <c r="R703" s="242"/>
      <c r="S703" s="242"/>
      <c r="T703" s="242"/>
      <c r="U703" s="242"/>
      <c r="V703" s="242"/>
      <c r="W703" s="242"/>
      <c r="X703" s="242"/>
      <c r="Y703" s="242"/>
      <c r="Z703" s="242"/>
    </row>
    <row r="704" spans="1:26" ht="16.5" customHeight="1" x14ac:dyDescent="0.3">
      <c r="A704" s="242"/>
      <c r="B704" s="242"/>
      <c r="C704" s="243"/>
      <c r="D704" s="243"/>
      <c r="E704" s="275"/>
      <c r="F704" s="275"/>
      <c r="G704" s="242"/>
      <c r="H704" s="242"/>
      <c r="I704" s="242"/>
      <c r="J704" s="242"/>
      <c r="K704" s="242"/>
      <c r="L704" s="242"/>
      <c r="M704" s="242"/>
      <c r="N704" s="242"/>
      <c r="O704" s="242"/>
      <c r="P704" s="242"/>
      <c r="Q704" s="242"/>
      <c r="R704" s="242"/>
      <c r="S704" s="242"/>
      <c r="T704" s="242"/>
      <c r="U704" s="242"/>
      <c r="V704" s="242"/>
      <c r="W704" s="242"/>
      <c r="X704" s="242"/>
      <c r="Y704" s="242"/>
      <c r="Z704" s="242"/>
    </row>
    <row r="705" spans="1:26" ht="16.5" customHeight="1" x14ac:dyDescent="0.3">
      <c r="A705" s="242"/>
      <c r="B705" s="242"/>
      <c r="C705" s="243"/>
      <c r="D705" s="243"/>
      <c r="E705" s="275"/>
      <c r="F705" s="275"/>
      <c r="G705" s="242"/>
      <c r="H705" s="242"/>
      <c r="I705" s="242"/>
      <c r="J705" s="242"/>
      <c r="K705" s="242"/>
      <c r="L705" s="242"/>
      <c r="M705" s="242"/>
      <c r="N705" s="242"/>
      <c r="O705" s="242"/>
      <c r="P705" s="242"/>
      <c r="Q705" s="242"/>
      <c r="R705" s="242"/>
      <c r="S705" s="242"/>
      <c r="T705" s="242"/>
      <c r="U705" s="242"/>
      <c r="V705" s="242"/>
      <c r="W705" s="242"/>
      <c r="X705" s="242"/>
      <c r="Y705" s="242"/>
      <c r="Z705" s="242"/>
    </row>
    <row r="706" spans="1:26" ht="16.5" customHeight="1" x14ac:dyDescent="0.3">
      <c r="A706" s="242"/>
      <c r="B706" s="242"/>
      <c r="C706" s="243"/>
      <c r="D706" s="243"/>
      <c r="E706" s="275"/>
      <c r="F706" s="275"/>
      <c r="G706" s="242"/>
      <c r="H706" s="242"/>
      <c r="I706" s="242"/>
      <c r="J706" s="242"/>
      <c r="K706" s="242"/>
      <c r="L706" s="242"/>
      <c r="M706" s="242"/>
      <c r="N706" s="242"/>
      <c r="O706" s="242"/>
      <c r="P706" s="242"/>
      <c r="Q706" s="242"/>
      <c r="R706" s="242"/>
      <c r="S706" s="242"/>
      <c r="T706" s="242"/>
      <c r="U706" s="242"/>
      <c r="V706" s="242"/>
      <c r="W706" s="242"/>
      <c r="X706" s="242"/>
      <c r="Y706" s="242"/>
      <c r="Z706" s="242"/>
    </row>
    <row r="707" spans="1:26" ht="16.5" customHeight="1" x14ac:dyDescent="0.3">
      <c r="A707" s="242"/>
      <c r="B707" s="242"/>
      <c r="C707" s="243"/>
      <c r="D707" s="243"/>
      <c r="E707" s="275"/>
      <c r="F707" s="275"/>
      <c r="G707" s="242"/>
      <c r="H707" s="242"/>
      <c r="I707" s="242"/>
      <c r="J707" s="242"/>
      <c r="K707" s="242"/>
      <c r="L707" s="242"/>
      <c r="M707" s="242"/>
      <c r="N707" s="242"/>
      <c r="O707" s="242"/>
      <c r="P707" s="242"/>
      <c r="Q707" s="242"/>
      <c r="R707" s="242"/>
      <c r="S707" s="242"/>
      <c r="T707" s="242"/>
      <c r="U707" s="242"/>
      <c r="V707" s="242"/>
      <c r="W707" s="242"/>
      <c r="X707" s="242"/>
      <c r="Y707" s="242"/>
      <c r="Z707" s="242"/>
    </row>
    <row r="708" spans="1:26" ht="16.5" customHeight="1" x14ac:dyDescent="0.3">
      <c r="A708" s="242"/>
      <c r="B708" s="242"/>
      <c r="C708" s="243"/>
      <c r="D708" s="243"/>
      <c r="E708" s="275"/>
      <c r="F708" s="275"/>
      <c r="G708" s="242"/>
      <c r="H708" s="242"/>
      <c r="I708" s="242"/>
      <c r="J708" s="242"/>
      <c r="K708" s="242"/>
      <c r="L708" s="242"/>
      <c r="M708" s="242"/>
      <c r="N708" s="242"/>
      <c r="O708" s="242"/>
      <c r="P708" s="242"/>
      <c r="Q708" s="242"/>
      <c r="R708" s="242"/>
      <c r="S708" s="242"/>
      <c r="T708" s="242"/>
      <c r="U708" s="242"/>
      <c r="V708" s="242"/>
      <c r="W708" s="242"/>
      <c r="X708" s="242"/>
      <c r="Y708" s="242"/>
      <c r="Z708" s="242"/>
    </row>
    <row r="709" spans="1:26" ht="16.5" customHeight="1" x14ac:dyDescent="0.3">
      <c r="A709" s="242"/>
      <c r="B709" s="242"/>
      <c r="C709" s="243"/>
      <c r="D709" s="243"/>
      <c r="E709" s="275"/>
      <c r="F709" s="275"/>
      <c r="G709" s="242"/>
      <c r="H709" s="242"/>
      <c r="I709" s="242"/>
      <c r="J709" s="242"/>
      <c r="K709" s="242"/>
      <c r="L709" s="242"/>
      <c r="M709" s="242"/>
      <c r="N709" s="242"/>
      <c r="O709" s="242"/>
      <c r="P709" s="242"/>
      <c r="Q709" s="242"/>
      <c r="R709" s="242"/>
      <c r="S709" s="242"/>
      <c r="T709" s="242"/>
      <c r="U709" s="242"/>
      <c r="V709" s="242"/>
      <c r="W709" s="242"/>
      <c r="X709" s="242"/>
      <c r="Y709" s="242"/>
      <c r="Z709" s="242"/>
    </row>
    <row r="710" spans="1:26" ht="16.5" customHeight="1" x14ac:dyDescent="0.3">
      <c r="A710" s="242"/>
      <c r="B710" s="242"/>
      <c r="C710" s="243"/>
      <c r="D710" s="243"/>
      <c r="E710" s="275"/>
      <c r="F710" s="275"/>
      <c r="G710" s="242"/>
      <c r="H710" s="242"/>
      <c r="I710" s="242"/>
      <c r="J710" s="242"/>
      <c r="K710" s="242"/>
      <c r="L710" s="242"/>
      <c r="M710" s="242"/>
      <c r="N710" s="242"/>
      <c r="O710" s="242"/>
      <c r="P710" s="242"/>
      <c r="Q710" s="242"/>
      <c r="R710" s="242"/>
      <c r="S710" s="242"/>
      <c r="T710" s="242"/>
      <c r="U710" s="242"/>
      <c r="V710" s="242"/>
      <c r="W710" s="242"/>
      <c r="X710" s="242"/>
      <c r="Y710" s="242"/>
      <c r="Z710" s="242"/>
    </row>
    <row r="711" spans="1:26" ht="16.5" customHeight="1" x14ac:dyDescent="0.3">
      <c r="A711" s="242"/>
      <c r="B711" s="242"/>
      <c r="C711" s="243"/>
      <c r="D711" s="243"/>
      <c r="E711" s="275"/>
      <c r="F711" s="275"/>
      <c r="G711" s="242"/>
      <c r="H711" s="242"/>
      <c r="I711" s="242"/>
      <c r="J711" s="242"/>
      <c r="K711" s="242"/>
      <c r="L711" s="242"/>
      <c r="M711" s="242"/>
      <c r="N711" s="242"/>
      <c r="O711" s="242"/>
      <c r="P711" s="242"/>
      <c r="Q711" s="242"/>
      <c r="R711" s="242"/>
      <c r="S711" s="242"/>
      <c r="T711" s="242"/>
      <c r="U711" s="242"/>
      <c r="V711" s="242"/>
      <c r="W711" s="242"/>
      <c r="X711" s="242"/>
      <c r="Y711" s="242"/>
      <c r="Z711" s="242"/>
    </row>
    <row r="712" spans="1:26" ht="16.5" customHeight="1" x14ac:dyDescent="0.3">
      <c r="A712" s="242"/>
      <c r="B712" s="242"/>
      <c r="C712" s="243"/>
      <c r="D712" s="243"/>
      <c r="E712" s="275"/>
      <c r="F712" s="275"/>
      <c r="G712" s="242"/>
      <c r="H712" s="242"/>
      <c r="I712" s="242"/>
      <c r="J712" s="242"/>
      <c r="K712" s="242"/>
      <c r="L712" s="242"/>
      <c r="M712" s="242"/>
      <c r="N712" s="242"/>
      <c r="O712" s="242"/>
      <c r="P712" s="242"/>
      <c r="Q712" s="242"/>
      <c r="R712" s="242"/>
      <c r="S712" s="242"/>
      <c r="T712" s="242"/>
      <c r="U712" s="242"/>
      <c r="V712" s="242"/>
      <c r="W712" s="242"/>
      <c r="X712" s="242"/>
      <c r="Y712" s="242"/>
      <c r="Z712" s="242"/>
    </row>
    <row r="713" spans="1:26" ht="16.5" customHeight="1" x14ac:dyDescent="0.3">
      <c r="A713" s="242"/>
      <c r="B713" s="242"/>
      <c r="C713" s="243"/>
      <c r="D713" s="243"/>
      <c r="E713" s="275"/>
      <c r="F713" s="275"/>
      <c r="G713" s="242"/>
      <c r="H713" s="242"/>
      <c r="I713" s="242"/>
      <c r="J713" s="242"/>
      <c r="K713" s="242"/>
      <c r="L713" s="242"/>
      <c r="M713" s="242"/>
      <c r="N713" s="242"/>
      <c r="O713" s="242"/>
      <c r="P713" s="242"/>
      <c r="Q713" s="242"/>
      <c r="R713" s="242"/>
      <c r="S713" s="242"/>
      <c r="T713" s="242"/>
      <c r="U713" s="242"/>
      <c r="V713" s="242"/>
      <c r="W713" s="242"/>
      <c r="X713" s="242"/>
      <c r="Y713" s="242"/>
      <c r="Z713" s="242"/>
    </row>
    <row r="714" spans="1:26" ht="16.5" customHeight="1" x14ac:dyDescent="0.3">
      <c r="A714" s="242"/>
      <c r="B714" s="242"/>
      <c r="C714" s="243"/>
      <c r="D714" s="243"/>
      <c r="E714" s="275"/>
      <c r="F714" s="275"/>
      <c r="G714" s="242"/>
      <c r="H714" s="242"/>
      <c r="I714" s="242"/>
      <c r="J714" s="242"/>
      <c r="K714" s="242"/>
      <c r="L714" s="242"/>
      <c r="M714" s="242"/>
      <c r="N714" s="242"/>
      <c r="O714" s="242"/>
      <c r="P714" s="242"/>
      <c r="Q714" s="242"/>
      <c r="R714" s="242"/>
      <c r="S714" s="242"/>
      <c r="T714" s="242"/>
      <c r="U714" s="242"/>
      <c r="V714" s="242"/>
      <c r="W714" s="242"/>
      <c r="X714" s="242"/>
      <c r="Y714" s="242"/>
      <c r="Z714" s="242"/>
    </row>
    <row r="715" spans="1:26" ht="16.5" customHeight="1" x14ac:dyDescent="0.3">
      <c r="A715" s="242"/>
      <c r="B715" s="242"/>
      <c r="C715" s="243"/>
      <c r="D715" s="243"/>
      <c r="E715" s="275"/>
      <c r="F715" s="275"/>
      <c r="G715" s="242"/>
      <c r="H715" s="242"/>
      <c r="I715" s="242"/>
      <c r="J715" s="242"/>
      <c r="K715" s="242"/>
      <c r="L715" s="242"/>
      <c r="M715" s="242"/>
      <c r="N715" s="242"/>
      <c r="O715" s="242"/>
      <c r="P715" s="242"/>
      <c r="Q715" s="242"/>
      <c r="R715" s="242"/>
      <c r="S715" s="242"/>
      <c r="T715" s="242"/>
      <c r="U715" s="242"/>
      <c r="V715" s="242"/>
      <c r="W715" s="242"/>
      <c r="X715" s="242"/>
      <c r="Y715" s="242"/>
      <c r="Z715" s="242"/>
    </row>
    <row r="716" spans="1:26" ht="16.5" customHeight="1" x14ac:dyDescent="0.3">
      <c r="A716" s="242"/>
      <c r="B716" s="242"/>
      <c r="C716" s="243"/>
      <c r="D716" s="243"/>
      <c r="E716" s="275"/>
      <c r="F716" s="275"/>
      <c r="G716" s="242"/>
      <c r="H716" s="242"/>
      <c r="I716" s="242"/>
      <c r="J716" s="242"/>
      <c r="K716" s="242"/>
      <c r="L716" s="242"/>
      <c r="M716" s="242"/>
      <c r="N716" s="242"/>
      <c r="O716" s="242"/>
      <c r="P716" s="242"/>
      <c r="Q716" s="242"/>
      <c r="R716" s="242"/>
      <c r="S716" s="242"/>
      <c r="T716" s="242"/>
      <c r="U716" s="242"/>
      <c r="V716" s="242"/>
      <c r="W716" s="242"/>
      <c r="X716" s="242"/>
      <c r="Y716" s="242"/>
      <c r="Z716" s="242"/>
    </row>
    <row r="717" spans="1:26" ht="16.5" customHeight="1" x14ac:dyDescent="0.3">
      <c r="A717" s="242"/>
      <c r="B717" s="242"/>
      <c r="C717" s="243"/>
      <c r="D717" s="243"/>
      <c r="E717" s="275"/>
      <c r="F717" s="275"/>
      <c r="G717" s="242"/>
      <c r="H717" s="242"/>
      <c r="I717" s="242"/>
      <c r="J717" s="242"/>
      <c r="K717" s="242"/>
      <c r="L717" s="242"/>
      <c r="M717" s="242"/>
      <c r="N717" s="242"/>
      <c r="O717" s="242"/>
      <c r="P717" s="242"/>
      <c r="Q717" s="242"/>
      <c r="R717" s="242"/>
      <c r="S717" s="242"/>
      <c r="T717" s="242"/>
      <c r="U717" s="242"/>
      <c r="V717" s="242"/>
      <c r="W717" s="242"/>
      <c r="X717" s="242"/>
      <c r="Y717" s="242"/>
      <c r="Z717" s="242"/>
    </row>
    <row r="718" spans="1:26" ht="16.5" customHeight="1" x14ac:dyDescent="0.3">
      <c r="A718" s="242"/>
      <c r="B718" s="242"/>
      <c r="C718" s="243"/>
      <c r="D718" s="243"/>
      <c r="E718" s="275"/>
      <c r="F718" s="275"/>
      <c r="G718" s="242"/>
      <c r="H718" s="242"/>
      <c r="I718" s="242"/>
      <c r="J718" s="242"/>
      <c r="K718" s="242"/>
      <c r="L718" s="242"/>
      <c r="M718" s="242"/>
      <c r="N718" s="242"/>
      <c r="O718" s="242"/>
      <c r="P718" s="242"/>
      <c r="Q718" s="242"/>
      <c r="R718" s="242"/>
      <c r="S718" s="242"/>
      <c r="T718" s="242"/>
      <c r="U718" s="242"/>
      <c r="V718" s="242"/>
      <c r="W718" s="242"/>
      <c r="X718" s="242"/>
      <c r="Y718" s="242"/>
      <c r="Z718" s="242"/>
    </row>
    <row r="719" spans="1:26" ht="16.5" customHeight="1" x14ac:dyDescent="0.3">
      <c r="A719" s="242"/>
      <c r="B719" s="242"/>
      <c r="C719" s="243"/>
      <c r="D719" s="243"/>
      <c r="E719" s="275"/>
      <c r="F719" s="275"/>
      <c r="G719" s="242"/>
      <c r="H719" s="242"/>
      <c r="I719" s="242"/>
      <c r="J719" s="242"/>
      <c r="K719" s="242"/>
      <c r="L719" s="242"/>
      <c r="M719" s="242"/>
      <c r="N719" s="242"/>
      <c r="O719" s="242"/>
      <c r="P719" s="242"/>
      <c r="Q719" s="242"/>
      <c r="R719" s="242"/>
      <c r="S719" s="242"/>
      <c r="T719" s="242"/>
      <c r="U719" s="242"/>
      <c r="V719" s="242"/>
      <c r="W719" s="242"/>
      <c r="X719" s="242"/>
      <c r="Y719" s="242"/>
      <c r="Z719" s="242"/>
    </row>
    <row r="720" spans="1:26" ht="16.5" customHeight="1" x14ac:dyDescent="0.3">
      <c r="A720" s="242"/>
      <c r="B720" s="242"/>
      <c r="C720" s="243"/>
      <c r="D720" s="243"/>
      <c r="E720" s="275"/>
      <c r="F720" s="275"/>
      <c r="G720" s="242"/>
      <c r="H720" s="242"/>
      <c r="I720" s="242"/>
      <c r="J720" s="242"/>
      <c r="K720" s="242"/>
      <c r="L720" s="242"/>
      <c r="M720" s="242"/>
      <c r="N720" s="242"/>
      <c r="O720" s="242"/>
      <c r="P720" s="242"/>
      <c r="Q720" s="242"/>
      <c r="R720" s="242"/>
      <c r="S720" s="242"/>
      <c r="T720" s="242"/>
      <c r="U720" s="242"/>
      <c r="V720" s="242"/>
      <c r="W720" s="242"/>
      <c r="X720" s="242"/>
      <c r="Y720" s="242"/>
      <c r="Z720" s="242"/>
    </row>
    <row r="721" spans="1:26" ht="16.5" customHeight="1" x14ac:dyDescent="0.3">
      <c r="A721" s="242"/>
      <c r="B721" s="242"/>
      <c r="C721" s="243"/>
      <c r="D721" s="243"/>
      <c r="E721" s="275"/>
      <c r="F721" s="275"/>
      <c r="G721" s="242"/>
      <c r="H721" s="242"/>
      <c r="I721" s="242"/>
      <c r="J721" s="242"/>
      <c r="K721" s="242"/>
      <c r="L721" s="242"/>
      <c r="M721" s="242"/>
      <c r="N721" s="242"/>
      <c r="O721" s="242"/>
      <c r="P721" s="242"/>
      <c r="Q721" s="242"/>
      <c r="R721" s="242"/>
      <c r="S721" s="242"/>
      <c r="T721" s="242"/>
      <c r="U721" s="242"/>
      <c r="V721" s="242"/>
      <c r="W721" s="242"/>
      <c r="X721" s="242"/>
      <c r="Y721" s="242"/>
      <c r="Z721" s="242"/>
    </row>
    <row r="722" spans="1:26" ht="16.5" customHeight="1" x14ac:dyDescent="0.3">
      <c r="A722" s="242"/>
      <c r="B722" s="242"/>
      <c r="C722" s="243"/>
      <c r="D722" s="243"/>
      <c r="E722" s="275"/>
      <c r="F722" s="275"/>
      <c r="G722" s="242"/>
      <c r="H722" s="242"/>
      <c r="I722" s="242"/>
      <c r="J722" s="242"/>
      <c r="K722" s="242"/>
      <c r="L722" s="242"/>
      <c r="M722" s="242"/>
      <c r="N722" s="242"/>
      <c r="O722" s="242"/>
      <c r="P722" s="242"/>
      <c r="Q722" s="242"/>
      <c r="R722" s="242"/>
      <c r="S722" s="242"/>
      <c r="T722" s="242"/>
      <c r="U722" s="242"/>
      <c r="V722" s="242"/>
      <c r="W722" s="242"/>
      <c r="X722" s="242"/>
      <c r="Y722" s="242"/>
      <c r="Z722" s="242"/>
    </row>
    <row r="723" spans="1:26" ht="16.5" customHeight="1" x14ac:dyDescent="0.3">
      <c r="A723" s="242"/>
      <c r="B723" s="242"/>
      <c r="C723" s="243"/>
      <c r="D723" s="243"/>
      <c r="E723" s="275"/>
      <c r="F723" s="275"/>
      <c r="G723" s="242"/>
      <c r="H723" s="242"/>
      <c r="I723" s="242"/>
      <c r="J723" s="242"/>
      <c r="K723" s="242"/>
      <c r="L723" s="242"/>
      <c r="M723" s="242"/>
      <c r="N723" s="242"/>
      <c r="O723" s="242"/>
      <c r="P723" s="242"/>
      <c r="Q723" s="242"/>
      <c r="R723" s="242"/>
      <c r="S723" s="242"/>
      <c r="T723" s="242"/>
      <c r="U723" s="242"/>
      <c r="V723" s="242"/>
      <c r="W723" s="242"/>
      <c r="X723" s="242"/>
      <c r="Y723" s="242"/>
      <c r="Z723" s="242"/>
    </row>
    <row r="724" spans="1:26" ht="16.5" customHeight="1" x14ac:dyDescent="0.3">
      <c r="A724" s="242"/>
      <c r="B724" s="242"/>
      <c r="C724" s="243"/>
      <c r="D724" s="243"/>
      <c r="E724" s="275"/>
      <c r="F724" s="275"/>
      <c r="G724" s="242"/>
      <c r="H724" s="242"/>
      <c r="I724" s="242"/>
      <c r="J724" s="242"/>
      <c r="K724" s="242"/>
      <c r="L724" s="242"/>
      <c r="M724" s="242"/>
      <c r="N724" s="242"/>
      <c r="O724" s="242"/>
      <c r="P724" s="242"/>
      <c r="Q724" s="242"/>
      <c r="R724" s="242"/>
      <c r="S724" s="242"/>
      <c r="T724" s="242"/>
      <c r="U724" s="242"/>
      <c r="V724" s="242"/>
      <c r="W724" s="242"/>
      <c r="X724" s="242"/>
      <c r="Y724" s="242"/>
      <c r="Z724" s="242"/>
    </row>
    <row r="725" spans="1:26" ht="16.5" customHeight="1" x14ac:dyDescent="0.3">
      <c r="A725" s="242"/>
      <c r="B725" s="242"/>
      <c r="C725" s="243"/>
      <c r="D725" s="243"/>
      <c r="E725" s="275"/>
      <c r="F725" s="275"/>
      <c r="G725" s="242"/>
      <c r="H725" s="242"/>
      <c r="I725" s="242"/>
      <c r="J725" s="242"/>
      <c r="K725" s="242"/>
      <c r="L725" s="242"/>
      <c r="M725" s="242"/>
      <c r="N725" s="242"/>
      <c r="O725" s="242"/>
      <c r="P725" s="242"/>
      <c r="Q725" s="242"/>
      <c r="R725" s="242"/>
      <c r="S725" s="242"/>
      <c r="T725" s="242"/>
      <c r="U725" s="242"/>
      <c r="V725" s="242"/>
      <c r="W725" s="242"/>
      <c r="X725" s="242"/>
      <c r="Y725" s="242"/>
      <c r="Z725" s="242"/>
    </row>
    <row r="726" spans="1:26" ht="16.5" customHeight="1" x14ac:dyDescent="0.3">
      <c r="A726" s="242"/>
      <c r="B726" s="242"/>
      <c r="C726" s="243"/>
      <c r="D726" s="243"/>
      <c r="E726" s="275"/>
      <c r="F726" s="275"/>
      <c r="G726" s="242"/>
      <c r="H726" s="242"/>
      <c r="I726" s="242"/>
      <c r="J726" s="242"/>
      <c r="K726" s="242"/>
      <c r="L726" s="242"/>
      <c r="M726" s="242"/>
      <c r="N726" s="242"/>
      <c r="O726" s="242"/>
      <c r="P726" s="242"/>
      <c r="Q726" s="242"/>
      <c r="R726" s="242"/>
      <c r="S726" s="242"/>
      <c r="T726" s="242"/>
      <c r="U726" s="242"/>
      <c r="V726" s="242"/>
      <c r="W726" s="242"/>
      <c r="X726" s="242"/>
      <c r="Y726" s="242"/>
      <c r="Z726" s="242"/>
    </row>
    <row r="727" spans="1:26" ht="16.5" customHeight="1" x14ac:dyDescent="0.3">
      <c r="A727" s="242"/>
      <c r="B727" s="242"/>
      <c r="C727" s="243"/>
      <c r="D727" s="243"/>
      <c r="E727" s="275"/>
      <c r="F727" s="275"/>
      <c r="G727" s="242"/>
      <c r="H727" s="242"/>
      <c r="I727" s="242"/>
      <c r="J727" s="242"/>
      <c r="K727" s="242"/>
      <c r="L727" s="242"/>
      <c r="M727" s="242"/>
      <c r="N727" s="242"/>
      <c r="O727" s="242"/>
      <c r="P727" s="242"/>
      <c r="Q727" s="242"/>
      <c r="R727" s="242"/>
      <c r="S727" s="242"/>
      <c r="T727" s="242"/>
      <c r="U727" s="242"/>
      <c r="V727" s="242"/>
      <c r="W727" s="242"/>
      <c r="X727" s="242"/>
      <c r="Y727" s="242"/>
      <c r="Z727" s="242"/>
    </row>
    <row r="728" spans="1:26" ht="16.5" customHeight="1" x14ac:dyDescent="0.3">
      <c r="A728" s="242"/>
      <c r="B728" s="242"/>
      <c r="C728" s="243"/>
      <c r="D728" s="243"/>
      <c r="E728" s="275"/>
      <c r="F728" s="275"/>
      <c r="G728" s="242"/>
      <c r="H728" s="242"/>
      <c r="I728" s="242"/>
      <c r="J728" s="242"/>
      <c r="K728" s="242"/>
      <c r="L728" s="242"/>
      <c r="M728" s="242"/>
      <c r="N728" s="242"/>
      <c r="O728" s="242"/>
      <c r="P728" s="242"/>
      <c r="Q728" s="242"/>
      <c r="R728" s="242"/>
      <c r="S728" s="242"/>
      <c r="T728" s="242"/>
      <c r="U728" s="242"/>
      <c r="V728" s="242"/>
      <c r="W728" s="242"/>
      <c r="X728" s="242"/>
      <c r="Y728" s="242"/>
      <c r="Z728" s="242"/>
    </row>
    <row r="729" spans="1:26" ht="16.5" customHeight="1" x14ac:dyDescent="0.3">
      <c r="A729" s="242"/>
      <c r="B729" s="242"/>
      <c r="C729" s="243"/>
      <c r="D729" s="243"/>
      <c r="E729" s="275"/>
      <c r="F729" s="275"/>
      <c r="G729" s="242"/>
      <c r="H729" s="242"/>
      <c r="I729" s="242"/>
      <c r="J729" s="242"/>
      <c r="K729" s="242"/>
      <c r="L729" s="242"/>
      <c r="M729" s="242"/>
      <c r="N729" s="242"/>
      <c r="O729" s="242"/>
      <c r="P729" s="242"/>
      <c r="Q729" s="242"/>
      <c r="R729" s="242"/>
      <c r="S729" s="242"/>
      <c r="T729" s="242"/>
      <c r="U729" s="242"/>
      <c r="V729" s="242"/>
      <c r="W729" s="242"/>
      <c r="X729" s="242"/>
      <c r="Y729" s="242"/>
      <c r="Z729" s="242"/>
    </row>
    <row r="730" spans="1:26" ht="16.5" customHeight="1" x14ac:dyDescent="0.3">
      <c r="A730" s="242"/>
      <c r="B730" s="242"/>
      <c r="C730" s="243"/>
      <c r="D730" s="243"/>
      <c r="E730" s="275"/>
      <c r="F730" s="275"/>
      <c r="G730" s="242"/>
      <c r="H730" s="242"/>
      <c r="I730" s="242"/>
      <c r="J730" s="242"/>
      <c r="K730" s="242"/>
      <c r="L730" s="242"/>
      <c r="M730" s="242"/>
      <c r="N730" s="242"/>
      <c r="O730" s="242"/>
      <c r="P730" s="242"/>
      <c r="Q730" s="242"/>
      <c r="R730" s="242"/>
      <c r="S730" s="242"/>
      <c r="T730" s="242"/>
      <c r="U730" s="242"/>
      <c r="V730" s="242"/>
      <c r="W730" s="242"/>
      <c r="X730" s="242"/>
      <c r="Y730" s="242"/>
      <c r="Z730" s="242"/>
    </row>
    <row r="731" spans="1:26" ht="16.5" customHeight="1" x14ac:dyDescent="0.3">
      <c r="A731" s="242"/>
      <c r="B731" s="242"/>
      <c r="C731" s="243"/>
      <c r="D731" s="243"/>
      <c r="E731" s="275"/>
      <c r="F731" s="275"/>
      <c r="G731" s="242"/>
      <c r="H731" s="242"/>
      <c r="I731" s="242"/>
      <c r="J731" s="242"/>
      <c r="K731" s="242"/>
      <c r="L731" s="242"/>
      <c r="M731" s="242"/>
      <c r="N731" s="242"/>
      <c r="O731" s="242"/>
      <c r="P731" s="242"/>
      <c r="Q731" s="242"/>
      <c r="R731" s="242"/>
      <c r="S731" s="242"/>
      <c r="T731" s="242"/>
      <c r="U731" s="242"/>
      <c r="V731" s="242"/>
      <c r="W731" s="242"/>
      <c r="X731" s="242"/>
      <c r="Y731" s="242"/>
      <c r="Z731" s="242"/>
    </row>
    <row r="732" spans="1:26" ht="16.5" customHeight="1" x14ac:dyDescent="0.3">
      <c r="A732" s="242"/>
      <c r="B732" s="242"/>
      <c r="C732" s="243"/>
      <c r="D732" s="243"/>
      <c r="E732" s="275"/>
      <c r="F732" s="275"/>
      <c r="G732" s="242"/>
      <c r="H732" s="242"/>
      <c r="I732" s="242"/>
      <c r="J732" s="242"/>
      <c r="K732" s="242"/>
      <c r="L732" s="242"/>
      <c r="M732" s="242"/>
      <c r="N732" s="242"/>
      <c r="O732" s="242"/>
      <c r="P732" s="242"/>
      <c r="Q732" s="242"/>
      <c r="R732" s="242"/>
      <c r="S732" s="242"/>
      <c r="T732" s="242"/>
      <c r="U732" s="242"/>
      <c r="V732" s="242"/>
      <c r="W732" s="242"/>
      <c r="X732" s="242"/>
      <c r="Y732" s="242"/>
      <c r="Z732" s="242"/>
    </row>
    <row r="733" spans="1:26" ht="16.5" customHeight="1" x14ac:dyDescent="0.3">
      <c r="A733" s="242"/>
      <c r="B733" s="242"/>
      <c r="C733" s="243"/>
      <c r="D733" s="243"/>
      <c r="E733" s="275"/>
      <c r="F733" s="275"/>
      <c r="G733" s="242"/>
      <c r="H733" s="242"/>
      <c r="I733" s="242"/>
      <c r="J733" s="242"/>
      <c r="K733" s="242"/>
      <c r="L733" s="242"/>
      <c r="M733" s="242"/>
      <c r="N733" s="242"/>
      <c r="O733" s="242"/>
      <c r="P733" s="242"/>
      <c r="Q733" s="242"/>
      <c r="R733" s="242"/>
      <c r="S733" s="242"/>
      <c r="T733" s="242"/>
      <c r="U733" s="242"/>
      <c r="V733" s="242"/>
      <c r="W733" s="242"/>
      <c r="X733" s="242"/>
      <c r="Y733" s="242"/>
      <c r="Z733" s="242"/>
    </row>
    <row r="734" spans="1:26" ht="16.5" customHeight="1" x14ac:dyDescent="0.3">
      <c r="A734" s="242"/>
      <c r="B734" s="242"/>
      <c r="C734" s="243"/>
      <c r="D734" s="243"/>
      <c r="E734" s="275"/>
      <c r="F734" s="275"/>
      <c r="G734" s="242"/>
      <c r="H734" s="242"/>
      <c r="I734" s="242"/>
      <c r="J734" s="242"/>
      <c r="K734" s="242"/>
      <c r="L734" s="242"/>
      <c r="M734" s="242"/>
      <c r="N734" s="242"/>
      <c r="O734" s="242"/>
      <c r="P734" s="242"/>
      <c r="Q734" s="242"/>
      <c r="R734" s="242"/>
      <c r="S734" s="242"/>
      <c r="T734" s="242"/>
      <c r="U734" s="242"/>
      <c r="V734" s="242"/>
      <c r="W734" s="242"/>
      <c r="X734" s="242"/>
      <c r="Y734" s="242"/>
      <c r="Z734" s="242"/>
    </row>
    <row r="735" spans="1:26" ht="16.5" customHeight="1" x14ac:dyDescent="0.3">
      <c r="A735" s="242"/>
      <c r="B735" s="242"/>
      <c r="C735" s="243"/>
      <c r="D735" s="243"/>
      <c r="E735" s="275"/>
      <c r="F735" s="275"/>
      <c r="G735" s="242"/>
      <c r="H735" s="242"/>
      <c r="I735" s="242"/>
      <c r="J735" s="242"/>
      <c r="K735" s="242"/>
      <c r="L735" s="242"/>
      <c r="M735" s="242"/>
      <c r="N735" s="242"/>
      <c r="O735" s="242"/>
      <c r="P735" s="242"/>
      <c r="Q735" s="242"/>
      <c r="R735" s="242"/>
      <c r="S735" s="242"/>
      <c r="T735" s="242"/>
      <c r="U735" s="242"/>
      <c r="V735" s="242"/>
      <c r="W735" s="242"/>
      <c r="X735" s="242"/>
      <c r="Y735" s="242"/>
      <c r="Z735" s="242"/>
    </row>
    <row r="736" spans="1:26" ht="16.5" customHeight="1" x14ac:dyDescent="0.3">
      <c r="A736" s="242"/>
      <c r="B736" s="242"/>
      <c r="C736" s="243"/>
      <c r="D736" s="243"/>
      <c r="E736" s="275"/>
      <c r="F736" s="275"/>
      <c r="G736" s="242"/>
      <c r="H736" s="242"/>
      <c r="I736" s="242"/>
      <c r="J736" s="242"/>
      <c r="K736" s="242"/>
      <c r="L736" s="242"/>
      <c r="M736" s="242"/>
      <c r="N736" s="242"/>
      <c r="O736" s="242"/>
      <c r="P736" s="242"/>
      <c r="Q736" s="242"/>
      <c r="R736" s="242"/>
      <c r="S736" s="242"/>
      <c r="T736" s="242"/>
      <c r="U736" s="242"/>
      <c r="V736" s="242"/>
      <c r="W736" s="242"/>
      <c r="X736" s="242"/>
      <c r="Y736" s="242"/>
      <c r="Z736" s="242"/>
    </row>
    <row r="737" spans="1:26" ht="16.5" customHeight="1" x14ac:dyDescent="0.3">
      <c r="A737" s="242"/>
      <c r="B737" s="242"/>
      <c r="C737" s="243"/>
      <c r="D737" s="243"/>
      <c r="E737" s="275"/>
      <c r="F737" s="275"/>
      <c r="G737" s="242"/>
      <c r="H737" s="242"/>
      <c r="I737" s="242"/>
      <c r="J737" s="242"/>
      <c r="K737" s="242"/>
      <c r="L737" s="242"/>
      <c r="M737" s="242"/>
      <c r="N737" s="242"/>
      <c r="O737" s="242"/>
      <c r="P737" s="242"/>
      <c r="Q737" s="242"/>
      <c r="R737" s="242"/>
      <c r="S737" s="242"/>
      <c r="T737" s="242"/>
      <c r="U737" s="242"/>
      <c r="V737" s="242"/>
      <c r="W737" s="242"/>
      <c r="X737" s="242"/>
      <c r="Y737" s="242"/>
      <c r="Z737" s="242"/>
    </row>
    <row r="738" spans="1:26" ht="16.5" customHeight="1" x14ac:dyDescent="0.3">
      <c r="A738" s="242"/>
      <c r="B738" s="242"/>
      <c r="C738" s="243"/>
      <c r="D738" s="243"/>
      <c r="E738" s="275"/>
      <c r="F738" s="275"/>
      <c r="G738" s="242"/>
      <c r="H738" s="242"/>
      <c r="I738" s="242"/>
      <c r="J738" s="242"/>
      <c r="K738" s="242"/>
      <c r="L738" s="242"/>
      <c r="M738" s="242"/>
      <c r="N738" s="242"/>
      <c r="O738" s="242"/>
      <c r="P738" s="242"/>
      <c r="Q738" s="242"/>
      <c r="R738" s="242"/>
      <c r="S738" s="242"/>
      <c r="T738" s="242"/>
      <c r="U738" s="242"/>
      <c r="V738" s="242"/>
      <c r="W738" s="242"/>
      <c r="X738" s="242"/>
      <c r="Y738" s="242"/>
      <c r="Z738" s="242"/>
    </row>
    <row r="739" spans="1:26" ht="16.5" customHeight="1" x14ac:dyDescent="0.3">
      <c r="A739" s="242"/>
      <c r="B739" s="242"/>
      <c r="C739" s="243"/>
      <c r="D739" s="243"/>
      <c r="E739" s="275"/>
      <c r="F739" s="275"/>
      <c r="G739" s="242"/>
      <c r="H739" s="242"/>
      <c r="I739" s="242"/>
      <c r="J739" s="242"/>
      <c r="K739" s="242"/>
      <c r="L739" s="242"/>
      <c r="M739" s="242"/>
      <c r="N739" s="242"/>
      <c r="O739" s="242"/>
      <c r="P739" s="242"/>
      <c r="Q739" s="242"/>
      <c r="R739" s="242"/>
      <c r="S739" s="242"/>
      <c r="T739" s="242"/>
      <c r="U739" s="242"/>
      <c r="V739" s="242"/>
      <c r="W739" s="242"/>
      <c r="X739" s="242"/>
      <c r="Y739" s="242"/>
      <c r="Z739" s="242"/>
    </row>
    <row r="740" spans="1:26" ht="16.5" customHeight="1" x14ac:dyDescent="0.3">
      <c r="A740" s="242"/>
      <c r="B740" s="242"/>
      <c r="C740" s="243"/>
      <c r="D740" s="243"/>
      <c r="E740" s="275"/>
      <c r="F740" s="275"/>
      <c r="G740" s="242"/>
      <c r="H740" s="242"/>
      <c r="I740" s="242"/>
      <c r="J740" s="242"/>
      <c r="K740" s="242"/>
      <c r="L740" s="242"/>
      <c r="M740" s="242"/>
      <c r="N740" s="242"/>
      <c r="O740" s="242"/>
      <c r="P740" s="242"/>
      <c r="Q740" s="242"/>
      <c r="R740" s="242"/>
      <c r="S740" s="242"/>
      <c r="T740" s="242"/>
      <c r="U740" s="242"/>
      <c r="V740" s="242"/>
      <c r="W740" s="242"/>
      <c r="X740" s="242"/>
      <c r="Y740" s="242"/>
      <c r="Z740" s="242"/>
    </row>
    <row r="741" spans="1:26" ht="16.5" customHeight="1" x14ac:dyDescent="0.3">
      <c r="A741" s="242"/>
      <c r="B741" s="242"/>
      <c r="C741" s="243"/>
      <c r="D741" s="243"/>
      <c r="E741" s="275"/>
      <c r="F741" s="275"/>
      <c r="G741" s="242"/>
      <c r="H741" s="242"/>
      <c r="I741" s="242"/>
      <c r="J741" s="242"/>
      <c r="K741" s="242"/>
      <c r="L741" s="242"/>
      <c r="M741" s="242"/>
      <c r="N741" s="242"/>
      <c r="O741" s="242"/>
      <c r="P741" s="242"/>
      <c r="Q741" s="242"/>
      <c r="R741" s="242"/>
      <c r="S741" s="242"/>
      <c r="T741" s="242"/>
      <c r="U741" s="242"/>
      <c r="V741" s="242"/>
      <c r="W741" s="242"/>
      <c r="X741" s="242"/>
      <c r="Y741" s="242"/>
      <c r="Z741" s="242"/>
    </row>
    <row r="742" spans="1:26" ht="16.5" customHeight="1" x14ac:dyDescent="0.3">
      <c r="A742" s="242"/>
      <c r="B742" s="242"/>
      <c r="C742" s="243"/>
      <c r="D742" s="243"/>
      <c r="E742" s="275"/>
      <c r="F742" s="275"/>
      <c r="G742" s="242"/>
      <c r="H742" s="242"/>
      <c r="I742" s="242"/>
      <c r="J742" s="242"/>
      <c r="K742" s="242"/>
      <c r="L742" s="242"/>
      <c r="M742" s="242"/>
      <c r="N742" s="242"/>
      <c r="O742" s="242"/>
      <c r="P742" s="242"/>
      <c r="Q742" s="242"/>
      <c r="R742" s="242"/>
      <c r="S742" s="242"/>
      <c r="T742" s="242"/>
      <c r="U742" s="242"/>
      <c r="V742" s="242"/>
      <c r="W742" s="242"/>
      <c r="X742" s="242"/>
      <c r="Y742" s="242"/>
      <c r="Z742" s="242"/>
    </row>
    <row r="743" spans="1:26" ht="16.5" customHeight="1" x14ac:dyDescent="0.3">
      <c r="A743" s="242"/>
      <c r="B743" s="242"/>
      <c r="C743" s="243"/>
      <c r="D743" s="243"/>
      <c r="E743" s="275"/>
      <c r="F743" s="275"/>
      <c r="G743" s="242"/>
      <c r="H743" s="242"/>
      <c r="I743" s="242"/>
      <c r="J743" s="242"/>
      <c r="K743" s="242"/>
      <c r="L743" s="242"/>
      <c r="M743" s="242"/>
      <c r="N743" s="242"/>
      <c r="O743" s="242"/>
      <c r="P743" s="242"/>
      <c r="Q743" s="242"/>
      <c r="R743" s="242"/>
      <c r="S743" s="242"/>
      <c r="T743" s="242"/>
      <c r="U743" s="242"/>
      <c r="V743" s="242"/>
      <c r="W743" s="242"/>
      <c r="X743" s="242"/>
      <c r="Y743" s="242"/>
      <c r="Z743" s="242"/>
    </row>
    <row r="744" spans="1:26" ht="16.5" customHeight="1" x14ac:dyDescent="0.3">
      <c r="A744" s="242"/>
      <c r="B744" s="242"/>
      <c r="C744" s="243"/>
      <c r="D744" s="243"/>
      <c r="E744" s="275"/>
      <c r="F744" s="275"/>
      <c r="G744" s="242"/>
      <c r="H744" s="242"/>
      <c r="I744" s="242"/>
      <c r="J744" s="242"/>
      <c r="K744" s="242"/>
      <c r="L744" s="242"/>
      <c r="M744" s="242"/>
      <c r="N744" s="242"/>
      <c r="O744" s="242"/>
      <c r="P744" s="242"/>
      <c r="Q744" s="242"/>
      <c r="R744" s="242"/>
      <c r="S744" s="242"/>
      <c r="T744" s="242"/>
      <c r="U744" s="242"/>
      <c r="V744" s="242"/>
      <c r="W744" s="242"/>
      <c r="X744" s="242"/>
      <c r="Y744" s="242"/>
      <c r="Z744" s="242"/>
    </row>
    <row r="745" spans="1:26" ht="16.5" customHeight="1" x14ac:dyDescent="0.3">
      <c r="A745" s="242"/>
      <c r="B745" s="242"/>
      <c r="C745" s="243"/>
      <c r="D745" s="243"/>
      <c r="E745" s="275"/>
      <c r="F745" s="275"/>
      <c r="G745" s="242"/>
      <c r="H745" s="242"/>
      <c r="I745" s="242"/>
      <c r="J745" s="242"/>
      <c r="K745" s="242"/>
      <c r="L745" s="242"/>
      <c r="M745" s="242"/>
      <c r="N745" s="242"/>
      <c r="O745" s="242"/>
      <c r="P745" s="242"/>
      <c r="Q745" s="242"/>
      <c r="R745" s="242"/>
      <c r="S745" s="242"/>
      <c r="T745" s="242"/>
      <c r="U745" s="242"/>
      <c r="V745" s="242"/>
      <c r="W745" s="242"/>
      <c r="X745" s="242"/>
      <c r="Y745" s="242"/>
      <c r="Z745" s="242"/>
    </row>
    <row r="746" spans="1:26" ht="16.5" customHeight="1" x14ac:dyDescent="0.3">
      <c r="A746" s="242"/>
      <c r="B746" s="242"/>
      <c r="C746" s="243"/>
      <c r="D746" s="243"/>
      <c r="E746" s="275"/>
      <c r="F746" s="275"/>
      <c r="G746" s="242"/>
      <c r="H746" s="242"/>
      <c r="I746" s="242"/>
      <c r="J746" s="242"/>
      <c r="K746" s="242"/>
      <c r="L746" s="242"/>
      <c r="M746" s="242"/>
      <c r="N746" s="242"/>
      <c r="O746" s="242"/>
      <c r="P746" s="242"/>
      <c r="Q746" s="242"/>
      <c r="R746" s="242"/>
      <c r="S746" s="242"/>
      <c r="T746" s="242"/>
      <c r="U746" s="242"/>
      <c r="V746" s="242"/>
      <c r="W746" s="242"/>
      <c r="X746" s="242"/>
      <c r="Y746" s="242"/>
      <c r="Z746" s="242"/>
    </row>
    <row r="747" spans="1:26" ht="16.5" customHeight="1" x14ac:dyDescent="0.3">
      <c r="A747" s="242"/>
      <c r="B747" s="242"/>
      <c r="C747" s="243"/>
      <c r="D747" s="243"/>
      <c r="E747" s="275"/>
      <c r="F747" s="275"/>
      <c r="G747" s="242"/>
      <c r="H747" s="242"/>
      <c r="I747" s="242"/>
      <c r="J747" s="242"/>
      <c r="K747" s="242"/>
      <c r="L747" s="242"/>
      <c r="M747" s="242"/>
      <c r="N747" s="242"/>
      <c r="O747" s="242"/>
      <c r="P747" s="242"/>
      <c r="Q747" s="242"/>
      <c r="R747" s="242"/>
      <c r="S747" s="242"/>
      <c r="T747" s="242"/>
      <c r="U747" s="242"/>
      <c r="V747" s="242"/>
      <c r="W747" s="242"/>
      <c r="X747" s="242"/>
      <c r="Y747" s="242"/>
      <c r="Z747" s="242"/>
    </row>
    <row r="748" spans="1:26" ht="16.5" customHeight="1" x14ac:dyDescent="0.3">
      <c r="A748" s="242"/>
      <c r="B748" s="242"/>
      <c r="C748" s="243"/>
      <c r="D748" s="243"/>
      <c r="E748" s="275"/>
      <c r="F748" s="275"/>
      <c r="G748" s="242"/>
      <c r="H748" s="242"/>
      <c r="I748" s="242"/>
      <c r="J748" s="242"/>
      <c r="K748" s="242"/>
      <c r="L748" s="242"/>
      <c r="M748" s="242"/>
      <c r="N748" s="242"/>
      <c r="O748" s="242"/>
      <c r="P748" s="242"/>
      <c r="Q748" s="242"/>
      <c r="R748" s="242"/>
      <c r="S748" s="242"/>
      <c r="T748" s="242"/>
      <c r="U748" s="242"/>
      <c r="V748" s="242"/>
      <c r="W748" s="242"/>
      <c r="X748" s="242"/>
      <c r="Y748" s="242"/>
      <c r="Z748" s="242"/>
    </row>
    <row r="749" spans="1:26" ht="16.5" customHeight="1" x14ac:dyDescent="0.3">
      <c r="A749" s="242"/>
      <c r="B749" s="242"/>
      <c r="C749" s="243"/>
      <c r="D749" s="243"/>
      <c r="E749" s="275"/>
      <c r="F749" s="275"/>
      <c r="G749" s="242"/>
      <c r="H749" s="242"/>
      <c r="I749" s="242"/>
      <c r="J749" s="242"/>
      <c r="K749" s="242"/>
      <c r="L749" s="242"/>
      <c r="M749" s="242"/>
      <c r="N749" s="242"/>
      <c r="O749" s="242"/>
      <c r="P749" s="242"/>
      <c r="Q749" s="242"/>
      <c r="R749" s="242"/>
      <c r="S749" s="242"/>
      <c r="T749" s="242"/>
      <c r="U749" s="242"/>
      <c r="V749" s="242"/>
      <c r="W749" s="242"/>
      <c r="X749" s="242"/>
      <c r="Y749" s="242"/>
      <c r="Z749" s="242"/>
    </row>
    <row r="750" spans="1:26" ht="16.5" customHeight="1" x14ac:dyDescent="0.3">
      <c r="A750" s="242"/>
      <c r="B750" s="242"/>
      <c r="C750" s="243"/>
      <c r="D750" s="243"/>
      <c r="E750" s="275"/>
      <c r="F750" s="275"/>
      <c r="G750" s="242"/>
      <c r="H750" s="242"/>
      <c r="I750" s="242"/>
      <c r="J750" s="242"/>
      <c r="K750" s="242"/>
      <c r="L750" s="242"/>
      <c r="M750" s="242"/>
      <c r="N750" s="242"/>
      <c r="O750" s="242"/>
      <c r="P750" s="242"/>
      <c r="Q750" s="242"/>
      <c r="R750" s="242"/>
      <c r="S750" s="242"/>
      <c r="T750" s="242"/>
      <c r="U750" s="242"/>
      <c r="V750" s="242"/>
      <c r="W750" s="242"/>
      <c r="X750" s="242"/>
      <c r="Y750" s="242"/>
      <c r="Z750" s="242"/>
    </row>
    <row r="751" spans="1:26" ht="16.5" customHeight="1" x14ac:dyDescent="0.3">
      <c r="A751" s="242"/>
      <c r="B751" s="242"/>
      <c r="C751" s="243"/>
      <c r="D751" s="243"/>
      <c r="E751" s="275"/>
      <c r="F751" s="275"/>
      <c r="G751" s="242"/>
      <c r="H751" s="242"/>
      <c r="I751" s="242"/>
      <c r="J751" s="242"/>
      <c r="K751" s="242"/>
      <c r="L751" s="242"/>
      <c r="M751" s="242"/>
      <c r="N751" s="242"/>
      <c r="O751" s="242"/>
      <c r="P751" s="242"/>
      <c r="Q751" s="242"/>
      <c r="R751" s="242"/>
      <c r="S751" s="242"/>
      <c r="T751" s="242"/>
      <c r="U751" s="242"/>
      <c r="V751" s="242"/>
      <c r="W751" s="242"/>
      <c r="X751" s="242"/>
      <c r="Y751" s="242"/>
      <c r="Z751" s="242"/>
    </row>
    <row r="752" spans="1:26" ht="16.5" customHeight="1" x14ac:dyDescent="0.3">
      <c r="A752" s="242"/>
      <c r="B752" s="242"/>
      <c r="C752" s="243"/>
      <c r="D752" s="243"/>
      <c r="E752" s="275"/>
      <c r="F752" s="275"/>
      <c r="G752" s="242"/>
      <c r="H752" s="242"/>
      <c r="I752" s="242"/>
      <c r="J752" s="242"/>
      <c r="K752" s="242"/>
      <c r="L752" s="242"/>
      <c r="M752" s="242"/>
      <c r="N752" s="242"/>
      <c r="O752" s="242"/>
      <c r="P752" s="242"/>
      <c r="Q752" s="242"/>
      <c r="R752" s="242"/>
      <c r="S752" s="242"/>
      <c r="T752" s="242"/>
      <c r="U752" s="242"/>
      <c r="V752" s="242"/>
      <c r="W752" s="242"/>
      <c r="X752" s="242"/>
      <c r="Y752" s="242"/>
      <c r="Z752" s="242"/>
    </row>
    <row r="753" spans="1:26" ht="16.5" customHeight="1" x14ac:dyDescent="0.3">
      <c r="A753" s="242"/>
      <c r="B753" s="242"/>
      <c r="C753" s="243"/>
      <c r="D753" s="243"/>
      <c r="E753" s="275"/>
      <c r="F753" s="275"/>
      <c r="G753" s="242"/>
      <c r="H753" s="242"/>
      <c r="I753" s="242"/>
      <c r="J753" s="242"/>
      <c r="K753" s="242"/>
      <c r="L753" s="242"/>
      <c r="M753" s="242"/>
      <c r="N753" s="242"/>
      <c r="O753" s="242"/>
      <c r="P753" s="242"/>
      <c r="Q753" s="242"/>
      <c r="R753" s="242"/>
      <c r="S753" s="242"/>
      <c r="T753" s="242"/>
      <c r="U753" s="242"/>
      <c r="V753" s="242"/>
      <c r="W753" s="242"/>
      <c r="X753" s="242"/>
      <c r="Y753" s="242"/>
      <c r="Z753" s="242"/>
    </row>
    <row r="754" spans="1:26" ht="16.5" customHeight="1" x14ac:dyDescent="0.3">
      <c r="A754" s="242"/>
      <c r="B754" s="242"/>
      <c r="C754" s="243"/>
      <c r="D754" s="243"/>
      <c r="E754" s="275"/>
      <c r="F754" s="275"/>
      <c r="G754" s="242"/>
      <c r="H754" s="242"/>
      <c r="I754" s="242"/>
      <c r="J754" s="242"/>
      <c r="K754" s="242"/>
      <c r="L754" s="242"/>
      <c r="M754" s="242"/>
      <c r="N754" s="242"/>
      <c r="O754" s="242"/>
      <c r="P754" s="242"/>
      <c r="Q754" s="242"/>
      <c r="R754" s="242"/>
      <c r="S754" s="242"/>
      <c r="T754" s="242"/>
      <c r="U754" s="242"/>
      <c r="V754" s="242"/>
      <c r="W754" s="242"/>
      <c r="X754" s="242"/>
      <c r="Y754" s="242"/>
      <c r="Z754" s="242"/>
    </row>
    <row r="755" spans="1:26" ht="16.5" customHeight="1" x14ac:dyDescent="0.3">
      <c r="A755" s="242"/>
      <c r="B755" s="242"/>
      <c r="C755" s="243"/>
      <c r="D755" s="243"/>
      <c r="E755" s="275"/>
      <c r="F755" s="275"/>
      <c r="G755" s="242"/>
      <c r="H755" s="242"/>
      <c r="I755" s="242"/>
      <c r="J755" s="242"/>
      <c r="K755" s="242"/>
      <c r="L755" s="242"/>
      <c r="M755" s="242"/>
      <c r="N755" s="242"/>
      <c r="O755" s="242"/>
      <c r="P755" s="242"/>
      <c r="Q755" s="242"/>
      <c r="R755" s="242"/>
      <c r="S755" s="242"/>
      <c r="T755" s="242"/>
      <c r="U755" s="242"/>
      <c r="V755" s="242"/>
      <c r="W755" s="242"/>
      <c r="X755" s="242"/>
      <c r="Y755" s="242"/>
      <c r="Z755" s="242"/>
    </row>
    <row r="756" spans="1:26" ht="16.5" customHeight="1" x14ac:dyDescent="0.3">
      <c r="A756" s="242"/>
      <c r="B756" s="242"/>
      <c r="C756" s="243"/>
      <c r="D756" s="243"/>
      <c r="E756" s="275"/>
      <c r="F756" s="275"/>
      <c r="G756" s="242"/>
      <c r="H756" s="242"/>
      <c r="I756" s="242"/>
      <c r="J756" s="242"/>
      <c r="K756" s="242"/>
      <c r="L756" s="242"/>
      <c r="M756" s="242"/>
      <c r="N756" s="242"/>
      <c r="O756" s="242"/>
      <c r="P756" s="242"/>
      <c r="Q756" s="242"/>
      <c r="R756" s="242"/>
      <c r="S756" s="242"/>
      <c r="T756" s="242"/>
      <c r="U756" s="242"/>
      <c r="V756" s="242"/>
      <c r="W756" s="242"/>
      <c r="X756" s="242"/>
      <c r="Y756" s="242"/>
      <c r="Z756" s="242"/>
    </row>
    <row r="757" spans="1:26" ht="16.5" customHeight="1" x14ac:dyDescent="0.3">
      <c r="A757" s="242"/>
      <c r="B757" s="242"/>
      <c r="C757" s="243"/>
      <c r="D757" s="243"/>
      <c r="E757" s="275"/>
      <c r="F757" s="275"/>
      <c r="G757" s="242"/>
      <c r="H757" s="242"/>
      <c r="I757" s="242"/>
      <c r="J757" s="242"/>
      <c r="K757" s="242"/>
      <c r="L757" s="242"/>
      <c r="M757" s="242"/>
      <c r="N757" s="242"/>
      <c r="O757" s="242"/>
      <c r="P757" s="242"/>
      <c r="Q757" s="242"/>
      <c r="R757" s="242"/>
      <c r="S757" s="242"/>
      <c r="T757" s="242"/>
      <c r="U757" s="242"/>
      <c r="V757" s="242"/>
      <c r="W757" s="242"/>
      <c r="X757" s="242"/>
      <c r="Y757" s="242"/>
      <c r="Z757" s="242"/>
    </row>
    <row r="758" spans="1:26" ht="16.5" customHeight="1" x14ac:dyDescent="0.3">
      <c r="A758" s="242"/>
      <c r="B758" s="242"/>
      <c r="C758" s="243"/>
      <c r="D758" s="243"/>
      <c r="E758" s="275"/>
      <c r="F758" s="275"/>
      <c r="G758" s="242"/>
      <c r="H758" s="242"/>
      <c r="I758" s="242"/>
      <c r="J758" s="242"/>
      <c r="K758" s="242"/>
      <c r="L758" s="242"/>
      <c r="M758" s="242"/>
      <c r="N758" s="242"/>
      <c r="O758" s="242"/>
      <c r="P758" s="242"/>
      <c r="Q758" s="242"/>
      <c r="R758" s="242"/>
      <c r="S758" s="242"/>
      <c r="T758" s="242"/>
      <c r="U758" s="242"/>
      <c r="V758" s="242"/>
      <c r="W758" s="242"/>
      <c r="X758" s="242"/>
      <c r="Y758" s="242"/>
      <c r="Z758" s="242"/>
    </row>
    <row r="759" spans="1:26" ht="16.5" customHeight="1" x14ac:dyDescent="0.3">
      <c r="A759" s="242"/>
      <c r="B759" s="242"/>
      <c r="C759" s="243"/>
      <c r="D759" s="243"/>
      <c r="E759" s="275"/>
      <c r="F759" s="275"/>
      <c r="G759" s="242"/>
      <c r="H759" s="242"/>
      <c r="I759" s="242"/>
      <c r="J759" s="242"/>
      <c r="K759" s="242"/>
      <c r="L759" s="242"/>
      <c r="M759" s="242"/>
      <c r="N759" s="242"/>
      <c r="O759" s="242"/>
      <c r="P759" s="242"/>
      <c r="Q759" s="242"/>
      <c r="R759" s="242"/>
      <c r="S759" s="242"/>
      <c r="T759" s="242"/>
      <c r="U759" s="242"/>
      <c r="V759" s="242"/>
      <c r="W759" s="242"/>
      <c r="X759" s="242"/>
      <c r="Y759" s="242"/>
      <c r="Z759" s="242"/>
    </row>
    <row r="760" spans="1:26" ht="16.5" customHeight="1" x14ac:dyDescent="0.3">
      <c r="A760" s="242"/>
      <c r="B760" s="242"/>
      <c r="C760" s="243"/>
      <c r="D760" s="243"/>
      <c r="E760" s="275"/>
      <c r="F760" s="275"/>
      <c r="G760" s="242"/>
      <c r="H760" s="242"/>
      <c r="I760" s="242"/>
      <c r="J760" s="242"/>
      <c r="K760" s="242"/>
      <c r="L760" s="242"/>
      <c r="M760" s="242"/>
      <c r="N760" s="242"/>
      <c r="O760" s="242"/>
      <c r="P760" s="242"/>
      <c r="Q760" s="242"/>
      <c r="R760" s="242"/>
      <c r="S760" s="242"/>
      <c r="T760" s="242"/>
      <c r="U760" s="242"/>
      <c r="V760" s="242"/>
      <c r="W760" s="242"/>
      <c r="X760" s="242"/>
      <c r="Y760" s="242"/>
      <c r="Z760" s="242"/>
    </row>
    <row r="761" spans="1:26" ht="16.5" customHeight="1" x14ac:dyDescent="0.3">
      <c r="A761" s="242"/>
      <c r="B761" s="242"/>
      <c r="C761" s="243"/>
      <c r="D761" s="243"/>
      <c r="E761" s="275"/>
      <c r="F761" s="275"/>
      <c r="G761" s="242"/>
      <c r="H761" s="242"/>
      <c r="I761" s="242"/>
      <c r="J761" s="242"/>
      <c r="K761" s="242"/>
      <c r="L761" s="242"/>
      <c r="M761" s="242"/>
      <c r="N761" s="242"/>
      <c r="O761" s="242"/>
      <c r="P761" s="242"/>
      <c r="Q761" s="242"/>
      <c r="R761" s="242"/>
      <c r="S761" s="242"/>
      <c r="T761" s="242"/>
      <c r="U761" s="242"/>
      <c r="V761" s="242"/>
      <c r="W761" s="242"/>
      <c r="X761" s="242"/>
      <c r="Y761" s="242"/>
      <c r="Z761" s="242"/>
    </row>
    <row r="762" spans="1:26" ht="16.5" customHeight="1" x14ac:dyDescent="0.3">
      <c r="A762" s="242"/>
      <c r="B762" s="242"/>
      <c r="C762" s="243"/>
      <c r="D762" s="243"/>
      <c r="E762" s="275"/>
      <c r="F762" s="275"/>
      <c r="G762" s="242"/>
      <c r="H762" s="242"/>
      <c r="I762" s="242"/>
      <c r="J762" s="242"/>
      <c r="K762" s="242"/>
      <c r="L762" s="242"/>
      <c r="M762" s="242"/>
      <c r="N762" s="242"/>
      <c r="O762" s="242"/>
      <c r="P762" s="242"/>
      <c r="Q762" s="242"/>
      <c r="R762" s="242"/>
      <c r="S762" s="242"/>
      <c r="T762" s="242"/>
      <c r="U762" s="242"/>
      <c r="V762" s="242"/>
      <c r="W762" s="242"/>
      <c r="X762" s="242"/>
      <c r="Y762" s="242"/>
      <c r="Z762" s="242"/>
    </row>
    <row r="763" spans="1:26" ht="16.5" customHeight="1" x14ac:dyDescent="0.3">
      <c r="A763" s="242"/>
      <c r="B763" s="242"/>
      <c r="C763" s="243"/>
      <c r="D763" s="243"/>
      <c r="E763" s="275"/>
      <c r="F763" s="275"/>
      <c r="G763" s="242"/>
      <c r="H763" s="242"/>
      <c r="I763" s="242"/>
      <c r="J763" s="242"/>
      <c r="K763" s="242"/>
      <c r="L763" s="242"/>
      <c r="M763" s="242"/>
      <c r="N763" s="242"/>
      <c r="O763" s="242"/>
      <c r="P763" s="242"/>
      <c r="Q763" s="242"/>
      <c r="R763" s="242"/>
      <c r="S763" s="242"/>
      <c r="T763" s="242"/>
      <c r="U763" s="242"/>
      <c r="V763" s="242"/>
      <c r="W763" s="242"/>
      <c r="X763" s="242"/>
      <c r="Y763" s="242"/>
      <c r="Z763" s="242"/>
    </row>
    <row r="764" spans="1:26" ht="16.5" customHeight="1" x14ac:dyDescent="0.3">
      <c r="A764" s="242"/>
      <c r="B764" s="242"/>
      <c r="C764" s="243"/>
      <c r="D764" s="243"/>
      <c r="E764" s="275"/>
      <c r="F764" s="275"/>
      <c r="G764" s="242"/>
      <c r="H764" s="242"/>
      <c r="I764" s="242"/>
      <c r="J764" s="242"/>
      <c r="K764" s="242"/>
      <c r="L764" s="242"/>
      <c r="M764" s="242"/>
      <c r="N764" s="242"/>
      <c r="O764" s="242"/>
      <c r="P764" s="242"/>
      <c r="Q764" s="242"/>
      <c r="R764" s="242"/>
      <c r="S764" s="242"/>
      <c r="T764" s="242"/>
      <c r="U764" s="242"/>
      <c r="V764" s="242"/>
      <c r="W764" s="242"/>
      <c r="X764" s="242"/>
      <c r="Y764" s="242"/>
      <c r="Z764" s="242"/>
    </row>
    <row r="765" spans="1:26" ht="16.5" customHeight="1" x14ac:dyDescent="0.3">
      <c r="A765" s="242"/>
      <c r="B765" s="242"/>
      <c r="C765" s="243"/>
      <c r="D765" s="243"/>
      <c r="E765" s="275"/>
      <c r="F765" s="275"/>
      <c r="G765" s="242"/>
      <c r="H765" s="242"/>
      <c r="I765" s="242"/>
      <c r="J765" s="242"/>
      <c r="K765" s="242"/>
      <c r="L765" s="242"/>
      <c r="M765" s="242"/>
      <c r="N765" s="242"/>
      <c r="O765" s="242"/>
      <c r="P765" s="242"/>
      <c r="Q765" s="242"/>
      <c r="R765" s="242"/>
      <c r="S765" s="242"/>
      <c r="T765" s="242"/>
      <c r="U765" s="242"/>
      <c r="V765" s="242"/>
      <c r="W765" s="242"/>
      <c r="X765" s="242"/>
      <c r="Y765" s="242"/>
      <c r="Z765" s="242"/>
    </row>
    <row r="766" spans="1:26" ht="16.5" customHeight="1" x14ac:dyDescent="0.3">
      <c r="A766" s="242"/>
      <c r="B766" s="242"/>
      <c r="C766" s="243"/>
      <c r="D766" s="243"/>
      <c r="E766" s="275"/>
      <c r="F766" s="275"/>
      <c r="G766" s="242"/>
      <c r="H766" s="242"/>
      <c r="I766" s="242"/>
      <c r="J766" s="242"/>
      <c r="K766" s="242"/>
      <c r="L766" s="242"/>
      <c r="M766" s="242"/>
      <c r="N766" s="242"/>
      <c r="O766" s="242"/>
      <c r="P766" s="242"/>
      <c r="Q766" s="242"/>
      <c r="R766" s="242"/>
      <c r="S766" s="242"/>
      <c r="T766" s="242"/>
      <c r="U766" s="242"/>
      <c r="V766" s="242"/>
      <c r="W766" s="242"/>
      <c r="X766" s="242"/>
      <c r="Y766" s="242"/>
      <c r="Z766" s="242"/>
    </row>
    <row r="767" spans="1:26" ht="16.5" customHeight="1" x14ac:dyDescent="0.3">
      <c r="A767" s="242"/>
      <c r="B767" s="242"/>
      <c r="C767" s="243"/>
      <c r="D767" s="243"/>
      <c r="E767" s="275"/>
      <c r="F767" s="275"/>
      <c r="G767" s="242"/>
      <c r="H767" s="242"/>
      <c r="I767" s="242"/>
      <c r="J767" s="242"/>
      <c r="K767" s="242"/>
      <c r="L767" s="242"/>
      <c r="M767" s="242"/>
      <c r="N767" s="242"/>
      <c r="O767" s="242"/>
      <c r="P767" s="242"/>
      <c r="Q767" s="242"/>
      <c r="R767" s="242"/>
      <c r="S767" s="242"/>
      <c r="T767" s="242"/>
      <c r="U767" s="242"/>
      <c r="V767" s="242"/>
      <c r="W767" s="242"/>
      <c r="X767" s="242"/>
      <c r="Y767" s="242"/>
      <c r="Z767" s="242"/>
    </row>
    <row r="768" spans="1:26" ht="16.5" customHeight="1" x14ac:dyDescent="0.3">
      <c r="A768" s="242"/>
      <c r="B768" s="242"/>
      <c r="C768" s="243"/>
      <c r="D768" s="243"/>
      <c r="E768" s="275"/>
      <c r="F768" s="275"/>
      <c r="G768" s="242"/>
      <c r="H768" s="242"/>
      <c r="I768" s="242"/>
      <c r="J768" s="242"/>
      <c r="K768" s="242"/>
      <c r="L768" s="242"/>
      <c r="M768" s="242"/>
      <c r="N768" s="242"/>
      <c r="O768" s="242"/>
      <c r="P768" s="242"/>
      <c r="Q768" s="242"/>
      <c r="R768" s="242"/>
      <c r="S768" s="242"/>
      <c r="T768" s="242"/>
      <c r="U768" s="242"/>
      <c r="V768" s="242"/>
      <c r="W768" s="242"/>
      <c r="X768" s="242"/>
      <c r="Y768" s="242"/>
      <c r="Z768" s="242"/>
    </row>
    <row r="769" spans="1:26" ht="16.5" customHeight="1" x14ac:dyDescent="0.3">
      <c r="A769" s="242"/>
      <c r="B769" s="242"/>
      <c r="C769" s="243"/>
      <c r="D769" s="243"/>
      <c r="E769" s="275"/>
      <c r="F769" s="275"/>
      <c r="G769" s="242"/>
      <c r="H769" s="242"/>
      <c r="I769" s="242"/>
      <c r="J769" s="242"/>
      <c r="K769" s="242"/>
      <c r="L769" s="242"/>
      <c r="M769" s="242"/>
      <c r="N769" s="242"/>
      <c r="O769" s="242"/>
      <c r="P769" s="242"/>
      <c r="Q769" s="242"/>
      <c r="R769" s="242"/>
      <c r="S769" s="242"/>
      <c r="T769" s="242"/>
      <c r="U769" s="242"/>
      <c r="V769" s="242"/>
      <c r="W769" s="242"/>
      <c r="X769" s="242"/>
      <c r="Y769" s="242"/>
      <c r="Z769" s="242"/>
    </row>
    <row r="770" spans="1:26" ht="16.5" customHeight="1" x14ac:dyDescent="0.3">
      <c r="A770" s="242"/>
      <c r="B770" s="242"/>
      <c r="C770" s="243"/>
      <c r="D770" s="243"/>
      <c r="E770" s="275"/>
      <c r="F770" s="275"/>
      <c r="G770" s="242"/>
      <c r="H770" s="242"/>
      <c r="I770" s="242"/>
      <c r="J770" s="242"/>
      <c r="K770" s="242"/>
      <c r="L770" s="242"/>
      <c r="M770" s="242"/>
      <c r="N770" s="242"/>
      <c r="O770" s="242"/>
      <c r="P770" s="242"/>
      <c r="Q770" s="242"/>
      <c r="R770" s="242"/>
      <c r="S770" s="242"/>
      <c r="T770" s="242"/>
      <c r="U770" s="242"/>
      <c r="V770" s="242"/>
      <c r="W770" s="242"/>
      <c r="X770" s="242"/>
      <c r="Y770" s="242"/>
      <c r="Z770" s="242"/>
    </row>
    <row r="771" spans="1:26" ht="16.5" customHeight="1" x14ac:dyDescent="0.3">
      <c r="A771" s="242"/>
      <c r="B771" s="242"/>
      <c r="C771" s="243"/>
      <c r="D771" s="243"/>
      <c r="E771" s="275"/>
      <c r="F771" s="275"/>
      <c r="G771" s="242"/>
      <c r="H771" s="242"/>
      <c r="I771" s="242"/>
      <c r="J771" s="242"/>
      <c r="K771" s="242"/>
      <c r="L771" s="242"/>
      <c r="M771" s="242"/>
      <c r="N771" s="242"/>
      <c r="O771" s="242"/>
      <c r="P771" s="242"/>
      <c r="Q771" s="242"/>
      <c r="R771" s="242"/>
      <c r="S771" s="242"/>
      <c r="T771" s="242"/>
      <c r="U771" s="242"/>
      <c r="V771" s="242"/>
      <c r="W771" s="242"/>
      <c r="X771" s="242"/>
      <c r="Y771" s="242"/>
      <c r="Z771" s="242"/>
    </row>
    <row r="772" spans="1:26" ht="16.5" customHeight="1" x14ac:dyDescent="0.3">
      <c r="A772" s="242"/>
      <c r="B772" s="242"/>
      <c r="C772" s="243"/>
      <c r="D772" s="243"/>
      <c r="E772" s="275"/>
      <c r="F772" s="275"/>
      <c r="G772" s="242"/>
      <c r="H772" s="242"/>
      <c r="I772" s="242"/>
      <c r="J772" s="242"/>
      <c r="K772" s="242"/>
      <c r="L772" s="242"/>
      <c r="M772" s="242"/>
      <c r="N772" s="242"/>
      <c r="O772" s="242"/>
      <c r="P772" s="242"/>
      <c r="Q772" s="242"/>
      <c r="R772" s="242"/>
      <c r="S772" s="242"/>
      <c r="T772" s="242"/>
      <c r="U772" s="242"/>
      <c r="V772" s="242"/>
      <c r="W772" s="242"/>
      <c r="X772" s="242"/>
      <c r="Y772" s="242"/>
      <c r="Z772" s="242"/>
    </row>
    <row r="773" spans="1:26" ht="16.5" customHeight="1" x14ac:dyDescent="0.3">
      <c r="A773" s="242"/>
      <c r="B773" s="242"/>
      <c r="C773" s="243"/>
      <c r="D773" s="243"/>
      <c r="E773" s="275"/>
      <c r="F773" s="275"/>
      <c r="G773" s="242"/>
      <c r="H773" s="242"/>
      <c r="I773" s="242"/>
      <c r="J773" s="242"/>
      <c r="K773" s="242"/>
      <c r="L773" s="242"/>
      <c r="M773" s="242"/>
      <c r="N773" s="242"/>
      <c r="O773" s="242"/>
      <c r="P773" s="242"/>
      <c r="Q773" s="242"/>
      <c r="R773" s="242"/>
      <c r="S773" s="242"/>
      <c r="T773" s="242"/>
      <c r="U773" s="242"/>
      <c r="V773" s="242"/>
      <c r="W773" s="242"/>
      <c r="X773" s="242"/>
      <c r="Y773" s="242"/>
      <c r="Z773" s="242"/>
    </row>
    <row r="774" spans="1:26" ht="16.5" customHeight="1" x14ac:dyDescent="0.3">
      <c r="A774" s="242"/>
      <c r="B774" s="242"/>
      <c r="C774" s="243"/>
      <c r="D774" s="243"/>
      <c r="E774" s="275"/>
      <c r="F774" s="275"/>
      <c r="G774" s="242"/>
      <c r="H774" s="242"/>
      <c r="I774" s="242"/>
      <c r="J774" s="242"/>
      <c r="K774" s="242"/>
      <c r="L774" s="242"/>
      <c r="M774" s="242"/>
      <c r="N774" s="242"/>
      <c r="O774" s="242"/>
      <c r="P774" s="242"/>
      <c r="Q774" s="242"/>
      <c r="R774" s="242"/>
      <c r="S774" s="242"/>
      <c r="T774" s="242"/>
      <c r="U774" s="242"/>
      <c r="V774" s="242"/>
      <c r="W774" s="242"/>
      <c r="X774" s="242"/>
      <c r="Y774" s="242"/>
      <c r="Z774" s="242"/>
    </row>
    <row r="775" spans="1:26" ht="16.5" customHeight="1" x14ac:dyDescent="0.3">
      <c r="A775" s="242"/>
      <c r="B775" s="242"/>
      <c r="C775" s="243"/>
      <c r="D775" s="243"/>
      <c r="E775" s="275"/>
      <c r="F775" s="275"/>
      <c r="G775" s="242"/>
      <c r="H775" s="242"/>
      <c r="I775" s="242"/>
      <c r="J775" s="242"/>
      <c r="K775" s="242"/>
      <c r="L775" s="242"/>
      <c r="M775" s="242"/>
      <c r="N775" s="242"/>
      <c r="O775" s="242"/>
      <c r="P775" s="242"/>
      <c r="Q775" s="242"/>
      <c r="R775" s="242"/>
      <c r="S775" s="242"/>
      <c r="T775" s="242"/>
      <c r="U775" s="242"/>
      <c r="V775" s="242"/>
      <c r="W775" s="242"/>
      <c r="X775" s="242"/>
      <c r="Y775" s="242"/>
      <c r="Z775" s="242"/>
    </row>
    <row r="776" spans="1:26" ht="16.5" customHeight="1" x14ac:dyDescent="0.3">
      <c r="A776" s="242"/>
      <c r="B776" s="242"/>
      <c r="C776" s="243"/>
      <c r="D776" s="243"/>
      <c r="E776" s="275"/>
      <c r="F776" s="275"/>
      <c r="G776" s="242"/>
      <c r="H776" s="242"/>
      <c r="I776" s="242"/>
      <c r="J776" s="242"/>
      <c r="K776" s="242"/>
      <c r="L776" s="242"/>
      <c r="M776" s="242"/>
      <c r="N776" s="242"/>
      <c r="O776" s="242"/>
      <c r="P776" s="242"/>
      <c r="Q776" s="242"/>
      <c r="R776" s="242"/>
      <c r="S776" s="242"/>
      <c r="T776" s="242"/>
      <c r="U776" s="242"/>
      <c r="V776" s="242"/>
      <c r="W776" s="242"/>
      <c r="X776" s="242"/>
      <c r="Y776" s="242"/>
      <c r="Z776" s="242"/>
    </row>
    <row r="777" spans="1:26" ht="16.5" customHeight="1" x14ac:dyDescent="0.3">
      <c r="A777" s="242"/>
      <c r="B777" s="242"/>
      <c r="C777" s="243"/>
      <c r="D777" s="243"/>
      <c r="E777" s="275"/>
      <c r="F777" s="275"/>
      <c r="G777" s="242"/>
      <c r="H777" s="242"/>
      <c r="I777" s="242"/>
      <c r="J777" s="242"/>
      <c r="K777" s="242"/>
      <c r="L777" s="242"/>
      <c r="M777" s="242"/>
      <c r="N777" s="242"/>
      <c r="O777" s="242"/>
      <c r="P777" s="242"/>
      <c r="Q777" s="242"/>
      <c r="R777" s="242"/>
      <c r="S777" s="242"/>
      <c r="T777" s="242"/>
      <c r="U777" s="242"/>
      <c r="V777" s="242"/>
      <c r="W777" s="242"/>
      <c r="X777" s="242"/>
      <c r="Y777" s="242"/>
      <c r="Z777" s="242"/>
    </row>
    <row r="778" spans="1:26" ht="16.5" customHeight="1" x14ac:dyDescent="0.3">
      <c r="A778" s="242"/>
      <c r="B778" s="242"/>
      <c r="C778" s="243"/>
      <c r="D778" s="243"/>
      <c r="E778" s="275"/>
      <c r="F778" s="275"/>
      <c r="G778" s="242"/>
      <c r="H778" s="242"/>
      <c r="I778" s="242"/>
      <c r="J778" s="242"/>
      <c r="K778" s="242"/>
      <c r="L778" s="242"/>
      <c r="M778" s="242"/>
      <c r="N778" s="242"/>
      <c r="O778" s="242"/>
      <c r="P778" s="242"/>
      <c r="Q778" s="242"/>
      <c r="R778" s="242"/>
      <c r="S778" s="242"/>
      <c r="T778" s="242"/>
      <c r="U778" s="242"/>
      <c r="V778" s="242"/>
      <c r="W778" s="242"/>
      <c r="X778" s="242"/>
      <c r="Y778" s="242"/>
      <c r="Z778" s="242"/>
    </row>
    <row r="779" spans="1:26" ht="16.5" customHeight="1" x14ac:dyDescent="0.3">
      <c r="A779" s="242"/>
      <c r="B779" s="242"/>
      <c r="C779" s="243"/>
      <c r="D779" s="243"/>
      <c r="E779" s="275"/>
      <c r="F779" s="275"/>
      <c r="G779" s="242"/>
      <c r="H779" s="242"/>
      <c r="I779" s="242"/>
      <c r="J779" s="242"/>
      <c r="K779" s="242"/>
      <c r="L779" s="242"/>
      <c r="M779" s="242"/>
      <c r="N779" s="242"/>
      <c r="O779" s="242"/>
      <c r="P779" s="242"/>
      <c r="Q779" s="242"/>
      <c r="R779" s="242"/>
      <c r="S779" s="242"/>
      <c r="T779" s="242"/>
      <c r="U779" s="242"/>
      <c r="V779" s="242"/>
      <c r="W779" s="242"/>
      <c r="X779" s="242"/>
      <c r="Y779" s="242"/>
      <c r="Z779" s="242"/>
    </row>
    <row r="780" spans="1:26" ht="16.5" customHeight="1" x14ac:dyDescent="0.3">
      <c r="A780" s="242"/>
      <c r="B780" s="242"/>
      <c r="C780" s="243"/>
      <c r="D780" s="243"/>
      <c r="E780" s="275"/>
      <c r="F780" s="275"/>
      <c r="G780" s="242"/>
      <c r="H780" s="242"/>
      <c r="I780" s="242"/>
      <c r="J780" s="242"/>
      <c r="K780" s="242"/>
      <c r="L780" s="242"/>
      <c r="M780" s="242"/>
      <c r="N780" s="242"/>
      <c r="O780" s="242"/>
      <c r="P780" s="242"/>
      <c r="Q780" s="242"/>
      <c r="R780" s="242"/>
      <c r="S780" s="242"/>
      <c r="T780" s="242"/>
      <c r="U780" s="242"/>
      <c r="V780" s="242"/>
      <c r="W780" s="242"/>
      <c r="X780" s="242"/>
      <c r="Y780" s="242"/>
      <c r="Z780" s="242"/>
    </row>
    <row r="781" spans="1:26" ht="16.5" customHeight="1" x14ac:dyDescent="0.3">
      <c r="A781" s="242"/>
      <c r="B781" s="242"/>
      <c r="C781" s="243"/>
      <c r="D781" s="243"/>
      <c r="E781" s="275"/>
      <c r="F781" s="275"/>
      <c r="G781" s="242"/>
      <c r="H781" s="242"/>
      <c r="I781" s="242"/>
      <c r="J781" s="242"/>
      <c r="K781" s="242"/>
      <c r="L781" s="242"/>
      <c r="M781" s="242"/>
      <c r="N781" s="242"/>
      <c r="O781" s="242"/>
      <c r="P781" s="242"/>
      <c r="Q781" s="242"/>
      <c r="R781" s="242"/>
      <c r="S781" s="242"/>
      <c r="T781" s="242"/>
      <c r="U781" s="242"/>
      <c r="V781" s="242"/>
      <c r="W781" s="242"/>
      <c r="X781" s="242"/>
      <c r="Y781" s="242"/>
      <c r="Z781" s="242"/>
    </row>
    <row r="782" spans="1:26" ht="16.5" customHeight="1" x14ac:dyDescent="0.3">
      <c r="A782" s="242"/>
      <c r="B782" s="242"/>
      <c r="C782" s="243"/>
      <c r="D782" s="243"/>
      <c r="E782" s="275"/>
      <c r="F782" s="275"/>
      <c r="G782" s="242"/>
      <c r="H782" s="242"/>
      <c r="I782" s="242"/>
      <c r="J782" s="242"/>
      <c r="K782" s="242"/>
      <c r="L782" s="242"/>
      <c r="M782" s="242"/>
      <c r="N782" s="242"/>
      <c r="O782" s="242"/>
      <c r="P782" s="242"/>
      <c r="Q782" s="242"/>
      <c r="R782" s="242"/>
      <c r="S782" s="242"/>
      <c r="T782" s="242"/>
      <c r="U782" s="242"/>
      <c r="V782" s="242"/>
      <c r="W782" s="242"/>
      <c r="X782" s="242"/>
      <c r="Y782" s="242"/>
      <c r="Z782" s="242"/>
    </row>
    <row r="783" spans="1:26" ht="16.5" customHeight="1" x14ac:dyDescent="0.3">
      <c r="A783" s="242"/>
      <c r="B783" s="242"/>
      <c r="C783" s="243"/>
      <c r="D783" s="243"/>
      <c r="E783" s="275"/>
      <c r="F783" s="275"/>
      <c r="G783" s="242"/>
      <c r="H783" s="242"/>
      <c r="I783" s="242"/>
      <c r="J783" s="242"/>
      <c r="K783" s="242"/>
      <c r="L783" s="242"/>
      <c r="M783" s="242"/>
      <c r="N783" s="242"/>
      <c r="O783" s="242"/>
      <c r="P783" s="242"/>
      <c r="Q783" s="242"/>
      <c r="R783" s="242"/>
      <c r="S783" s="242"/>
      <c r="T783" s="242"/>
      <c r="U783" s="242"/>
      <c r="V783" s="242"/>
      <c r="W783" s="242"/>
      <c r="X783" s="242"/>
      <c r="Y783" s="242"/>
      <c r="Z783" s="242"/>
    </row>
    <row r="784" spans="1:26" ht="16.5" customHeight="1" x14ac:dyDescent="0.3">
      <c r="A784" s="242"/>
      <c r="B784" s="242"/>
      <c r="C784" s="243"/>
      <c r="D784" s="243"/>
      <c r="E784" s="275"/>
      <c r="F784" s="275"/>
      <c r="G784" s="242"/>
      <c r="H784" s="242"/>
      <c r="I784" s="242"/>
      <c r="J784" s="242"/>
      <c r="K784" s="242"/>
      <c r="L784" s="242"/>
      <c r="M784" s="242"/>
      <c r="N784" s="242"/>
      <c r="O784" s="242"/>
      <c r="P784" s="242"/>
      <c r="Q784" s="242"/>
      <c r="R784" s="242"/>
      <c r="S784" s="242"/>
      <c r="T784" s="242"/>
      <c r="U784" s="242"/>
      <c r="V784" s="242"/>
      <c r="W784" s="242"/>
      <c r="X784" s="242"/>
      <c r="Y784" s="242"/>
      <c r="Z784" s="242"/>
    </row>
    <row r="785" spans="1:26" ht="16.5" customHeight="1" x14ac:dyDescent="0.3">
      <c r="A785" s="242"/>
      <c r="B785" s="242"/>
      <c r="C785" s="243"/>
      <c r="D785" s="243"/>
      <c r="E785" s="275"/>
      <c r="F785" s="275"/>
      <c r="G785" s="242"/>
      <c r="H785" s="242"/>
      <c r="I785" s="242"/>
      <c r="J785" s="242"/>
      <c r="K785" s="242"/>
      <c r="L785" s="242"/>
      <c r="M785" s="242"/>
      <c r="N785" s="242"/>
      <c r="O785" s="242"/>
      <c r="P785" s="242"/>
      <c r="Q785" s="242"/>
      <c r="R785" s="242"/>
      <c r="S785" s="242"/>
      <c r="T785" s="242"/>
      <c r="U785" s="242"/>
      <c r="V785" s="242"/>
      <c r="W785" s="242"/>
      <c r="X785" s="242"/>
      <c r="Y785" s="242"/>
      <c r="Z785" s="242"/>
    </row>
    <row r="786" spans="1:26" ht="16.5" customHeight="1" x14ac:dyDescent="0.3">
      <c r="A786" s="242"/>
      <c r="B786" s="242"/>
      <c r="C786" s="243"/>
      <c r="D786" s="243"/>
      <c r="E786" s="275"/>
      <c r="F786" s="275"/>
      <c r="G786" s="242"/>
      <c r="H786" s="242"/>
      <c r="I786" s="242"/>
      <c r="J786" s="242"/>
      <c r="K786" s="242"/>
      <c r="L786" s="242"/>
      <c r="M786" s="242"/>
      <c r="N786" s="242"/>
      <c r="O786" s="242"/>
      <c r="P786" s="242"/>
      <c r="Q786" s="242"/>
      <c r="R786" s="242"/>
      <c r="S786" s="242"/>
      <c r="T786" s="242"/>
      <c r="U786" s="242"/>
      <c r="V786" s="242"/>
      <c r="W786" s="242"/>
      <c r="X786" s="242"/>
      <c r="Y786" s="242"/>
      <c r="Z786" s="242"/>
    </row>
    <row r="787" spans="1:26" ht="16.5" customHeight="1" x14ac:dyDescent="0.3">
      <c r="A787" s="242"/>
      <c r="B787" s="242"/>
      <c r="C787" s="243"/>
      <c r="D787" s="243"/>
      <c r="E787" s="275"/>
      <c r="F787" s="275"/>
      <c r="G787" s="242"/>
      <c r="H787" s="242"/>
      <c r="I787" s="242"/>
      <c r="J787" s="242"/>
      <c r="K787" s="242"/>
      <c r="L787" s="242"/>
      <c r="M787" s="242"/>
      <c r="N787" s="242"/>
      <c r="O787" s="242"/>
      <c r="P787" s="242"/>
      <c r="Q787" s="242"/>
      <c r="R787" s="242"/>
      <c r="S787" s="242"/>
      <c r="T787" s="242"/>
      <c r="U787" s="242"/>
      <c r="V787" s="242"/>
      <c r="W787" s="242"/>
      <c r="X787" s="242"/>
      <c r="Y787" s="242"/>
      <c r="Z787" s="242"/>
    </row>
    <row r="788" spans="1:26" ht="16.5" customHeight="1" x14ac:dyDescent="0.3">
      <c r="A788" s="242"/>
      <c r="B788" s="242"/>
      <c r="C788" s="243"/>
      <c r="D788" s="243"/>
      <c r="E788" s="275"/>
      <c r="F788" s="275"/>
      <c r="G788" s="242"/>
      <c r="H788" s="242"/>
      <c r="I788" s="242"/>
      <c r="J788" s="242"/>
      <c r="K788" s="242"/>
      <c r="L788" s="242"/>
      <c r="M788" s="242"/>
      <c r="N788" s="242"/>
      <c r="O788" s="242"/>
      <c r="P788" s="242"/>
      <c r="Q788" s="242"/>
      <c r="R788" s="242"/>
      <c r="S788" s="242"/>
      <c r="T788" s="242"/>
      <c r="U788" s="242"/>
      <c r="V788" s="242"/>
      <c r="W788" s="242"/>
      <c r="X788" s="242"/>
      <c r="Y788" s="242"/>
      <c r="Z788" s="242"/>
    </row>
    <row r="789" spans="1:26" ht="16.5" customHeight="1" x14ac:dyDescent="0.3">
      <c r="A789" s="242"/>
      <c r="B789" s="242"/>
      <c r="C789" s="243"/>
      <c r="D789" s="243"/>
      <c r="E789" s="275"/>
      <c r="F789" s="275"/>
      <c r="G789" s="242"/>
      <c r="H789" s="242"/>
      <c r="I789" s="242"/>
      <c r="J789" s="242"/>
      <c r="K789" s="242"/>
      <c r="L789" s="242"/>
      <c r="M789" s="242"/>
      <c r="N789" s="242"/>
      <c r="O789" s="242"/>
      <c r="P789" s="242"/>
      <c r="Q789" s="242"/>
      <c r="R789" s="242"/>
      <c r="S789" s="242"/>
      <c r="T789" s="242"/>
      <c r="U789" s="242"/>
      <c r="V789" s="242"/>
      <c r="W789" s="242"/>
      <c r="X789" s="242"/>
      <c r="Y789" s="242"/>
      <c r="Z789" s="242"/>
    </row>
    <row r="790" spans="1:26" ht="16.5" customHeight="1" x14ac:dyDescent="0.3">
      <c r="A790" s="242"/>
      <c r="B790" s="242"/>
      <c r="C790" s="243"/>
      <c r="D790" s="243"/>
      <c r="E790" s="275"/>
      <c r="F790" s="275"/>
      <c r="G790" s="242"/>
      <c r="H790" s="242"/>
      <c r="I790" s="242"/>
      <c r="J790" s="242"/>
      <c r="K790" s="242"/>
      <c r="L790" s="242"/>
      <c r="M790" s="242"/>
      <c r="N790" s="242"/>
      <c r="O790" s="242"/>
      <c r="P790" s="242"/>
      <c r="Q790" s="242"/>
      <c r="R790" s="242"/>
      <c r="S790" s="242"/>
      <c r="T790" s="242"/>
      <c r="U790" s="242"/>
      <c r="V790" s="242"/>
      <c r="W790" s="242"/>
      <c r="X790" s="242"/>
      <c r="Y790" s="242"/>
      <c r="Z790" s="242"/>
    </row>
    <row r="791" spans="1:26" ht="16.5" customHeight="1" x14ac:dyDescent="0.3">
      <c r="A791" s="242"/>
      <c r="B791" s="242"/>
      <c r="C791" s="243"/>
      <c r="D791" s="243"/>
      <c r="E791" s="275"/>
      <c r="F791" s="275"/>
      <c r="G791" s="242"/>
      <c r="H791" s="242"/>
      <c r="I791" s="242"/>
      <c r="J791" s="242"/>
      <c r="K791" s="242"/>
      <c r="L791" s="242"/>
      <c r="M791" s="242"/>
      <c r="N791" s="242"/>
      <c r="O791" s="242"/>
      <c r="P791" s="242"/>
      <c r="Q791" s="242"/>
      <c r="R791" s="242"/>
      <c r="S791" s="242"/>
      <c r="T791" s="242"/>
      <c r="U791" s="242"/>
      <c r="V791" s="242"/>
      <c r="W791" s="242"/>
      <c r="X791" s="242"/>
      <c r="Y791" s="242"/>
      <c r="Z791" s="242"/>
    </row>
    <row r="792" spans="1:26" ht="16.5" customHeight="1" x14ac:dyDescent="0.3">
      <c r="A792" s="242"/>
      <c r="B792" s="242"/>
      <c r="C792" s="243"/>
      <c r="D792" s="243"/>
      <c r="E792" s="275"/>
      <c r="F792" s="275"/>
      <c r="G792" s="242"/>
      <c r="H792" s="242"/>
      <c r="I792" s="242"/>
      <c r="J792" s="242"/>
      <c r="K792" s="242"/>
      <c r="L792" s="242"/>
      <c r="M792" s="242"/>
      <c r="N792" s="242"/>
      <c r="O792" s="242"/>
      <c r="P792" s="242"/>
      <c r="Q792" s="242"/>
      <c r="R792" s="242"/>
      <c r="S792" s="242"/>
      <c r="T792" s="242"/>
      <c r="U792" s="242"/>
      <c r="V792" s="242"/>
      <c r="W792" s="242"/>
      <c r="X792" s="242"/>
      <c r="Y792" s="242"/>
      <c r="Z792" s="242"/>
    </row>
    <row r="793" spans="1:26" ht="16.5" customHeight="1" x14ac:dyDescent="0.3">
      <c r="A793" s="242"/>
      <c r="B793" s="242"/>
      <c r="C793" s="243"/>
      <c r="D793" s="243"/>
      <c r="E793" s="275"/>
      <c r="F793" s="275"/>
      <c r="G793" s="242"/>
      <c r="H793" s="242"/>
      <c r="I793" s="242"/>
      <c r="J793" s="242"/>
      <c r="K793" s="242"/>
      <c r="L793" s="242"/>
      <c r="M793" s="242"/>
      <c r="N793" s="242"/>
      <c r="O793" s="242"/>
      <c r="P793" s="242"/>
      <c r="Q793" s="242"/>
      <c r="R793" s="242"/>
      <c r="S793" s="242"/>
      <c r="T793" s="242"/>
      <c r="U793" s="242"/>
      <c r="V793" s="242"/>
      <c r="W793" s="242"/>
      <c r="X793" s="242"/>
      <c r="Y793" s="242"/>
      <c r="Z793" s="242"/>
    </row>
    <row r="794" spans="1:26" ht="16.5" customHeight="1" x14ac:dyDescent="0.3">
      <c r="A794" s="242"/>
      <c r="B794" s="242"/>
      <c r="C794" s="243"/>
      <c r="D794" s="243"/>
      <c r="E794" s="275"/>
      <c r="F794" s="275"/>
      <c r="G794" s="242"/>
      <c r="H794" s="242"/>
      <c r="I794" s="242"/>
      <c r="J794" s="242"/>
      <c r="K794" s="242"/>
      <c r="L794" s="242"/>
      <c r="M794" s="242"/>
      <c r="N794" s="242"/>
      <c r="O794" s="242"/>
      <c r="P794" s="242"/>
      <c r="Q794" s="242"/>
      <c r="R794" s="242"/>
      <c r="S794" s="242"/>
      <c r="T794" s="242"/>
      <c r="U794" s="242"/>
      <c r="V794" s="242"/>
      <c r="W794" s="242"/>
      <c r="X794" s="242"/>
      <c r="Y794" s="242"/>
      <c r="Z794" s="242"/>
    </row>
    <row r="795" spans="1:26" ht="16.5" customHeight="1" x14ac:dyDescent="0.3">
      <c r="A795" s="242"/>
      <c r="B795" s="242"/>
      <c r="C795" s="243"/>
      <c r="D795" s="243"/>
      <c r="E795" s="275"/>
      <c r="F795" s="275"/>
      <c r="G795" s="242"/>
      <c r="H795" s="242"/>
      <c r="I795" s="242"/>
      <c r="J795" s="242"/>
      <c r="K795" s="242"/>
      <c r="L795" s="242"/>
      <c r="M795" s="242"/>
      <c r="N795" s="242"/>
      <c r="O795" s="242"/>
      <c r="P795" s="242"/>
      <c r="Q795" s="242"/>
      <c r="R795" s="242"/>
      <c r="S795" s="242"/>
      <c r="T795" s="242"/>
      <c r="U795" s="242"/>
      <c r="V795" s="242"/>
      <c r="W795" s="242"/>
      <c r="X795" s="242"/>
      <c r="Y795" s="242"/>
      <c r="Z795" s="242"/>
    </row>
    <row r="796" spans="1:26" ht="16.5" customHeight="1" x14ac:dyDescent="0.3">
      <c r="A796" s="242"/>
      <c r="B796" s="242"/>
      <c r="C796" s="243"/>
      <c r="D796" s="243"/>
      <c r="E796" s="275"/>
      <c r="F796" s="275"/>
      <c r="G796" s="242"/>
      <c r="H796" s="242"/>
      <c r="I796" s="242"/>
      <c r="J796" s="242"/>
      <c r="K796" s="242"/>
      <c r="L796" s="242"/>
      <c r="M796" s="242"/>
      <c r="N796" s="242"/>
      <c r="O796" s="242"/>
      <c r="P796" s="242"/>
      <c r="Q796" s="242"/>
      <c r="R796" s="242"/>
      <c r="S796" s="242"/>
      <c r="T796" s="242"/>
      <c r="U796" s="242"/>
      <c r="V796" s="242"/>
      <c r="W796" s="242"/>
      <c r="X796" s="242"/>
      <c r="Y796" s="242"/>
      <c r="Z796" s="242"/>
    </row>
    <row r="797" spans="1:26" ht="16.5" customHeight="1" x14ac:dyDescent="0.3">
      <c r="A797" s="242"/>
      <c r="B797" s="242"/>
      <c r="C797" s="243"/>
      <c r="D797" s="243"/>
      <c r="E797" s="275"/>
      <c r="F797" s="275"/>
      <c r="G797" s="242"/>
      <c r="H797" s="242"/>
      <c r="I797" s="242"/>
      <c r="J797" s="242"/>
      <c r="K797" s="242"/>
      <c r="L797" s="242"/>
      <c r="M797" s="242"/>
      <c r="N797" s="242"/>
      <c r="O797" s="242"/>
      <c r="P797" s="242"/>
      <c r="Q797" s="242"/>
      <c r="R797" s="242"/>
      <c r="S797" s="242"/>
      <c r="T797" s="242"/>
      <c r="U797" s="242"/>
      <c r="V797" s="242"/>
      <c r="W797" s="242"/>
      <c r="X797" s="242"/>
      <c r="Y797" s="242"/>
      <c r="Z797" s="242"/>
    </row>
    <row r="798" spans="1:26" ht="16.5" customHeight="1" x14ac:dyDescent="0.3">
      <c r="A798" s="242"/>
      <c r="B798" s="242"/>
      <c r="C798" s="243"/>
      <c r="D798" s="243"/>
      <c r="E798" s="275"/>
      <c r="F798" s="275"/>
      <c r="G798" s="242"/>
      <c r="H798" s="242"/>
      <c r="I798" s="242"/>
      <c r="J798" s="242"/>
      <c r="K798" s="242"/>
      <c r="L798" s="242"/>
      <c r="M798" s="242"/>
      <c r="N798" s="242"/>
      <c r="O798" s="242"/>
      <c r="P798" s="242"/>
      <c r="Q798" s="242"/>
      <c r="R798" s="242"/>
      <c r="S798" s="242"/>
      <c r="T798" s="242"/>
      <c r="U798" s="242"/>
      <c r="V798" s="242"/>
      <c r="W798" s="242"/>
      <c r="X798" s="242"/>
      <c r="Y798" s="242"/>
      <c r="Z798" s="242"/>
    </row>
    <row r="799" spans="1:26" ht="16.5" customHeight="1" x14ac:dyDescent="0.3">
      <c r="A799" s="242"/>
      <c r="B799" s="242"/>
      <c r="C799" s="243"/>
      <c r="D799" s="243"/>
      <c r="E799" s="275"/>
      <c r="F799" s="275"/>
      <c r="G799" s="242"/>
      <c r="H799" s="242"/>
      <c r="I799" s="242"/>
      <c r="J799" s="242"/>
      <c r="K799" s="242"/>
      <c r="L799" s="242"/>
      <c r="M799" s="242"/>
      <c r="N799" s="242"/>
      <c r="O799" s="242"/>
      <c r="P799" s="242"/>
      <c r="Q799" s="242"/>
      <c r="R799" s="242"/>
      <c r="S799" s="242"/>
      <c r="T799" s="242"/>
      <c r="U799" s="242"/>
      <c r="V799" s="242"/>
      <c r="W799" s="242"/>
      <c r="X799" s="242"/>
      <c r="Y799" s="242"/>
      <c r="Z799" s="242"/>
    </row>
    <row r="800" spans="1:26" ht="16.5" customHeight="1" x14ac:dyDescent="0.3">
      <c r="A800" s="242"/>
      <c r="B800" s="242"/>
      <c r="C800" s="243"/>
      <c r="D800" s="243"/>
      <c r="E800" s="275"/>
      <c r="F800" s="275"/>
      <c r="G800" s="242"/>
      <c r="H800" s="242"/>
      <c r="I800" s="242"/>
      <c r="J800" s="242"/>
      <c r="K800" s="242"/>
      <c r="L800" s="242"/>
      <c r="M800" s="242"/>
      <c r="N800" s="242"/>
      <c r="O800" s="242"/>
      <c r="P800" s="242"/>
      <c r="Q800" s="242"/>
      <c r="R800" s="242"/>
      <c r="S800" s="242"/>
      <c r="T800" s="242"/>
      <c r="U800" s="242"/>
      <c r="V800" s="242"/>
      <c r="W800" s="242"/>
      <c r="X800" s="242"/>
      <c r="Y800" s="242"/>
      <c r="Z800" s="242"/>
    </row>
    <row r="801" spans="1:26" ht="16.5" customHeight="1" x14ac:dyDescent="0.3">
      <c r="A801" s="242"/>
      <c r="B801" s="242"/>
      <c r="C801" s="243"/>
      <c r="D801" s="243"/>
      <c r="E801" s="275"/>
      <c r="F801" s="275"/>
      <c r="G801" s="242"/>
      <c r="H801" s="242"/>
      <c r="I801" s="242"/>
      <c r="J801" s="242"/>
      <c r="K801" s="242"/>
      <c r="L801" s="242"/>
      <c r="M801" s="242"/>
      <c r="N801" s="242"/>
      <c r="O801" s="242"/>
      <c r="P801" s="242"/>
      <c r="Q801" s="242"/>
      <c r="R801" s="242"/>
      <c r="S801" s="242"/>
      <c r="T801" s="242"/>
      <c r="U801" s="242"/>
      <c r="V801" s="242"/>
      <c r="W801" s="242"/>
      <c r="X801" s="242"/>
      <c r="Y801" s="242"/>
      <c r="Z801" s="242"/>
    </row>
    <row r="802" spans="1:26" ht="16.5" customHeight="1" x14ac:dyDescent="0.3">
      <c r="A802" s="242"/>
      <c r="B802" s="242"/>
      <c r="C802" s="243"/>
      <c r="D802" s="243"/>
      <c r="E802" s="275"/>
      <c r="F802" s="275"/>
      <c r="G802" s="242"/>
      <c r="H802" s="242"/>
      <c r="I802" s="242"/>
      <c r="J802" s="242"/>
      <c r="K802" s="242"/>
      <c r="L802" s="242"/>
      <c r="M802" s="242"/>
      <c r="N802" s="242"/>
      <c r="O802" s="242"/>
      <c r="P802" s="242"/>
      <c r="Q802" s="242"/>
      <c r="R802" s="242"/>
      <c r="S802" s="242"/>
      <c r="T802" s="242"/>
      <c r="U802" s="242"/>
      <c r="V802" s="242"/>
      <c r="W802" s="242"/>
      <c r="X802" s="242"/>
      <c r="Y802" s="242"/>
      <c r="Z802" s="242"/>
    </row>
    <row r="803" spans="1:26" ht="16.5" customHeight="1" x14ac:dyDescent="0.3">
      <c r="A803" s="242"/>
      <c r="B803" s="242"/>
      <c r="C803" s="243"/>
      <c r="D803" s="243"/>
      <c r="E803" s="275"/>
      <c r="F803" s="275"/>
      <c r="G803" s="242"/>
      <c r="H803" s="242"/>
      <c r="I803" s="242"/>
      <c r="J803" s="242"/>
      <c r="K803" s="242"/>
      <c r="L803" s="242"/>
      <c r="M803" s="242"/>
      <c r="N803" s="242"/>
      <c r="O803" s="242"/>
      <c r="P803" s="242"/>
      <c r="Q803" s="242"/>
      <c r="R803" s="242"/>
      <c r="S803" s="242"/>
      <c r="T803" s="242"/>
      <c r="U803" s="242"/>
      <c r="V803" s="242"/>
      <c r="W803" s="242"/>
      <c r="X803" s="242"/>
      <c r="Y803" s="242"/>
      <c r="Z803" s="242"/>
    </row>
    <row r="804" spans="1:26" ht="16.5" customHeight="1" x14ac:dyDescent="0.3">
      <c r="A804" s="242"/>
      <c r="B804" s="242"/>
      <c r="C804" s="243"/>
      <c r="D804" s="243"/>
      <c r="E804" s="275"/>
      <c r="F804" s="275"/>
      <c r="G804" s="242"/>
      <c r="H804" s="242"/>
      <c r="I804" s="242"/>
      <c r="J804" s="242"/>
      <c r="K804" s="242"/>
      <c r="L804" s="242"/>
      <c r="M804" s="242"/>
      <c r="N804" s="242"/>
      <c r="O804" s="242"/>
      <c r="P804" s="242"/>
      <c r="Q804" s="242"/>
      <c r="R804" s="242"/>
      <c r="S804" s="242"/>
      <c r="T804" s="242"/>
      <c r="U804" s="242"/>
      <c r="V804" s="242"/>
      <c r="W804" s="242"/>
      <c r="X804" s="242"/>
      <c r="Y804" s="242"/>
      <c r="Z804" s="242"/>
    </row>
    <row r="805" spans="1:26" ht="16.5" customHeight="1" x14ac:dyDescent="0.3">
      <c r="A805" s="242"/>
      <c r="B805" s="242"/>
      <c r="C805" s="243"/>
      <c r="D805" s="243"/>
      <c r="E805" s="275"/>
      <c r="F805" s="275"/>
      <c r="G805" s="242"/>
      <c r="H805" s="242"/>
      <c r="I805" s="242"/>
      <c r="J805" s="242"/>
      <c r="K805" s="242"/>
      <c r="L805" s="242"/>
      <c r="M805" s="242"/>
      <c r="N805" s="242"/>
      <c r="O805" s="242"/>
      <c r="P805" s="242"/>
      <c r="Q805" s="242"/>
      <c r="R805" s="242"/>
      <c r="S805" s="242"/>
      <c r="T805" s="242"/>
      <c r="U805" s="242"/>
      <c r="V805" s="242"/>
      <c r="W805" s="242"/>
      <c r="X805" s="242"/>
      <c r="Y805" s="242"/>
      <c r="Z805" s="242"/>
    </row>
    <row r="806" spans="1:26" ht="16.5" customHeight="1" x14ac:dyDescent="0.3">
      <c r="A806" s="242"/>
      <c r="B806" s="242"/>
      <c r="C806" s="243"/>
      <c r="D806" s="243"/>
      <c r="E806" s="275"/>
      <c r="F806" s="275"/>
      <c r="G806" s="242"/>
      <c r="H806" s="242"/>
      <c r="I806" s="242"/>
      <c r="J806" s="242"/>
      <c r="K806" s="242"/>
      <c r="L806" s="242"/>
      <c r="M806" s="242"/>
      <c r="N806" s="242"/>
      <c r="O806" s="242"/>
      <c r="P806" s="242"/>
      <c r="Q806" s="242"/>
      <c r="R806" s="242"/>
      <c r="S806" s="242"/>
      <c r="T806" s="242"/>
      <c r="U806" s="242"/>
      <c r="V806" s="242"/>
      <c r="W806" s="242"/>
      <c r="X806" s="242"/>
      <c r="Y806" s="242"/>
      <c r="Z806" s="242"/>
    </row>
    <row r="807" spans="1:26" ht="16.5" customHeight="1" x14ac:dyDescent="0.3">
      <c r="A807" s="242"/>
      <c r="B807" s="242"/>
      <c r="C807" s="243"/>
      <c r="D807" s="243"/>
      <c r="E807" s="275"/>
      <c r="F807" s="275"/>
      <c r="G807" s="242"/>
      <c r="H807" s="242"/>
      <c r="I807" s="242"/>
      <c r="J807" s="242"/>
      <c r="K807" s="242"/>
      <c r="L807" s="242"/>
      <c r="M807" s="242"/>
      <c r="N807" s="242"/>
      <c r="O807" s="242"/>
      <c r="P807" s="242"/>
      <c r="Q807" s="242"/>
      <c r="R807" s="242"/>
      <c r="S807" s="242"/>
      <c r="T807" s="242"/>
      <c r="U807" s="242"/>
      <c r="V807" s="242"/>
      <c r="W807" s="242"/>
      <c r="X807" s="242"/>
      <c r="Y807" s="242"/>
      <c r="Z807" s="242"/>
    </row>
    <row r="808" spans="1:26" ht="16.5" customHeight="1" x14ac:dyDescent="0.3">
      <c r="A808" s="242"/>
      <c r="B808" s="242"/>
      <c r="C808" s="243"/>
      <c r="D808" s="243"/>
      <c r="E808" s="275"/>
      <c r="F808" s="275"/>
      <c r="G808" s="242"/>
      <c r="H808" s="242"/>
      <c r="I808" s="242"/>
      <c r="J808" s="242"/>
      <c r="K808" s="242"/>
      <c r="L808" s="242"/>
      <c r="M808" s="242"/>
      <c r="N808" s="242"/>
      <c r="O808" s="242"/>
      <c r="P808" s="242"/>
      <c r="Q808" s="242"/>
      <c r="R808" s="242"/>
      <c r="S808" s="242"/>
      <c r="T808" s="242"/>
      <c r="U808" s="242"/>
      <c r="V808" s="242"/>
      <c r="W808" s="242"/>
      <c r="X808" s="242"/>
      <c r="Y808" s="242"/>
      <c r="Z808" s="242"/>
    </row>
    <row r="809" spans="1:26" ht="16.5" customHeight="1" x14ac:dyDescent="0.3">
      <c r="A809" s="242"/>
      <c r="B809" s="242"/>
      <c r="C809" s="243"/>
      <c r="D809" s="243"/>
      <c r="E809" s="275"/>
      <c r="F809" s="275"/>
      <c r="G809" s="242"/>
      <c r="H809" s="242"/>
      <c r="I809" s="242"/>
      <c r="J809" s="242"/>
      <c r="K809" s="242"/>
      <c r="L809" s="242"/>
      <c r="M809" s="242"/>
      <c r="N809" s="242"/>
      <c r="O809" s="242"/>
      <c r="P809" s="242"/>
      <c r="Q809" s="242"/>
      <c r="R809" s="242"/>
      <c r="S809" s="242"/>
      <c r="T809" s="242"/>
      <c r="U809" s="242"/>
      <c r="V809" s="242"/>
      <c r="W809" s="242"/>
      <c r="X809" s="242"/>
      <c r="Y809" s="242"/>
      <c r="Z809" s="242"/>
    </row>
    <row r="810" spans="1:26" ht="16.5" customHeight="1" x14ac:dyDescent="0.3">
      <c r="A810" s="242"/>
      <c r="B810" s="242"/>
      <c r="C810" s="243"/>
      <c r="D810" s="243"/>
      <c r="E810" s="275"/>
      <c r="F810" s="275"/>
      <c r="G810" s="242"/>
      <c r="H810" s="242"/>
      <c r="I810" s="242"/>
      <c r="J810" s="242"/>
      <c r="K810" s="242"/>
      <c r="L810" s="242"/>
      <c r="M810" s="242"/>
      <c r="N810" s="242"/>
      <c r="O810" s="242"/>
      <c r="P810" s="242"/>
      <c r="Q810" s="242"/>
      <c r="R810" s="242"/>
      <c r="S810" s="242"/>
      <c r="T810" s="242"/>
      <c r="U810" s="242"/>
      <c r="V810" s="242"/>
      <c r="W810" s="242"/>
      <c r="X810" s="242"/>
      <c r="Y810" s="242"/>
      <c r="Z810" s="242"/>
    </row>
    <row r="811" spans="1:26" ht="16.5" customHeight="1" x14ac:dyDescent="0.3">
      <c r="A811" s="242"/>
      <c r="B811" s="242"/>
      <c r="C811" s="243"/>
      <c r="D811" s="243"/>
      <c r="E811" s="275"/>
      <c r="F811" s="275"/>
      <c r="G811" s="242"/>
      <c r="H811" s="242"/>
      <c r="I811" s="242"/>
      <c r="J811" s="242"/>
      <c r="K811" s="242"/>
      <c r="L811" s="242"/>
      <c r="M811" s="242"/>
      <c r="N811" s="242"/>
      <c r="O811" s="242"/>
      <c r="P811" s="242"/>
      <c r="Q811" s="242"/>
      <c r="R811" s="242"/>
      <c r="S811" s="242"/>
      <c r="T811" s="242"/>
      <c r="U811" s="242"/>
      <c r="V811" s="242"/>
      <c r="W811" s="242"/>
      <c r="X811" s="242"/>
      <c r="Y811" s="242"/>
      <c r="Z811" s="242"/>
    </row>
    <row r="812" spans="1:26" ht="16.5" customHeight="1" x14ac:dyDescent="0.3">
      <c r="A812" s="242"/>
      <c r="B812" s="242"/>
      <c r="C812" s="243"/>
      <c r="D812" s="243"/>
      <c r="E812" s="275"/>
      <c r="F812" s="275"/>
      <c r="G812" s="242"/>
      <c r="H812" s="242"/>
      <c r="I812" s="242"/>
      <c r="J812" s="242"/>
      <c r="K812" s="242"/>
      <c r="L812" s="242"/>
      <c r="M812" s="242"/>
      <c r="N812" s="242"/>
      <c r="O812" s="242"/>
      <c r="P812" s="242"/>
      <c r="Q812" s="242"/>
      <c r="R812" s="242"/>
      <c r="S812" s="242"/>
      <c r="T812" s="242"/>
      <c r="U812" s="242"/>
      <c r="V812" s="242"/>
      <c r="W812" s="242"/>
      <c r="X812" s="242"/>
      <c r="Y812" s="242"/>
      <c r="Z812" s="242"/>
    </row>
    <row r="813" spans="1:26" ht="16.5" customHeight="1" x14ac:dyDescent="0.3">
      <c r="A813" s="242"/>
      <c r="B813" s="242"/>
      <c r="C813" s="243"/>
      <c r="D813" s="243"/>
      <c r="E813" s="275"/>
      <c r="F813" s="275"/>
      <c r="G813" s="242"/>
      <c r="H813" s="242"/>
      <c r="I813" s="242"/>
      <c r="J813" s="242"/>
      <c r="K813" s="242"/>
      <c r="L813" s="242"/>
      <c r="M813" s="242"/>
      <c r="N813" s="242"/>
      <c r="O813" s="242"/>
      <c r="P813" s="242"/>
      <c r="Q813" s="242"/>
      <c r="R813" s="242"/>
      <c r="S813" s="242"/>
      <c r="T813" s="242"/>
      <c r="U813" s="242"/>
      <c r="V813" s="242"/>
      <c r="W813" s="242"/>
      <c r="X813" s="242"/>
      <c r="Y813" s="242"/>
      <c r="Z813" s="242"/>
    </row>
    <row r="814" spans="1:26" ht="16.5" customHeight="1" x14ac:dyDescent="0.3">
      <c r="A814" s="242"/>
      <c r="B814" s="242"/>
      <c r="C814" s="243"/>
      <c r="D814" s="243"/>
      <c r="E814" s="275"/>
      <c r="F814" s="275"/>
      <c r="G814" s="242"/>
      <c r="H814" s="242"/>
      <c r="I814" s="242"/>
      <c r="J814" s="242"/>
      <c r="K814" s="242"/>
      <c r="L814" s="242"/>
      <c r="M814" s="242"/>
      <c r="N814" s="242"/>
      <c r="O814" s="242"/>
      <c r="P814" s="242"/>
      <c r="Q814" s="242"/>
      <c r="R814" s="242"/>
      <c r="S814" s="242"/>
      <c r="T814" s="242"/>
      <c r="U814" s="242"/>
      <c r="V814" s="242"/>
      <c r="W814" s="242"/>
      <c r="X814" s="242"/>
      <c r="Y814" s="242"/>
      <c r="Z814" s="242"/>
    </row>
    <row r="815" spans="1:26" ht="16.5" customHeight="1" x14ac:dyDescent="0.3">
      <c r="A815" s="242"/>
      <c r="B815" s="242"/>
      <c r="C815" s="243"/>
      <c r="D815" s="243"/>
      <c r="E815" s="275"/>
      <c r="F815" s="275"/>
      <c r="G815" s="242"/>
      <c r="H815" s="242"/>
      <c r="I815" s="242"/>
      <c r="J815" s="242"/>
      <c r="K815" s="242"/>
      <c r="L815" s="242"/>
      <c r="M815" s="242"/>
      <c r="N815" s="242"/>
      <c r="O815" s="242"/>
      <c r="P815" s="242"/>
      <c r="Q815" s="242"/>
      <c r="R815" s="242"/>
      <c r="S815" s="242"/>
      <c r="T815" s="242"/>
      <c r="U815" s="242"/>
      <c r="V815" s="242"/>
      <c r="W815" s="242"/>
      <c r="X815" s="242"/>
      <c r="Y815" s="242"/>
      <c r="Z815" s="242"/>
    </row>
    <row r="816" spans="1:26" ht="16.5" customHeight="1" x14ac:dyDescent="0.3">
      <c r="A816" s="242"/>
      <c r="B816" s="242"/>
      <c r="C816" s="243"/>
      <c r="D816" s="243"/>
      <c r="E816" s="275"/>
      <c r="F816" s="275"/>
      <c r="G816" s="242"/>
      <c r="H816" s="242"/>
      <c r="I816" s="242"/>
      <c r="J816" s="242"/>
      <c r="K816" s="242"/>
      <c r="L816" s="242"/>
      <c r="M816" s="242"/>
      <c r="N816" s="242"/>
      <c r="O816" s="242"/>
      <c r="P816" s="242"/>
      <c r="Q816" s="242"/>
      <c r="R816" s="242"/>
      <c r="S816" s="242"/>
      <c r="T816" s="242"/>
      <c r="U816" s="242"/>
      <c r="V816" s="242"/>
      <c r="W816" s="242"/>
      <c r="X816" s="242"/>
      <c r="Y816" s="242"/>
      <c r="Z816" s="242"/>
    </row>
    <row r="817" spans="1:26" ht="16.5" customHeight="1" x14ac:dyDescent="0.3">
      <c r="A817" s="242"/>
      <c r="B817" s="242"/>
      <c r="C817" s="243"/>
      <c r="D817" s="243"/>
      <c r="E817" s="275"/>
      <c r="F817" s="275"/>
      <c r="G817" s="242"/>
      <c r="H817" s="242"/>
      <c r="I817" s="242"/>
      <c r="J817" s="242"/>
      <c r="K817" s="242"/>
      <c r="L817" s="242"/>
      <c r="M817" s="242"/>
      <c r="N817" s="242"/>
      <c r="O817" s="242"/>
      <c r="P817" s="242"/>
      <c r="Q817" s="242"/>
      <c r="R817" s="242"/>
      <c r="S817" s="242"/>
      <c r="T817" s="242"/>
      <c r="U817" s="242"/>
      <c r="V817" s="242"/>
      <c r="W817" s="242"/>
      <c r="X817" s="242"/>
      <c r="Y817" s="242"/>
      <c r="Z817" s="242"/>
    </row>
    <row r="818" spans="1:26" ht="16.5" customHeight="1" x14ac:dyDescent="0.3">
      <c r="A818" s="242"/>
      <c r="B818" s="242"/>
      <c r="C818" s="243"/>
      <c r="D818" s="243"/>
      <c r="E818" s="275"/>
      <c r="F818" s="275"/>
      <c r="G818" s="242"/>
      <c r="H818" s="242"/>
      <c r="I818" s="242"/>
      <c r="J818" s="242"/>
      <c r="K818" s="242"/>
      <c r="L818" s="242"/>
      <c r="M818" s="242"/>
      <c r="N818" s="242"/>
      <c r="O818" s="242"/>
      <c r="P818" s="242"/>
      <c r="Q818" s="242"/>
      <c r="R818" s="242"/>
      <c r="S818" s="242"/>
      <c r="T818" s="242"/>
      <c r="U818" s="242"/>
      <c r="V818" s="242"/>
      <c r="W818" s="242"/>
      <c r="X818" s="242"/>
      <c r="Y818" s="242"/>
      <c r="Z818" s="242"/>
    </row>
    <row r="819" spans="1:26" ht="16.5" customHeight="1" x14ac:dyDescent="0.3">
      <c r="A819" s="242"/>
      <c r="B819" s="242"/>
      <c r="C819" s="243"/>
      <c r="D819" s="243"/>
      <c r="E819" s="275"/>
      <c r="F819" s="275"/>
      <c r="G819" s="242"/>
      <c r="H819" s="242"/>
      <c r="I819" s="242"/>
      <c r="J819" s="242"/>
      <c r="K819" s="242"/>
      <c r="L819" s="242"/>
      <c r="M819" s="242"/>
      <c r="N819" s="242"/>
      <c r="O819" s="242"/>
      <c r="P819" s="242"/>
      <c r="Q819" s="242"/>
      <c r="R819" s="242"/>
      <c r="S819" s="242"/>
      <c r="T819" s="242"/>
      <c r="U819" s="242"/>
      <c r="V819" s="242"/>
      <c r="W819" s="242"/>
      <c r="X819" s="242"/>
      <c r="Y819" s="242"/>
      <c r="Z819" s="242"/>
    </row>
    <row r="820" spans="1:26" ht="16.5" customHeight="1" x14ac:dyDescent="0.3">
      <c r="A820" s="242"/>
      <c r="B820" s="242"/>
      <c r="C820" s="243"/>
      <c r="D820" s="243"/>
      <c r="E820" s="275"/>
      <c r="F820" s="275"/>
      <c r="G820" s="242"/>
      <c r="H820" s="242"/>
      <c r="I820" s="242"/>
      <c r="J820" s="242"/>
      <c r="K820" s="242"/>
      <c r="L820" s="242"/>
      <c r="M820" s="242"/>
      <c r="N820" s="242"/>
      <c r="O820" s="242"/>
      <c r="P820" s="242"/>
      <c r="Q820" s="242"/>
      <c r="R820" s="242"/>
      <c r="S820" s="242"/>
      <c r="T820" s="242"/>
      <c r="U820" s="242"/>
      <c r="V820" s="242"/>
      <c r="W820" s="242"/>
      <c r="X820" s="242"/>
      <c r="Y820" s="242"/>
      <c r="Z820" s="242"/>
    </row>
    <row r="821" spans="1:26" ht="16.5" customHeight="1" x14ac:dyDescent="0.3">
      <c r="A821" s="242"/>
      <c r="B821" s="242"/>
      <c r="C821" s="243"/>
      <c r="D821" s="243"/>
      <c r="E821" s="275"/>
      <c r="F821" s="275"/>
      <c r="G821" s="242"/>
      <c r="H821" s="242"/>
      <c r="I821" s="242"/>
      <c r="J821" s="242"/>
      <c r="K821" s="242"/>
      <c r="L821" s="242"/>
      <c r="M821" s="242"/>
      <c r="N821" s="242"/>
      <c r="O821" s="242"/>
      <c r="P821" s="242"/>
      <c r="Q821" s="242"/>
      <c r="R821" s="242"/>
      <c r="S821" s="242"/>
      <c r="T821" s="242"/>
      <c r="U821" s="242"/>
      <c r="V821" s="242"/>
      <c r="W821" s="242"/>
      <c r="X821" s="242"/>
      <c r="Y821" s="242"/>
      <c r="Z821" s="242"/>
    </row>
    <row r="822" spans="1:26" ht="16.5" customHeight="1" x14ac:dyDescent="0.3">
      <c r="A822" s="242"/>
      <c r="B822" s="242"/>
      <c r="C822" s="243"/>
      <c r="D822" s="243"/>
      <c r="E822" s="275"/>
      <c r="F822" s="275"/>
      <c r="G822" s="242"/>
      <c r="H822" s="242"/>
      <c r="I822" s="242"/>
      <c r="J822" s="242"/>
      <c r="K822" s="242"/>
      <c r="L822" s="242"/>
      <c r="M822" s="242"/>
      <c r="N822" s="242"/>
      <c r="O822" s="242"/>
      <c r="P822" s="242"/>
      <c r="Q822" s="242"/>
      <c r="R822" s="242"/>
      <c r="S822" s="242"/>
      <c r="T822" s="242"/>
      <c r="U822" s="242"/>
      <c r="V822" s="242"/>
      <c r="W822" s="242"/>
      <c r="X822" s="242"/>
      <c r="Y822" s="242"/>
      <c r="Z822" s="242"/>
    </row>
    <row r="823" spans="1:26" ht="16.5" customHeight="1" x14ac:dyDescent="0.3">
      <c r="A823" s="242"/>
      <c r="B823" s="242"/>
      <c r="C823" s="243"/>
      <c r="D823" s="243"/>
      <c r="E823" s="275"/>
      <c r="F823" s="275"/>
      <c r="G823" s="242"/>
      <c r="H823" s="242"/>
      <c r="I823" s="242"/>
      <c r="J823" s="242"/>
      <c r="K823" s="242"/>
      <c r="L823" s="242"/>
      <c r="M823" s="242"/>
      <c r="N823" s="242"/>
      <c r="O823" s="242"/>
      <c r="P823" s="242"/>
      <c r="Q823" s="242"/>
      <c r="R823" s="242"/>
      <c r="S823" s="242"/>
      <c r="T823" s="242"/>
      <c r="U823" s="242"/>
      <c r="V823" s="242"/>
      <c r="W823" s="242"/>
      <c r="X823" s="242"/>
      <c r="Y823" s="242"/>
      <c r="Z823" s="242"/>
    </row>
    <row r="824" spans="1:26" ht="16.5" customHeight="1" x14ac:dyDescent="0.3">
      <c r="A824" s="242"/>
      <c r="B824" s="242"/>
      <c r="C824" s="243"/>
      <c r="D824" s="243"/>
      <c r="E824" s="275"/>
      <c r="F824" s="275"/>
      <c r="G824" s="242"/>
      <c r="H824" s="242"/>
      <c r="I824" s="242"/>
      <c r="J824" s="242"/>
      <c r="K824" s="242"/>
      <c r="L824" s="242"/>
      <c r="M824" s="242"/>
      <c r="N824" s="242"/>
      <c r="O824" s="242"/>
      <c r="P824" s="242"/>
      <c r="Q824" s="242"/>
      <c r="R824" s="242"/>
      <c r="S824" s="242"/>
      <c r="T824" s="242"/>
      <c r="U824" s="242"/>
      <c r="V824" s="242"/>
      <c r="W824" s="242"/>
      <c r="X824" s="242"/>
      <c r="Y824" s="242"/>
      <c r="Z824" s="242"/>
    </row>
    <row r="825" spans="1:26" ht="16.5" customHeight="1" x14ac:dyDescent="0.3">
      <c r="A825" s="242"/>
      <c r="B825" s="242"/>
      <c r="C825" s="243"/>
      <c r="D825" s="243"/>
      <c r="E825" s="275"/>
      <c r="F825" s="275"/>
      <c r="G825" s="242"/>
      <c r="H825" s="242"/>
      <c r="I825" s="242"/>
      <c r="J825" s="242"/>
      <c r="K825" s="242"/>
      <c r="L825" s="242"/>
      <c r="M825" s="242"/>
      <c r="N825" s="242"/>
      <c r="O825" s="242"/>
      <c r="P825" s="242"/>
      <c r="Q825" s="242"/>
      <c r="R825" s="242"/>
      <c r="S825" s="242"/>
      <c r="T825" s="242"/>
      <c r="U825" s="242"/>
      <c r="V825" s="242"/>
      <c r="W825" s="242"/>
      <c r="X825" s="242"/>
      <c r="Y825" s="242"/>
      <c r="Z825" s="242"/>
    </row>
    <row r="826" spans="1:26" ht="16.5" customHeight="1" x14ac:dyDescent="0.3">
      <c r="A826" s="242"/>
      <c r="B826" s="242"/>
      <c r="C826" s="243"/>
      <c r="D826" s="243"/>
      <c r="E826" s="275"/>
      <c r="F826" s="275"/>
      <c r="G826" s="242"/>
      <c r="H826" s="242"/>
      <c r="I826" s="242"/>
      <c r="J826" s="242"/>
      <c r="K826" s="242"/>
      <c r="L826" s="242"/>
      <c r="M826" s="242"/>
      <c r="N826" s="242"/>
      <c r="O826" s="242"/>
      <c r="P826" s="242"/>
      <c r="Q826" s="242"/>
      <c r="R826" s="242"/>
      <c r="S826" s="242"/>
      <c r="T826" s="242"/>
      <c r="U826" s="242"/>
      <c r="V826" s="242"/>
      <c r="W826" s="242"/>
      <c r="X826" s="242"/>
      <c r="Y826" s="242"/>
      <c r="Z826" s="242"/>
    </row>
    <row r="827" spans="1:26" ht="16.5" customHeight="1" x14ac:dyDescent="0.3">
      <c r="A827" s="242"/>
      <c r="B827" s="242"/>
      <c r="C827" s="243"/>
      <c r="D827" s="243"/>
      <c r="E827" s="275"/>
      <c r="F827" s="275"/>
      <c r="G827" s="242"/>
      <c r="H827" s="242"/>
      <c r="I827" s="242"/>
      <c r="J827" s="242"/>
      <c r="K827" s="242"/>
      <c r="L827" s="242"/>
      <c r="M827" s="242"/>
      <c r="N827" s="242"/>
      <c r="O827" s="242"/>
      <c r="P827" s="242"/>
      <c r="Q827" s="242"/>
      <c r="R827" s="242"/>
      <c r="S827" s="242"/>
      <c r="T827" s="242"/>
      <c r="U827" s="242"/>
      <c r="V827" s="242"/>
      <c r="W827" s="242"/>
      <c r="X827" s="242"/>
      <c r="Y827" s="242"/>
      <c r="Z827" s="242"/>
    </row>
    <row r="828" spans="1:26" ht="16.5" customHeight="1" x14ac:dyDescent="0.3">
      <c r="A828" s="242"/>
      <c r="B828" s="242"/>
      <c r="C828" s="243"/>
      <c r="D828" s="243"/>
      <c r="E828" s="275"/>
      <c r="F828" s="275"/>
      <c r="G828" s="242"/>
      <c r="H828" s="242"/>
      <c r="I828" s="242"/>
      <c r="J828" s="242"/>
      <c r="K828" s="242"/>
      <c r="L828" s="242"/>
      <c r="M828" s="242"/>
      <c r="N828" s="242"/>
      <c r="O828" s="242"/>
      <c r="P828" s="242"/>
      <c r="Q828" s="242"/>
      <c r="R828" s="242"/>
      <c r="S828" s="242"/>
      <c r="T828" s="242"/>
      <c r="U828" s="242"/>
      <c r="V828" s="242"/>
      <c r="W828" s="242"/>
      <c r="X828" s="242"/>
      <c r="Y828" s="242"/>
      <c r="Z828" s="242"/>
    </row>
    <row r="829" spans="1:26" ht="16.5" customHeight="1" x14ac:dyDescent="0.3">
      <c r="A829" s="242"/>
      <c r="B829" s="242"/>
      <c r="C829" s="243"/>
      <c r="D829" s="243"/>
      <c r="E829" s="275"/>
      <c r="F829" s="275"/>
      <c r="G829" s="242"/>
      <c r="H829" s="242"/>
      <c r="I829" s="242"/>
      <c r="J829" s="242"/>
      <c r="K829" s="242"/>
      <c r="L829" s="242"/>
      <c r="M829" s="242"/>
      <c r="N829" s="242"/>
      <c r="O829" s="242"/>
      <c r="P829" s="242"/>
      <c r="Q829" s="242"/>
      <c r="R829" s="242"/>
      <c r="S829" s="242"/>
      <c r="T829" s="242"/>
      <c r="U829" s="242"/>
      <c r="V829" s="242"/>
      <c r="W829" s="242"/>
      <c r="X829" s="242"/>
      <c r="Y829" s="242"/>
      <c r="Z829" s="242"/>
    </row>
    <row r="830" spans="1:26" ht="16.5" customHeight="1" x14ac:dyDescent="0.3">
      <c r="A830" s="242"/>
      <c r="B830" s="242"/>
      <c r="C830" s="243"/>
      <c r="D830" s="243"/>
      <c r="E830" s="275"/>
      <c r="F830" s="275"/>
      <c r="G830" s="242"/>
      <c r="H830" s="242"/>
      <c r="I830" s="242"/>
      <c r="J830" s="242"/>
      <c r="K830" s="242"/>
      <c r="L830" s="242"/>
      <c r="M830" s="242"/>
      <c r="N830" s="242"/>
      <c r="O830" s="242"/>
      <c r="P830" s="242"/>
      <c r="Q830" s="242"/>
      <c r="R830" s="242"/>
      <c r="S830" s="242"/>
      <c r="T830" s="242"/>
      <c r="U830" s="242"/>
      <c r="V830" s="242"/>
      <c r="W830" s="242"/>
      <c r="X830" s="242"/>
      <c r="Y830" s="242"/>
      <c r="Z830" s="242"/>
    </row>
    <row r="831" spans="1:26" ht="16.5" customHeight="1" x14ac:dyDescent="0.3">
      <c r="A831" s="242"/>
      <c r="B831" s="242"/>
      <c r="C831" s="243"/>
      <c r="D831" s="243"/>
      <c r="E831" s="275"/>
      <c r="F831" s="275"/>
      <c r="G831" s="242"/>
      <c r="H831" s="242"/>
      <c r="I831" s="242"/>
      <c r="J831" s="242"/>
      <c r="K831" s="242"/>
      <c r="L831" s="242"/>
      <c r="M831" s="242"/>
      <c r="N831" s="242"/>
      <c r="O831" s="242"/>
      <c r="P831" s="242"/>
      <c r="Q831" s="242"/>
      <c r="R831" s="242"/>
      <c r="S831" s="242"/>
      <c r="T831" s="242"/>
      <c r="U831" s="242"/>
      <c r="V831" s="242"/>
      <c r="W831" s="242"/>
      <c r="X831" s="242"/>
      <c r="Y831" s="242"/>
      <c r="Z831" s="242"/>
    </row>
    <row r="832" spans="1:26" ht="16.5" customHeight="1" x14ac:dyDescent="0.3">
      <c r="A832" s="242"/>
      <c r="B832" s="242"/>
      <c r="C832" s="243"/>
      <c r="D832" s="243"/>
      <c r="E832" s="275"/>
      <c r="F832" s="275"/>
      <c r="G832" s="242"/>
      <c r="H832" s="242"/>
      <c r="I832" s="242"/>
      <c r="J832" s="242"/>
      <c r="K832" s="242"/>
      <c r="L832" s="242"/>
      <c r="M832" s="242"/>
      <c r="N832" s="242"/>
      <c r="O832" s="242"/>
      <c r="P832" s="242"/>
      <c r="Q832" s="242"/>
      <c r="R832" s="242"/>
      <c r="S832" s="242"/>
      <c r="T832" s="242"/>
      <c r="U832" s="242"/>
      <c r="V832" s="242"/>
      <c r="W832" s="242"/>
      <c r="X832" s="242"/>
      <c r="Y832" s="242"/>
      <c r="Z832" s="242"/>
    </row>
    <row r="833" spans="1:26" ht="16.5" customHeight="1" x14ac:dyDescent="0.3">
      <c r="A833" s="242"/>
      <c r="B833" s="242"/>
      <c r="C833" s="243"/>
      <c r="D833" s="243"/>
      <c r="E833" s="275"/>
      <c r="F833" s="275"/>
      <c r="G833" s="242"/>
      <c r="H833" s="242"/>
      <c r="I833" s="242"/>
      <c r="J833" s="242"/>
      <c r="K833" s="242"/>
      <c r="L833" s="242"/>
      <c r="M833" s="242"/>
      <c r="N833" s="242"/>
      <c r="O833" s="242"/>
      <c r="P833" s="242"/>
      <c r="Q833" s="242"/>
      <c r="R833" s="242"/>
      <c r="S833" s="242"/>
      <c r="T833" s="242"/>
      <c r="U833" s="242"/>
      <c r="V833" s="242"/>
      <c r="W833" s="242"/>
      <c r="X833" s="242"/>
      <c r="Y833" s="242"/>
      <c r="Z833" s="242"/>
    </row>
    <row r="834" spans="1:26" ht="16.5" customHeight="1" x14ac:dyDescent="0.3">
      <c r="A834" s="242"/>
      <c r="B834" s="242"/>
      <c r="C834" s="243"/>
      <c r="D834" s="243"/>
      <c r="E834" s="275"/>
      <c r="F834" s="275"/>
      <c r="G834" s="242"/>
      <c r="H834" s="242"/>
      <c r="I834" s="242"/>
      <c r="J834" s="242"/>
      <c r="K834" s="242"/>
      <c r="L834" s="242"/>
      <c r="M834" s="242"/>
      <c r="N834" s="242"/>
      <c r="O834" s="242"/>
      <c r="P834" s="242"/>
      <c r="Q834" s="242"/>
      <c r="R834" s="242"/>
      <c r="S834" s="242"/>
      <c r="T834" s="242"/>
      <c r="U834" s="242"/>
      <c r="V834" s="242"/>
      <c r="W834" s="242"/>
      <c r="X834" s="242"/>
      <c r="Y834" s="242"/>
      <c r="Z834" s="242"/>
    </row>
    <row r="835" spans="1:26" ht="16.5" customHeight="1" x14ac:dyDescent="0.3">
      <c r="A835" s="242"/>
      <c r="B835" s="242"/>
      <c r="C835" s="243"/>
      <c r="D835" s="243"/>
      <c r="E835" s="275"/>
      <c r="F835" s="275"/>
      <c r="G835" s="242"/>
      <c r="H835" s="242"/>
      <c r="I835" s="242"/>
      <c r="J835" s="242"/>
      <c r="K835" s="242"/>
      <c r="L835" s="242"/>
      <c r="M835" s="242"/>
      <c r="N835" s="242"/>
      <c r="O835" s="242"/>
      <c r="P835" s="242"/>
      <c r="Q835" s="242"/>
      <c r="R835" s="242"/>
      <c r="S835" s="242"/>
      <c r="T835" s="242"/>
      <c r="U835" s="242"/>
      <c r="V835" s="242"/>
      <c r="W835" s="242"/>
      <c r="X835" s="242"/>
      <c r="Y835" s="242"/>
      <c r="Z835" s="242"/>
    </row>
    <row r="836" spans="1:26" ht="16.5" customHeight="1" x14ac:dyDescent="0.3">
      <c r="A836" s="242"/>
      <c r="B836" s="242"/>
      <c r="C836" s="243"/>
      <c r="D836" s="243"/>
      <c r="E836" s="275"/>
      <c r="F836" s="275"/>
      <c r="G836" s="242"/>
      <c r="H836" s="242"/>
      <c r="I836" s="242"/>
      <c r="J836" s="242"/>
      <c r="K836" s="242"/>
      <c r="L836" s="242"/>
      <c r="M836" s="242"/>
      <c r="N836" s="242"/>
      <c r="O836" s="242"/>
      <c r="P836" s="242"/>
      <c r="Q836" s="242"/>
      <c r="R836" s="242"/>
      <c r="S836" s="242"/>
      <c r="T836" s="242"/>
      <c r="U836" s="242"/>
      <c r="V836" s="242"/>
      <c r="W836" s="242"/>
      <c r="X836" s="242"/>
      <c r="Y836" s="242"/>
      <c r="Z836" s="242"/>
    </row>
    <row r="837" spans="1:26" ht="16.5" customHeight="1" x14ac:dyDescent="0.3">
      <c r="A837" s="242"/>
      <c r="B837" s="242"/>
      <c r="C837" s="243"/>
      <c r="D837" s="243"/>
      <c r="E837" s="275"/>
      <c r="F837" s="275"/>
      <c r="G837" s="242"/>
      <c r="H837" s="242"/>
      <c r="I837" s="242"/>
      <c r="J837" s="242"/>
      <c r="K837" s="242"/>
      <c r="L837" s="242"/>
      <c r="M837" s="242"/>
      <c r="N837" s="242"/>
      <c r="O837" s="242"/>
      <c r="P837" s="242"/>
      <c r="Q837" s="242"/>
      <c r="R837" s="242"/>
      <c r="S837" s="242"/>
      <c r="T837" s="242"/>
      <c r="U837" s="242"/>
      <c r="V837" s="242"/>
      <c r="W837" s="242"/>
      <c r="X837" s="242"/>
      <c r="Y837" s="242"/>
      <c r="Z837" s="242"/>
    </row>
    <row r="838" spans="1:26" ht="16.5" customHeight="1" x14ac:dyDescent="0.3">
      <c r="A838" s="242"/>
      <c r="B838" s="242"/>
      <c r="C838" s="243"/>
      <c r="D838" s="243"/>
      <c r="E838" s="275"/>
      <c r="F838" s="275"/>
      <c r="G838" s="242"/>
      <c r="H838" s="242"/>
      <c r="I838" s="242"/>
      <c r="J838" s="242"/>
      <c r="K838" s="242"/>
      <c r="L838" s="242"/>
      <c r="M838" s="242"/>
      <c r="N838" s="242"/>
      <c r="O838" s="242"/>
      <c r="P838" s="242"/>
      <c r="Q838" s="242"/>
      <c r="R838" s="242"/>
      <c r="S838" s="242"/>
      <c r="T838" s="242"/>
      <c r="U838" s="242"/>
      <c r="V838" s="242"/>
      <c r="W838" s="242"/>
      <c r="X838" s="242"/>
      <c r="Y838" s="242"/>
      <c r="Z838" s="242"/>
    </row>
    <row r="839" spans="1:26" ht="16.5" customHeight="1" x14ac:dyDescent="0.3">
      <c r="A839" s="242"/>
      <c r="B839" s="242"/>
      <c r="C839" s="243"/>
      <c r="D839" s="243"/>
      <c r="E839" s="275"/>
      <c r="F839" s="275"/>
      <c r="G839" s="242"/>
      <c r="H839" s="242"/>
      <c r="I839" s="242"/>
      <c r="J839" s="242"/>
      <c r="K839" s="242"/>
      <c r="L839" s="242"/>
      <c r="M839" s="242"/>
      <c r="N839" s="242"/>
      <c r="O839" s="242"/>
      <c r="P839" s="242"/>
      <c r="Q839" s="242"/>
      <c r="R839" s="242"/>
      <c r="S839" s="242"/>
      <c r="T839" s="242"/>
      <c r="U839" s="242"/>
      <c r="V839" s="242"/>
      <c r="W839" s="242"/>
      <c r="X839" s="242"/>
      <c r="Y839" s="242"/>
      <c r="Z839" s="242"/>
    </row>
    <row r="840" spans="1:26" ht="16.5" customHeight="1" x14ac:dyDescent="0.3">
      <c r="A840" s="242"/>
      <c r="B840" s="242"/>
      <c r="C840" s="243"/>
      <c r="D840" s="243"/>
      <c r="E840" s="275"/>
      <c r="F840" s="275"/>
      <c r="G840" s="242"/>
      <c r="H840" s="242"/>
      <c r="I840" s="242"/>
      <c r="J840" s="242"/>
      <c r="K840" s="242"/>
      <c r="L840" s="242"/>
      <c r="M840" s="242"/>
      <c r="N840" s="242"/>
      <c r="O840" s="242"/>
      <c r="P840" s="242"/>
      <c r="Q840" s="242"/>
      <c r="R840" s="242"/>
      <c r="S840" s="242"/>
      <c r="T840" s="242"/>
      <c r="U840" s="242"/>
      <c r="V840" s="242"/>
      <c r="W840" s="242"/>
      <c r="X840" s="242"/>
      <c r="Y840" s="242"/>
      <c r="Z840" s="242"/>
    </row>
    <row r="841" spans="1:26" ht="16.5" customHeight="1" x14ac:dyDescent="0.3">
      <c r="A841" s="242"/>
      <c r="B841" s="242"/>
      <c r="C841" s="243"/>
      <c r="D841" s="243"/>
      <c r="E841" s="275"/>
      <c r="F841" s="275"/>
      <c r="G841" s="242"/>
      <c r="H841" s="242"/>
      <c r="I841" s="242"/>
      <c r="J841" s="242"/>
      <c r="K841" s="242"/>
      <c r="L841" s="242"/>
      <c r="M841" s="242"/>
      <c r="N841" s="242"/>
      <c r="O841" s="242"/>
      <c r="P841" s="242"/>
      <c r="Q841" s="242"/>
      <c r="R841" s="242"/>
      <c r="S841" s="242"/>
      <c r="T841" s="242"/>
      <c r="U841" s="242"/>
      <c r="V841" s="242"/>
      <c r="W841" s="242"/>
      <c r="X841" s="242"/>
      <c r="Y841" s="242"/>
      <c r="Z841" s="242"/>
    </row>
    <row r="842" spans="1:26" ht="16.5" customHeight="1" x14ac:dyDescent="0.3">
      <c r="A842" s="242"/>
      <c r="B842" s="242"/>
      <c r="C842" s="243"/>
      <c r="D842" s="243"/>
      <c r="E842" s="275"/>
      <c r="F842" s="275"/>
      <c r="G842" s="242"/>
      <c r="H842" s="242"/>
      <c r="I842" s="242"/>
      <c r="J842" s="242"/>
      <c r="K842" s="242"/>
      <c r="L842" s="242"/>
      <c r="M842" s="242"/>
      <c r="N842" s="242"/>
      <c r="O842" s="242"/>
      <c r="P842" s="242"/>
      <c r="Q842" s="242"/>
      <c r="R842" s="242"/>
      <c r="S842" s="242"/>
      <c r="T842" s="242"/>
      <c r="U842" s="242"/>
      <c r="V842" s="242"/>
      <c r="W842" s="242"/>
      <c r="X842" s="242"/>
      <c r="Y842" s="242"/>
      <c r="Z842" s="242"/>
    </row>
    <row r="843" spans="1:26" ht="16.5" customHeight="1" x14ac:dyDescent="0.3">
      <c r="A843" s="242"/>
      <c r="B843" s="242"/>
      <c r="C843" s="243"/>
      <c r="D843" s="243"/>
      <c r="E843" s="275"/>
      <c r="F843" s="275"/>
      <c r="G843" s="242"/>
      <c r="H843" s="242"/>
      <c r="I843" s="242"/>
      <c r="J843" s="242"/>
      <c r="K843" s="242"/>
      <c r="L843" s="242"/>
      <c r="M843" s="242"/>
      <c r="N843" s="242"/>
      <c r="O843" s="242"/>
      <c r="P843" s="242"/>
      <c r="Q843" s="242"/>
      <c r="R843" s="242"/>
      <c r="S843" s="242"/>
      <c r="T843" s="242"/>
      <c r="U843" s="242"/>
      <c r="V843" s="242"/>
      <c r="W843" s="242"/>
      <c r="X843" s="242"/>
      <c r="Y843" s="242"/>
      <c r="Z843" s="242"/>
    </row>
    <row r="844" spans="1:26" ht="16.5" customHeight="1" x14ac:dyDescent="0.3">
      <c r="A844" s="242"/>
      <c r="B844" s="242"/>
      <c r="C844" s="243"/>
      <c r="D844" s="243"/>
      <c r="E844" s="275"/>
      <c r="F844" s="275"/>
      <c r="G844" s="242"/>
      <c r="H844" s="242"/>
      <c r="I844" s="242"/>
      <c r="J844" s="242"/>
      <c r="K844" s="242"/>
      <c r="L844" s="242"/>
      <c r="M844" s="242"/>
      <c r="N844" s="242"/>
      <c r="O844" s="242"/>
      <c r="P844" s="242"/>
      <c r="Q844" s="242"/>
      <c r="R844" s="242"/>
      <c r="S844" s="242"/>
      <c r="T844" s="242"/>
      <c r="U844" s="242"/>
      <c r="V844" s="242"/>
      <c r="W844" s="242"/>
      <c r="X844" s="242"/>
      <c r="Y844" s="242"/>
      <c r="Z844" s="242"/>
    </row>
    <row r="845" spans="1:26" ht="16.5" customHeight="1" x14ac:dyDescent="0.3">
      <c r="A845" s="242"/>
      <c r="B845" s="242"/>
      <c r="C845" s="243"/>
      <c r="D845" s="243"/>
      <c r="E845" s="275"/>
      <c r="F845" s="275"/>
      <c r="G845" s="242"/>
      <c r="H845" s="242"/>
      <c r="I845" s="242"/>
      <c r="J845" s="242"/>
      <c r="K845" s="242"/>
      <c r="L845" s="242"/>
      <c r="M845" s="242"/>
      <c r="N845" s="242"/>
      <c r="O845" s="242"/>
      <c r="P845" s="242"/>
      <c r="Q845" s="242"/>
      <c r="R845" s="242"/>
      <c r="S845" s="242"/>
      <c r="T845" s="242"/>
      <c r="U845" s="242"/>
      <c r="V845" s="242"/>
      <c r="W845" s="242"/>
      <c r="X845" s="242"/>
      <c r="Y845" s="242"/>
      <c r="Z845" s="242"/>
    </row>
    <row r="846" spans="1:26" ht="16.5" customHeight="1" x14ac:dyDescent="0.3">
      <c r="A846" s="242"/>
      <c r="B846" s="242"/>
      <c r="C846" s="243"/>
      <c r="D846" s="243"/>
      <c r="E846" s="275"/>
      <c r="F846" s="275"/>
      <c r="G846" s="242"/>
      <c r="H846" s="242"/>
      <c r="I846" s="242"/>
      <c r="J846" s="242"/>
      <c r="K846" s="242"/>
      <c r="L846" s="242"/>
      <c r="M846" s="242"/>
      <c r="N846" s="242"/>
      <c r="O846" s="242"/>
      <c r="P846" s="242"/>
      <c r="Q846" s="242"/>
      <c r="R846" s="242"/>
      <c r="S846" s="242"/>
      <c r="T846" s="242"/>
      <c r="U846" s="242"/>
      <c r="V846" s="242"/>
      <c r="W846" s="242"/>
      <c r="X846" s="242"/>
      <c r="Y846" s="242"/>
      <c r="Z846" s="242"/>
    </row>
    <row r="847" spans="1:26" ht="16.5" customHeight="1" x14ac:dyDescent="0.3">
      <c r="A847" s="242"/>
      <c r="B847" s="242"/>
      <c r="C847" s="243"/>
      <c r="D847" s="243"/>
      <c r="E847" s="275"/>
      <c r="F847" s="275"/>
      <c r="G847" s="242"/>
      <c r="H847" s="242"/>
      <c r="I847" s="242"/>
      <c r="J847" s="242"/>
      <c r="K847" s="242"/>
      <c r="L847" s="242"/>
      <c r="M847" s="242"/>
      <c r="N847" s="242"/>
      <c r="O847" s="242"/>
      <c r="P847" s="242"/>
      <c r="Q847" s="242"/>
      <c r="R847" s="242"/>
      <c r="S847" s="242"/>
      <c r="T847" s="242"/>
      <c r="U847" s="242"/>
      <c r="V847" s="242"/>
      <c r="W847" s="242"/>
      <c r="X847" s="242"/>
      <c r="Y847" s="242"/>
      <c r="Z847" s="242"/>
    </row>
    <row r="848" spans="1:26" ht="16.5" customHeight="1" x14ac:dyDescent="0.3">
      <c r="A848" s="242"/>
      <c r="B848" s="242"/>
      <c r="C848" s="243"/>
      <c r="D848" s="243"/>
      <c r="E848" s="275"/>
      <c r="F848" s="275"/>
      <c r="G848" s="242"/>
      <c r="H848" s="242"/>
      <c r="I848" s="242"/>
      <c r="J848" s="242"/>
      <c r="K848" s="242"/>
      <c r="L848" s="242"/>
      <c r="M848" s="242"/>
      <c r="N848" s="242"/>
      <c r="O848" s="242"/>
      <c r="P848" s="242"/>
      <c r="Q848" s="242"/>
      <c r="R848" s="242"/>
      <c r="S848" s="242"/>
      <c r="T848" s="242"/>
      <c r="U848" s="242"/>
      <c r="V848" s="242"/>
      <c r="W848" s="242"/>
      <c r="X848" s="242"/>
      <c r="Y848" s="242"/>
      <c r="Z848" s="242"/>
    </row>
    <row r="849" spans="1:26" ht="16.5" customHeight="1" x14ac:dyDescent="0.3">
      <c r="A849" s="242"/>
      <c r="B849" s="242"/>
      <c r="C849" s="243"/>
      <c r="D849" s="243"/>
      <c r="E849" s="275"/>
      <c r="F849" s="275"/>
      <c r="G849" s="242"/>
      <c r="H849" s="242"/>
      <c r="I849" s="242"/>
      <c r="J849" s="242"/>
      <c r="K849" s="242"/>
      <c r="L849" s="242"/>
      <c r="M849" s="242"/>
      <c r="N849" s="242"/>
      <c r="O849" s="242"/>
      <c r="P849" s="242"/>
      <c r="Q849" s="242"/>
      <c r="R849" s="242"/>
      <c r="S849" s="242"/>
      <c r="T849" s="242"/>
      <c r="U849" s="242"/>
      <c r="V849" s="242"/>
      <c r="W849" s="242"/>
      <c r="X849" s="242"/>
      <c r="Y849" s="242"/>
      <c r="Z849" s="242"/>
    </row>
    <row r="850" spans="1:26" ht="16.5" customHeight="1" x14ac:dyDescent="0.3">
      <c r="A850" s="242"/>
      <c r="B850" s="242"/>
      <c r="C850" s="243"/>
      <c r="D850" s="243"/>
      <c r="E850" s="275"/>
      <c r="F850" s="275"/>
      <c r="G850" s="242"/>
      <c r="H850" s="242"/>
      <c r="I850" s="242"/>
      <c r="J850" s="242"/>
      <c r="K850" s="242"/>
      <c r="L850" s="242"/>
      <c r="M850" s="242"/>
      <c r="N850" s="242"/>
      <c r="O850" s="242"/>
      <c r="P850" s="242"/>
      <c r="Q850" s="242"/>
      <c r="R850" s="242"/>
      <c r="S850" s="242"/>
      <c r="T850" s="242"/>
      <c r="U850" s="242"/>
      <c r="V850" s="242"/>
      <c r="W850" s="242"/>
      <c r="X850" s="242"/>
      <c r="Y850" s="242"/>
      <c r="Z850" s="242"/>
    </row>
    <row r="851" spans="1:26" ht="16.5" customHeight="1" x14ac:dyDescent="0.3">
      <c r="A851" s="242"/>
      <c r="B851" s="242"/>
      <c r="C851" s="243"/>
      <c r="D851" s="243"/>
      <c r="E851" s="275"/>
      <c r="F851" s="275"/>
      <c r="G851" s="242"/>
      <c r="H851" s="242"/>
      <c r="I851" s="242"/>
      <c r="J851" s="242"/>
      <c r="K851" s="242"/>
      <c r="L851" s="242"/>
      <c r="M851" s="242"/>
      <c r="N851" s="242"/>
      <c r="O851" s="242"/>
      <c r="P851" s="242"/>
      <c r="Q851" s="242"/>
      <c r="R851" s="242"/>
      <c r="S851" s="242"/>
      <c r="T851" s="242"/>
      <c r="U851" s="242"/>
      <c r="V851" s="242"/>
      <c r="W851" s="242"/>
      <c r="X851" s="242"/>
      <c r="Y851" s="242"/>
      <c r="Z851" s="242"/>
    </row>
    <row r="852" spans="1:26" ht="16.5" customHeight="1" x14ac:dyDescent="0.3">
      <c r="A852" s="242"/>
      <c r="B852" s="242"/>
      <c r="C852" s="243"/>
      <c r="D852" s="243"/>
      <c r="E852" s="275"/>
      <c r="F852" s="275"/>
      <c r="G852" s="242"/>
      <c r="H852" s="242"/>
      <c r="I852" s="242"/>
      <c r="J852" s="242"/>
      <c r="K852" s="242"/>
      <c r="L852" s="242"/>
      <c r="M852" s="242"/>
      <c r="N852" s="242"/>
      <c r="O852" s="242"/>
      <c r="P852" s="242"/>
      <c r="Q852" s="242"/>
      <c r="R852" s="242"/>
      <c r="S852" s="242"/>
      <c r="T852" s="242"/>
      <c r="U852" s="242"/>
      <c r="V852" s="242"/>
      <c r="W852" s="242"/>
      <c r="X852" s="242"/>
      <c r="Y852" s="242"/>
      <c r="Z852" s="242"/>
    </row>
    <row r="853" spans="1:26" ht="16.5" customHeight="1" x14ac:dyDescent="0.3">
      <c r="A853" s="242"/>
      <c r="B853" s="242"/>
      <c r="C853" s="243"/>
      <c r="D853" s="243"/>
      <c r="E853" s="275"/>
      <c r="F853" s="275"/>
      <c r="G853" s="242"/>
      <c r="H853" s="242"/>
      <c r="I853" s="242"/>
      <c r="J853" s="242"/>
      <c r="K853" s="242"/>
      <c r="L853" s="242"/>
      <c r="M853" s="242"/>
      <c r="N853" s="242"/>
      <c r="O853" s="242"/>
      <c r="P853" s="242"/>
      <c r="Q853" s="242"/>
      <c r="R853" s="242"/>
      <c r="S853" s="242"/>
      <c r="T853" s="242"/>
      <c r="U853" s="242"/>
      <c r="V853" s="242"/>
      <c r="W853" s="242"/>
      <c r="X853" s="242"/>
      <c r="Y853" s="242"/>
      <c r="Z853" s="242"/>
    </row>
    <row r="854" spans="1:26" ht="16.5" customHeight="1" x14ac:dyDescent="0.3">
      <c r="A854" s="242"/>
      <c r="B854" s="242"/>
      <c r="C854" s="243"/>
      <c r="D854" s="243"/>
      <c r="E854" s="275"/>
      <c r="F854" s="275"/>
      <c r="G854" s="242"/>
      <c r="H854" s="242"/>
      <c r="I854" s="242"/>
      <c r="J854" s="242"/>
      <c r="K854" s="242"/>
      <c r="L854" s="242"/>
      <c r="M854" s="242"/>
      <c r="N854" s="242"/>
      <c r="O854" s="242"/>
      <c r="P854" s="242"/>
      <c r="Q854" s="242"/>
      <c r="R854" s="242"/>
      <c r="S854" s="242"/>
      <c r="T854" s="242"/>
      <c r="U854" s="242"/>
      <c r="V854" s="242"/>
      <c r="W854" s="242"/>
      <c r="X854" s="242"/>
      <c r="Y854" s="242"/>
      <c r="Z854" s="242"/>
    </row>
    <row r="855" spans="1:26" ht="16.5" customHeight="1" x14ac:dyDescent="0.3">
      <c r="A855" s="242"/>
      <c r="B855" s="242"/>
      <c r="C855" s="243"/>
      <c r="D855" s="243"/>
      <c r="E855" s="275"/>
      <c r="F855" s="275"/>
      <c r="G855" s="242"/>
      <c r="H855" s="242"/>
      <c r="I855" s="242"/>
      <c r="J855" s="242"/>
      <c r="K855" s="242"/>
      <c r="L855" s="242"/>
      <c r="M855" s="242"/>
      <c r="N855" s="242"/>
      <c r="O855" s="242"/>
      <c r="P855" s="242"/>
      <c r="Q855" s="242"/>
      <c r="R855" s="242"/>
      <c r="S855" s="242"/>
      <c r="T855" s="242"/>
      <c r="U855" s="242"/>
      <c r="V855" s="242"/>
      <c r="W855" s="242"/>
      <c r="X855" s="242"/>
      <c r="Y855" s="242"/>
      <c r="Z855" s="242"/>
    </row>
    <row r="856" spans="1:26" ht="16.5" customHeight="1" x14ac:dyDescent="0.3">
      <c r="A856" s="242"/>
      <c r="B856" s="242"/>
      <c r="C856" s="243"/>
      <c r="D856" s="243"/>
      <c r="E856" s="275"/>
      <c r="F856" s="275"/>
      <c r="G856" s="242"/>
      <c r="H856" s="242"/>
      <c r="I856" s="242"/>
      <c r="J856" s="242"/>
      <c r="K856" s="242"/>
      <c r="L856" s="242"/>
      <c r="M856" s="242"/>
      <c r="N856" s="242"/>
      <c r="O856" s="242"/>
      <c r="P856" s="242"/>
      <c r="Q856" s="242"/>
      <c r="R856" s="242"/>
      <c r="S856" s="242"/>
      <c r="T856" s="242"/>
      <c r="U856" s="242"/>
      <c r="V856" s="242"/>
      <c r="W856" s="242"/>
      <c r="X856" s="242"/>
      <c r="Y856" s="242"/>
      <c r="Z856" s="242"/>
    </row>
    <row r="857" spans="1:26" ht="16.5" customHeight="1" x14ac:dyDescent="0.3">
      <c r="A857" s="242"/>
      <c r="B857" s="242"/>
      <c r="C857" s="243"/>
      <c r="D857" s="243"/>
      <c r="E857" s="275"/>
      <c r="F857" s="275"/>
      <c r="G857" s="242"/>
      <c r="H857" s="242"/>
      <c r="I857" s="242"/>
      <c r="J857" s="242"/>
      <c r="K857" s="242"/>
      <c r="L857" s="242"/>
      <c r="M857" s="242"/>
      <c r="N857" s="242"/>
      <c r="O857" s="242"/>
      <c r="P857" s="242"/>
      <c r="Q857" s="242"/>
      <c r="R857" s="242"/>
      <c r="S857" s="242"/>
      <c r="T857" s="242"/>
      <c r="U857" s="242"/>
      <c r="V857" s="242"/>
      <c r="W857" s="242"/>
      <c r="X857" s="242"/>
      <c r="Y857" s="242"/>
      <c r="Z857" s="242"/>
    </row>
    <row r="858" spans="1:26" ht="16.5" customHeight="1" x14ac:dyDescent="0.3">
      <c r="A858" s="242"/>
      <c r="B858" s="242"/>
      <c r="C858" s="243"/>
      <c r="D858" s="243"/>
      <c r="E858" s="275"/>
      <c r="F858" s="275"/>
      <c r="G858" s="242"/>
      <c r="H858" s="242"/>
      <c r="I858" s="242"/>
      <c r="J858" s="242"/>
      <c r="K858" s="242"/>
      <c r="L858" s="242"/>
      <c r="M858" s="242"/>
      <c r="N858" s="242"/>
      <c r="O858" s="242"/>
      <c r="P858" s="242"/>
      <c r="Q858" s="242"/>
      <c r="R858" s="242"/>
      <c r="S858" s="242"/>
      <c r="T858" s="242"/>
      <c r="U858" s="242"/>
      <c r="V858" s="242"/>
      <c r="W858" s="242"/>
      <c r="X858" s="242"/>
      <c r="Y858" s="242"/>
      <c r="Z858" s="242"/>
    </row>
    <row r="859" spans="1:26" ht="16.5" customHeight="1" x14ac:dyDescent="0.3">
      <c r="A859" s="242"/>
      <c r="B859" s="242"/>
      <c r="C859" s="243"/>
      <c r="D859" s="243"/>
      <c r="E859" s="275"/>
      <c r="F859" s="275"/>
      <c r="G859" s="242"/>
      <c r="H859" s="242"/>
      <c r="I859" s="242"/>
      <c r="J859" s="242"/>
      <c r="K859" s="242"/>
      <c r="L859" s="242"/>
      <c r="M859" s="242"/>
      <c r="N859" s="242"/>
      <c r="O859" s="242"/>
      <c r="P859" s="242"/>
      <c r="Q859" s="242"/>
      <c r="R859" s="242"/>
      <c r="S859" s="242"/>
      <c r="T859" s="242"/>
      <c r="U859" s="242"/>
      <c r="V859" s="242"/>
      <c r="W859" s="242"/>
      <c r="X859" s="242"/>
      <c r="Y859" s="242"/>
      <c r="Z859" s="242"/>
    </row>
    <row r="860" spans="1:26" ht="16.5" customHeight="1" x14ac:dyDescent="0.3">
      <c r="A860" s="242"/>
      <c r="B860" s="242"/>
      <c r="C860" s="243"/>
      <c r="D860" s="243"/>
      <c r="E860" s="275"/>
      <c r="F860" s="275"/>
      <c r="G860" s="242"/>
      <c r="H860" s="242"/>
      <c r="I860" s="242"/>
      <c r="J860" s="242"/>
      <c r="K860" s="242"/>
      <c r="L860" s="242"/>
      <c r="M860" s="242"/>
      <c r="N860" s="242"/>
      <c r="O860" s="242"/>
      <c r="P860" s="242"/>
      <c r="Q860" s="242"/>
      <c r="R860" s="242"/>
      <c r="S860" s="242"/>
      <c r="T860" s="242"/>
      <c r="U860" s="242"/>
      <c r="V860" s="242"/>
      <c r="W860" s="242"/>
      <c r="X860" s="242"/>
      <c r="Y860" s="242"/>
      <c r="Z860" s="242"/>
    </row>
    <row r="861" spans="1:26" ht="16.5" customHeight="1" x14ac:dyDescent="0.3">
      <c r="A861" s="242"/>
      <c r="B861" s="242"/>
      <c r="C861" s="243"/>
      <c r="D861" s="243"/>
      <c r="E861" s="275"/>
      <c r="F861" s="275"/>
      <c r="G861" s="242"/>
      <c r="H861" s="242"/>
      <c r="I861" s="242"/>
      <c r="J861" s="242"/>
      <c r="K861" s="242"/>
      <c r="L861" s="242"/>
      <c r="M861" s="242"/>
      <c r="N861" s="242"/>
      <c r="O861" s="242"/>
      <c r="P861" s="242"/>
      <c r="Q861" s="242"/>
      <c r="R861" s="242"/>
      <c r="S861" s="242"/>
      <c r="T861" s="242"/>
      <c r="U861" s="242"/>
      <c r="V861" s="242"/>
      <c r="W861" s="242"/>
      <c r="X861" s="242"/>
      <c r="Y861" s="242"/>
      <c r="Z861" s="242"/>
    </row>
    <row r="862" spans="1:26" ht="16.5" customHeight="1" x14ac:dyDescent="0.3">
      <c r="A862" s="242"/>
      <c r="B862" s="242"/>
      <c r="C862" s="243"/>
      <c r="D862" s="243"/>
      <c r="E862" s="275"/>
      <c r="F862" s="275"/>
      <c r="G862" s="242"/>
      <c r="H862" s="242"/>
      <c r="I862" s="242"/>
      <c r="J862" s="242"/>
      <c r="K862" s="242"/>
      <c r="L862" s="242"/>
      <c r="M862" s="242"/>
      <c r="N862" s="242"/>
      <c r="O862" s="242"/>
      <c r="P862" s="242"/>
      <c r="Q862" s="242"/>
      <c r="R862" s="242"/>
      <c r="S862" s="242"/>
      <c r="T862" s="242"/>
      <c r="U862" s="242"/>
      <c r="V862" s="242"/>
      <c r="W862" s="242"/>
      <c r="X862" s="242"/>
      <c r="Y862" s="242"/>
      <c r="Z862" s="242"/>
    </row>
    <row r="863" spans="1:26" ht="16.5" customHeight="1" x14ac:dyDescent="0.3">
      <c r="A863" s="242"/>
      <c r="B863" s="242"/>
      <c r="C863" s="243"/>
      <c r="D863" s="243"/>
      <c r="E863" s="275"/>
      <c r="F863" s="275"/>
      <c r="G863" s="242"/>
      <c r="H863" s="242"/>
      <c r="I863" s="242"/>
      <c r="J863" s="242"/>
      <c r="K863" s="242"/>
      <c r="L863" s="242"/>
      <c r="M863" s="242"/>
      <c r="N863" s="242"/>
      <c r="O863" s="242"/>
      <c r="P863" s="242"/>
      <c r="Q863" s="242"/>
      <c r="R863" s="242"/>
      <c r="S863" s="242"/>
      <c r="T863" s="242"/>
      <c r="U863" s="242"/>
      <c r="V863" s="242"/>
      <c r="W863" s="242"/>
      <c r="X863" s="242"/>
      <c r="Y863" s="242"/>
      <c r="Z863" s="242"/>
    </row>
    <row r="864" spans="1:26" ht="16.5" customHeight="1" x14ac:dyDescent="0.3">
      <c r="A864" s="242"/>
      <c r="B864" s="242"/>
      <c r="C864" s="243"/>
      <c r="D864" s="243"/>
      <c r="E864" s="275"/>
      <c r="F864" s="275"/>
      <c r="G864" s="242"/>
      <c r="H864" s="242"/>
      <c r="I864" s="242"/>
      <c r="J864" s="242"/>
      <c r="K864" s="242"/>
      <c r="L864" s="242"/>
      <c r="M864" s="242"/>
      <c r="N864" s="242"/>
      <c r="O864" s="242"/>
      <c r="P864" s="242"/>
      <c r="Q864" s="242"/>
      <c r="R864" s="242"/>
      <c r="S864" s="242"/>
      <c r="T864" s="242"/>
      <c r="U864" s="242"/>
      <c r="V864" s="242"/>
      <c r="W864" s="242"/>
      <c r="X864" s="242"/>
      <c r="Y864" s="242"/>
      <c r="Z864" s="242"/>
    </row>
    <row r="865" spans="1:26" ht="16.5" customHeight="1" x14ac:dyDescent="0.3">
      <c r="A865" s="242"/>
      <c r="B865" s="242"/>
      <c r="C865" s="243"/>
      <c r="D865" s="243"/>
      <c r="E865" s="275"/>
      <c r="F865" s="275"/>
      <c r="G865" s="242"/>
      <c r="H865" s="242"/>
      <c r="I865" s="242"/>
      <c r="J865" s="242"/>
      <c r="K865" s="242"/>
      <c r="L865" s="242"/>
      <c r="M865" s="242"/>
      <c r="N865" s="242"/>
      <c r="O865" s="242"/>
      <c r="P865" s="242"/>
      <c r="Q865" s="242"/>
      <c r="R865" s="242"/>
      <c r="S865" s="242"/>
      <c r="T865" s="242"/>
      <c r="U865" s="242"/>
      <c r="V865" s="242"/>
      <c r="W865" s="242"/>
      <c r="X865" s="242"/>
      <c r="Y865" s="242"/>
      <c r="Z865" s="242"/>
    </row>
    <row r="866" spans="1:26" ht="16.5" customHeight="1" x14ac:dyDescent="0.3">
      <c r="A866" s="242"/>
      <c r="B866" s="242"/>
      <c r="C866" s="243"/>
      <c r="D866" s="243"/>
      <c r="E866" s="275"/>
      <c r="F866" s="275"/>
      <c r="G866" s="242"/>
      <c r="H866" s="242"/>
      <c r="I866" s="242"/>
      <c r="J866" s="242"/>
      <c r="K866" s="242"/>
      <c r="L866" s="242"/>
      <c r="M866" s="242"/>
      <c r="N866" s="242"/>
      <c r="O866" s="242"/>
      <c r="P866" s="242"/>
      <c r="Q866" s="242"/>
      <c r="R866" s="242"/>
      <c r="S866" s="242"/>
      <c r="T866" s="242"/>
      <c r="U866" s="242"/>
      <c r="V866" s="242"/>
      <c r="W866" s="242"/>
      <c r="X866" s="242"/>
      <c r="Y866" s="242"/>
      <c r="Z866" s="242"/>
    </row>
    <row r="867" spans="1:26" ht="16.5" customHeight="1" x14ac:dyDescent="0.3">
      <c r="A867" s="242"/>
      <c r="B867" s="242"/>
      <c r="C867" s="243"/>
      <c r="D867" s="243"/>
      <c r="E867" s="275"/>
      <c r="F867" s="275"/>
      <c r="G867" s="242"/>
      <c r="H867" s="242"/>
      <c r="I867" s="242"/>
      <c r="J867" s="242"/>
      <c r="K867" s="242"/>
      <c r="L867" s="242"/>
      <c r="M867" s="242"/>
      <c r="N867" s="242"/>
      <c r="O867" s="242"/>
      <c r="P867" s="242"/>
      <c r="Q867" s="242"/>
      <c r="R867" s="242"/>
      <c r="S867" s="242"/>
      <c r="T867" s="242"/>
      <c r="U867" s="242"/>
      <c r="V867" s="242"/>
      <c r="W867" s="242"/>
      <c r="X867" s="242"/>
      <c r="Y867" s="242"/>
      <c r="Z867" s="242"/>
    </row>
    <row r="868" spans="1:26" ht="16.5" customHeight="1" x14ac:dyDescent="0.3">
      <c r="A868" s="242"/>
      <c r="B868" s="242"/>
      <c r="C868" s="243"/>
      <c r="D868" s="243"/>
      <c r="E868" s="275"/>
      <c r="F868" s="275"/>
      <c r="G868" s="242"/>
      <c r="H868" s="242"/>
      <c r="I868" s="242"/>
      <c r="J868" s="242"/>
      <c r="K868" s="242"/>
      <c r="L868" s="242"/>
      <c r="M868" s="242"/>
      <c r="N868" s="242"/>
      <c r="O868" s="242"/>
      <c r="P868" s="242"/>
      <c r="Q868" s="242"/>
      <c r="R868" s="242"/>
      <c r="S868" s="242"/>
      <c r="T868" s="242"/>
      <c r="U868" s="242"/>
      <c r="V868" s="242"/>
      <c r="W868" s="242"/>
      <c r="X868" s="242"/>
      <c r="Y868" s="242"/>
      <c r="Z868" s="242"/>
    </row>
    <row r="869" spans="1:26" ht="16.5" customHeight="1" x14ac:dyDescent="0.3">
      <c r="A869" s="242"/>
      <c r="B869" s="242"/>
      <c r="C869" s="243"/>
      <c r="D869" s="243"/>
      <c r="E869" s="275"/>
      <c r="F869" s="275"/>
      <c r="G869" s="242"/>
      <c r="H869" s="242"/>
      <c r="I869" s="242"/>
      <c r="J869" s="242"/>
      <c r="K869" s="242"/>
      <c r="L869" s="242"/>
      <c r="M869" s="242"/>
      <c r="N869" s="242"/>
      <c r="O869" s="242"/>
      <c r="P869" s="242"/>
      <c r="Q869" s="242"/>
      <c r="R869" s="242"/>
      <c r="S869" s="242"/>
      <c r="T869" s="242"/>
      <c r="U869" s="242"/>
      <c r="V869" s="242"/>
      <c r="W869" s="242"/>
      <c r="X869" s="242"/>
      <c r="Y869" s="242"/>
      <c r="Z869" s="242"/>
    </row>
    <row r="870" spans="1:26" ht="16.5" customHeight="1" x14ac:dyDescent="0.3">
      <c r="A870" s="242"/>
      <c r="B870" s="242"/>
      <c r="C870" s="243"/>
      <c r="D870" s="243"/>
      <c r="E870" s="275"/>
      <c r="F870" s="275"/>
      <c r="G870" s="242"/>
      <c r="H870" s="242"/>
      <c r="I870" s="242"/>
      <c r="J870" s="242"/>
      <c r="K870" s="242"/>
      <c r="L870" s="242"/>
      <c r="M870" s="242"/>
      <c r="N870" s="242"/>
      <c r="O870" s="242"/>
      <c r="P870" s="242"/>
      <c r="Q870" s="242"/>
      <c r="R870" s="242"/>
      <c r="S870" s="242"/>
      <c r="T870" s="242"/>
      <c r="U870" s="242"/>
      <c r="V870" s="242"/>
      <c r="W870" s="242"/>
      <c r="X870" s="242"/>
      <c r="Y870" s="242"/>
      <c r="Z870" s="242"/>
    </row>
    <row r="871" spans="1:26" ht="16.5" customHeight="1" x14ac:dyDescent="0.3">
      <c r="A871" s="242"/>
      <c r="B871" s="242"/>
      <c r="C871" s="243"/>
      <c r="D871" s="243"/>
      <c r="E871" s="275"/>
      <c r="F871" s="275"/>
      <c r="G871" s="242"/>
      <c r="H871" s="242"/>
      <c r="I871" s="242"/>
      <c r="J871" s="242"/>
      <c r="K871" s="242"/>
      <c r="L871" s="242"/>
      <c r="M871" s="242"/>
      <c r="N871" s="242"/>
      <c r="O871" s="242"/>
      <c r="P871" s="242"/>
      <c r="Q871" s="242"/>
      <c r="R871" s="242"/>
      <c r="S871" s="242"/>
      <c r="T871" s="242"/>
      <c r="U871" s="242"/>
      <c r="V871" s="242"/>
      <c r="W871" s="242"/>
      <c r="X871" s="242"/>
      <c r="Y871" s="242"/>
      <c r="Z871" s="242"/>
    </row>
    <row r="872" spans="1:26" ht="16.5" customHeight="1" x14ac:dyDescent="0.3">
      <c r="A872" s="242"/>
      <c r="B872" s="242"/>
      <c r="C872" s="243"/>
      <c r="D872" s="243"/>
      <c r="E872" s="275"/>
      <c r="F872" s="275"/>
      <c r="G872" s="242"/>
      <c r="H872" s="242"/>
      <c r="I872" s="242"/>
      <c r="J872" s="242"/>
      <c r="K872" s="242"/>
      <c r="L872" s="242"/>
      <c r="M872" s="242"/>
      <c r="N872" s="242"/>
      <c r="O872" s="242"/>
      <c r="P872" s="242"/>
      <c r="Q872" s="242"/>
      <c r="R872" s="242"/>
      <c r="S872" s="242"/>
      <c r="T872" s="242"/>
      <c r="U872" s="242"/>
      <c r="V872" s="242"/>
      <c r="W872" s="242"/>
      <c r="X872" s="242"/>
      <c r="Y872" s="242"/>
      <c r="Z872" s="242"/>
    </row>
    <row r="873" spans="1:26" ht="16.5" customHeight="1" x14ac:dyDescent="0.3">
      <c r="A873" s="242"/>
      <c r="B873" s="242"/>
      <c r="C873" s="243"/>
      <c r="D873" s="243"/>
      <c r="E873" s="275"/>
      <c r="F873" s="275"/>
      <c r="G873" s="242"/>
      <c r="H873" s="242"/>
      <c r="I873" s="242"/>
      <c r="J873" s="242"/>
      <c r="K873" s="242"/>
      <c r="L873" s="242"/>
      <c r="M873" s="242"/>
      <c r="N873" s="242"/>
      <c r="O873" s="242"/>
      <c r="P873" s="242"/>
      <c r="Q873" s="242"/>
      <c r="R873" s="242"/>
      <c r="S873" s="242"/>
      <c r="T873" s="242"/>
      <c r="U873" s="242"/>
      <c r="V873" s="242"/>
      <c r="W873" s="242"/>
      <c r="X873" s="242"/>
      <c r="Y873" s="242"/>
      <c r="Z873" s="242"/>
    </row>
    <row r="874" spans="1:26" ht="16.5" customHeight="1" x14ac:dyDescent="0.3">
      <c r="A874" s="242"/>
      <c r="B874" s="242"/>
      <c r="C874" s="243"/>
      <c r="D874" s="243"/>
      <c r="E874" s="275"/>
      <c r="F874" s="275"/>
      <c r="G874" s="242"/>
      <c r="H874" s="242"/>
      <c r="I874" s="242"/>
      <c r="J874" s="242"/>
      <c r="K874" s="242"/>
      <c r="L874" s="242"/>
      <c r="M874" s="242"/>
      <c r="N874" s="242"/>
      <c r="O874" s="242"/>
      <c r="P874" s="242"/>
      <c r="Q874" s="242"/>
      <c r="R874" s="242"/>
      <c r="S874" s="242"/>
      <c r="T874" s="242"/>
      <c r="U874" s="242"/>
      <c r="V874" s="242"/>
      <c r="W874" s="242"/>
      <c r="X874" s="242"/>
      <c r="Y874" s="242"/>
      <c r="Z874" s="242"/>
    </row>
    <row r="875" spans="1:26" ht="16.5" customHeight="1" x14ac:dyDescent="0.3">
      <c r="A875" s="242"/>
      <c r="B875" s="242"/>
      <c r="C875" s="243"/>
      <c r="D875" s="243"/>
      <c r="E875" s="275"/>
      <c r="F875" s="275"/>
      <c r="G875" s="242"/>
      <c r="H875" s="242"/>
      <c r="I875" s="242"/>
      <c r="J875" s="242"/>
      <c r="K875" s="242"/>
      <c r="L875" s="242"/>
      <c r="M875" s="242"/>
      <c r="N875" s="242"/>
      <c r="O875" s="242"/>
      <c r="P875" s="242"/>
      <c r="Q875" s="242"/>
      <c r="R875" s="242"/>
      <c r="S875" s="242"/>
      <c r="T875" s="242"/>
      <c r="U875" s="242"/>
      <c r="V875" s="242"/>
      <c r="W875" s="242"/>
      <c r="X875" s="242"/>
      <c r="Y875" s="242"/>
      <c r="Z875" s="242"/>
    </row>
    <row r="876" spans="1:26" ht="16.5" customHeight="1" x14ac:dyDescent="0.3">
      <c r="A876" s="242"/>
      <c r="B876" s="242"/>
      <c r="C876" s="243"/>
      <c r="D876" s="243"/>
      <c r="E876" s="275"/>
      <c r="F876" s="275"/>
      <c r="G876" s="242"/>
      <c r="H876" s="242"/>
      <c r="I876" s="242"/>
      <c r="J876" s="242"/>
      <c r="K876" s="242"/>
      <c r="L876" s="242"/>
      <c r="M876" s="242"/>
      <c r="N876" s="242"/>
      <c r="O876" s="242"/>
      <c r="P876" s="242"/>
      <c r="Q876" s="242"/>
      <c r="R876" s="242"/>
      <c r="S876" s="242"/>
      <c r="T876" s="242"/>
      <c r="U876" s="242"/>
      <c r="V876" s="242"/>
      <c r="W876" s="242"/>
      <c r="X876" s="242"/>
      <c r="Y876" s="242"/>
      <c r="Z876" s="242"/>
    </row>
    <row r="877" spans="1:26" ht="16.5" customHeight="1" x14ac:dyDescent="0.3">
      <c r="A877" s="242"/>
      <c r="B877" s="242"/>
      <c r="C877" s="243"/>
      <c r="D877" s="243"/>
      <c r="E877" s="275"/>
      <c r="F877" s="275"/>
      <c r="G877" s="242"/>
      <c r="H877" s="242"/>
      <c r="I877" s="242"/>
      <c r="J877" s="242"/>
      <c r="K877" s="242"/>
      <c r="L877" s="242"/>
      <c r="M877" s="242"/>
      <c r="N877" s="242"/>
      <c r="O877" s="242"/>
      <c r="P877" s="242"/>
      <c r="Q877" s="242"/>
      <c r="R877" s="242"/>
      <c r="S877" s="242"/>
      <c r="T877" s="242"/>
      <c r="U877" s="242"/>
      <c r="V877" s="242"/>
      <c r="W877" s="242"/>
      <c r="X877" s="242"/>
      <c r="Y877" s="242"/>
      <c r="Z877" s="242"/>
    </row>
    <row r="878" spans="1:26" ht="16.5" customHeight="1" x14ac:dyDescent="0.3">
      <c r="A878" s="242"/>
      <c r="B878" s="242"/>
      <c r="C878" s="243"/>
      <c r="D878" s="243"/>
      <c r="E878" s="275"/>
      <c r="F878" s="275"/>
      <c r="G878" s="242"/>
      <c r="H878" s="242"/>
      <c r="I878" s="242"/>
      <c r="J878" s="242"/>
      <c r="K878" s="242"/>
      <c r="L878" s="242"/>
      <c r="M878" s="242"/>
      <c r="N878" s="242"/>
      <c r="O878" s="242"/>
      <c r="P878" s="242"/>
      <c r="Q878" s="242"/>
      <c r="R878" s="242"/>
      <c r="S878" s="242"/>
      <c r="T878" s="242"/>
      <c r="U878" s="242"/>
      <c r="V878" s="242"/>
      <c r="W878" s="242"/>
      <c r="X878" s="242"/>
      <c r="Y878" s="242"/>
      <c r="Z878" s="242"/>
    </row>
    <row r="879" spans="1:26" ht="16.5" customHeight="1" x14ac:dyDescent="0.3">
      <c r="A879" s="242"/>
      <c r="B879" s="242"/>
      <c r="C879" s="243"/>
      <c r="D879" s="243"/>
      <c r="E879" s="275"/>
      <c r="F879" s="275"/>
      <c r="G879" s="242"/>
      <c r="H879" s="242"/>
      <c r="I879" s="242"/>
      <c r="J879" s="242"/>
      <c r="K879" s="242"/>
      <c r="L879" s="242"/>
      <c r="M879" s="242"/>
      <c r="N879" s="242"/>
      <c r="O879" s="242"/>
      <c r="P879" s="242"/>
      <c r="Q879" s="242"/>
      <c r="R879" s="242"/>
      <c r="S879" s="242"/>
      <c r="T879" s="242"/>
      <c r="U879" s="242"/>
      <c r="V879" s="242"/>
      <c r="W879" s="242"/>
      <c r="X879" s="242"/>
      <c r="Y879" s="242"/>
      <c r="Z879" s="242"/>
    </row>
    <row r="880" spans="1:26" ht="16.5" customHeight="1" x14ac:dyDescent="0.3">
      <c r="A880" s="242"/>
      <c r="B880" s="242"/>
      <c r="C880" s="243"/>
      <c r="D880" s="243"/>
      <c r="E880" s="275"/>
      <c r="F880" s="275"/>
      <c r="G880" s="242"/>
      <c r="H880" s="242"/>
      <c r="I880" s="242"/>
      <c r="J880" s="242"/>
      <c r="K880" s="242"/>
      <c r="L880" s="242"/>
      <c r="M880" s="242"/>
      <c r="N880" s="242"/>
      <c r="O880" s="242"/>
      <c r="P880" s="242"/>
      <c r="Q880" s="242"/>
      <c r="R880" s="242"/>
      <c r="S880" s="242"/>
      <c r="T880" s="242"/>
      <c r="U880" s="242"/>
      <c r="V880" s="242"/>
      <c r="W880" s="242"/>
      <c r="X880" s="242"/>
      <c r="Y880" s="242"/>
      <c r="Z880" s="242"/>
    </row>
    <row r="881" spans="1:26" ht="16.5" customHeight="1" x14ac:dyDescent="0.3">
      <c r="A881" s="242"/>
      <c r="B881" s="242"/>
      <c r="C881" s="243"/>
      <c r="D881" s="243"/>
      <c r="E881" s="275"/>
      <c r="F881" s="275"/>
      <c r="G881" s="242"/>
      <c r="H881" s="242"/>
      <c r="I881" s="242"/>
      <c r="J881" s="242"/>
      <c r="K881" s="242"/>
      <c r="L881" s="242"/>
      <c r="M881" s="242"/>
      <c r="N881" s="242"/>
      <c r="O881" s="242"/>
      <c r="P881" s="242"/>
      <c r="Q881" s="242"/>
      <c r="R881" s="242"/>
      <c r="S881" s="242"/>
      <c r="T881" s="242"/>
      <c r="U881" s="242"/>
      <c r="V881" s="242"/>
      <c r="W881" s="242"/>
      <c r="X881" s="242"/>
      <c r="Y881" s="242"/>
      <c r="Z881" s="242"/>
    </row>
    <row r="882" spans="1:26" ht="16.5" customHeight="1" x14ac:dyDescent="0.3">
      <c r="A882" s="242"/>
      <c r="B882" s="242"/>
      <c r="C882" s="243"/>
      <c r="D882" s="243"/>
      <c r="E882" s="275"/>
      <c r="F882" s="275"/>
      <c r="G882" s="242"/>
      <c r="H882" s="242"/>
      <c r="I882" s="242"/>
      <c r="J882" s="242"/>
      <c r="K882" s="242"/>
      <c r="L882" s="242"/>
      <c r="M882" s="242"/>
      <c r="N882" s="242"/>
      <c r="O882" s="242"/>
      <c r="P882" s="242"/>
      <c r="Q882" s="242"/>
      <c r="R882" s="242"/>
      <c r="S882" s="242"/>
      <c r="T882" s="242"/>
      <c r="U882" s="242"/>
      <c r="V882" s="242"/>
      <c r="W882" s="242"/>
      <c r="X882" s="242"/>
      <c r="Y882" s="242"/>
      <c r="Z882" s="242"/>
    </row>
    <row r="883" spans="1:26" ht="16.5" customHeight="1" x14ac:dyDescent="0.3">
      <c r="A883" s="242"/>
      <c r="B883" s="242"/>
      <c r="C883" s="243"/>
      <c r="D883" s="243"/>
      <c r="E883" s="275"/>
      <c r="F883" s="275"/>
      <c r="G883" s="242"/>
      <c r="H883" s="242"/>
      <c r="I883" s="242"/>
      <c r="J883" s="242"/>
      <c r="K883" s="242"/>
      <c r="L883" s="242"/>
      <c r="M883" s="242"/>
      <c r="N883" s="242"/>
      <c r="O883" s="242"/>
      <c r="P883" s="242"/>
      <c r="Q883" s="242"/>
      <c r="R883" s="242"/>
      <c r="S883" s="242"/>
      <c r="T883" s="242"/>
      <c r="U883" s="242"/>
      <c r="V883" s="242"/>
      <c r="W883" s="242"/>
      <c r="X883" s="242"/>
      <c r="Y883" s="242"/>
      <c r="Z883" s="242"/>
    </row>
    <row r="884" spans="1:26" ht="16.5" customHeight="1" x14ac:dyDescent="0.3">
      <c r="A884" s="242"/>
      <c r="B884" s="242"/>
      <c r="C884" s="243"/>
      <c r="D884" s="243"/>
      <c r="E884" s="275"/>
      <c r="F884" s="275"/>
      <c r="G884" s="242"/>
      <c r="H884" s="242"/>
      <c r="I884" s="242"/>
      <c r="J884" s="242"/>
      <c r="K884" s="242"/>
      <c r="L884" s="242"/>
      <c r="M884" s="242"/>
      <c r="N884" s="242"/>
      <c r="O884" s="242"/>
      <c r="P884" s="242"/>
      <c r="Q884" s="242"/>
      <c r="R884" s="242"/>
      <c r="S884" s="242"/>
      <c r="T884" s="242"/>
      <c r="U884" s="242"/>
      <c r="V884" s="242"/>
      <c r="W884" s="242"/>
      <c r="X884" s="242"/>
      <c r="Y884" s="242"/>
      <c r="Z884" s="242"/>
    </row>
    <row r="885" spans="1:26" ht="16.5" customHeight="1" x14ac:dyDescent="0.3">
      <c r="A885" s="242"/>
      <c r="B885" s="242"/>
      <c r="C885" s="243"/>
      <c r="D885" s="243"/>
      <c r="E885" s="275"/>
      <c r="F885" s="275"/>
      <c r="G885" s="242"/>
      <c r="H885" s="242"/>
      <c r="I885" s="242"/>
      <c r="J885" s="242"/>
      <c r="K885" s="242"/>
      <c r="L885" s="242"/>
      <c r="M885" s="242"/>
      <c r="N885" s="242"/>
      <c r="O885" s="242"/>
      <c r="P885" s="242"/>
      <c r="Q885" s="242"/>
      <c r="R885" s="242"/>
      <c r="S885" s="242"/>
      <c r="T885" s="242"/>
      <c r="U885" s="242"/>
      <c r="V885" s="242"/>
      <c r="W885" s="242"/>
      <c r="X885" s="242"/>
      <c r="Y885" s="242"/>
      <c r="Z885" s="242"/>
    </row>
    <row r="886" spans="1:26" ht="16.5" customHeight="1" x14ac:dyDescent="0.3">
      <c r="A886" s="242"/>
      <c r="B886" s="242"/>
      <c r="C886" s="243"/>
      <c r="D886" s="243"/>
      <c r="E886" s="275"/>
      <c r="F886" s="275"/>
      <c r="G886" s="242"/>
      <c r="H886" s="242"/>
      <c r="I886" s="242"/>
      <c r="J886" s="242"/>
      <c r="K886" s="242"/>
      <c r="L886" s="242"/>
      <c r="M886" s="242"/>
      <c r="N886" s="242"/>
      <c r="O886" s="242"/>
      <c r="P886" s="242"/>
      <c r="Q886" s="242"/>
      <c r="R886" s="242"/>
      <c r="S886" s="242"/>
      <c r="T886" s="242"/>
      <c r="U886" s="242"/>
      <c r="V886" s="242"/>
      <c r="W886" s="242"/>
      <c r="X886" s="242"/>
      <c r="Y886" s="242"/>
      <c r="Z886" s="242"/>
    </row>
    <row r="887" spans="1:26" ht="16.5" customHeight="1" x14ac:dyDescent="0.3">
      <c r="A887" s="242"/>
      <c r="B887" s="242"/>
      <c r="C887" s="243"/>
      <c r="D887" s="243"/>
      <c r="E887" s="275"/>
      <c r="F887" s="275"/>
      <c r="G887" s="242"/>
      <c r="H887" s="242"/>
      <c r="I887" s="242"/>
      <c r="J887" s="242"/>
      <c r="K887" s="242"/>
      <c r="L887" s="242"/>
      <c r="M887" s="242"/>
      <c r="N887" s="242"/>
      <c r="O887" s="242"/>
      <c r="P887" s="242"/>
      <c r="Q887" s="242"/>
      <c r="R887" s="242"/>
      <c r="S887" s="242"/>
      <c r="T887" s="242"/>
      <c r="U887" s="242"/>
      <c r="V887" s="242"/>
      <c r="W887" s="242"/>
      <c r="X887" s="242"/>
      <c r="Y887" s="242"/>
      <c r="Z887" s="242"/>
    </row>
    <row r="888" spans="1:26" ht="16.5" customHeight="1" x14ac:dyDescent="0.3">
      <c r="A888" s="242"/>
      <c r="B888" s="242"/>
      <c r="C888" s="243"/>
      <c r="D888" s="243"/>
      <c r="E888" s="275"/>
      <c r="F888" s="275"/>
      <c r="G888" s="242"/>
      <c r="H888" s="242"/>
      <c r="I888" s="242"/>
      <c r="J888" s="242"/>
      <c r="K888" s="242"/>
      <c r="L888" s="242"/>
      <c r="M888" s="242"/>
      <c r="N888" s="242"/>
      <c r="O888" s="242"/>
      <c r="P888" s="242"/>
      <c r="Q888" s="242"/>
      <c r="R888" s="242"/>
      <c r="S888" s="242"/>
      <c r="T888" s="242"/>
      <c r="U888" s="242"/>
      <c r="V888" s="242"/>
      <c r="W888" s="242"/>
      <c r="X888" s="242"/>
      <c r="Y888" s="242"/>
      <c r="Z888" s="242"/>
    </row>
    <row r="889" spans="1:26" ht="16.5" customHeight="1" x14ac:dyDescent="0.3">
      <c r="A889" s="242"/>
      <c r="B889" s="242"/>
      <c r="C889" s="243"/>
      <c r="D889" s="243"/>
      <c r="E889" s="275"/>
      <c r="F889" s="275"/>
      <c r="G889" s="242"/>
      <c r="H889" s="242"/>
      <c r="I889" s="242"/>
      <c r="J889" s="242"/>
      <c r="K889" s="242"/>
      <c r="L889" s="242"/>
      <c r="M889" s="242"/>
      <c r="N889" s="242"/>
      <c r="O889" s="242"/>
      <c r="P889" s="242"/>
      <c r="Q889" s="242"/>
      <c r="R889" s="242"/>
      <c r="S889" s="242"/>
      <c r="T889" s="242"/>
      <c r="U889" s="242"/>
      <c r="V889" s="242"/>
      <c r="W889" s="242"/>
      <c r="X889" s="242"/>
      <c r="Y889" s="242"/>
      <c r="Z889" s="242"/>
    </row>
    <row r="890" spans="1:26" ht="16.5" customHeight="1" x14ac:dyDescent="0.3">
      <c r="A890" s="242"/>
      <c r="B890" s="242"/>
      <c r="C890" s="243"/>
      <c r="D890" s="243"/>
      <c r="E890" s="275"/>
      <c r="F890" s="275"/>
      <c r="G890" s="242"/>
      <c r="H890" s="242"/>
      <c r="I890" s="242"/>
      <c r="J890" s="242"/>
      <c r="K890" s="242"/>
      <c r="L890" s="242"/>
      <c r="M890" s="242"/>
      <c r="N890" s="242"/>
      <c r="O890" s="242"/>
      <c r="P890" s="242"/>
      <c r="Q890" s="242"/>
      <c r="R890" s="242"/>
      <c r="S890" s="242"/>
      <c r="T890" s="242"/>
      <c r="U890" s="242"/>
      <c r="V890" s="242"/>
      <c r="W890" s="242"/>
      <c r="X890" s="242"/>
      <c r="Y890" s="242"/>
      <c r="Z890" s="242"/>
    </row>
    <row r="891" spans="1:26" ht="16.5" customHeight="1" x14ac:dyDescent="0.3">
      <c r="A891" s="242"/>
      <c r="B891" s="242"/>
      <c r="C891" s="243"/>
      <c r="D891" s="243"/>
      <c r="E891" s="275"/>
      <c r="F891" s="275"/>
      <c r="G891" s="242"/>
      <c r="H891" s="242"/>
      <c r="I891" s="242"/>
      <c r="J891" s="242"/>
      <c r="K891" s="242"/>
      <c r="L891" s="242"/>
      <c r="M891" s="242"/>
      <c r="N891" s="242"/>
      <c r="O891" s="242"/>
      <c r="P891" s="242"/>
      <c r="Q891" s="242"/>
      <c r="R891" s="242"/>
      <c r="S891" s="242"/>
      <c r="T891" s="242"/>
      <c r="U891" s="242"/>
      <c r="V891" s="242"/>
      <c r="W891" s="242"/>
      <c r="X891" s="242"/>
      <c r="Y891" s="242"/>
      <c r="Z891" s="242"/>
    </row>
    <row r="892" spans="1:26" ht="16.5" customHeight="1" x14ac:dyDescent="0.3">
      <c r="A892" s="242"/>
      <c r="B892" s="242"/>
      <c r="C892" s="243"/>
      <c r="D892" s="243"/>
      <c r="E892" s="275"/>
      <c r="F892" s="275"/>
      <c r="G892" s="242"/>
      <c r="H892" s="242"/>
      <c r="I892" s="242"/>
      <c r="J892" s="242"/>
      <c r="K892" s="242"/>
      <c r="L892" s="242"/>
      <c r="M892" s="242"/>
      <c r="N892" s="242"/>
      <c r="O892" s="242"/>
      <c r="P892" s="242"/>
      <c r="Q892" s="242"/>
      <c r="R892" s="242"/>
      <c r="S892" s="242"/>
      <c r="T892" s="242"/>
      <c r="U892" s="242"/>
      <c r="V892" s="242"/>
      <c r="W892" s="242"/>
      <c r="X892" s="242"/>
      <c r="Y892" s="242"/>
      <c r="Z892" s="242"/>
    </row>
    <row r="893" spans="1:26" ht="16.5" customHeight="1" x14ac:dyDescent="0.3">
      <c r="A893" s="242"/>
      <c r="B893" s="242"/>
      <c r="C893" s="243"/>
      <c r="D893" s="243"/>
      <c r="E893" s="275"/>
      <c r="F893" s="275"/>
      <c r="G893" s="242"/>
      <c r="H893" s="242"/>
      <c r="I893" s="242"/>
      <c r="J893" s="242"/>
      <c r="K893" s="242"/>
      <c r="L893" s="242"/>
      <c r="M893" s="242"/>
      <c r="N893" s="242"/>
      <c r="O893" s="242"/>
      <c r="P893" s="242"/>
      <c r="Q893" s="242"/>
      <c r="R893" s="242"/>
      <c r="S893" s="242"/>
      <c r="T893" s="242"/>
      <c r="U893" s="242"/>
      <c r="V893" s="242"/>
      <c r="W893" s="242"/>
      <c r="X893" s="242"/>
      <c r="Y893" s="242"/>
      <c r="Z893" s="242"/>
    </row>
    <row r="894" spans="1:26" ht="16.5" customHeight="1" x14ac:dyDescent="0.3">
      <c r="A894" s="242"/>
      <c r="B894" s="242"/>
      <c r="C894" s="243"/>
      <c r="D894" s="243"/>
      <c r="E894" s="275"/>
      <c r="F894" s="275"/>
      <c r="G894" s="242"/>
      <c r="H894" s="242"/>
      <c r="I894" s="242"/>
      <c r="J894" s="242"/>
      <c r="K894" s="242"/>
      <c r="L894" s="242"/>
      <c r="M894" s="242"/>
      <c r="N894" s="242"/>
      <c r="O894" s="242"/>
      <c r="P894" s="242"/>
      <c r="Q894" s="242"/>
      <c r="R894" s="242"/>
      <c r="S894" s="242"/>
      <c r="T894" s="242"/>
      <c r="U894" s="242"/>
      <c r="V894" s="242"/>
      <c r="W894" s="242"/>
      <c r="X894" s="242"/>
      <c r="Y894" s="242"/>
      <c r="Z894" s="242"/>
    </row>
    <row r="895" spans="1:26" ht="16.5" customHeight="1" x14ac:dyDescent="0.3">
      <c r="A895" s="242"/>
      <c r="B895" s="242"/>
      <c r="C895" s="243"/>
      <c r="D895" s="243"/>
      <c r="E895" s="275"/>
      <c r="F895" s="275"/>
      <c r="G895" s="242"/>
      <c r="H895" s="242"/>
      <c r="I895" s="242"/>
      <c r="J895" s="242"/>
      <c r="K895" s="242"/>
      <c r="L895" s="242"/>
      <c r="M895" s="242"/>
      <c r="N895" s="242"/>
      <c r="O895" s="242"/>
      <c r="P895" s="242"/>
      <c r="Q895" s="242"/>
      <c r="R895" s="242"/>
      <c r="S895" s="242"/>
      <c r="T895" s="242"/>
      <c r="U895" s="242"/>
      <c r="V895" s="242"/>
      <c r="W895" s="242"/>
      <c r="X895" s="242"/>
      <c r="Y895" s="242"/>
      <c r="Z895" s="242"/>
    </row>
    <row r="896" spans="1:26" ht="16.5" customHeight="1" x14ac:dyDescent="0.3">
      <c r="A896" s="242"/>
      <c r="B896" s="242"/>
      <c r="C896" s="243"/>
      <c r="D896" s="243"/>
      <c r="E896" s="275"/>
      <c r="F896" s="275"/>
      <c r="G896" s="242"/>
      <c r="H896" s="242"/>
      <c r="I896" s="242"/>
      <c r="J896" s="242"/>
      <c r="K896" s="242"/>
      <c r="L896" s="242"/>
      <c r="M896" s="242"/>
      <c r="N896" s="242"/>
      <c r="O896" s="242"/>
      <c r="P896" s="242"/>
      <c r="Q896" s="242"/>
      <c r="R896" s="242"/>
      <c r="S896" s="242"/>
      <c r="T896" s="242"/>
      <c r="U896" s="242"/>
      <c r="V896" s="242"/>
      <c r="W896" s="242"/>
      <c r="X896" s="242"/>
      <c r="Y896" s="242"/>
      <c r="Z896" s="242"/>
    </row>
    <row r="897" spans="1:26" ht="16.5" customHeight="1" x14ac:dyDescent="0.3">
      <c r="A897" s="242"/>
      <c r="B897" s="242"/>
      <c r="C897" s="243"/>
      <c r="D897" s="243"/>
      <c r="E897" s="275"/>
      <c r="F897" s="275"/>
      <c r="G897" s="242"/>
      <c r="H897" s="242"/>
      <c r="I897" s="242"/>
      <c r="J897" s="242"/>
      <c r="K897" s="242"/>
      <c r="L897" s="242"/>
      <c r="M897" s="242"/>
      <c r="N897" s="242"/>
      <c r="O897" s="242"/>
      <c r="P897" s="242"/>
      <c r="Q897" s="242"/>
      <c r="R897" s="242"/>
      <c r="S897" s="242"/>
      <c r="T897" s="242"/>
      <c r="U897" s="242"/>
      <c r="V897" s="242"/>
      <c r="W897" s="242"/>
      <c r="X897" s="242"/>
      <c r="Y897" s="242"/>
      <c r="Z897" s="242"/>
    </row>
    <row r="898" spans="1:26" ht="16.5" customHeight="1" x14ac:dyDescent="0.3">
      <c r="A898" s="242"/>
      <c r="B898" s="242"/>
      <c r="C898" s="243"/>
      <c r="D898" s="243"/>
      <c r="E898" s="275"/>
      <c r="F898" s="275"/>
      <c r="G898" s="242"/>
      <c r="H898" s="242"/>
      <c r="I898" s="242"/>
      <c r="J898" s="242"/>
      <c r="K898" s="242"/>
      <c r="L898" s="242"/>
      <c r="M898" s="242"/>
      <c r="N898" s="242"/>
      <c r="O898" s="242"/>
      <c r="P898" s="242"/>
      <c r="Q898" s="242"/>
      <c r="R898" s="242"/>
      <c r="S898" s="242"/>
      <c r="T898" s="242"/>
      <c r="U898" s="242"/>
      <c r="V898" s="242"/>
      <c r="W898" s="242"/>
      <c r="X898" s="242"/>
      <c r="Y898" s="242"/>
      <c r="Z898" s="242"/>
    </row>
    <row r="899" spans="1:26" ht="16.5" customHeight="1" x14ac:dyDescent="0.3">
      <c r="A899" s="242"/>
      <c r="B899" s="242"/>
      <c r="C899" s="243"/>
      <c r="D899" s="243"/>
      <c r="E899" s="275"/>
      <c r="F899" s="275"/>
      <c r="G899" s="242"/>
      <c r="H899" s="242"/>
      <c r="I899" s="242"/>
      <c r="J899" s="242"/>
      <c r="K899" s="242"/>
      <c r="L899" s="242"/>
      <c r="M899" s="242"/>
      <c r="N899" s="242"/>
      <c r="O899" s="242"/>
      <c r="P899" s="242"/>
      <c r="Q899" s="242"/>
      <c r="R899" s="242"/>
      <c r="S899" s="242"/>
      <c r="T899" s="242"/>
      <c r="U899" s="242"/>
      <c r="V899" s="242"/>
      <c r="W899" s="242"/>
      <c r="X899" s="242"/>
      <c r="Y899" s="242"/>
      <c r="Z899" s="242"/>
    </row>
    <row r="900" spans="1:26" ht="16.5" customHeight="1" x14ac:dyDescent="0.3">
      <c r="A900" s="242"/>
      <c r="B900" s="242"/>
      <c r="C900" s="243"/>
      <c r="D900" s="243"/>
      <c r="E900" s="275"/>
      <c r="F900" s="275"/>
      <c r="G900" s="242"/>
      <c r="H900" s="242"/>
      <c r="I900" s="242"/>
      <c r="J900" s="242"/>
      <c r="K900" s="242"/>
      <c r="L900" s="242"/>
      <c r="M900" s="242"/>
      <c r="N900" s="242"/>
      <c r="O900" s="242"/>
      <c r="P900" s="242"/>
      <c r="Q900" s="242"/>
      <c r="R900" s="242"/>
      <c r="S900" s="242"/>
      <c r="T900" s="242"/>
      <c r="U900" s="242"/>
      <c r="V900" s="242"/>
      <c r="W900" s="242"/>
      <c r="X900" s="242"/>
      <c r="Y900" s="242"/>
      <c r="Z900" s="242"/>
    </row>
    <row r="901" spans="1:26" ht="16.5" customHeight="1" x14ac:dyDescent="0.3">
      <c r="A901" s="242"/>
      <c r="B901" s="242"/>
      <c r="C901" s="243"/>
      <c r="D901" s="243"/>
      <c r="E901" s="275"/>
      <c r="F901" s="275"/>
      <c r="G901" s="242"/>
      <c r="H901" s="242"/>
      <c r="I901" s="242"/>
      <c r="J901" s="242"/>
      <c r="K901" s="242"/>
      <c r="L901" s="242"/>
      <c r="M901" s="242"/>
      <c r="N901" s="242"/>
      <c r="O901" s="242"/>
      <c r="P901" s="242"/>
      <c r="Q901" s="242"/>
      <c r="R901" s="242"/>
      <c r="S901" s="242"/>
      <c r="T901" s="242"/>
      <c r="U901" s="242"/>
      <c r="V901" s="242"/>
      <c r="W901" s="242"/>
      <c r="X901" s="242"/>
      <c r="Y901" s="242"/>
      <c r="Z901" s="242"/>
    </row>
    <row r="902" spans="1:26" ht="16.5" customHeight="1" x14ac:dyDescent="0.3">
      <c r="A902" s="242"/>
      <c r="B902" s="242"/>
      <c r="C902" s="243"/>
      <c r="D902" s="243"/>
      <c r="E902" s="275"/>
      <c r="F902" s="275"/>
      <c r="G902" s="242"/>
      <c r="H902" s="242"/>
      <c r="I902" s="242"/>
      <c r="J902" s="242"/>
      <c r="K902" s="242"/>
      <c r="L902" s="242"/>
      <c r="M902" s="242"/>
      <c r="N902" s="242"/>
      <c r="O902" s="242"/>
      <c r="P902" s="242"/>
      <c r="Q902" s="242"/>
      <c r="R902" s="242"/>
      <c r="S902" s="242"/>
      <c r="T902" s="242"/>
      <c r="U902" s="242"/>
      <c r="V902" s="242"/>
      <c r="W902" s="242"/>
      <c r="X902" s="242"/>
      <c r="Y902" s="242"/>
      <c r="Z902" s="242"/>
    </row>
    <row r="903" spans="1:26" ht="16.5" customHeight="1" x14ac:dyDescent="0.3">
      <c r="A903" s="242"/>
      <c r="B903" s="242"/>
      <c r="C903" s="243"/>
      <c r="D903" s="243"/>
      <c r="E903" s="275"/>
      <c r="F903" s="275"/>
      <c r="G903" s="242"/>
      <c r="H903" s="242"/>
      <c r="I903" s="242"/>
      <c r="J903" s="242"/>
      <c r="K903" s="242"/>
      <c r="L903" s="242"/>
      <c r="M903" s="242"/>
      <c r="N903" s="242"/>
      <c r="O903" s="242"/>
      <c r="P903" s="242"/>
      <c r="Q903" s="242"/>
      <c r="R903" s="242"/>
      <c r="S903" s="242"/>
      <c r="T903" s="242"/>
      <c r="U903" s="242"/>
      <c r="V903" s="242"/>
      <c r="W903" s="242"/>
      <c r="X903" s="242"/>
      <c r="Y903" s="242"/>
      <c r="Z903" s="242"/>
    </row>
    <row r="904" spans="1:26" ht="16.5" customHeight="1" x14ac:dyDescent="0.3">
      <c r="A904" s="242"/>
      <c r="B904" s="242"/>
      <c r="C904" s="243"/>
      <c r="D904" s="243"/>
      <c r="E904" s="275"/>
      <c r="F904" s="275"/>
      <c r="G904" s="242"/>
      <c r="H904" s="242"/>
      <c r="I904" s="242"/>
      <c r="J904" s="242"/>
      <c r="K904" s="242"/>
      <c r="L904" s="242"/>
      <c r="M904" s="242"/>
      <c r="N904" s="242"/>
      <c r="O904" s="242"/>
      <c r="P904" s="242"/>
      <c r="Q904" s="242"/>
      <c r="R904" s="242"/>
      <c r="S904" s="242"/>
      <c r="T904" s="242"/>
      <c r="U904" s="242"/>
      <c r="V904" s="242"/>
      <c r="W904" s="242"/>
      <c r="X904" s="242"/>
      <c r="Y904" s="242"/>
      <c r="Z904" s="242"/>
    </row>
    <row r="905" spans="1:26" ht="16.5" customHeight="1" x14ac:dyDescent="0.3">
      <c r="A905" s="242"/>
      <c r="B905" s="242"/>
      <c r="C905" s="243"/>
      <c r="D905" s="243"/>
      <c r="E905" s="275"/>
      <c r="F905" s="275"/>
      <c r="G905" s="242"/>
      <c r="H905" s="242"/>
      <c r="I905" s="242"/>
      <c r="J905" s="242"/>
      <c r="K905" s="242"/>
      <c r="L905" s="242"/>
      <c r="M905" s="242"/>
      <c r="N905" s="242"/>
      <c r="O905" s="242"/>
      <c r="P905" s="242"/>
      <c r="Q905" s="242"/>
      <c r="R905" s="242"/>
      <c r="S905" s="242"/>
      <c r="T905" s="242"/>
      <c r="U905" s="242"/>
      <c r="V905" s="242"/>
      <c r="W905" s="242"/>
      <c r="X905" s="242"/>
      <c r="Y905" s="242"/>
      <c r="Z905" s="242"/>
    </row>
    <row r="906" spans="1:26" ht="16.5" customHeight="1" x14ac:dyDescent="0.3">
      <c r="A906" s="242"/>
      <c r="B906" s="242"/>
      <c r="C906" s="243"/>
      <c r="D906" s="243"/>
      <c r="E906" s="275"/>
      <c r="F906" s="275"/>
      <c r="G906" s="242"/>
      <c r="H906" s="242"/>
      <c r="I906" s="242"/>
      <c r="J906" s="242"/>
      <c r="K906" s="242"/>
      <c r="L906" s="242"/>
      <c r="M906" s="242"/>
      <c r="N906" s="242"/>
      <c r="O906" s="242"/>
      <c r="P906" s="242"/>
      <c r="Q906" s="242"/>
      <c r="R906" s="242"/>
      <c r="S906" s="242"/>
      <c r="T906" s="242"/>
      <c r="U906" s="242"/>
      <c r="V906" s="242"/>
      <c r="W906" s="242"/>
      <c r="X906" s="242"/>
      <c r="Y906" s="242"/>
      <c r="Z906" s="242"/>
    </row>
    <row r="907" spans="1:26" ht="16.5" customHeight="1" x14ac:dyDescent="0.3">
      <c r="A907" s="242"/>
      <c r="B907" s="242"/>
      <c r="C907" s="243"/>
      <c r="D907" s="243"/>
      <c r="E907" s="275"/>
      <c r="F907" s="275"/>
      <c r="G907" s="242"/>
      <c r="H907" s="242"/>
      <c r="I907" s="242"/>
      <c r="J907" s="242"/>
      <c r="K907" s="242"/>
      <c r="L907" s="242"/>
      <c r="M907" s="242"/>
      <c r="N907" s="242"/>
      <c r="O907" s="242"/>
      <c r="P907" s="242"/>
      <c r="Q907" s="242"/>
      <c r="R907" s="242"/>
      <c r="S907" s="242"/>
      <c r="T907" s="242"/>
      <c r="U907" s="242"/>
      <c r="V907" s="242"/>
      <c r="W907" s="242"/>
      <c r="X907" s="242"/>
      <c r="Y907" s="242"/>
      <c r="Z907" s="242"/>
    </row>
    <row r="908" spans="1:26" ht="16.5" customHeight="1" x14ac:dyDescent="0.3">
      <c r="A908" s="242"/>
      <c r="B908" s="242"/>
      <c r="C908" s="243"/>
      <c r="D908" s="243"/>
      <c r="E908" s="275"/>
      <c r="F908" s="275"/>
      <c r="G908" s="242"/>
      <c r="H908" s="242"/>
      <c r="I908" s="242"/>
      <c r="J908" s="242"/>
      <c r="K908" s="242"/>
      <c r="L908" s="242"/>
      <c r="M908" s="242"/>
      <c r="N908" s="242"/>
      <c r="O908" s="242"/>
      <c r="P908" s="242"/>
      <c r="Q908" s="242"/>
      <c r="R908" s="242"/>
      <c r="S908" s="242"/>
      <c r="T908" s="242"/>
      <c r="U908" s="242"/>
      <c r="V908" s="242"/>
      <c r="W908" s="242"/>
      <c r="X908" s="242"/>
      <c r="Y908" s="242"/>
      <c r="Z908" s="242"/>
    </row>
    <row r="909" spans="1:26" ht="16.5" customHeight="1" x14ac:dyDescent="0.3">
      <c r="A909" s="242"/>
      <c r="B909" s="242"/>
      <c r="C909" s="243"/>
      <c r="D909" s="243"/>
      <c r="E909" s="275"/>
      <c r="F909" s="275"/>
      <c r="G909" s="242"/>
      <c r="H909" s="242"/>
      <c r="I909" s="242"/>
      <c r="J909" s="242"/>
      <c r="K909" s="242"/>
      <c r="L909" s="242"/>
      <c r="M909" s="242"/>
      <c r="N909" s="242"/>
      <c r="O909" s="242"/>
      <c r="P909" s="242"/>
      <c r="Q909" s="242"/>
      <c r="R909" s="242"/>
      <c r="S909" s="242"/>
      <c r="T909" s="242"/>
      <c r="U909" s="242"/>
      <c r="V909" s="242"/>
      <c r="W909" s="242"/>
      <c r="X909" s="242"/>
      <c r="Y909" s="242"/>
      <c r="Z909" s="242"/>
    </row>
    <row r="910" spans="1:26" ht="16.5" customHeight="1" x14ac:dyDescent="0.3">
      <c r="A910" s="242"/>
      <c r="B910" s="242"/>
      <c r="C910" s="243"/>
      <c r="D910" s="243"/>
      <c r="E910" s="275"/>
      <c r="F910" s="275"/>
      <c r="G910" s="242"/>
      <c r="H910" s="242"/>
      <c r="I910" s="242"/>
      <c r="J910" s="242"/>
      <c r="K910" s="242"/>
      <c r="L910" s="242"/>
      <c r="M910" s="242"/>
      <c r="N910" s="242"/>
      <c r="O910" s="242"/>
      <c r="P910" s="242"/>
      <c r="Q910" s="242"/>
      <c r="R910" s="242"/>
      <c r="S910" s="242"/>
      <c r="T910" s="242"/>
      <c r="U910" s="242"/>
      <c r="V910" s="242"/>
      <c r="W910" s="242"/>
      <c r="X910" s="242"/>
      <c r="Y910" s="242"/>
      <c r="Z910" s="242"/>
    </row>
    <row r="911" spans="1:26" ht="16.5" customHeight="1" x14ac:dyDescent="0.3">
      <c r="A911" s="242"/>
      <c r="B911" s="242"/>
      <c r="C911" s="243"/>
      <c r="D911" s="243"/>
      <c r="E911" s="275"/>
      <c r="F911" s="275"/>
      <c r="G911" s="242"/>
      <c r="H911" s="242"/>
      <c r="I911" s="242"/>
      <c r="J911" s="242"/>
      <c r="K911" s="242"/>
      <c r="L911" s="242"/>
      <c r="M911" s="242"/>
      <c r="N911" s="242"/>
      <c r="O911" s="242"/>
      <c r="P911" s="242"/>
      <c r="Q911" s="242"/>
      <c r="R911" s="242"/>
      <c r="S911" s="242"/>
      <c r="T911" s="242"/>
      <c r="U911" s="242"/>
      <c r="V911" s="242"/>
      <c r="W911" s="242"/>
      <c r="X911" s="242"/>
      <c r="Y911" s="242"/>
      <c r="Z911" s="242"/>
    </row>
    <row r="912" spans="1:26" ht="16.5" customHeight="1" x14ac:dyDescent="0.3">
      <c r="A912" s="242"/>
      <c r="B912" s="242"/>
      <c r="C912" s="243"/>
      <c r="D912" s="243"/>
      <c r="E912" s="275"/>
      <c r="F912" s="275"/>
      <c r="G912" s="242"/>
      <c r="H912" s="242"/>
      <c r="I912" s="242"/>
      <c r="J912" s="242"/>
      <c r="K912" s="242"/>
      <c r="L912" s="242"/>
      <c r="M912" s="242"/>
      <c r="N912" s="242"/>
      <c r="O912" s="242"/>
      <c r="P912" s="242"/>
      <c r="Q912" s="242"/>
      <c r="R912" s="242"/>
      <c r="S912" s="242"/>
      <c r="T912" s="242"/>
      <c r="U912" s="242"/>
      <c r="V912" s="242"/>
      <c r="W912" s="242"/>
      <c r="X912" s="242"/>
      <c r="Y912" s="242"/>
      <c r="Z912" s="242"/>
    </row>
    <row r="913" spans="1:26" ht="16.5" customHeight="1" x14ac:dyDescent="0.3">
      <c r="A913" s="242"/>
      <c r="B913" s="242"/>
      <c r="C913" s="243"/>
      <c r="D913" s="243"/>
      <c r="E913" s="275"/>
      <c r="F913" s="275"/>
      <c r="G913" s="242"/>
      <c r="H913" s="242"/>
      <c r="I913" s="242"/>
      <c r="J913" s="242"/>
      <c r="K913" s="242"/>
      <c r="L913" s="242"/>
      <c r="M913" s="242"/>
      <c r="N913" s="242"/>
      <c r="O913" s="242"/>
      <c r="P913" s="242"/>
      <c r="Q913" s="242"/>
      <c r="R913" s="242"/>
      <c r="S913" s="242"/>
      <c r="T913" s="242"/>
      <c r="U913" s="242"/>
      <c r="V913" s="242"/>
      <c r="W913" s="242"/>
      <c r="X913" s="242"/>
      <c r="Y913" s="242"/>
      <c r="Z913" s="242"/>
    </row>
    <row r="914" spans="1:26" ht="16.5" customHeight="1" x14ac:dyDescent="0.3">
      <c r="A914" s="242"/>
      <c r="B914" s="242"/>
      <c r="C914" s="243"/>
      <c r="D914" s="243"/>
      <c r="E914" s="275"/>
      <c r="F914" s="275"/>
      <c r="G914" s="242"/>
      <c r="H914" s="242"/>
      <c r="I914" s="242"/>
      <c r="J914" s="242"/>
      <c r="K914" s="242"/>
      <c r="L914" s="242"/>
      <c r="M914" s="242"/>
      <c r="N914" s="242"/>
      <c r="O914" s="242"/>
      <c r="P914" s="242"/>
      <c r="Q914" s="242"/>
      <c r="R914" s="242"/>
      <c r="S914" s="242"/>
      <c r="T914" s="242"/>
      <c r="U914" s="242"/>
      <c r="V914" s="242"/>
      <c r="W914" s="242"/>
      <c r="X914" s="242"/>
      <c r="Y914" s="242"/>
      <c r="Z914" s="242"/>
    </row>
    <row r="915" spans="1:26" ht="16.5" customHeight="1" x14ac:dyDescent="0.3">
      <c r="A915" s="242"/>
      <c r="B915" s="242"/>
      <c r="C915" s="243"/>
      <c r="D915" s="243"/>
      <c r="E915" s="275"/>
      <c r="F915" s="275"/>
      <c r="G915" s="242"/>
      <c r="H915" s="242"/>
      <c r="I915" s="242"/>
      <c r="J915" s="242"/>
      <c r="K915" s="242"/>
      <c r="L915" s="242"/>
      <c r="M915" s="242"/>
      <c r="N915" s="242"/>
      <c r="O915" s="242"/>
      <c r="P915" s="242"/>
      <c r="Q915" s="242"/>
      <c r="R915" s="242"/>
      <c r="S915" s="242"/>
      <c r="T915" s="242"/>
      <c r="U915" s="242"/>
      <c r="V915" s="242"/>
      <c r="W915" s="242"/>
      <c r="X915" s="242"/>
      <c r="Y915" s="242"/>
      <c r="Z915" s="242"/>
    </row>
    <row r="916" spans="1:26" ht="16.5" customHeight="1" x14ac:dyDescent="0.3">
      <c r="A916" s="242"/>
      <c r="B916" s="242"/>
      <c r="C916" s="243"/>
      <c r="D916" s="243"/>
      <c r="E916" s="275"/>
      <c r="F916" s="275"/>
      <c r="G916" s="242"/>
      <c r="H916" s="242"/>
      <c r="I916" s="242"/>
      <c r="J916" s="242"/>
      <c r="K916" s="242"/>
      <c r="L916" s="242"/>
      <c r="M916" s="242"/>
      <c r="N916" s="242"/>
      <c r="O916" s="242"/>
      <c r="P916" s="242"/>
      <c r="Q916" s="242"/>
      <c r="R916" s="242"/>
      <c r="S916" s="242"/>
      <c r="T916" s="242"/>
      <c r="U916" s="242"/>
      <c r="V916" s="242"/>
      <c r="W916" s="242"/>
      <c r="X916" s="242"/>
      <c r="Y916" s="242"/>
      <c r="Z916" s="242"/>
    </row>
    <row r="917" spans="1:26" ht="16.5" customHeight="1" x14ac:dyDescent="0.3">
      <c r="A917" s="242"/>
      <c r="B917" s="242"/>
      <c r="C917" s="243"/>
      <c r="D917" s="243"/>
      <c r="E917" s="275"/>
      <c r="F917" s="275"/>
      <c r="G917" s="242"/>
      <c r="H917" s="242"/>
      <c r="I917" s="242"/>
      <c r="J917" s="242"/>
      <c r="K917" s="242"/>
      <c r="L917" s="242"/>
      <c r="M917" s="242"/>
      <c r="N917" s="242"/>
      <c r="O917" s="242"/>
      <c r="P917" s="242"/>
      <c r="Q917" s="242"/>
      <c r="R917" s="242"/>
      <c r="S917" s="242"/>
      <c r="T917" s="242"/>
      <c r="U917" s="242"/>
      <c r="V917" s="242"/>
      <c r="W917" s="242"/>
      <c r="X917" s="242"/>
      <c r="Y917" s="242"/>
      <c r="Z917" s="242"/>
    </row>
    <row r="918" spans="1:26" ht="16.5" customHeight="1" x14ac:dyDescent="0.3">
      <c r="A918" s="242"/>
      <c r="B918" s="242"/>
      <c r="C918" s="243"/>
      <c r="D918" s="243"/>
      <c r="E918" s="275"/>
      <c r="F918" s="275"/>
      <c r="G918" s="242"/>
      <c r="H918" s="242"/>
      <c r="I918" s="242"/>
      <c r="J918" s="242"/>
      <c r="K918" s="242"/>
      <c r="L918" s="242"/>
      <c r="M918" s="242"/>
      <c r="N918" s="242"/>
      <c r="O918" s="242"/>
      <c r="P918" s="242"/>
      <c r="Q918" s="242"/>
      <c r="R918" s="242"/>
      <c r="S918" s="242"/>
      <c r="T918" s="242"/>
      <c r="U918" s="242"/>
      <c r="V918" s="242"/>
      <c r="W918" s="242"/>
      <c r="X918" s="242"/>
      <c r="Y918" s="242"/>
      <c r="Z918" s="242"/>
    </row>
    <row r="919" spans="1:26" ht="16.5" customHeight="1" x14ac:dyDescent="0.3">
      <c r="A919" s="242"/>
      <c r="B919" s="242"/>
      <c r="C919" s="243"/>
      <c r="D919" s="243"/>
      <c r="E919" s="275"/>
      <c r="F919" s="275"/>
      <c r="G919" s="242"/>
      <c r="H919" s="242"/>
      <c r="I919" s="242"/>
      <c r="J919" s="242"/>
      <c r="K919" s="242"/>
      <c r="L919" s="242"/>
      <c r="M919" s="242"/>
      <c r="N919" s="242"/>
      <c r="O919" s="242"/>
      <c r="P919" s="242"/>
      <c r="Q919" s="242"/>
      <c r="R919" s="242"/>
      <c r="S919" s="242"/>
      <c r="T919" s="242"/>
      <c r="U919" s="242"/>
      <c r="V919" s="242"/>
      <c r="W919" s="242"/>
      <c r="X919" s="242"/>
      <c r="Y919" s="242"/>
      <c r="Z919" s="242"/>
    </row>
    <row r="920" spans="1:26" ht="16.5" customHeight="1" x14ac:dyDescent="0.3">
      <c r="A920" s="242"/>
      <c r="B920" s="242"/>
      <c r="C920" s="243"/>
      <c r="D920" s="243"/>
      <c r="E920" s="275"/>
      <c r="F920" s="275"/>
      <c r="G920" s="242"/>
      <c r="H920" s="242"/>
      <c r="I920" s="242"/>
      <c r="J920" s="242"/>
      <c r="K920" s="242"/>
      <c r="L920" s="242"/>
      <c r="M920" s="242"/>
      <c r="N920" s="242"/>
      <c r="O920" s="242"/>
      <c r="P920" s="242"/>
      <c r="Q920" s="242"/>
      <c r="R920" s="242"/>
      <c r="S920" s="242"/>
      <c r="T920" s="242"/>
      <c r="U920" s="242"/>
      <c r="V920" s="242"/>
      <c r="W920" s="242"/>
      <c r="X920" s="242"/>
      <c r="Y920" s="242"/>
      <c r="Z920" s="242"/>
    </row>
    <row r="921" spans="1:26" ht="16.5" customHeight="1" x14ac:dyDescent="0.3">
      <c r="A921" s="242"/>
      <c r="B921" s="242"/>
      <c r="C921" s="243"/>
      <c r="D921" s="243"/>
      <c r="E921" s="275"/>
      <c r="F921" s="275"/>
      <c r="G921" s="242"/>
      <c r="H921" s="242"/>
      <c r="I921" s="242"/>
      <c r="J921" s="242"/>
      <c r="K921" s="242"/>
      <c r="L921" s="242"/>
      <c r="M921" s="242"/>
      <c r="N921" s="242"/>
      <c r="O921" s="242"/>
      <c r="P921" s="242"/>
      <c r="Q921" s="242"/>
      <c r="R921" s="242"/>
      <c r="S921" s="242"/>
      <c r="T921" s="242"/>
      <c r="U921" s="242"/>
      <c r="V921" s="242"/>
      <c r="W921" s="242"/>
      <c r="X921" s="242"/>
      <c r="Y921" s="242"/>
      <c r="Z921" s="242"/>
    </row>
    <row r="922" spans="1:26" ht="16.5" customHeight="1" x14ac:dyDescent="0.3">
      <c r="A922" s="242"/>
      <c r="B922" s="242"/>
      <c r="C922" s="243"/>
      <c r="D922" s="243"/>
      <c r="E922" s="275"/>
      <c r="F922" s="275"/>
      <c r="G922" s="242"/>
      <c r="H922" s="242"/>
      <c r="I922" s="242"/>
      <c r="J922" s="242"/>
      <c r="K922" s="242"/>
      <c r="L922" s="242"/>
      <c r="M922" s="242"/>
      <c r="N922" s="242"/>
      <c r="O922" s="242"/>
      <c r="P922" s="242"/>
      <c r="Q922" s="242"/>
      <c r="R922" s="242"/>
      <c r="S922" s="242"/>
      <c r="T922" s="242"/>
      <c r="U922" s="242"/>
      <c r="V922" s="242"/>
      <c r="W922" s="242"/>
      <c r="X922" s="242"/>
      <c r="Y922" s="242"/>
      <c r="Z922" s="242"/>
    </row>
    <row r="923" spans="1:26" ht="16.5" customHeight="1" x14ac:dyDescent="0.3">
      <c r="A923" s="242"/>
      <c r="B923" s="242"/>
      <c r="C923" s="243"/>
      <c r="D923" s="243"/>
      <c r="E923" s="275"/>
      <c r="F923" s="275"/>
      <c r="G923" s="242"/>
      <c r="H923" s="242"/>
      <c r="I923" s="242"/>
      <c r="J923" s="242"/>
      <c r="K923" s="242"/>
      <c r="L923" s="242"/>
      <c r="M923" s="242"/>
      <c r="N923" s="242"/>
      <c r="O923" s="242"/>
      <c r="P923" s="242"/>
      <c r="Q923" s="242"/>
      <c r="R923" s="242"/>
      <c r="S923" s="242"/>
      <c r="T923" s="242"/>
      <c r="U923" s="242"/>
      <c r="V923" s="242"/>
      <c r="W923" s="242"/>
      <c r="X923" s="242"/>
      <c r="Y923" s="242"/>
      <c r="Z923" s="242"/>
    </row>
    <row r="924" spans="1:26" ht="16.5" customHeight="1" x14ac:dyDescent="0.3">
      <c r="A924" s="242"/>
      <c r="B924" s="242"/>
      <c r="C924" s="243"/>
      <c r="D924" s="243"/>
      <c r="E924" s="275"/>
      <c r="F924" s="275"/>
      <c r="G924" s="242"/>
      <c r="H924" s="242"/>
      <c r="I924" s="242"/>
      <c r="J924" s="242"/>
      <c r="K924" s="242"/>
      <c r="L924" s="242"/>
      <c r="M924" s="242"/>
      <c r="N924" s="242"/>
      <c r="O924" s="242"/>
      <c r="P924" s="242"/>
      <c r="Q924" s="242"/>
      <c r="R924" s="242"/>
      <c r="S924" s="242"/>
      <c r="T924" s="242"/>
      <c r="U924" s="242"/>
      <c r="V924" s="242"/>
      <c r="W924" s="242"/>
      <c r="X924" s="242"/>
      <c r="Y924" s="242"/>
      <c r="Z924" s="242"/>
    </row>
    <row r="925" spans="1:26" ht="16.5" customHeight="1" x14ac:dyDescent="0.3">
      <c r="A925" s="242"/>
      <c r="B925" s="242"/>
      <c r="C925" s="243"/>
      <c r="D925" s="243"/>
      <c r="E925" s="275"/>
      <c r="F925" s="275"/>
      <c r="G925" s="242"/>
      <c r="H925" s="242"/>
      <c r="I925" s="242"/>
      <c r="J925" s="242"/>
      <c r="K925" s="242"/>
      <c r="L925" s="242"/>
      <c r="M925" s="242"/>
      <c r="N925" s="242"/>
      <c r="O925" s="242"/>
      <c r="P925" s="242"/>
      <c r="Q925" s="242"/>
      <c r="R925" s="242"/>
      <c r="S925" s="242"/>
      <c r="T925" s="242"/>
      <c r="U925" s="242"/>
      <c r="V925" s="242"/>
      <c r="W925" s="242"/>
      <c r="X925" s="242"/>
      <c r="Y925" s="242"/>
      <c r="Z925" s="242"/>
    </row>
    <row r="926" spans="1:26" ht="16.5" customHeight="1" x14ac:dyDescent="0.3">
      <c r="A926" s="242"/>
      <c r="B926" s="242"/>
      <c r="C926" s="243"/>
      <c r="D926" s="243"/>
      <c r="E926" s="275"/>
      <c r="F926" s="275"/>
      <c r="G926" s="242"/>
      <c r="H926" s="242"/>
      <c r="I926" s="242"/>
      <c r="J926" s="242"/>
      <c r="K926" s="242"/>
      <c r="L926" s="242"/>
      <c r="M926" s="242"/>
      <c r="N926" s="242"/>
      <c r="O926" s="242"/>
      <c r="P926" s="242"/>
      <c r="Q926" s="242"/>
      <c r="R926" s="242"/>
      <c r="S926" s="242"/>
      <c r="T926" s="242"/>
      <c r="U926" s="242"/>
      <c r="V926" s="242"/>
      <c r="W926" s="242"/>
      <c r="X926" s="242"/>
      <c r="Y926" s="242"/>
      <c r="Z926" s="242"/>
    </row>
    <row r="927" spans="1:26" ht="16.5" customHeight="1" x14ac:dyDescent="0.3">
      <c r="A927" s="242"/>
      <c r="B927" s="242"/>
      <c r="C927" s="243"/>
      <c r="D927" s="243"/>
      <c r="E927" s="275"/>
      <c r="F927" s="275"/>
      <c r="G927" s="242"/>
      <c r="H927" s="242"/>
      <c r="I927" s="242"/>
      <c r="J927" s="242"/>
      <c r="K927" s="242"/>
      <c r="L927" s="242"/>
      <c r="M927" s="242"/>
      <c r="N927" s="242"/>
      <c r="O927" s="242"/>
      <c r="P927" s="242"/>
      <c r="Q927" s="242"/>
      <c r="R927" s="242"/>
      <c r="S927" s="242"/>
      <c r="T927" s="242"/>
      <c r="U927" s="242"/>
      <c r="V927" s="242"/>
      <c r="W927" s="242"/>
      <c r="X927" s="242"/>
      <c r="Y927" s="242"/>
      <c r="Z927" s="242"/>
    </row>
    <row r="928" spans="1:26" ht="16.5" customHeight="1" x14ac:dyDescent="0.3">
      <c r="A928" s="242"/>
      <c r="B928" s="242"/>
      <c r="C928" s="243"/>
      <c r="D928" s="243"/>
      <c r="E928" s="275"/>
      <c r="F928" s="275"/>
      <c r="G928" s="242"/>
      <c r="H928" s="242"/>
      <c r="I928" s="242"/>
      <c r="J928" s="242"/>
      <c r="K928" s="242"/>
      <c r="L928" s="242"/>
      <c r="M928" s="242"/>
      <c r="N928" s="242"/>
      <c r="O928" s="242"/>
      <c r="P928" s="242"/>
      <c r="Q928" s="242"/>
      <c r="R928" s="242"/>
      <c r="S928" s="242"/>
      <c r="T928" s="242"/>
      <c r="U928" s="242"/>
      <c r="V928" s="242"/>
      <c r="W928" s="242"/>
      <c r="X928" s="242"/>
      <c r="Y928" s="242"/>
      <c r="Z928" s="242"/>
    </row>
    <row r="929" spans="1:26" ht="16.5" customHeight="1" x14ac:dyDescent="0.3">
      <c r="A929" s="242"/>
      <c r="B929" s="242"/>
      <c r="C929" s="243"/>
      <c r="D929" s="243"/>
      <c r="E929" s="275"/>
      <c r="F929" s="275"/>
      <c r="G929" s="242"/>
      <c r="H929" s="242"/>
      <c r="I929" s="242"/>
      <c r="J929" s="242"/>
      <c r="K929" s="242"/>
      <c r="L929" s="242"/>
      <c r="M929" s="242"/>
      <c r="N929" s="242"/>
      <c r="O929" s="242"/>
      <c r="P929" s="242"/>
      <c r="Q929" s="242"/>
      <c r="R929" s="242"/>
      <c r="S929" s="242"/>
      <c r="T929" s="242"/>
      <c r="U929" s="242"/>
      <c r="V929" s="242"/>
      <c r="W929" s="242"/>
      <c r="X929" s="242"/>
      <c r="Y929" s="242"/>
      <c r="Z929" s="242"/>
    </row>
    <row r="930" spans="1:26" ht="16.5" customHeight="1" x14ac:dyDescent="0.3">
      <c r="A930" s="242"/>
      <c r="B930" s="242"/>
      <c r="C930" s="243"/>
      <c r="D930" s="243"/>
      <c r="E930" s="275"/>
      <c r="F930" s="275"/>
      <c r="G930" s="242"/>
      <c r="H930" s="242"/>
      <c r="I930" s="242"/>
      <c r="J930" s="242"/>
      <c r="K930" s="242"/>
      <c r="L930" s="242"/>
      <c r="M930" s="242"/>
      <c r="N930" s="242"/>
      <c r="O930" s="242"/>
      <c r="P930" s="242"/>
      <c r="Q930" s="242"/>
      <c r="R930" s="242"/>
      <c r="S930" s="242"/>
      <c r="T930" s="242"/>
      <c r="U930" s="242"/>
      <c r="V930" s="242"/>
      <c r="W930" s="242"/>
      <c r="X930" s="242"/>
      <c r="Y930" s="242"/>
      <c r="Z930" s="242"/>
    </row>
    <row r="931" spans="1:26" ht="16.5" customHeight="1" x14ac:dyDescent="0.3">
      <c r="A931" s="242"/>
      <c r="B931" s="242"/>
      <c r="C931" s="243"/>
      <c r="D931" s="243"/>
      <c r="E931" s="275"/>
      <c r="F931" s="275"/>
      <c r="G931" s="242"/>
      <c r="H931" s="242"/>
      <c r="I931" s="242"/>
      <c r="J931" s="242"/>
      <c r="K931" s="242"/>
      <c r="L931" s="242"/>
      <c r="M931" s="242"/>
      <c r="N931" s="242"/>
      <c r="O931" s="242"/>
      <c r="P931" s="242"/>
      <c r="Q931" s="242"/>
      <c r="R931" s="242"/>
      <c r="S931" s="242"/>
      <c r="T931" s="242"/>
      <c r="U931" s="242"/>
      <c r="V931" s="242"/>
      <c r="W931" s="242"/>
      <c r="X931" s="242"/>
      <c r="Y931" s="242"/>
      <c r="Z931" s="242"/>
    </row>
    <row r="932" spans="1:26" ht="16.5" customHeight="1" x14ac:dyDescent="0.3">
      <c r="A932" s="242"/>
      <c r="B932" s="242"/>
      <c r="C932" s="243"/>
      <c r="D932" s="243"/>
      <c r="E932" s="275"/>
      <c r="F932" s="275"/>
      <c r="G932" s="242"/>
      <c r="H932" s="242"/>
      <c r="I932" s="242"/>
      <c r="J932" s="242"/>
      <c r="K932" s="242"/>
      <c r="L932" s="242"/>
      <c r="M932" s="242"/>
      <c r="N932" s="242"/>
      <c r="O932" s="242"/>
      <c r="P932" s="242"/>
      <c r="Q932" s="242"/>
      <c r="R932" s="242"/>
      <c r="S932" s="242"/>
      <c r="T932" s="242"/>
      <c r="U932" s="242"/>
      <c r="V932" s="242"/>
      <c r="W932" s="242"/>
      <c r="X932" s="242"/>
      <c r="Y932" s="242"/>
      <c r="Z932" s="242"/>
    </row>
    <row r="933" spans="1:26" ht="16.5" customHeight="1" x14ac:dyDescent="0.3">
      <c r="A933" s="242"/>
      <c r="B933" s="242"/>
      <c r="C933" s="243"/>
      <c r="D933" s="243"/>
      <c r="E933" s="275"/>
      <c r="F933" s="275"/>
      <c r="G933" s="242"/>
      <c r="H933" s="242"/>
      <c r="I933" s="242"/>
      <c r="J933" s="242"/>
      <c r="K933" s="242"/>
      <c r="L933" s="242"/>
      <c r="M933" s="242"/>
      <c r="N933" s="242"/>
      <c r="O933" s="242"/>
      <c r="P933" s="242"/>
      <c r="Q933" s="242"/>
      <c r="R933" s="242"/>
      <c r="S933" s="242"/>
      <c r="T933" s="242"/>
      <c r="U933" s="242"/>
      <c r="V933" s="242"/>
      <c r="W933" s="242"/>
      <c r="X933" s="242"/>
      <c r="Y933" s="242"/>
      <c r="Z933" s="242"/>
    </row>
    <row r="934" spans="1:26" ht="16.5" customHeight="1" x14ac:dyDescent="0.3">
      <c r="A934" s="242"/>
      <c r="B934" s="242"/>
      <c r="C934" s="243"/>
      <c r="D934" s="243"/>
      <c r="E934" s="275"/>
      <c r="F934" s="275"/>
      <c r="G934" s="242"/>
      <c r="H934" s="242"/>
      <c r="I934" s="242"/>
      <c r="J934" s="242"/>
      <c r="K934" s="242"/>
      <c r="L934" s="242"/>
      <c r="M934" s="242"/>
      <c r="N934" s="242"/>
      <c r="O934" s="242"/>
      <c r="P934" s="242"/>
      <c r="Q934" s="242"/>
      <c r="R934" s="242"/>
      <c r="S934" s="242"/>
      <c r="T934" s="242"/>
      <c r="U934" s="242"/>
      <c r="V934" s="242"/>
      <c r="W934" s="242"/>
      <c r="X934" s="242"/>
      <c r="Y934" s="242"/>
      <c r="Z934" s="242"/>
    </row>
    <row r="935" spans="1:26" ht="16.5" customHeight="1" x14ac:dyDescent="0.3">
      <c r="A935" s="242"/>
      <c r="B935" s="242"/>
      <c r="C935" s="243"/>
      <c r="D935" s="243"/>
      <c r="E935" s="275"/>
      <c r="F935" s="275"/>
      <c r="G935" s="242"/>
      <c r="H935" s="242"/>
      <c r="I935" s="242"/>
      <c r="J935" s="242"/>
      <c r="K935" s="242"/>
      <c r="L935" s="242"/>
      <c r="M935" s="242"/>
      <c r="N935" s="242"/>
      <c r="O935" s="242"/>
      <c r="P935" s="242"/>
      <c r="Q935" s="242"/>
      <c r="R935" s="242"/>
      <c r="S935" s="242"/>
      <c r="T935" s="242"/>
      <c r="U935" s="242"/>
      <c r="V935" s="242"/>
      <c r="W935" s="242"/>
      <c r="X935" s="242"/>
      <c r="Y935" s="242"/>
      <c r="Z935" s="242"/>
    </row>
    <row r="936" spans="1:26" ht="16.5" customHeight="1" x14ac:dyDescent="0.3">
      <c r="A936" s="242"/>
      <c r="B936" s="242"/>
      <c r="C936" s="243"/>
      <c r="D936" s="243"/>
      <c r="E936" s="275"/>
      <c r="F936" s="275"/>
      <c r="G936" s="242"/>
      <c r="H936" s="242"/>
      <c r="I936" s="242"/>
      <c r="J936" s="242"/>
      <c r="K936" s="242"/>
      <c r="L936" s="242"/>
      <c r="M936" s="242"/>
      <c r="N936" s="242"/>
      <c r="O936" s="242"/>
      <c r="P936" s="242"/>
      <c r="Q936" s="242"/>
      <c r="R936" s="242"/>
      <c r="S936" s="242"/>
      <c r="T936" s="242"/>
      <c r="U936" s="242"/>
      <c r="V936" s="242"/>
      <c r="W936" s="242"/>
      <c r="X936" s="242"/>
      <c r="Y936" s="242"/>
      <c r="Z936" s="242"/>
    </row>
    <row r="937" spans="1:26" ht="16.5" customHeight="1" x14ac:dyDescent="0.3">
      <c r="A937" s="242"/>
      <c r="B937" s="242"/>
      <c r="C937" s="243"/>
      <c r="D937" s="243"/>
      <c r="E937" s="275"/>
      <c r="F937" s="275"/>
      <c r="G937" s="242"/>
      <c r="H937" s="242"/>
      <c r="I937" s="242"/>
      <c r="J937" s="242"/>
      <c r="K937" s="242"/>
      <c r="L937" s="242"/>
      <c r="M937" s="242"/>
      <c r="N937" s="242"/>
      <c r="O937" s="242"/>
      <c r="P937" s="242"/>
      <c r="Q937" s="242"/>
      <c r="R937" s="242"/>
      <c r="S937" s="242"/>
      <c r="T937" s="242"/>
      <c r="U937" s="242"/>
      <c r="V937" s="242"/>
      <c r="W937" s="242"/>
      <c r="X937" s="242"/>
      <c r="Y937" s="242"/>
      <c r="Z937" s="242"/>
    </row>
    <row r="938" spans="1:26" ht="16.5" customHeight="1" x14ac:dyDescent="0.3">
      <c r="A938" s="242"/>
      <c r="B938" s="242"/>
      <c r="C938" s="243"/>
      <c r="D938" s="243"/>
      <c r="E938" s="275"/>
      <c r="F938" s="275"/>
      <c r="G938" s="242"/>
      <c r="H938" s="242"/>
      <c r="I938" s="242"/>
      <c r="J938" s="242"/>
      <c r="K938" s="242"/>
      <c r="L938" s="242"/>
      <c r="M938" s="242"/>
      <c r="N938" s="242"/>
      <c r="O938" s="242"/>
      <c r="P938" s="242"/>
      <c r="Q938" s="242"/>
      <c r="R938" s="242"/>
      <c r="S938" s="242"/>
      <c r="T938" s="242"/>
      <c r="U938" s="242"/>
      <c r="V938" s="242"/>
      <c r="W938" s="242"/>
      <c r="X938" s="242"/>
      <c r="Y938" s="242"/>
      <c r="Z938" s="242"/>
    </row>
    <row r="939" spans="1:26" ht="16.5" customHeight="1" x14ac:dyDescent="0.3">
      <c r="A939" s="242"/>
      <c r="B939" s="242"/>
      <c r="C939" s="243"/>
      <c r="D939" s="243"/>
      <c r="E939" s="275"/>
      <c r="F939" s="275"/>
      <c r="G939" s="242"/>
      <c r="H939" s="242"/>
      <c r="I939" s="242"/>
      <c r="J939" s="242"/>
      <c r="K939" s="242"/>
      <c r="L939" s="242"/>
      <c r="M939" s="242"/>
      <c r="N939" s="242"/>
      <c r="O939" s="242"/>
      <c r="P939" s="242"/>
      <c r="Q939" s="242"/>
      <c r="R939" s="242"/>
      <c r="S939" s="242"/>
      <c r="T939" s="242"/>
      <c r="U939" s="242"/>
      <c r="V939" s="242"/>
      <c r="W939" s="242"/>
      <c r="X939" s="242"/>
      <c r="Y939" s="242"/>
      <c r="Z939" s="242"/>
    </row>
    <row r="940" spans="1:26" ht="16.5" customHeight="1" x14ac:dyDescent="0.3">
      <c r="A940" s="242"/>
      <c r="B940" s="242"/>
      <c r="C940" s="243"/>
      <c r="D940" s="243"/>
      <c r="E940" s="275"/>
      <c r="F940" s="275"/>
      <c r="G940" s="242"/>
      <c r="H940" s="242"/>
      <c r="I940" s="242"/>
      <c r="J940" s="242"/>
      <c r="K940" s="242"/>
      <c r="L940" s="242"/>
      <c r="M940" s="242"/>
      <c r="N940" s="242"/>
      <c r="O940" s="242"/>
      <c r="P940" s="242"/>
      <c r="Q940" s="242"/>
      <c r="R940" s="242"/>
      <c r="S940" s="242"/>
      <c r="T940" s="242"/>
      <c r="U940" s="242"/>
      <c r="V940" s="242"/>
      <c r="W940" s="242"/>
      <c r="X940" s="242"/>
      <c r="Y940" s="242"/>
      <c r="Z940" s="242"/>
    </row>
    <row r="941" spans="1:26" ht="16.5" customHeight="1" x14ac:dyDescent="0.3">
      <c r="A941" s="242"/>
      <c r="B941" s="242"/>
      <c r="C941" s="243"/>
      <c r="D941" s="243"/>
      <c r="E941" s="275"/>
      <c r="F941" s="275"/>
      <c r="G941" s="242"/>
      <c r="H941" s="242"/>
      <c r="I941" s="242"/>
      <c r="J941" s="242"/>
      <c r="K941" s="242"/>
      <c r="L941" s="242"/>
      <c r="M941" s="242"/>
      <c r="N941" s="242"/>
      <c r="O941" s="242"/>
      <c r="P941" s="242"/>
      <c r="Q941" s="242"/>
      <c r="R941" s="242"/>
      <c r="S941" s="242"/>
      <c r="T941" s="242"/>
      <c r="U941" s="242"/>
      <c r="V941" s="242"/>
      <c r="W941" s="242"/>
      <c r="X941" s="242"/>
      <c r="Y941" s="242"/>
      <c r="Z941" s="242"/>
    </row>
    <row r="942" spans="1:26" ht="16.5" customHeight="1" x14ac:dyDescent="0.3">
      <c r="A942" s="242"/>
      <c r="B942" s="242"/>
      <c r="C942" s="243"/>
      <c r="D942" s="243"/>
      <c r="E942" s="275"/>
      <c r="F942" s="275"/>
      <c r="G942" s="242"/>
      <c r="H942" s="242"/>
      <c r="I942" s="242"/>
      <c r="J942" s="242"/>
      <c r="K942" s="242"/>
      <c r="L942" s="242"/>
      <c r="M942" s="242"/>
      <c r="N942" s="242"/>
      <c r="O942" s="242"/>
      <c r="P942" s="242"/>
      <c r="Q942" s="242"/>
      <c r="R942" s="242"/>
      <c r="S942" s="242"/>
      <c r="T942" s="242"/>
      <c r="U942" s="242"/>
      <c r="V942" s="242"/>
      <c r="W942" s="242"/>
      <c r="X942" s="242"/>
      <c r="Y942" s="242"/>
      <c r="Z942" s="242"/>
    </row>
    <row r="943" spans="1:26" ht="16.5" customHeight="1" x14ac:dyDescent="0.3">
      <c r="A943" s="242"/>
      <c r="B943" s="242"/>
      <c r="C943" s="243"/>
      <c r="D943" s="243"/>
      <c r="E943" s="275"/>
      <c r="F943" s="275"/>
      <c r="G943" s="242"/>
      <c r="H943" s="242"/>
      <c r="I943" s="242"/>
      <c r="J943" s="242"/>
      <c r="K943" s="242"/>
      <c r="L943" s="242"/>
      <c r="M943" s="242"/>
      <c r="N943" s="242"/>
      <c r="O943" s="242"/>
      <c r="P943" s="242"/>
      <c r="Q943" s="242"/>
      <c r="R943" s="242"/>
      <c r="S943" s="242"/>
      <c r="T943" s="242"/>
      <c r="U943" s="242"/>
      <c r="V943" s="242"/>
      <c r="W943" s="242"/>
      <c r="X943" s="242"/>
      <c r="Y943" s="242"/>
      <c r="Z943" s="242"/>
    </row>
    <row r="944" spans="1:26" ht="16.5" customHeight="1" x14ac:dyDescent="0.3">
      <c r="A944" s="242"/>
      <c r="B944" s="242"/>
      <c r="C944" s="243"/>
      <c r="D944" s="243"/>
      <c r="E944" s="275"/>
      <c r="F944" s="275"/>
      <c r="G944" s="242"/>
      <c r="H944" s="242"/>
      <c r="I944" s="242"/>
      <c r="J944" s="242"/>
      <c r="K944" s="242"/>
      <c r="L944" s="242"/>
      <c r="M944" s="242"/>
      <c r="N944" s="242"/>
      <c r="O944" s="242"/>
      <c r="P944" s="242"/>
      <c r="Q944" s="242"/>
      <c r="R944" s="242"/>
      <c r="S944" s="242"/>
      <c r="T944" s="242"/>
      <c r="U944" s="242"/>
      <c r="V944" s="242"/>
      <c r="W944" s="242"/>
      <c r="X944" s="242"/>
      <c r="Y944" s="242"/>
      <c r="Z944" s="242"/>
    </row>
    <row r="945" spans="1:26" ht="16.5" customHeight="1" x14ac:dyDescent="0.3">
      <c r="A945" s="242"/>
      <c r="B945" s="242"/>
      <c r="C945" s="243"/>
      <c r="D945" s="243"/>
      <c r="E945" s="275"/>
      <c r="F945" s="275"/>
      <c r="G945" s="242"/>
      <c r="H945" s="242"/>
      <c r="I945" s="242"/>
      <c r="J945" s="242"/>
      <c r="K945" s="242"/>
      <c r="L945" s="242"/>
      <c r="M945" s="242"/>
      <c r="N945" s="242"/>
      <c r="O945" s="242"/>
      <c r="P945" s="242"/>
      <c r="Q945" s="242"/>
      <c r="R945" s="242"/>
      <c r="S945" s="242"/>
      <c r="T945" s="242"/>
      <c r="U945" s="242"/>
      <c r="V945" s="242"/>
      <c r="W945" s="242"/>
      <c r="X945" s="242"/>
      <c r="Y945" s="242"/>
      <c r="Z945" s="242"/>
    </row>
    <row r="946" spans="1:26" ht="16.5" customHeight="1" x14ac:dyDescent="0.3">
      <c r="A946" s="242"/>
      <c r="B946" s="242"/>
      <c r="C946" s="243"/>
      <c r="D946" s="243"/>
      <c r="E946" s="275"/>
      <c r="F946" s="275"/>
      <c r="G946" s="242"/>
      <c r="H946" s="242"/>
      <c r="I946" s="242"/>
      <c r="J946" s="242"/>
      <c r="K946" s="242"/>
      <c r="L946" s="242"/>
      <c r="M946" s="242"/>
      <c r="N946" s="242"/>
      <c r="O946" s="242"/>
      <c r="P946" s="242"/>
      <c r="Q946" s="242"/>
      <c r="R946" s="242"/>
      <c r="S946" s="242"/>
      <c r="T946" s="242"/>
      <c r="U946" s="242"/>
      <c r="V946" s="242"/>
      <c r="W946" s="242"/>
      <c r="X946" s="242"/>
      <c r="Y946" s="242"/>
      <c r="Z946" s="242"/>
    </row>
    <row r="947" spans="1:26" ht="16.5" customHeight="1" x14ac:dyDescent="0.3">
      <c r="A947" s="242"/>
      <c r="B947" s="242"/>
      <c r="C947" s="243"/>
      <c r="D947" s="243"/>
      <c r="E947" s="275"/>
      <c r="F947" s="275"/>
      <c r="G947" s="242"/>
      <c r="H947" s="242"/>
      <c r="I947" s="242"/>
      <c r="J947" s="242"/>
      <c r="K947" s="242"/>
      <c r="L947" s="242"/>
      <c r="M947" s="242"/>
      <c r="N947" s="242"/>
      <c r="O947" s="242"/>
      <c r="P947" s="242"/>
      <c r="Q947" s="242"/>
      <c r="R947" s="242"/>
      <c r="S947" s="242"/>
      <c r="T947" s="242"/>
      <c r="U947" s="242"/>
      <c r="V947" s="242"/>
      <c r="W947" s="242"/>
      <c r="X947" s="242"/>
      <c r="Y947" s="242"/>
      <c r="Z947" s="242"/>
    </row>
    <row r="948" spans="1:26" ht="16.5" customHeight="1" x14ac:dyDescent="0.3">
      <c r="A948" s="242"/>
      <c r="B948" s="242"/>
      <c r="C948" s="243"/>
      <c r="D948" s="243"/>
      <c r="E948" s="275"/>
      <c r="F948" s="275"/>
      <c r="G948" s="242"/>
      <c r="H948" s="242"/>
      <c r="I948" s="242"/>
      <c r="J948" s="242"/>
      <c r="K948" s="242"/>
      <c r="L948" s="242"/>
      <c r="M948" s="242"/>
      <c r="N948" s="242"/>
      <c r="O948" s="242"/>
      <c r="P948" s="242"/>
      <c r="Q948" s="242"/>
      <c r="R948" s="242"/>
      <c r="S948" s="242"/>
      <c r="T948" s="242"/>
      <c r="U948" s="242"/>
      <c r="V948" s="242"/>
      <c r="W948" s="242"/>
      <c r="X948" s="242"/>
      <c r="Y948" s="242"/>
      <c r="Z948" s="242"/>
    </row>
    <row r="949" spans="1:26" ht="16.5" customHeight="1" x14ac:dyDescent="0.3">
      <c r="A949" s="242"/>
      <c r="B949" s="242"/>
      <c r="C949" s="243"/>
      <c r="D949" s="243"/>
      <c r="E949" s="275"/>
      <c r="F949" s="275"/>
      <c r="G949" s="242"/>
      <c r="H949" s="242"/>
      <c r="I949" s="242"/>
      <c r="J949" s="242"/>
      <c r="K949" s="242"/>
      <c r="L949" s="242"/>
      <c r="M949" s="242"/>
      <c r="N949" s="242"/>
      <c r="O949" s="242"/>
      <c r="P949" s="242"/>
      <c r="Q949" s="242"/>
      <c r="R949" s="242"/>
      <c r="S949" s="242"/>
      <c r="T949" s="242"/>
      <c r="U949" s="242"/>
      <c r="V949" s="242"/>
      <c r="W949" s="242"/>
      <c r="X949" s="242"/>
      <c r="Y949" s="242"/>
      <c r="Z949" s="242"/>
    </row>
    <row r="950" spans="1:26" ht="16.5" customHeight="1" x14ac:dyDescent="0.3">
      <c r="A950" s="242"/>
      <c r="B950" s="242"/>
      <c r="C950" s="243"/>
      <c r="D950" s="243"/>
      <c r="E950" s="275"/>
      <c r="F950" s="275"/>
      <c r="G950" s="242"/>
      <c r="H950" s="242"/>
      <c r="I950" s="242"/>
      <c r="J950" s="242"/>
      <c r="K950" s="242"/>
      <c r="L950" s="242"/>
      <c r="M950" s="242"/>
      <c r="N950" s="242"/>
      <c r="O950" s="242"/>
      <c r="P950" s="242"/>
      <c r="Q950" s="242"/>
      <c r="R950" s="242"/>
      <c r="S950" s="242"/>
      <c r="T950" s="242"/>
      <c r="U950" s="242"/>
      <c r="V950" s="242"/>
      <c r="W950" s="242"/>
      <c r="X950" s="242"/>
      <c r="Y950" s="242"/>
      <c r="Z950" s="242"/>
    </row>
    <row r="951" spans="1:26" ht="16.5" customHeight="1" x14ac:dyDescent="0.3">
      <c r="A951" s="242"/>
      <c r="B951" s="242"/>
      <c r="C951" s="243"/>
      <c r="D951" s="243"/>
      <c r="E951" s="275"/>
      <c r="F951" s="275"/>
      <c r="G951" s="242"/>
      <c r="H951" s="242"/>
      <c r="I951" s="242"/>
      <c r="J951" s="242"/>
      <c r="K951" s="242"/>
      <c r="L951" s="242"/>
      <c r="M951" s="242"/>
      <c r="N951" s="242"/>
      <c r="O951" s="242"/>
      <c r="P951" s="242"/>
      <c r="Q951" s="242"/>
      <c r="R951" s="242"/>
      <c r="S951" s="242"/>
      <c r="T951" s="242"/>
      <c r="U951" s="242"/>
      <c r="V951" s="242"/>
      <c r="W951" s="242"/>
      <c r="X951" s="242"/>
      <c r="Y951" s="242"/>
      <c r="Z951" s="242"/>
    </row>
    <row r="952" spans="1:26" ht="16.5" customHeight="1" x14ac:dyDescent="0.3">
      <c r="A952" s="242"/>
      <c r="B952" s="242"/>
      <c r="C952" s="243"/>
      <c r="D952" s="243"/>
      <c r="E952" s="275"/>
      <c r="F952" s="275"/>
      <c r="G952" s="242"/>
      <c r="H952" s="242"/>
      <c r="I952" s="242"/>
      <c r="J952" s="242"/>
      <c r="K952" s="242"/>
      <c r="L952" s="242"/>
      <c r="M952" s="242"/>
      <c r="N952" s="242"/>
      <c r="O952" s="242"/>
      <c r="P952" s="242"/>
      <c r="Q952" s="242"/>
      <c r="R952" s="242"/>
      <c r="S952" s="242"/>
      <c r="T952" s="242"/>
      <c r="U952" s="242"/>
      <c r="V952" s="242"/>
      <c r="W952" s="242"/>
      <c r="X952" s="242"/>
      <c r="Y952" s="242"/>
      <c r="Z952" s="242"/>
    </row>
    <row r="953" spans="1:26" ht="16.5" customHeight="1" x14ac:dyDescent="0.3">
      <c r="A953" s="242"/>
      <c r="B953" s="242"/>
      <c r="C953" s="243"/>
      <c r="D953" s="243"/>
      <c r="E953" s="275"/>
      <c r="F953" s="275"/>
      <c r="G953" s="242"/>
      <c r="H953" s="242"/>
      <c r="I953" s="242"/>
      <c r="J953" s="242"/>
      <c r="K953" s="242"/>
      <c r="L953" s="242"/>
      <c r="M953" s="242"/>
      <c r="N953" s="242"/>
      <c r="O953" s="242"/>
      <c r="P953" s="242"/>
      <c r="Q953" s="242"/>
      <c r="R953" s="242"/>
      <c r="S953" s="242"/>
      <c r="T953" s="242"/>
      <c r="U953" s="242"/>
      <c r="V953" s="242"/>
      <c r="W953" s="242"/>
      <c r="X953" s="242"/>
      <c r="Y953" s="242"/>
      <c r="Z953" s="242"/>
    </row>
    <row r="954" spans="1:26" ht="16.5" customHeight="1" x14ac:dyDescent="0.3">
      <c r="A954" s="242"/>
      <c r="B954" s="242"/>
      <c r="C954" s="243"/>
      <c r="D954" s="243"/>
      <c r="E954" s="275"/>
      <c r="F954" s="275"/>
      <c r="G954" s="242"/>
      <c r="H954" s="242"/>
      <c r="I954" s="242"/>
      <c r="J954" s="242"/>
      <c r="K954" s="242"/>
      <c r="L954" s="242"/>
      <c r="M954" s="242"/>
      <c r="N954" s="242"/>
      <c r="O954" s="242"/>
      <c r="P954" s="242"/>
      <c r="Q954" s="242"/>
      <c r="R954" s="242"/>
      <c r="S954" s="242"/>
      <c r="T954" s="242"/>
      <c r="U954" s="242"/>
      <c r="V954" s="242"/>
      <c r="W954" s="242"/>
      <c r="X954" s="242"/>
      <c r="Y954" s="242"/>
      <c r="Z954" s="242"/>
    </row>
    <row r="955" spans="1:26" ht="16.5" customHeight="1" x14ac:dyDescent="0.3">
      <c r="A955" s="242"/>
      <c r="B955" s="242"/>
      <c r="C955" s="243"/>
      <c r="D955" s="243"/>
      <c r="E955" s="275"/>
      <c r="F955" s="275"/>
      <c r="G955" s="242"/>
      <c r="H955" s="242"/>
      <c r="I955" s="242"/>
      <c r="J955" s="242"/>
      <c r="K955" s="242"/>
      <c r="L955" s="242"/>
      <c r="M955" s="242"/>
      <c r="N955" s="242"/>
      <c r="O955" s="242"/>
      <c r="P955" s="242"/>
      <c r="Q955" s="242"/>
      <c r="R955" s="242"/>
      <c r="S955" s="242"/>
      <c r="T955" s="242"/>
      <c r="U955" s="242"/>
      <c r="V955" s="242"/>
      <c r="W955" s="242"/>
      <c r="X955" s="242"/>
      <c r="Y955" s="242"/>
      <c r="Z955" s="242"/>
    </row>
    <row r="956" spans="1:26" ht="16.5" customHeight="1" x14ac:dyDescent="0.3">
      <c r="A956" s="242"/>
      <c r="B956" s="242"/>
      <c r="C956" s="243"/>
      <c r="D956" s="243"/>
      <c r="E956" s="275"/>
      <c r="F956" s="275"/>
      <c r="G956" s="242"/>
      <c r="H956" s="242"/>
      <c r="I956" s="242"/>
      <c r="J956" s="242"/>
      <c r="K956" s="242"/>
      <c r="L956" s="242"/>
      <c r="M956" s="242"/>
      <c r="N956" s="242"/>
      <c r="O956" s="242"/>
      <c r="P956" s="242"/>
      <c r="Q956" s="242"/>
      <c r="R956" s="242"/>
      <c r="S956" s="242"/>
      <c r="T956" s="242"/>
      <c r="U956" s="242"/>
      <c r="V956" s="242"/>
      <c r="W956" s="242"/>
      <c r="X956" s="242"/>
      <c r="Y956" s="242"/>
      <c r="Z956" s="242"/>
    </row>
    <row r="957" spans="1:26" ht="16.5" customHeight="1" x14ac:dyDescent="0.3">
      <c r="A957" s="242"/>
      <c r="B957" s="242"/>
      <c r="C957" s="243"/>
      <c r="D957" s="243"/>
      <c r="E957" s="275"/>
      <c r="F957" s="275"/>
      <c r="G957" s="242"/>
      <c r="H957" s="242"/>
      <c r="I957" s="242"/>
      <c r="J957" s="242"/>
      <c r="K957" s="242"/>
      <c r="L957" s="242"/>
      <c r="M957" s="242"/>
      <c r="N957" s="242"/>
      <c r="O957" s="242"/>
      <c r="P957" s="242"/>
      <c r="Q957" s="242"/>
      <c r="R957" s="242"/>
      <c r="S957" s="242"/>
      <c r="T957" s="242"/>
      <c r="U957" s="242"/>
      <c r="V957" s="242"/>
      <c r="W957" s="242"/>
      <c r="X957" s="242"/>
      <c r="Y957" s="242"/>
      <c r="Z957" s="242"/>
    </row>
    <row r="958" spans="1:26" ht="16.5" customHeight="1" x14ac:dyDescent="0.3">
      <c r="A958" s="242"/>
      <c r="B958" s="242"/>
      <c r="C958" s="243"/>
      <c r="D958" s="243"/>
      <c r="E958" s="275"/>
      <c r="F958" s="275"/>
      <c r="G958" s="242"/>
      <c r="H958" s="242"/>
      <c r="I958" s="242"/>
      <c r="J958" s="242"/>
      <c r="K958" s="242"/>
      <c r="L958" s="242"/>
      <c r="M958" s="242"/>
      <c r="N958" s="242"/>
      <c r="O958" s="242"/>
      <c r="P958" s="242"/>
      <c r="Q958" s="242"/>
      <c r="R958" s="242"/>
      <c r="S958" s="242"/>
      <c r="T958" s="242"/>
      <c r="U958" s="242"/>
      <c r="V958" s="242"/>
      <c r="W958" s="242"/>
      <c r="X958" s="242"/>
      <c r="Y958" s="242"/>
      <c r="Z958" s="242"/>
    </row>
    <row r="959" spans="1:26" ht="16.5" customHeight="1" x14ac:dyDescent="0.3">
      <c r="A959" s="242"/>
      <c r="B959" s="242"/>
      <c r="C959" s="243"/>
      <c r="D959" s="243"/>
      <c r="E959" s="275"/>
      <c r="F959" s="275"/>
      <c r="G959" s="242"/>
      <c r="H959" s="242"/>
      <c r="I959" s="242"/>
      <c r="J959" s="242"/>
      <c r="K959" s="242"/>
      <c r="L959" s="242"/>
      <c r="M959" s="242"/>
      <c r="N959" s="242"/>
      <c r="O959" s="242"/>
      <c r="P959" s="242"/>
      <c r="Q959" s="242"/>
      <c r="R959" s="242"/>
      <c r="S959" s="242"/>
      <c r="T959" s="242"/>
      <c r="U959" s="242"/>
      <c r="V959" s="242"/>
      <c r="W959" s="242"/>
      <c r="X959" s="242"/>
      <c r="Y959" s="242"/>
      <c r="Z959" s="242"/>
    </row>
    <row r="960" spans="1:26" ht="16.5" customHeight="1" x14ac:dyDescent="0.3">
      <c r="A960" s="242"/>
      <c r="B960" s="242"/>
      <c r="C960" s="243"/>
      <c r="D960" s="243"/>
      <c r="E960" s="275"/>
      <c r="F960" s="275"/>
      <c r="G960" s="242"/>
      <c r="H960" s="242"/>
      <c r="I960" s="242"/>
      <c r="J960" s="242"/>
      <c r="K960" s="242"/>
      <c r="L960" s="242"/>
      <c r="M960" s="242"/>
      <c r="N960" s="242"/>
      <c r="O960" s="242"/>
      <c r="P960" s="242"/>
      <c r="Q960" s="242"/>
      <c r="R960" s="242"/>
      <c r="S960" s="242"/>
      <c r="T960" s="242"/>
      <c r="U960" s="242"/>
      <c r="V960" s="242"/>
      <c r="W960" s="242"/>
      <c r="X960" s="242"/>
      <c r="Y960" s="242"/>
      <c r="Z960" s="242"/>
    </row>
    <row r="961" spans="1:26" ht="16.5" customHeight="1" x14ac:dyDescent="0.3">
      <c r="A961" s="242"/>
      <c r="B961" s="242"/>
      <c r="C961" s="243"/>
      <c r="D961" s="243"/>
      <c r="E961" s="275"/>
      <c r="F961" s="275"/>
      <c r="G961" s="242"/>
      <c r="H961" s="242"/>
      <c r="I961" s="242"/>
      <c r="J961" s="242"/>
      <c r="K961" s="242"/>
      <c r="L961" s="242"/>
      <c r="M961" s="242"/>
      <c r="N961" s="242"/>
      <c r="O961" s="242"/>
      <c r="P961" s="242"/>
      <c r="Q961" s="242"/>
      <c r="R961" s="242"/>
      <c r="S961" s="242"/>
      <c r="T961" s="242"/>
      <c r="U961" s="242"/>
      <c r="V961" s="242"/>
      <c r="W961" s="242"/>
      <c r="X961" s="242"/>
      <c r="Y961" s="242"/>
      <c r="Z961" s="242"/>
    </row>
    <row r="962" spans="1:26" ht="16.5" customHeight="1" x14ac:dyDescent="0.3">
      <c r="A962" s="242"/>
      <c r="B962" s="242"/>
      <c r="C962" s="243"/>
      <c r="D962" s="243"/>
      <c r="E962" s="275"/>
      <c r="F962" s="275"/>
      <c r="G962" s="242"/>
      <c r="H962" s="242"/>
      <c r="I962" s="242"/>
      <c r="J962" s="242"/>
      <c r="K962" s="242"/>
      <c r="L962" s="242"/>
      <c r="M962" s="242"/>
      <c r="N962" s="242"/>
      <c r="O962" s="242"/>
      <c r="P962" s="242"/>
      <c r="Q962" s="242"/>
      <c r="R962" s="242"/>
      <c r="S962" s="242"/>
      <c r="T962" s="242"/>
      <c r="U962" s="242"/>
      <c r="V962" s="242"/>
      <c r="W962" s="242"/>
      <c r="X962" s="242"/>
      <c r="Y962" s="242"/>
      <c r="Z962" s="242"/>
    </row>
    <row r="963" spans="1:26" ht="16.5" customHeight="1" x14ac:dyDescent="0.3">
      <c r="A963" s="242"/>
      <c r="B963" s="242"/>
      <c r="C963" s="243"/>
      <c r="D963" s="243"/>
      <c r="E963" s="275"/>
      <c r="F963" s="275"/>
      <c r="G963" s="242"/>
      <c r="H963" s="242"/>
      <c r="I963" s="242"/>
      <c r="J963" s="242"/>
      <c r="K963" s="242"/>
      <c r="L963" s="242"/>
      <c r="M963" s="242"/>
      <c r="N963" s="242"/>
      <c r="O963" s="242"/>
      <c r="P963" s="242"/>
      <c r="Q963" s="242"/>
      <c r="R963" s="242"/>
      <c r="S963" s="242"/>
      <c r="T963" s="242"/>
      <c r="U963" s="242"/>
      <c r="V963" s="242"/>
      <c r="W963" s="242"/>
      <c r="X963" s="242"/>
      <c r="Y963" s="242"/>
      <c r="Z963" s="242"/>
    </row>
    <row r="964" spans="1:26" ht="16.5" customHeight="1" x14ac:dyDescent="0.3">
      <c r="A964" s="242"/>
      <c r="B964" s="242"/>
      <c r="C964" s="243"/>
      <c r="D964" s="243"/>
      <c r="E964" s="275"/>
      <c r="F964" s="275"/>
      <c r="G964" s="242"/>
      <c r="H964" s="242"/>
      <c r="I964" s="242"/>
      <c r="J964" s="242"/>
      <c r="K964" s="242"/>
      <c r="L964" s="242"/>
      <c r="M964" s="242"/>
      <c r="N964" s="242"/>
      <c r="O964" s="242"/>
      <c r="P964" s="242"/>
      <c r="Q964" s="242"/>
      <c r="R964" s="242"/>
      <c r="S964" s="242"/>
      <c r="T964" s="242"/>
      <c r="U964" s="242"/>
      <c r="V964" s="242"/>
      <c r="W964" s="242"/>
      <c r="X964" s="242"/>
      <c r="Y964" s="242"/>
      <c r="Z964" s="242"/>
    </row>
    <row r="965" spans="1:26" ht="16.5" customHeight="1" x14ac:dyDescent="0.3">
      <c r="A965" s="242"/>
      <c r="B965" s="242"/>
      <c r="C965" s="243"/>
      <c r="D965" s="243"/>
      <c r="E965" s="275"/>
      <c r="F965" s="275"/>
      <c r="G965" s="242"/>
      <c r="H965" s="242"/>
      <c r="I965" s="242"/>
      <c r="J965" s="242"/>
      <c r="K965" s="242"/>
      <c r="L965" s="242"/>
      <c r="M965" s="242"/>
      <c r="N965" s="242"/>
      <c r="O965" s="242"/>
      <c r="P965" s="242"/>
      <c r="Q965" s="242"/>
      <c r="R965" s="242"/>
      <c r="S965" s="242"/>
      <c r="T965" s="242"/>
      <c r="U965" s="242"/>
      <c r="V965" s="242"/>
      <c r="W965" s="242"/>
      <c r="X965" s="242"/>
      <c r="Y965" s="242"/>
      <c r="Z965" s="242"/>
    </row>
    <row r="966" spans="1:26" ht="16.5" customHeight="1" x14ac:dyDescent="0.3">
      <c r="A966" s="242"/>
      <c r="B966" s="242"/>
      <c r="C966" s="243"/>
      <c r="D966" s="243"/>
      <c r="E966" s="275"/>
      <c r="F966" s="275"/>
      <c r="G966" s="242"/>
      <c r="H966" s="242"/>
      <c r="I966" s="242"/>
      <c r="J966" s="242"/>
      <c r="K966" s="242"/>
      <c r="L966" s="242"/>
      <c r="M966" s="242"/>
      <c r="N966" s="242"/>
      <c r="O966" s="242"/>
      <c r="P966" s="242"/>
      <c r="Q966" s="242"/>
      <c r="R966" s="242"/>
      <c r="S966" s="242"/>
      <c r="T966" s="242"/>
      <c r="U966" s="242"/>
      <c r="V966" s="242"/>
      <c r="W966" s="242"/>
      <c r="X966" s="242"/>
      <c r="Y966" s="242"/>
      <c r="Z966" s="242"/>
    </row>
    <row r="967" spans="1:26" ht="16.5" customHeight="1" x14ac:dyDescent="0.3">
      <c r="A967" s="242"/>
      <c r="B967" s="242"/>
      <c r="C967" s="243"/>
      <c r="D967" s="243"/>
      <c r="E967" s="275"/>
      <c r="F967" s="275"/>
      <c r="G967" s="242"/>
      <c r="H967" s="242"/>
      <c r="I967" s="242"/>
      <c r="J967" s="242"/>
      <c r="K967" s="242"/>
      <c r="L967" s="242"/>
      <c r="M967" s="242"/>
      <c r="N967" s="242"/>
      <c r="O967" s="242"/>
      <c r="P967" s="242"/>
      <c r="Q967" s="242"/>
      <c r="R967" s="242"/>
      <c r="S967" s="242"/>
      <c r="T967" s="242"/>
      <c r="U967" s="242"/>
      <c r="V967" s="242"/>
      <c r="W967" s="242"/>
      <c r="X967" s="242"/>
      <c r="Y967" s="242"/>
      <c r="Z967" s="242"/>
    </row>
    <row r="968" spans="1:26" ht="16.5" customHeight="1" x14ac:dyDescent="0.3">
      <c r="A968" s="242"/>
      <c r="B968" s="242"/>
      <c r="C968" s="243"/>
      <c r="D968" s="243"/>
      <c r="E968" s="275"/>
      <c r="F968" s="275"/>
      <c r="G968" s="242"/>
      <c r="H968" s="242"/>
      <c r="I968" s="242"/>
      <c r="J968" s="242"/>
      <c r="K968" s="242"/>
      <c r="L968" s="242"/>
      <c r="M968" s="242"/>
      <c r="N968" s="242"/>
      <c r="O968" s="242"/>
      <c r="P968" s="242"/>
      <c r="Q968" s="242"/>
      <c r="R968" s="242"/>
      <c r="S968" s="242"/>
      <c r="T968" s="242"/>
      <c r="U968" s="242"/>
      <c r="V968" s="242"/>
      <c r="W968" s="242"/>
      <c r="X968" s="242"/>
      <c r="Y968" s="242"/>
      <c r="Z968" s="242"/>
    </row>
    <row r="969" spans="1:26" ht="16.5" customHeight="1" x14ac:dyDescent="0.3">
      <c r="A969" s="242"/>
      <c r="B969" s="242"/>
      <c r="C969" s="243"/>
      <c r="D969" s="243"/>
      <c r="E969" s="275"/>
      <c r="F969" s="275"/>
      <c r="G969" s="242"/>
      <c r="H969" s="242"/>
      <c r="I969" s="242"/>
      <c r="J969" s="242"/>
      <c r="K969" s="242"/>
      <c r="L969" s="242"/>
      <c r="M969" s="242"/>
      <c r="N969" s="242"/>
      <c r="O969" s="242"/>
      <c r="P969" s="242"/>
      <c r="Q969" s="242"/>
      <c r="R969" s="242"/>
      <c r="S969" s="242"/>
      <c r="T969" s="242"/>
      <c r="U969" s="242"/>
      <c r="V969" s="242"/>
      <c r="W969" s="242"/>
      <c r="X969" s="242"/>
      <c r="Y969" s="242"/>
      <c r="Z969" s="242"/>
    </row>
    <row r="970" spans="1:26" ht="16.5" customHeight="1" x14ac:dyDescent="0.3">
      <c r="A970" s="242"/>
      <c r="B970" s="242"/>
      <c r="C970" s="243"/>
      <c r="D970" s="243"/>
      <c r="E970" s="275"/>
      <c r="F970" s="275"/>
      <c r="G970" s="242"/>
      <c r="H970" s="242"/>
      <c r="I970" s="242"/>
      <c r="J970" s="242"/>
      <c r="K970" s="242"/>
      <c r="L970" s="242"/>
      <c r="M970" s="242"/>
      <c r="N970" s="242"/>
      <c r="O970" s="242"/>
      <c r="P970" s="242"/>
      <c r="Q970" s="242"/>
      <c r="R970" s="242"/>
      <c r="S970" s="242"/>
      <c r="T970" s="242"/>
      <c r="U970" s="242"/>
      <c r="V970" s="242"/>
      <c r="W970" s="242"/>
      <c r="X970" s="242"/>
      <c r="Y970" s="242"/>
      <c r="Z970" s="242"/>
    </row>
    <row r="971" spans="1:26" ht="16.5" customHeight="1" x14ac:dyDescent="0.3">
      <c r="A971" s="242"/>
      <c r="B971" s="242"/>
      <c r="C971" s="243"/>
      <c r="D971" s="243"/>
      <c r="E971" s="275"/>
      <c r="F971" s="275"/>
      <c r="G971" s="242"/>
      <c r="H971" s="242"/>
      <c r="I971" s="242"/>
      <c r="J971" s="242"/>
      <c r="K971" s="242"/>
      <c r="L971" s="242"/>
      <c r="M971" s="242"/>
      <c r="N971" s="242"/>
      <c r="O971" s="242"/>
      <c r="P971" s="242"/>
      <c r="Q971" s="242"/>
      <c r="R971" s="242"/>
      <c r="S971" s="242"/>
      <c r="T971" s="242"/>
      <c r="U971" s="242"/>
      <c r="V971" s="242"/>
      <c r="W971" s="242"/>
      <c r="X971" s="242"/>
      <c r="Y971" s="242"/>
      <c r="Z971" s="242"/>
    </row>
    <row r="972" spans="1:26" ht="16.5" customHeight="1" x14ac:dyDescent="0.3">
      <c r="A972" s="242"/>
      <c r="B972" s="242"/>
      <c r="C972" s="243"/>
      <c r="D972" s="243"/>
      <c r="E972" s="275"/>
      <c r="F972" s="275"/>
      <c r="G972" s="242"/>
      <c r="H972" s="242"/>
      <c r="I972" s="242"/>
      <c r="J972" s="242"/>
      <c r="K972" s="242"/>
      <c r="L972" s="242"/>
      <c r="M972" s="242"/>
      <c r="N972" s="242"/>
      <c r="O972" s="242"/>
      <c r="P972" s="242"/>
      <c r="Q972" s="242"/>
      <c r="R972" s="242"/>
      <c r="S972" s="242"/>
      <c r="T972" s="242"/>
      <c r="U972" s="242"/>
      <c r="V972" s="242"/>
      <c r="W972" s="242"/>
      <c r="X972" s="242"/>
      <c r="Y972" s="242"/>
      <c r="Z972" s="242"/>
    </row>
    <row r="973" spans="1:26" ht="16.5" customHeight="1" x14ac:dyDescent="0.3">
      <c r="A973" s="242"/>
      <c r="B973" s="242"/>
      <c r="C973" s="243"/>
      <c r="D973" s="243"/>
      <c r="E973" s="275"/>
      <c r="F973" s="275"/>
      <c r="G973" s="242"/>
      <c r="H973" s="242"/>
      <c r="I973" s="242"/>
      <c r="J973" s="242"/>
      <c r="K973" s="242"/>
      <c r="L973" s="242"/>
      <c r="M973" s="242"/>
      <c r="N973" s="242"/>
      <c r="O973" s="242"/>
      <c r="P973" s="242"/>
      <c r="Q973" s="242"/>
      <c r="R973" s="242"/>
      <c r="S973" s="242"/>
      <c r="T973" s="242"/>
      <c r="U973" s="242"/>
      <c r="V973" s="242"/>
      <c r="W973" s="242"/>
      <c r="X973" s="242"/>
      <c r="Y973" s="242"/>
      <c r="Z973" s="242"/>
    </row>
    <row r="974" spans="1:26" ht="16.5" customHeight="1" x14ac:dyDescent="0.3">
      <c r="A974" s="242"/>
      <c r="B974" s="242"/>
      <c r="C974" s="243"/>
      <c r="D974" s="243"/>
      <c r="E974" s="275"/>
      <c r="F974" s="275"/>
      <c r="G974" s="242"/>
      <c r="H974" s="242"/>
      <c r="I974" s="242"/>
      <c r="J974" s="242"/>
      <c r="K974" s="242"/>
      <c r="L974" s="242"/>
      <c r="M974" s="242"/>
      <c r="N974" s="242"/>
      <c r="O974" s="242"/>
      <c r="P974" s="242"/>
      <c r="Q974" s="242"/>
      <c r="R974" s="242"/>
      <c r="S974" s="242"/>
      <c r="T974" s="242"/>
      <c r="U974" s="242"/>
      <c r="V974" s="242"/>
      <c r="W974" s="242"/>
      <c r="X974" s="242"/>
      <c r="Y974" s="242"/>
      <c r="Z974" s="242"/>
    </row>
    <row r="975" spans="1:26" ht="16.5" customHeight="1" x14ac:dyDescent="0.3">
      <c r="A975" s="242"/>
      <c r="B975" s="242"/>
      <c r="C975" s="243"/>
      <c r="D975" s="243"/>
      <c r="E975" s="275"/>
      <c r="F975" s="275"/>
      <c r="G975" s="242"/>
      <c r="H975" s="242"/>
      <c r="I975" s="242"/>
      <c r="J975" s="242"/>
      <c r="K975" s="242"/>
      <c r="L975" s="242"/>
      <c r="M975" s="242"/>
      <c r="N975" s="242"/>
      <c r="O975" s="242"/>
      <c r="P975" s="242"/>
      <c r="Q975" s="242"/>
      <c r="R975" s="242"/>
      <c r="S975" s="242"/>
      <c r="T975" s="242"/>
      <c r="U975" s="242"/>
      <c r="V975" s="242"/>
      <c r="W975" s="242"/>
      <c r="X975" s="242"/>
      <c r="Y975" s="242"/>
      <c r="Z975" s="242"/>
    </row>
    <row r="976" spans="1:26" ht="16.5" customHeight="1" x14ac:dyDescent="0.3">
      <c r="A976" s="242"/>
      <c r="B976" s="242"/>
      <c r="C976" s="243"/>
      <c r="D976" s="243"/>
      <c r="E976" s="275"/>
      <c r="F976" s="275"/>
      <c r="G976" s="242"/>
      <c r="H976" s="242"/>
      <c r="I976" s="242"/>
      <c r="J976" s="242"/>
      <c r="K976" s="242"/>
      <c r="L976" s="242"/>
      <c r="M976" s="242"/>
      <c r="N976" s="242"/>
      <c r="O976" s="242"/>
      <c r="P976" s="242"/>
      <c r="Q976" s="242"/>
      <c r="R976" s="242"/>
      <c r="S976" s="242"/>
      <c r="T976" s="242"/>
      <c r="U976" s="242"/>
      <c r="V976" s="242"/>
      <c r="W976" s="242"/>
      <c r="X976" s="242"/>
      <c r="Y976" s="242"/>
      <c r="Z976" s="242"/>
    </row>
    <row r="977" spans="1:26" ht="16.5" customHeight="1" x14ac:dyDescent="0.3">
      <c r="A977" s="242"/>
      <c r="B977" s="242"/>
      <c r="C977" s="243"/>
      <c r="D977" s="243"/>
      <c r="E977" s="275"/>
      <c r="F977" s="275"/>
      <c r="G977" s="242"/>
      <c r="H977" s="242"/>
      <c r="I977" s="242"/>
      <c r="J977" s="242"/>
      <c r="K977" s="242"/>
      <c r="L977" s="242"/>
      <c r="M977" s="242"/>
      <c r="N977" s="242"/>
      <c r="O977" s="242"/>
      <c r="P977" s="242"/>
      <c r="Q977" s="242"/>
      <c r="R977" s="242"/>
      <c r="S977" s="242"/>
      <c r="T977" s="242"/>
      <c r="U977" s="242"/>
      <c r="V977" s="242"/>
      <c r="W977" s="242"/>
      <c r="X977" s="242"/>
      <c r="Y977" s="242"/>
      <c r="Z977" s="242"/>
    </row>
    <row r="978" spans="1:26" ht="16.5" customHeight="1" x14ac:dyDescent="0.3">
      <c r="A978" s="242"/>
      <c r="B978" s="242"/>
      <c r="C978" s="243"/>
      <c r="D978" s="243"/>
      <c r="E978" s="275"/>
      <c r="F978" s="275"/>
      <c r="G978" s="242"/>
      <c r="H978" s="242"/>
      <c r="I978" s="242"/>
      <c r="J978" s="242"/>
      <c r="K978" s="242"/>
      <c r="L978" s="242"/>
      <c r="M978" s="242"/>
      <c r="N978" s="242"/>
      <c r="O978" s="242"/>
      <c r="P978" s="242"/>
      <c r="Q978" s="242"/>
      <c r="R978" s="242"/>
      <c r="S978" s="242"/>
      <c r="T978" s="242"/>
      <c r="U978" s="242"/>
      <c r="V978" s="242"/>
      <c r="W978" s="242"/>
      <c r="X978" s="242"/>
      <c r="Y978" s="242"/>
      <c r="Z978" s="242"/>
    </row>
    <row r="979" spans="1:26" ht="16.5" customHeight="1" x14ac:dyDescent="0.3">
      <c r="A979" s="242"/>
      <c r="B979" s="242"/>
      <c r="C979" s="243"/>
      <c r="D979" s="243"/>
      <c r="E979" s="275"/>
      <c r="F979" s="275"/>
      <c r="G979" s="242"/>
      <c r="H979" s="242"/>
      <c r="I979" s="242"/>
      <c r="J979" s="242"/>
      <c r="K979" s="242"/>
      <c r="L979" s="242"/>
      <c r="M979" s="242"/>
      <c r="N979" s="242"/>
      <c r="O979" s="242"/>
      <c r="P979" s="242"/>
      <c r="Q979" s="242"/>
      <c r="R979" s="242"/>
      <c r="S979" s="242"/>
      <c r="T979" s="242"/>
      <c r="U979" s="242"/>
      <c r="V979" s="242"/>
      <c r="W979" s="242"/>
      <c r="X979" s="242"/>
      <c r="Y979" s="242"/>
      <c r="Z979" s="242"/>
    </row>
    <row r="980" spans="1:26" ht="16.5" customHeight="1" x14ac:dyDescent="0.3">
      <c r="A980" s="242"/>
      <c r="B980" s="242"/>
      <c r="C980" s="243"/>
      <c r="D980" s="243"/>
      <c r="E980" s="275"/>
      <c r="F980" s="275"/>
      <c r="G980" s="242"/>
      <c r="H980" s="242"/>
      <c r="I980" s="242"/>
      <c r="J980" s="242"/>
      <c r="K980" s="242"/>
      <c r="L980" s="242"/>
      <c r="M980" s="242"/>
      <c r="N980" s="242"/>
      <c r="O980" s="242"/>
      <c r="P980" s="242"/>
      <c r="Q980" s="242"/>
      <c r="R980" s="242"/>
      <c r="S980" s="242"/>
      <c r="T980" s="242"/>
      <c r="U980" s="242"/>
      <c r="V980" s="242"/>
      <c r="W980" s="242"/>
      <c r="X980" s="242"/>
      <c r="Y980" s="242"/>
      <c r="Z980" s="242"/>
    </row>
    <row r="981" spans="1:26" ht="16.5" customHeight="1" x14ac:dyDescent="0.3">
      <c r="A981" s="242"/>
      <c r="B981" s="242"/>
      <c r="C981" s="243"/>
      <c r="D981" s="243"/>
      <c r="E981" s="275"/>
      <c r="F981" s="275"/>
      <c r="G981" s="242"/>
      <c r="H981" s="242"/>
      <c r="I981" s="242"/>
      <c r="J981" s="242"/>
      <c r="K981" s="242"/>
      <c r="L981" s="242"/>
      <c r="M981" s="242"/>
      <c r="N981" s="242"/>
      <c r="O981" s="242"/>
      <c r="P981" s="242"/>
      <c r="Q981" s="242"/>
      <c r="R981" s="242"/>
      <c r="S981" s="242"/>
      <c r="T981" s="242"/>
      <c r="U981" s="242"/>
      <c r="V981" s="242"/>
      <c r="W981" s="242"/>
      <c r="X981" s="242"/>
      <c r="Y981" s="242"/>
      <c r="Z981" s="242"/>
    </row>
    <row r="982" spans="1:26" ht="16.5" customHeight="1" x14ac:dyDescent="0.3">
      <c r="A982" s="242"/>
      <c r="B982" s="242"/>
      <c r="C982" s="243"/>
      <c r="D982" s="243"/>
      <c r="E982" s="275"/>
      <c r="F982" s="275"/>
      <c r="G982" s="242"/>
      <c r="H982" s="242"/>
      <c r="I982" s="242"/>
      <c r="J982" s="242"/>
      <c r="K982" s="242"/>
      <c r="L982" s="242"/>
      <c r="M982" s="242"/>
      <c r="N982" s="242"/>
      <c r="O982" s="242"/>
      <c r="P982" s="242"/>
      <c r="Q982" s="242"/>
      <c r="R982" s="242"/>
      <c r="S982" s="242"/>
      <c r="T982" s="242"/>
      <c r="U982" s="242"/>
      <c r="V982" s="242"/>
      <c r="W982" s="242"/>
      <c r="X982" s="242"/>
      <c r="Y982" s="242"/>
      <c r="Z982" s="242"/>
    </row>
    <row r="983" spans="1:26" ht="16.5" customHeight="1" x14ac:dyDescent="0.3">
      <c r="A983" s="242"/>
      <c r="B983" s="242"/>
      <c r="C983" s="243"/>
      <c r="D983" s="243"/>
      <c r="E983" s="275"/>
      <c r="F983" s="275"/>
      <c r="G983" s="242"/>
      <c r="H983" s="242"/>
      <c r="I983" s="242"/>
      <c r="J983" s="242"/>
      <c r="K983" s="242"/>
      <c r="L983" s="242"/>
      <c r="M983" s="242"/>
      <c r="N983" s="242"/>
      <c r="O983" s="242"/>
      <c r="P983" s="242"/>
      <c r="Q983" s="242"/>
      <c r="R983" s="242"/>
      <c r="S983" s="242"/>
      <c r="T983" s="242"/>
      <c r="U983" s="242"/>
      <c r="V983" s="242"/>
      <c r="W983" s="242"/>
      <c r="X983" s="242"/>
      <c r="Y983" s="242"/>
      <c r="Z983" s="242"/>
    </row>
    <row r="984" spans="1:26" ht="16.5" customHeight="1" x14ac:dyDescent="0.3">
      <c r="A984" s="242"/>
      <c r="B984" s="242"/>
      <c r="C984" s="243"/>
      <c r="D984" s="243"/>
      <c r="E984" s="275"/>
      <c r="F984" s="275"/>
      <c r="G984" s="242"/>
      <c r="H984" s="242"/>
      <c r="I984" s="242"/>
      <c r="J984" s="242"/>
      <c r="K984" s="242"/>
      <c r="L984" s="242"/>
      <c r="M984" s="242"/>
      <c r="N984" s="242"/>
      <c r="O984" s="242"/>
      <c r="P984" s="242"/>
      <c r="Q984" s="242"/>
      <c r="R984" s="242"/>
      <c r="S984" s="242"/>
      <c r="T984" s="242"/>
      <c r="U984" s="242"/>
      <c r="V984" s="242"/>
      <c r="W984" s="242"/>
      <c r="X984" s="242"/>
      <c r="Y984" s="242"/>
      <c r="Z984" s="242"/>
    </row>
    <row r="985" spans="1:26" ht="16.5" customHeight="1" x14ac:dyDescent="0.3">
      <c r="A985" s="242"/>
      <c r="B985" s="242"/>
      <c r="C985" s="243"/>
      <c r="D985" s="243"/>
      <c r="E985" s="275"/>
      <c r="F985" s="275"/>
      <c r="G985" s="242"/>
      <c r="H985" s="242"/>
      <c r="I985" s="242"/>
      <c r="J985" s="242"/>
      <c r="K985" s="242"/>
      <c r="L985" s="242"/>
      <c r="M985" s="242"/>
      <c r="N985" s="242"/>
      <c r="O985" s="242"/>
      <c r="P985" s="242"/>
      <c r="Q985" s="242"/>
      <c r="R985" s="242"/>
      <c r="S985" s="242"/>
      <c r="T985" s="242"/>
      <c r="U985" s="242"/>
      <c r="V985" s="242"/>
      <c r="W985" s="242"/>
      <c r="X985" s="242"/>
      <c r="Y985" s="242"/>
      <c r="Z985" s="242"/>
    </row>
    <row r="986" spans="1:26" ht="16.5" customHeight="1" x14ac:dyDescent="0.3">
      <c r="A986" s="242"/>
      <c r="B986" s="242"/>
      <c r="C986" s="243"/>
      <c r="D986" s="243"/>
      <c r="E986" s="275"/>
      <c r="F986" s="275"/>
      <c r="G986" s="242"/>
      <c r="H986" s="242"/>
      <c r="I986" s="242"/>
      <c r="J986" s="242"/>
      <c r="K986" s="242"/>
      <c r="L986" s="242"/>
      <c r="M986" s="242"/>
      <c r="N986" s="242"/>
      <c r="O986" s="242"/>
      <c r="P986" s="242"/>
      <c r="Q986" s="242"/>
      <c r="R986" s="242"/>
      <c r="S986" s="242"/>
      <c r="T986" s="242"/>
      <c r="U986" s="242"/>
      <c r="V986" s="242"/>
      <c r="W986" s="242"/>
      <c r="X986" s="242"/>
      <c r="Y986" s="242"/>
      <c r="Z986" s="242"/>
    </row>
    <row r="987" spans="1:26" ht="16.5" customHeight="1" x14ac:dyDescent="0.3">
      <c r="A987" s="242"/>
      <c r="B987" s="242"/>
      <c r="C987" s="243"/>
      <c r="D987" s="243"/>
      <c r="E987" s="275"/>
      <c r="F987" s="275"/>
      <c r="G987" s="242"/>
      <c r="H987" s="242"/>
      <c r="I987" s="242"/>
      <c r="J987" s="242"/>
      <c r="K987" s="242"/>
      <c r="L987" s="242"/>
      <c r="M987" s="242"/>
      <c r="N987" s="242"/>
      <c r="O987" s="242"/>
      <c r="P987" s="242"/>
      <c r="Q987" s="242"/>
      <c r="R987" s="242"/>
      <c r="S987" s="242"/>
      <c r="T987" s="242"/>
      <c r="U987" s="242"/>
      <c r="V987" s="242"/>
      <c r="W987" s="242"/>
      <c r="X987" s="242"/>
      <c r="Y987" s="242"/>
      <c r="Z987" s="242"/>
    </row>
    <row r="988" spans="1:26" ht="16.5" customHeight="1" x14ac:dyDescent="0.3">
      <c r="A988" s="242"/>
      <c r="B988" s="242"/>
      <c r="C988" s="243"/>
      <c r="D988" s="243"/>
      <c r="E988" s="275"/>
      <c r="F988" s="275"/>
      <c r="G988" s="242"/>
      <c r="H988" s="242"/>
      <c r="I988" s="242"/>
      <c r="J988" s="242"/>
      <c r="K988" s="242"/>
      <c r="L988" s="242"/>
      <c r="M988" s="242"/>
      <c r="N988" s="242"/>
      <c r="O988" s="242"/>
      <c r="P988" s="242"/>
      <c r="Q988" s="242"/>
      <c r="R988" s="242"/>
      <c r="S988" s="242"/>
      <c r="T988" s="242"/>
      <c r="U988" s="242"/>
      <c r="V988" s="242"/>
      <c r="W988" s="242"/>
      <c r="X988" s="242"/>
      <c r="Y988" s="242"/>
      <c r="Z988" s="242"/>
    </row>
    <row r="989" spans="1:26" ht="16.5" customHeight="1" x14ac:dyDescent="0.3">
      <c r="A989" s="242"/>
      <c r="B989" s="242"/>
      <c r="C989" s="243"/>
      <c r="D989" s="243"/>
      <c r="E989" s="275"/>
      <c r="F989" s="275"/>
      <c r="G989" s="242"/>
      <c r="H989" s="242"/>
      <c r="I989" s="242"/>
      <c r="J989" s="242"/>
      <c r="K989" s="242"/>
      <c r="L989" s="242"/>
      <c r="M989" s="242"/>
      <c r="N989" s="242"/>
      <c r="O989" s="242"/>
      <c r="P989" s="242"/>
      <c r="Q989" s="242"/>
      <c r="R989" s="242"/>
      <c r="S989" s="242"/>
      <c r="T989" s="242"/>
      <c r="U989" s="242"/>
      <c r="V989" s="242"/>
      <c r="W989" s="242"/>
      <c r="X989" s="242"/>
      <c r="Y989" s="242"/>
      <c r="Z989" s="242"/>
    </row>
    <row r="990" spans="1:26" ht="16.5" customHeight="1" x14ac:dyDescent="0.3">
      <c r="A990" s="242"/>
      <c r="B990" s="242"/>
      <c r="C990" s="243"/>
      <c r="D990" s="243"/>
      <c r="E990" s="275"/>
      <c r="F990" s="275"/>
      <c r="G990" s="242"/>
      <c r="H990" s="242"/>
      <c r="I990" s="242"/>
      <c r="J990" s="242"/>
      <c r="K990" s="242"/>
      <c r="L990" s="242"/>
      <c r="M990" s="242"/>
      <c r="N990" s="242"/>
      <c r="O990" s="242"/>
      <c r="P990" s="242"/>
      <c r="Q990" s="242"/>
      <c r="R990" s="242"/>
      <c r="S990" s="242"/>
      <c r="T990" s="242"/>
      <c r="U990" s="242"/>
      <c r="V990" s="242"/>
      <c r="W990" s="242"/>
      <c r="X990" s="242"/>
      <c r="Y990" s="242"/>
      <c r="Z990" s="242"/>
    </row>
    <row r="991" spans="1:26" ht="16.5" customHeight="1" x14ac:dyDescent="0.3">
      <c r="A991" s="242"/>
      <c r="B991" s="242"/>
      <c r="C991" s="243"/>
      <c r="D991" s="243"/>
      <c r="E991" s="275"/>
      <c r="F991" s="275"/>
      <c r="G991" s="242"/>
      <c r="H991" s="242"/>
      <c r="I991" s="242"/>
      <c r="J991" s="242"/>
      <c r="K991" s="242"/>
      <c r="L991" s="242"/>
      <c r="M991" s="242"/>
      <c r="N991" s="242"/>
      <c r="O991" s="242"/>
      <c r="P991" s="242"/>
      <c r="Q991" s="242"/>
      <c r="R991" s="242"/>
      <c r="S991" s="242"/>
      <c r="T991" s="242"/>
      <c r="U991" s="242"/>
      <c r="V991" s="242"/>
      <c r="W991" s="242"/>
      <c r="X991" s="242"/>
      <c r="Y991" s="242"/>
      <c r="Z991" s="242"/>
    </row>
    <row r="992" spans="1:26" ht="16.5" customHeight="1" x14ac:dyDescent="0.3">
      <c r="A992" s="242"/>
      <c r="B992" s="242"/>
      <c r="C992" s="243"/>
      <c r="D992" s="243"/>
      <c r="E992" s="275"/>
      <c r="F992" s="275"/>
      <c r="G992" s="242"/>
      <c r="H992" s="242"/>
      <c r="I992" s="242"/>
      <c r="J992" s="242"/>
      <c r="K992" s="242"/>
      <c r="L992" s="242"/>
      <c r="M992" s="242"/>
      <c r="N992" s="242"/>
      <c r="O992" s="242"/>
      <c r="P992" s="242"/>
      <c r="Q992" s="242"/>
      <c r="R992" s="242"/>
      <c r="S992" s="242"/>
      <c r="T992" s="242"/>
      <c r="U992" s="242"/>
      <c r="V992" s="242"/>
      <c r="W992" s="242"/>
      <c r="X992" s="242"/>
      <c r="Y992" s="242"/>
      <c r="Z992" s="242"/>
    </row>
    <row r="993" spans="1:26" ht="16.5" customHeight="1" x14ac:dyDescent="0.3">
      <c r="A993" s="242"/>
      <c r="B993" s="242"/>
      <c r="C993" s="243"/>
      <c r="D993" s="243"/>
      <c r="E993" s="275"/>
      <c r="F993" s="275"/>
      <c r="G993" s="242"/>
      <c r="H993" s="242"/>
      <c r="I993" s="242"/>
      <c r="J993" s="242"/>
      <c r="K993" s="242"/>
      <c r="L993" s="242"/>
      <c r="M993" s="242"/>
      <c r="N993" s="242"/>
      <c r="O993" s="242"/>
      <c r="P993" s="242"/>
      <c r="Q993" s="242"/>
      <c r="R993" s="242"/>
      <c r="S993" s="242"/>
      <c r="T993" s="242"/>
      <c r="U993" s="242"/>
      <c r="V993" s="242"/>
      <c r="W993" s="242"/>
      <c r="X993" s="242"/>
      <c r="Y993" s="242"/>
      <c r="Z993" s="242"/>
    </row>
    <row r="994" spans="1:26" ht="16.5" customHeight="1" x14ac:dyDescent="0.3">
      <c r="A994" s="242"/>
      <c r="B994" s="242"/>
      <c r="C994" s="243"/>
      <c r="D994" s="243"/>
      <c r="E994" s="275"/>
      <c r="F994" s="275"/>
      <c r="G994" s="242"/>
      <c r="H994" s="242"/>
      <c r="I994" s="242"/>
      <c r="J994" s="242"/>
      <c r="K994" s="242"/>
      <c r="L994" s="242"/>
      <c r="M994" s="242"/>
      <c r="N994" s="242"/>
      <c r="O994" s="242"/>
      <c r="P994" s="242"/>
      <c r="Q994" s="242"/>
      <c r="R994" s="242"/>
      <c r="S994" s="242"/>
      <c r="T994" s="242"/>
      <c r="U994" s="242"/>
      <c r="V994" s="242"/>
      <c r="W994" s="242"/>
      <c r="X994" s="242"/>
      <c r="Y994" s="242"/>
      <c r="Z994" s="242"/>
    </row>
    <row r="995" spans="1:26" ht="16.5" customHeight="1" x14ac:dyDescent="0.3">
      <c r="A995" s="242"/>
      <c r="B995" s="242"/>
      <c r="C995" s="243"/>
      <c r="D995" s="243"/>
      <c r="E995" s="275"/>
      <c r="F995" s="275"/>
      <c r="G995" s="242"/>
      <c r="H995" s="242"/>
      <c r="I995" s="242"/>
      <c r="J995" s="242"/>
      <c r="K995" s="242"/>
      <c r="L995" s="242"/>
      <c r="M995" s="242"/>
      <c r="N995" s="242"/>
      <c r="O995" s="242"/>
      <c r="P995" s="242"/>
      <c r="Q995" s="242"/>
      <c r="R995" s="242"/>
      <c r="S995" s="242"/>
      <c r="T995" s="242"/>
      <c r="U995" s="242"/>
      <c r="V995" s="242"/>
      <c r="W995" s="242"/>
      <c r="X995" s="242"/>
      <c r="Y995" s="242"/>
      <c r="Z995" s="242"/>
    </row>
    <row r="996" spans="1:26" ht="16.5" customHeight="1" x14ac:dyDescent="0.3">
      <c r="A996" s="242"/>
      <c r="B996" s="242"/>
      <c r="C996" s="243"/>
      <c r="D996" s="243"/>
      <c r="E996" s="275"/>
      <c r="F996" s="275"/>
      <c r="G996" s="242"/>
      <c r="H996" s="242"/>
      <c r="I996" s="242"/>
      <c r="J996" s="242"/>
      <c r="K996" s="242"/>
      <c r="L996" s="242"/>
      <c r="M996" s="242"/>
      <c r="N996" s="242"/>
      <c r="O996" s="242"/>
      <c r="P996" s="242"/>
      <c r="Q996" s="242"/>
      <c r="R996" s="242"/>
      <c r="S996" s="242"/>
      <c r="T996" s="242"/>
      <c r="U996" s="242"/>
      <c r="V996" s="242"/>
      <c r="W996" s="242"/>
      <c r="X996" s="242"/>
      <c r="Y996" s="242"/>
      <c r="Z996" s="242"/>
    </row>
    <row r="997" spans="1:26" ht="16.5" customHeight="1" x14ac:dyDescent="0.3">
      <c r="A997" s="242"/>
      <c r="B997" s="242"/>
      <c r="C997" s="243"/>
      <c r="D997" s="243"/>
      <c r="E997" s="275"/>
      <c r="F997" s="275"/>
      <c r="G997" s="242"/>
      <c r="H997" s="242"/>
      <c r="I997" s="242"/>
      <c r="J997" s="242"/>
      <c r="K997" s="242"/>
      <c r="L997" s="242"/>
      <c r="M997" s="242"/>
      <c r="N997" s="242"/>
      <c r="O997" s="242"/>
      <c r="P997" s="242"/>
      <c r="Q997" s="242"/>
      <c r="R997" s="242"/>
      <c r="S997" s="242"/>
      <c r="T997" s="242"/>
      <c r="U997" s="242"/>
      <c r="V997" s="242"/>
      <c r="W997" s="242"/>
      <c r="X997" s="242"/>
      <c r="Y997" s="242"/>
      <c r="Z997" s="242"/>
    </row>
    <row r="998" spans="1:26" ht="16.5" customHeight="1" x14ac:dyDescent="0.3">
      <c r="A998" s="242"/>
      <c r="B998" s="242"/>
      <c r="C998" s="243"/>
      <c r="D998" s="243"/>
      <c r="E998" s="275"/>
      <c r="F998" s="275"/>
      <c r="G998" s="242"/>
      <c r="H998" s="242"/>
      <c r="I998" s="242"/>
      <c r="J998" s="242"/>
      <c r="K998" s="242"/>
      <c r="L998" s="242"/>
      <c r="M998" s="242"/>
      <c r="N998" s="242"/>
      <c r="O998" s="242"/>
      <c r="P998" s="242"/>
      <c r="Q998" s="242"/>
      <c r="R998" s="242"/>
      <c r="S998" s="242"/>
      <c r="T998" s="242"/>
      <c r="U998" s="242"/>
      <c r="V998" s="242"/>
      <c r="W998" s="242"/>
      <c r="X998" s="242"/>
      <c r="Y998" s="242"/>
      <c r="Z998" s="242"/>
    </row>
    <row r="999" spans="1:26" ht="16.5" customHeight="1" x14ac:dyDescent="0.3">
      <c r="A999" s="242"/>
      <c r="B999" s="242"/>
      <c r="C999" s="243"/>
      <c r="D999" s="243"/>
      <c r="E999" s="275"/>
      <c r="F999" s="275"/>
      <c r="G999" s="242"/>
      <c r="H999" s="242"/>
      <c r="I999" s="242"/>
      <c r="J999" s="242"/>
      <c r="K999" s="242"/>
      <c r="L999" s="242"/>
      <c r="M999" s="242"/>
      <c r="N999" s="242"/>
      <c r="O999" s="242"/>
      <c r="P999" s="242"/>
      <c r="Q999" s="242"/>
      <c r="R999" s="242"/>
      <c r="S999" s="242"/>
      <c r="T999" s="242"/>
      <c r="U999" s="242"/>
      <c r="V999" s="242"/>
      <c r="W999" s="242"/>
      <c r="X999" s="242"/>
      <c r="Y999" s="242"/>
      <c r="Z999" s="242"/>
    </row>
    <row r="1000" spans="1:26" ht="16.5" customHeight="1" x14ac:dyDescent="0.3">
      <c r="A1000" s="242"/>
      <c r="B1000" s="242"/>
      <c r="C1000" s="243"/>
      <c r="D1000" s="243"/>
      <c r="E1000" s="275"/>
      <c r="F1000" s="275"/>
      <c r="G1000" s="242"/>
      <c r="H1000" s="242"/>
      <c r="I1000" s="242"/>
      <c r="J1000" s="242"/>
      <c r="K1000" s="242"/>
      <c r="L1000" s="242"/>
      <c r="M1000" s="242"/>
      <c r="N1000" s="242"/>
      <c r="O1000" s="242"/>
      <c r="P1000" s="242"/>
      <c r="Q1000" s="242"/>
      <c r="R1000" s="242"/>
      <c r="S1000" s="242"/>
      <c r="T1000" s="242"/>
      <c r="U1000" s="242"/>
      <c r="V1000" s="242"/>
      <c r="W1000" s="242"/>
      <c r="X1000" s="242"/>
      <c r="Y1000" s="242"/>
      <c r="Z1000" s="242"/>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800-000000000000}">
      <formula1>$A$15:$A$50</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 Generalidades</vt:lpstr>
      <vt:lpstr>Anexo_Hoja de vida Indicador</vt:lpstr>
      <vt:lpstr>2.Actividades_Tareas_vig</vt:lpstr>
      <vt:lpstr>3. Metas Proyecto de Inv</vt:lpstr>
      <vt:lpstr>3.1Proy Metas de Inv 2023_2024</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CHIRLEY CHAMORRO</cp:lastModifiedBy>
  <dcterms:created xsi:type="dcterms:W3CDTF">2016-09-13T14:01:46Z</dcterms:created>
  <dcterms:modified xsi:type="dcterms:W3CDTF">2025-01-26T23:14:33Z</dcterms:modified>
</cp:coreProperties>
</file>