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Unidades compartidas\Equipo Seguimiento OAPI\03_POA Gestión\01 Subsec_política movilidad\2024\tRiM IV\"/>
    </mc:Choice>
  </mc:AlternateContent>
  <xr:revisionPtr revIDLastSave="0" documentId="13_ncr:1_{DBC0EF2B-9810-45DB-8F41-9B43A25E8D53}" xr6:coauthVersionLast="47" xr6:coauthVersionMax="47" xr10:uidLastSave="{00000000-0000-0000-0000-000000000000}"/>
  <bookViews>
    <workbookView xWindow="-120" yWindow="-120" windowWidth="20730" windowHeight="11040" activeTab="2" xr2:uid="{00000000-000D-0000-FFFF-FFFF00000000}"/>
  </bookViews>
  <sheets>
    <sheet name="1. Generalidades" sheetId="1" r:id="rId1"/>
    <sheet name="Hoja de Vida_Ind" sheetId="2" r:id="rId2"/>
    <sheet name="2.Actividades_Tareas_vig" sheetId="3" r:id="rId3"/>
    <sheet name="3. Anualización" sheetId="4"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5" i="3" l="1"/>
  <c r="J7" i="4"/>
  <c r="J5" i="4"/>
  <c r="J3" i="4"/>
  <c r="BM8" i="3"/>
  <c r="BL8" i="3"/>
  <c r="BJ8" i="3"/>
  <c r="BF8" i="3"/>
  <c r="BE8" i="3"/>
  <c r="BD8" i="3"/>
  <c r="AY8" i="3"/>
  <c r="T8" i="3" s="1"/>
  <c r="AX8" i="3"/>
  <c r="AT8" i="3"/>
  <c r="AS8" i="3"/>
  <c r="O8" i="3" s="1"/>
  <c r="AR8" i="3"/>
  <c r="AN8" i="3"/>
  <c r="BP8" i="3" s="1"/>
  <c r="AM8" i="3"/>
  <c r="J8" i="3" s="1"/>
  <c r="Y8" i="3"/>
  <c r="U8" i="3"/>
  <c r="P8" i="3"/>
  <c r="BM7" i="3"/>
  <c r="BL7" i="3"/>
  <c r="BJ7" i="3"/>
  <c r="BF7" i="3"/>
  <c r="BE7" i="3"/>
  <c r="Y7" i="3" s="1"/>
  <c r="BD7" i="3"/>
  <c r="AY7" i="3"/>
  <c r="BA7" i="3" s="1"/>
  <c r="AX7" i="3"/>
  <c r="AT7" i="3"/>
  <c r="P7" i="3" s="1"/>
  <c r="AS7" i="3"/>
  <c r="O7" i="3" s="1"/>
  <c r="AR7" i="3"/>
  <c r="AN7" i="3"/>
  <c r="K7" i="3" s="1"/>
  <c r="AM7" i="3"/>
  <c r="J7" i="3" s="1"/>
  <c r="U7" i="3"/>
  <c r="BM6" i="3"/>
  <c r="BL6" i="3"/>
  <c r="BJ6" i="3"/>
  <c r="BF6" i="3"/>
  <c r="Z6" i="3" s="1"/>
  <c r="BE6" i="3"/>
  <c r="Y6" i="3" s="1"/>
  <c r="BD6" i="3"/>
  <c r="AY6" i="3"/>
  <c r="BA6" i="3" s="1"/>
  <c r="AX6" i="3"/>
  <c r="AT6" i="3"/>
  <c r="AS6" i="3"/>
  <c r="O6" i="3" s="1"/>
  <c r="AR6" i="3"/>
  <c r="AN6" i="3"/>
  <c r="AM6" i="3"/>
  <c r="U6" i="3"/>
  <c r="L6" i="3"/>
  <c r="BL5" i="3"/>
  <c r="BJ5" i="3"/>
  <c r="BF5" i="3"/>
  <c r="Z5" i="3" s="1"/>
  <c r="BE5" i="3"/>
  <c r="BD5" i="3"/>
  <c r="AY5" i="3"/>
  <c r="BA5" i="3" s="1"/>
  <c r="AX5" i="3"/>
  <c r="AT5" i="3"/>
  <c r="P5" i="3" s="1"/>
  <c r="AS5" i="3"/>
  <c r="AR5" i="3"/>
  <c r="AN5" i="3"/>
  <c r="BP5" i="3" s="1"/>
  <c r="AM5" i="3"/>
  <c r="J5" i="3" s="1"/>
  <c r="U5" i="3"/>
  <c r="O5" i="3"/>
  <c r="BM4" i="3"/>
  <c r="BL4" i="3"/>
  <c r="BJ4" i="3"/>
  <c r="BF4" i="3"/>
  <c r="Z4" i="3" s="1"/>
  <c r="BE4" i="3"/>
  <c r="BD4" i="3"/>
  <c r="AY4" i="3"/>
  <c r="BA4" i="3" s="1"/>
  <c r="AX4" i="3"/>
  <c r="AT4" i="3"/>
  <c r="P4" i="3" s="1"/>
  <c r="AS4" i="3"/>
  <c r="O4" i="3" s="1"/>
  <c r="AR4" i="3"/>
  <c r="AN4" i="3"/>
  <c r="AM4" i="3"/>
  <c r="U4" i="3"/>
  <c r="T4" i="3"/>
  <c r="K4" i="3"/>
  <c r="BI3" i="3"/>
  <c r="BH3" i="3"/>
  <c r="BF3" i="3"/>
  <c r="BE3" i="3"/>
  <c r="BC3" i="3"/>
  <c r="BB3" i="3"/>
  <c r="AZ3" i="3"/>
  <c r="AY3" i="3"/>
  <c r="AW3" i="3"/>
  <c r="AV3" i="3"/>
  <c r="AT3" i="3"/>
  <c r="AS3" i="3"/>
  <c r="AQ3" i="3"/>
  <c r="AP3" i="3"/>
  <c r="AN3" i="3"/>
  <c r="AM3" i="3"/>
  <c r="BP4" i="3" l="1"/>
  <c r="BG8" i="3"/>
  <c r="BN4" i="3"/>
  <c r="AO4" i="3"/>
  <c r="BP6" i="3"/>
  <c r="T5" i="3"/>
  <c r="V5" i="3" s="1"/>
  <c r="BG7" i="3"/>
  <c r="AU6" i="3"/>
  <c r="BN6" i="3"/>
  <c r="AU4" i="3"/>
  <c r="BO5" i="3"/>
  <c r="BQ5" i="3" s="1"/>
  <c r="P6" i="3"/>
  <c r="Q6" i="3" s="1"/>
  <c r="V4" i="3"/>
  <c r="K5" i="3"/>
  <c r="L5" i="3" s="1"/>
  <c r="AO5" i="3"/>
  <c r="BG5" i="3"/>
  <c r="BO4" i="3"/>
  <c r="BQ4" i="3" s="1"/>
  <c r="AA6" i="3"/>
  <c r="Q8" i="3"/>
  <c r="J4" i="3"/>
  <c r="L4" i="3" s="1"/>
  <c r="BO7" i="3"/>
  <c r="BP7" i="3"/>
  <c r="BQ7" i="3" s="1"/>
  <c r="BG4" i="3"/>
  <c r="BO8" i="3"/>
  <c r="BQ8" i="3" s="1"/>
  <c r="AU7" i="3"/>
  <c r="BN7" i="3"/>
  <c r="AU5" i="3"/>
  <c r="BN5" i="3"/>
  <c r="BO6" i="3"/>
  <c r="BQ6" i="3" s="1"/>
  <c r="K8" i="3"/>
  <c r="L8" i="3" s="1"/>
  <c r="AU8" i="3"/>
  <c r="BN8" i="3"/>
  <c r="V8" i="3"/>
  <c r="Q4" i="3"/>
  <c r="BS4" i="3"/>
  <c r="BR8" i="3"/>
  <c r="M7" i="4" s="1"/>
  <c r="Q5" i="3"/>
  <c r="BS5" i="3"/>
  <c r="Q7" i="3"/>
  <c r="BG6" i="3"/>
  <c r="BA8" i="3"/>
  <c r="T6" i="3"/>
  <c r="V6" i="3" s="1"/>
  <c r="AO6" i="3"/>
  <c r="L7" i="3"/>
  <c r="T7" i="3"/>
  <c r="V7" i="3" s="1"/>
  <c r="Z7" i="3"/>
  <c r="AA7" i="3" s="1"/>
  <c r="AO7" i="3"/>
  <c r="Z8" i="3"/>
  <c r="AA8" i="3" s="1"/>
  <c r="AO8" i="3"/>
  <c r="Y4" i="3"/>
  <c r="AA4" i="3" s="1"/>
  <c r="Y5" i="3"/>
  <c r="AA5" i="3" s="1"/>
  <c r="BS6" i="3" l="1"/>
  <c r="BR4" i="3"/>
  <c r="M3" i="4" s="1"/>
  <c r="BR6" i="3"/>
  <c r="M5" i="4" s="1"/>
  <c r="BR5" i="3"/>
  <c r="M4" i="4" s="1"/>
  <c r="BS7" i="3"/>
  <c r="BR7" i="3"/>
  <c r="M6" i="4" s="1"/>
  <c r="BS8" i="3"/>
  <c r="BT8" i="3" s="1"/>
  <c r="P7" i="4" s="1"/>
  <c r="BT4" i="3"/>
  <c r="P3" i="4" s="1"/>
  <c r="BT5" i="3" l="1"/>
  <c r="P4" i="4" s="1"/>
  <c r="R4" i="4" s="1"/>
  <c r="BT6" i="3"/>
  <c r="P5" i="4" s="1"/>
  <c r="BT7" i="3"/>
  <c r="P6" i="4" s="1"/>
  <c r="Q3" i="4"/>
  <c r="R3" i="4"/>
  <c r="R7" i="4"/>
  <c r="Q7" i="4"/>
  <c r="Q4" i="4" l="1"/>
  <c r="Q5" i="4"/>
  <c r="R5" i="4"/>
  <c r="R6" i="4"/>
  <c r="Q6" i="4"/>
</calcChain>
</file>

<file path=xl/sharedStrings.xml><?xml version="1.0" encoding="utf-8"?>
<sst xmlns="http://schemas.openxmlformats.org/spreadsheetml/2006/main" count="777" uniqueCount="319">
  <si>
    <t>SISTEMA INTEGRADO DE GESTION DISTRITAL  BAJO EL ESTÁNDAR MIPG</t>
  </si>
  <si>
    <t>PROCESO DIRECCIONAMIENTO ESTRATÉGICO</t>
  </si>
  <si>
    <t>Formato de programación y seguimiento al Plan Operativo Anual de Proyectos de Inversión</t>
  </si>
  <si>
    <t>Código: PE01-PR01-F01</t>
  </si>
  <si>
    <t>Versión: 9.0</t>
  </si>
  <si>
    <t>VERSIÓN :03</t>
  </si>
  <si>
    <t>Plan de Desarrollo</t>
  </si>
  <si>
    <t>Un nuevo contrato social y ambiental para la Bogotá del Siglo XXI_2020-2024</t>
  </si>
  <si>
    <t>Subsecretaría Responsable</t>
  </si>
  <si>
    <t>Subsecretaría de Política de Movilidad</t>
  </si>
  <si>
    <t>Indice</t>
  </si>
  <si>
    <t>Proceso</t>
  </si>
  <si>
    <t>Proceso Inteligencia para la Movilidad PE04-C</t>
  </si>
  <si>
    <t>Dimensión MIPG</t>
  </si>
  <si>
    <t xml:space="preserve">Información y Comunicación
Gestión del Conocimiento y la Innovación </t>
  </si>
  <si>
    <t>Poliítica MIPG</t>
  </si>
  <si>
    <t>Política de Gestión de la Información Estadística 
Política de Gestión del Conocimiento y la Innovación</t>
  </si>
  <si>
    <t>Período de seguimiento</t>
  </si>
  <si>
    <t>De</t>
  </si>
  <si>
    <t>A</t>
  </si>
  <si>
    <t>Herramienta de seguimiento
Plan Operativo Anual_POA
Secretaría Distrital de Movilidad</t>
  </si>
  <si>
    <t>SISTEMA INTEGRADO DE GESTION DISTRITAL BAJO EL ESTÁNDAR MIPG</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</si>
  <si>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</si>
  <si>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</si>
  <si>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</si>
  <si>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</si>
  <si>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</si>
  <si>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</si>
  <si>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</si>
  <si>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PE04-C Dirección de Inteligencia para la Movilidad</t>
  </si>
  <si>
    <t>3. Tipo de Proceso</t>
  </si>
  <si>
    <t>Estratégico</t>
  </si>
  <si>
    <t xml:space="preserve">4. Subsecretaría responsable </t>
  </si>
  <si>
    <t>5. Dependencia responsable</t>
  </si>
  <si>
    <t>Dirección de Inteligencia para la Movilidad</t>
  </si>
  <si>
    <t>6. Tema/ Proyecto de inversión/ PDD</t>
  </si>
  <si>
    <t>POA _Dirección de Inteligencia para la Movilidad
Meta 1_ Realizar el 100% de los estudios económicos, sociales, técnicos, ambientales, financieros, de gestión de la demanda y estudios tarifarios requeridos</t>
  </si>
  <si>
    <t>7. Nombre del indicador</t>
  </si>
  <si>
    <t xml:space="preserve">Porcentaje de realización de los estudios económicos, sociales, técnicos, ambientales, financieros, de gestión de la demanda y/o tarifarios </t>
  </si>
  <si>
    <t>8. Fecha de creación</t>
  </si>
  <si>
    <t>03</t>
  </si>
  <si>
    <t>01</t>
  </si>
  <si>
    <t>2021</t>
  </si>
  <si>
    <t>10. Fin de la Serie</t>
  </si>
  <si>
    <t>31</t>
  </si>
  <si>
    <t>12</t>
  </si>
  <si>
    <t>2024</t>
  </si>
  <si>
    <t>9. Inicio de la serie</t>
  </si>
  <si>
    <t>02</t>
  </si>
  <si>
    <t>11. Meta para la vigencia</t>
  </si>
  <si>
    <t>12. Línea base</t>
  </si>
  <si>
    <t xml:space="preserve">13. Observación a la magnitud propuesta para la Meta </t>
  </si>
  <si>
    <t>N/A</t>
  </si>
  <si>
    <t>Fuente u origen de datos</t>
  </si>
  <si>
    <t>14. Fuente de datos No. 1</t>
  </si>
  <si>
    <t>Base de datos de estudios</t>
  </si>
  <si>
    <t>15. Tipo de formato</t>
  </si>
  <si>
    <t>Excel</t>
  </si>
  <si>
    <t>16. Sistema de información</t>
  </si>
  <si>
    <t>17. Unidad de medida del indicador</t>
  </si>
  <si>
    <t>Porcentaje</t>
  </si>
  <si>
    <t>18. Tipo de anualización</t>
  </si>
  <si>
    <t>Constante</t>
  </si>
  <si>
    <t>19. Tipología</t>
  </si>
  <si>
    <t>Eficacia</t>
  </si>
  <si>
    <t>20. Frecuencia del reporte o periodicidad</t>
  </si>
  <si>
    <t>Trimestral</t>
  </si>
  <si>
    <t>21. Ultimo valor reportado</t>
  </si>
  <si>
    <t>22. Síntesis del indicador</t>
  </si>
  <si>
    <t>El indicador hace referencia al grado de cumplimento  de los estudios económicos, sociales, técnicos, ambientales, financieros, de gestión de la demanda y/o tarifarios realizados a demanda por solicitud de los diferentes grupos de valor. (Los estudios son elaborados a demanda)</t>
  </si>
  <si>
    <t>23. Objetivo del indicador</t>
  </si>
  <si>
    <t>Verificar el cumplimiento de las solicitudes de estudios realizadas a la dependencia, así como el seguimiento al cumplimiento en la realización de estudios requeridos por la normativa.</t>
  </si>
  <si>
    <t>24. Metodología de medición</t>
  </si>
  <si>
    <t>Cada responsable debe registrar en la base de datos la solicitud de los estudios y así mismo los estudios realizados y firmados para que se tengan en cuenta en la sumatoria para determinar las variables del indicador.</t>
  </si>
  <si>
    <t>Cálculo del Indicador</t>
  </si>
  <si>
    <t>25. Fórmula de cálculo del indicador</t>
  </si>
  <si>
    <t>(Estudios realizados/Estudios requeridos a la DIM)*100</t>
  </si>
  <si>
    <t>Información variables</t>
  </si>
  <si>
    <t>Variable 1</t>
  </si>
  <si>
    <t>Variable 2</t>
  </si>
  <si>
    <t>Variable 3</t>
  </si>
  <si>
    <t>Variable 4</t>
  </si>
  <si>
    <t xml:space="preserve">26.  Nombre de las variables </t>
  </si>
  <si>
    <t>Estudios realizados</t>
  </si>
  <si>
    <t>Estudios requeridos</t>
  </si>
  <si>
    <t>27. Unidad de medida de la variable</t>
  </si>
  <si>
    <t>Número</t>
  </si>
  <si>
    <t>28. Tipo de variable</t>
  </si>
  <si>
    <t xml:space="preserve">29.  Frecuencia de las variables </t>
  </si>
  <si>
    <t>30. Origen de la variable</t>
  </si>
  <si>
    <t>32. Descripción de la variable</t>
  </si>
  <si>
    <t xml:space="preserve">Número de estudios realizados según solicitud realizada por el grupo de valor </t>
  </si>
  <si>
    <t xml:space="preserve">Número de estudios requeridos por los grupo de valor </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</si>
  <si>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</si>
  <si>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</si>
  <si>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</si>
  <si>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</si>
  <si>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</si>
  <si>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</si>
  <si>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</si>
  <si>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</si>
  <si>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</si>
  <si>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</si>
  <si>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</si>
  <si>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</si>
  <si>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 xml:space="preserve">Rafael Unda Venegas </t>
  </si>
  <si>
    <t>Jeimmy Lizeth Enciso Garcia</t>
  </si>
  <si>
    <t>43.  Control de cambios de la hoja de vida del Indicador</t>
  </si>
  <si>
    <t>Fecha</t>
  </si>
  <si>
    <t>Modificación a la Hoja de Vida del Indicador</t>
  </si>
  <si>
    <t>Versión hoja de vida del indicador</t>
  </si>
  <si>
    <t>POA _Dirección de Inteligencia para la Movilidad 
Meta 2_Realizar el 100% de las actividades programadas en el Programa de Transparencia y Ética Pública asociadas a los componentes 5, 6 y 8 a cargo de la Dirección de inteligencia para la Movilidad</t>
  </si>
  <si>
    <t>Porcentaje de ejecución en las actividades del Programa de Transparencia y Ética Pública realizadas por la Dirección de Inteligencia para la Movilidad</t>
  </si>
  <si>
    <t>Reporte P.T.E.P</t>
  </si>
  <si>
    <t>constante</t>
  </si>
  <si>
    <t xml:space="preserve">Cuatrimestral </t>
  </si>
  <si>
    <t>El indicador muestra el cumplimento de los avances en  las actividades del Programa de Transparencia y Ética Pública realizadas por la Dirección de Inteligencia para la Movilidad</t>
  </si>
  <si>
    <t>Verificar el cumplimiento de los compromisos adquiridos por la Dirección de Inteligencia para la Movilidad en el P.T.E.P. durante la vigencia</t>
  </si>
  <si>
    <t xml:space="preserve">El profesional debe registrar los avances con sus respectivas evidencias de las actividades establecidas en el P.T.E.P a cargo de la Drección de Inteligencia para la Movilidad de acuerdo a la programación establecida. </t>
  </si>
  <si>
    <t>(Actividades P.T.E.P realizadas y evidenciadas/actividades programadas para el periodo evaluado en cada componente del P.T.E.P. donde participa la DIM)*100</t>
  </si>
  <si>
    <t>Actividades P.T.E.P realizadas y evidenciadas</t>
  </si>
  <si>
    <t>Actividades programadas para el periodo evaluado en cada componente del P.T.E.P donde participa la DIM</t>
  </si>
  <si>
    <t>Cuatrimestral</t>
  </si>
  <si>
    <t>Número de actividades realizadas y evidenciadas en el reporte P.T.E.P por la Dirección de Inteligencia para la Movilidad</t>
  </si>
  <si>
    <t>Número de actividades programadas en el reporte P.T.E.P por la Dirección de Inteligencia para la Movilidad para el periodo a evaluar</t>
  </si>
  <si>
    <t>En el marco de la actualización de los POA de Gestión por Dependencia aPOA por Proceso, se actualizó el código de la meta 3 a 2</t>
  </si>
  <si>
    <t>POA _Dirección de Inteligencia para la Movilidad 
Meta 3_Realizar y/o evaluar el 100% de los modelos de macro modelación y/o micro simulación y/o a escala meso, requeridos</t>
  </si>
  <si>
    <t>Porcentaje de realización de los modelos de macro modelación y/o micro simulación y/o a escala meso</t>
  </si>
  <si>
    <t>Base de datos de modelos</t>
  </si>
  <si>
    <t xml:space="preserve">Porcentaje </t>
  </si>
  <si>
    <t>Este indicador muestra el cumplimento de la generación y/o evaluación de modelos</t>
  </si>
  <si>
    <t>Monitorear el cumplimento de la generación y/o evaluación de modelos por parte de la Dirección de Inteligencia para la Movilidad</t>
  </si>
  <si>
    <t xml:space="preserve">Cada responsable debe registrar en la base de datos la solicitud de los modelos y así mismo los modelos generados y/o evaluados para que se tengan en cuenta en la sumatoria para determinar las variables del indicador.
</t>
  </si>
  <si>
    <t>(Modelos realizados y/o evaluados/ Modelos requeridos a la Dirección de Inteligencia para la Movilidad )*100</t>
  </si>
  <si>
    <t>Modelos realizados y/o evaluados</t>
  </si>
  <si>
    <t>Modelos requeridos a la Dirección de Inteligencia para la Movilidad</t>
  </si>
  <si>
    <t>Base de datos Modelos</t>
  </si>
  <si>
    <t xml:space="preserve">Número de modelos realizados según solicitud realizada por el grupo de valor </t>
  </si>
  <si>
    <t xml:space="preserve">Número de modelos requeridos por los grupo de valor </t>
  </si>
  <si>
    <t>En el marco de la actualización de los POA de Gestión por Dependencia aPOA por Proceso, se actualizó el código de la meta 4 a 3</t>
  </si>
  <si>
    <t>POA _Dirección de Inteligencia para la Movilidad
Meta 4_  Realizar el 100% de las actividades programadas en el plan marco para el fortalecimiento e implementación del MIPG de la vigencia en relación con las políticas de Gestión del Conocimiento y la Innovación y Gestión de la Información Estadística a cargo de la Dirección de Inteligencia para la Movilidad</t>
  </si>
  <si>
    <t>Porcentaje de cumplimiento de las actividades programadas en el Modelo Integrado de Planeación y Gestión - MIPG de la vigencia, por la Dirección de Inteligencia para la Movilidad</t>
  </si>
  <si>
    <t xml:space="preserve">Plan marco para el fortalecimiento e implementación del MIPG </t>
  </si>
  <si>
    <t>Este indicador muestra el cumplimento a la ejecución de actividades del Modelo Integrado de Planeación y Gestión -MIPG realizadas por la Dirección de Inteligencia para la Movilidad</t>
  </si>
  <si>
    <t>Verificar el cumplimiento de los compromisos adquiridos por la Dirección de Inteligencia para la Movilidad en el Modelo Integrado de Planeación y Gestión - MIPG de la vigencia</t>
  </si>
  <si>
    <t xml:space="preserve">El profesional debe registrar los avances con sus respectivas evidencias de las actividades establecidas en el plan marco para el fortalecimiento e implementación del MIPG a cargo de la Dirección de Inteligencia para la Movilidad de acuerdo a la programación establecida. 
</t>
  </si>
  <si>
    <t>(Número actividades ejecutadas en el plan marco para el fortalecimiento e implementación del MIPG / Número de actividades programadas en el plan marco para el fortalecimiento e implementación del MIPG a cargo Dirección de Inteligencia para la Movilidad)*100%</t>
  </si>
  <si>
    <t>Número actividades ejecutadas en el plan marco para el fortalecimiento e implementación del MIPG</t>
  </si>
  <si>
    <t>Número de actividades programadas en el plan marco para el fortalecimiento e implementación del MIPG a cargo Dirección de Inteligencia para la Movilidad</t>
  </si>
  <si>
    <t xml:space="preserve">Número </t>
  </si>
  <si>
    <t xml:space="preserve">Reporte plan marco para el fortalecimiento e implementación del MIPG </t>
  </si>
  <si>
    <t>Número de actividades realizadas y evidenciadas en el plan marco para el fortalecimiento e implementación del MIPG por la Dirección de Inteligencia para la Movilidad</t>
  </si>
  <si>
    <t>Número de actividades programadas en el plan marco para el fortalecimiento e implementación del MIPG por la Dirección de Inteligencia para la Movilidad para el periodo a evaluar</t>
  </si>
  <si>
    <t>En el marco de la actualización de los POA de Gestión por Dependencia aPOA por Proceso, se actualizó el código de la meta 5 a 4</t>
  </si>
  <si>
    <t>POA _Dirección de Inteligencia para la Movilidad 
Meta 5_Realizar seguimiento al 100% de los productos relacionados en los  procesos contractuales suscritos por la Dependencia en la vigencia anterior</t>
  </si>
  <si>
    <t>Porcentaje de cumplimento a la entrega de  productos relacionados en los  procesos contractuales suscritos por la Dependencia en la vigencia anterior</t>
  </si>
  <si>
    <t xml:space="preserve">Cronograma de actividades </t>
  </si>
  <si>
    <t>Este indicador muestra el cumplimiento de las entregas previstas en los procesos contractuales suscritos por la Dirección de Inteligencia para la movilidad</t>
  </si>
  <si>
    <t>Identificar el cumplimento  de la entrega de los productos relacionados en los  procesos contractuales suscritos por la Dependencia en la vigencia anterior</t>
  </si>
  <si>
    <t>Corresponde al seguimiento realizado por el supervisor del contrato a la entrega de los productos generados en los procesos contractuales suscritos por la Dependencia y verificados con la cuenta de cobro validada y firmada.</t>
  </si>
  <si>
    <t>(Sumatoria productos entregados / Total productos programados segun procesos contractuales suscritos por la Dirección de Inteligencia para la Movilidad) *100</t>
  </si>
  <si>
    <t>Sumatoria productos entregados</t>
  </si>
  <si>
    <t>Total productos programados segun procesos contractuales suscritos por la Dirección de Inteligencia para la Movilidad</t>
  </si>
  <si>
    <t>verificación de la sumatoria de los productos entregados por el consultor/proveedor</t>
  </si>
  <si>
    <t>Seguimiento a los productos programados de acuerdo a los procesos contractuales suscritos por la Dirección de Inteligencia para la Movilidad</t>
  </si>
  <si>
    <t>En el marco de la actualización de los POA de Gestión por Dependencia a POA por Proceso, se actualizó el código de la meta 6 a 5</t>
  </si>
  <si>
    <t>Dependencia</t>
  </si>
  <si>
    <t>Ubicación estratégica</t>
  </si>
  <si>
    <t>No. META</t>
  </si>
  <si>
    <t>DESCRIPCIÓN META</t>
  </si>
  <si>
    <t>Magnitud de la Meta_Vigencia</t>
  </si>
  <si>
    <t>El avance en la magnitud corresponde al avance en las actividades?</t>
  </si>
  <si>
    <t>Ene-Mar</t>
  </si>
  <si>
    <t>Abr-Jun</t>
  </si>
  <si>
    <t>Jul-Sep</t>
  </si>
  <si>
    <t>Oct-Dic</t>
  </si>
  <si>
    <t>Análisis cualitativo acumulado meta</t>
  </si>
  <si>
    <t>Actividades (bienes y servicios entregados a los ciudadanos)</t>
  </si>
  <si>
    <t>Tareas_Actividades secundarias</t>
  </si>
  <si>
    <t>TAREAS VIGENCIA</t>
  </si>
  <si>
    <t>ACTIVIDADES VIGENCIA</t>
  </si>
  <si>
    <t>Meta Vigencia</t>
  </si>
  <si>
    <t>Componente asociado a la Misión</t>
  </si>
  <si>
    <t>Componente asociado a la Vision</t>
  </si>
  <si>
    <t>Objetivo Estratégico</t>
  </si>
  <si>
    <t>Objetivo de Calidad (OC), de Gestión Ambiental (OGA), Antisoborno (OA) y  Objetivos de Seguridad y Salud en el Trabajo (OSST)</t>
  </si>
  <si>
    <t>Ene-Mar: Programado Meta</t>
  </si>
  <si>
    <t>Ene-Mar: Ejecutado Meta</t>
  </si>
  <si>
    <t>% Avance Meta Período</t>
  </si>
  <si>
    <t>Avance Cualitativo de Meta, tareas (Precisar resultados y calidad de los bienes y Servicios entregados en beneficio de la ciudadanía)</t>
  </si>
  <si>
    <t>Nombre de Evidencias</t>
  </si>
  <si>
    <t>Abr-Jun: Programado Meta</t>
  </si>
  <si>
    <t>Abr-Jun: Ejecutado Meta</t>
  </si>
  <si>
    <t>Jul-Sep: Programado Meta</t>
  </si>
  <si>
    <t>Jul-Sep: Ejecutado Meta</t>
  </si>
  <si>
    <t>Oct-Dic: Programado Meta</t>
  </si>
  <si>
    <t>Oct-Dic: Ejecutado Meta</t>
  </si>
  <si>
    <t>Avances y Logros</t>
  </si>
  <si>
    <t>Retrasos y Soluciones</t>
  </si>
  <si>
    <t>Población beneficiada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</si>
  <si>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</si>
  <si>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</si>
  <si>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</si>
  <si>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</si>
  <si>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</si>
  <si>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</si>
  <si>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</si>
  <si>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</si>
  <si>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</si>
  <si>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</si>
  <si>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TOTAL TAREAS EJECUTADO VIGENCIA</t>
  </si>
  <si>
    <t>% AVANCE TAREAS VIGENCIA</t>
  </si>
  <si>
    <t>PROGRAMADO ACTIVIDAD VIGENCIA</t>
  </si>
  <si>
    <t>EJECUTADO ACTIVIDAD VIGENCIA</t>
  </si>
  <si>
    <t>% AVANCE ACTIVIDADES VIGENCIA</t>
  </si>
  <si>
    <t>Programado Meta Vigencia</t>
  </si>
  <si>
    <t>Ejecutado Meta Vigencia</t>
  </si>
  <si>
    <t>% Avance Meta Vigencia</t>
  </si>
  <si>
    <t>1. Contribuye a la equidad y mejoran la calidad de vida de la ciudadanía y la seguridad de los actores viales</t>
  </si>
  <si>
    <t>2. Ser referente mundial en la incorporación de enfoques territorial, de género y diferencial</t>
  </si>
  <si>
    <t>3. Generar e implementar políticas de movilidad basadas en el análisis de datos fomentando la productividad, eficiencia y bienestar de la ciudad.</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</si>
  <si>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</si>
  <si>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Realizar el 100% de los estudios económicos, sociales, técnicos, ambientales, financieros, de gestión de la demanda y estudios tarifarios requeridos</t>
  </si>
  <si>
    <t>SI</t>
  </si>
  <si>
    <t>Durante el periodo evaluado (Enero-Marzo) se desarrolló el estudio DIM-F-001-2024 "CÁLCULO DE LA TARIFA TÉCNICA PARA EL SERVICIO PÚBLICO DE TRANSPORTE INDIVIDUAL PARA BOGOTÁ D.C.", con el objetivo de actualizar las variables involucradas en el cálculo de tarifa técnica y de la tarifa al usuario para el servicio público de transporte individual de pasajeros (TPI) en Bogotá D.C., del nivel básico, en el marco de lo dispuesto por los Decretos Distritales 456 y 568 de 2017. Y DIM-F-003-2024 "ESTUDIO PARA LA ACTUALIZACIÓN DEL VALOR MÁXIMO POR MINUTO DE ESTACIONAMIENTO EN VÍA EN BOGOTÁ D.C." con el objetivo de exponer los motivos por el cual se actualiza la tarifa de los estacionamientos en vía (EEV) ó zonas de parqueo pago (ZPP) de la ciudad de Bogotá, teniendo en cuenta factores técnicos que contribuyen a la gestión de la demanda de transporte, así como a la mitigación de externalidades negativas asociadas a la congestión y a la contaminación ambiental. Adicionalmente, se consideran factores económicos que reconocen la variación de costos de personal, insumos e impuestos y la articulación con el proyecto de estacionamiento fuera vía para mantener una dinámica de la política de estacionamientos colaborativa y competitiva para ambos tipos de servicios de estacionamiento en la ciudad.</t>
  </si>
  <si>
    <t xml:space="preserve">DIM-F-001-2024 Estudio Tarifas Taxis
DIM-F-003-2024 Estudio para la Actualización del Valor Máximo por Minuto de Estacionamiento en Vía en Bogotá D.C.  </t>
  </si>
  <si>
    <t xml:space="preserve">Durante el periodo evaluado no se realizaron estudios por parte de la Dirección de Inteligencia para la Movilidad, toda vez que no fueron requeridos. </t>
  </si>
  <si>
    <t>No se presentan retrasos en la meta</t>
  </si>
  <si>
    <t xml:space="preserve">La Ciudadanía en general de acuerdo con el alcance de los estudios realizados por la Dirección de Inteligencia para la Movilidad. </t>
  </si>
  <si>
    <t>Realizar los estudios solicitados a la Dirección de Inteligencia para la Movilidad.</t>
  </si>
  <si>
    <t xml:space="preserve">Desarrollar los estudios de acuerdo al procedimiento establecido </t>
  </si>
  <si>
    <t>3. Contribuye con una gestión integra y transparente</t>
  </si>
  <si>
    <t>7. Garantizar transparencia, oportunidad, inclusión y equidad de género en los procesos de la entidad, que promuevan la legalidad, participación, control social y rendición de cuentas.</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</si>
  <si>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</si>
  <si>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Realizar el 100% de las actividades del programa de transparencia y ética pública asociadas a los componentes 5, 6 y 8 a cargo de la Dirección de inteligencia para la Movilidad</t>
  </si>
  <si>
    <t>Durante el periodo evaluado  (Enero-Marzo), se realizaron las siguientes actividades:
Componente 5
-Se realizó la identificación de nuevas necesidades de información para el Observatorio de Movilidad de Bogotá - OMB. 
Componente 6 
-Se realizó la presentación de la Mesa técnica de BIGDATA e Innovación.
-Se realizó el plan de trabajo para el evento MOVI-INNOVA 2024.</t>
  </si>
  <si>
    <t xml:space="preserve">Catálogo Identificación Necesidades Información 2024
Presentación Mesa Técnica BigData e Innovación
Plan de trabajo MOVI-INNOVA 2024
</t>
  </si>
  <si>
    <t>Durante el periodo evaluado  (Abril-Junio), se realizaron las siguientes actividades en el marco del Programa de Transparencia y Ética Pública:
Componente 5
-Se realizaron las socializaciones del Observatorio de Movilidad de Bogotá (OMB), mediante 11 talleres de apropiación que permitieron a los usuarios conocer la información, interactuar y hacer uso adecuado de la herramienta. 
-Se realizó la identificación de nuevas necesidades de información (volúmenes vehículares, velocidades en carriles preferenciales, entre otros)  para el OMB
-Se generó el procesamiento y visualización de información (encuesta de movilidad, registro distrital automotor, resgistro bici, siniestralidad vial, entre otros) en el OMB
Componente 6 
-Se realizó la mesa trimestral de BIGDATA e Innovación el 19/06/2024
-Se estructuró el evento MOVI-INNOVA 2024</t>
  </si>
  <si>
    <t>Informe socializaciones Observatorio de Movilidad de Bogotá 
Base identificación de necesidades de información para el OMB
Informe visualización de información en el Observatorio de Movilidad
Presentación mesa técnica de Bigdata e Innovación 
Convocatoria MOVI-INNOVA 2024</t>
  </si>
  <si>
    <t>La Ciudadanía  en general de acuerdo con el alcance de los componentes 5. Apertura de información y datos abiertos, 6.  Participación e innovación de la gestión pública y 8. Gestión del Riesgo de Corrupción - Mapa de Riesgos de corrupción a cargo de la Dirección de Inteligencia para la Movilidad.</t>
  </si>
  <si>
    <t>Realizar el seguimiento, monitoreo y reporte del PTEP en relación con los componentes 5, 6 y 8</t>
  </si>
  <si>
    <t>Realizar el seguimiento y reporte cuatrimestral del PTEP</t>
  </si>
  <si>
    <t>Realizar y/o evaluar el 100% de los modelos de macro modelación y/o micro simulación y/o a escala meso, requeridos</t>
  </si>
  <si>
    <t xml:space="preserve">Durante el periodo evaluado (Enero-Marzo) se realizaron las siguientes modelaciones:
Micro: Evaluación de escenario con inclusión de ciclo infraestructura en la Calle 2C X Kr 50 y Revisión plan parcial Tres Quebradas V2
</t>
  </si>
  <si>
    <t>Evaluación de escenario con inclusión de ciclo infraestructura en la Calle 2C X Kr 50 
Revisión plan parcial Tres Quebradas V2</t>
  </si>
  <si>
    <t>Durante el periodo evaluado, se realizaron y revisaron nueve modelaciones micro:
-Propuesta de cerramiento de 5 estaciones de Transmilenio en la Troncal Caracas, para manejo de Biarticulado.
-Análisis de la solución de accesibilidad al Complejo Empresarial y Comercial Avenida Boyacá – MAKRO.
-Análisis de la propuesta de pacificación para la Avenida Villavicencio en el área de influencia de la Carrera 45 para la gestión de velocidades más seguras.
-Revisión del componente de modelación a nivel micro, Proyecto Estudio de Demanda y Atención de Usuarios del Complejo de Entrenamiento Deportivo, de los escenarios Base y escenarios futuros.
-Revisión del componente de modelación a nivel micro, Regiotram Norte V3, de los escenarios Base y escenarios futuros.
-Evaluación de la movilidad mediante la micro modelación de un fragmento de la malla vial en el barrio San Pedro; localidad de San Cristóbal, con el fin de determinar la viabilidad del cambio de sentido de la carrera 9c entre diagonal 28 sur y calle 30 sur, así como el cambio en el recorrido de la ruta del SITP T07. 
-Evaluación del proyecto Zonas Amarillas grupos 3, 4 y 5; donde se evalúo el impacto en la movilidad de la zona de estudio en la hora de máxima demanda.</t>
  </si>
  <si>
    <t>Resultado BRT Caracas
Observaciones Modelo Boyacá Makro
Resultados Av. Villavicencio 
Observaciones Modelación Complejo de Entrenamiento 
Observaciones Regiotram NTE V3
Resultados_Urbanismo Táctico San Pedro_V2
Resultados Zonas Amarillas G4 y G5
Resultados Zonas Amarillas G3</t>
  </si>
  <si>
    <t xml:space="preserve">La Ciudadanía  en general de acuerdo con el alcance de las Modelaciones realizadas por la Dirección de Inteligencia para la Movilidad. </t>
  </si>
  <si>
    <t xml:space="preserve">Generar y/o evaluar los modelos solicitados a la Dirección de Inteligencia para la Movilidad. </t>
  </si>
  <si>
    <t xml:space="preserve">Realizar y/o evaluar los modelos de acuerdo al procedimiento establecido </t>
  </si>
  <si>
    <t>Realizar el 100% de las actividades programadas en el plan marco para el fortalecimiento e implementación del MIPG de la vigencia en relación con las políticas de Gestión del Conocimiento y la Innovación y Gestión de la Información Estadística a cargo de la Dirección de Inteligencia para la Movilidad</t>
  </si>
  <si>
    <t xml:space="preserve">Durante el periodo evaluado  (Enero-Marzo) se realizó seguimiento al cumplimiento de las actividades programadas en el plan marco para el fortalecimiento e implementación de MIPG correspondiente a las Políticas de gestión del Conocimiento y la Innovación; donde se destaca la presentación de la Mesa Técnica de BIGDATA e Innovación y el plan de trabajo de MOVI-INNOVA 2024, y en Gestión de la Información Estadística se destaca el plan de trabajo 2024 para el desarrollo de la política. </t>
  </si>
  <si>
    <t>Presentación Mesa Técnica BigData e Innovación
Plan de trabajo MOVI-INNOVA 2024
Plan de trabajo Política Gestión de la Información Estadística 2024</t>
  </si>
  <si>
    <t xml:space="preserve">Durante el periodo evaluado (Abril-Junio) se realizó seguimiento al cumplimiento de las actividades programadas en el plan marco para el fortalecimiento e implementación de MIPG correspondiente a las Políticas:
-Gestión del Conocimiento y la Innovación: Estructuración evento MOVI-INNOVA 2024, socialización en innovación pública, taller de prototipado, taller para la actualización de los inventarios de lecciones aprendidas y buenas prácticas, desarrollo de la mesa trimestral de Bigdata e Innovación y lanzamiento de la versión 2.0 del Observatorio de Movilidad de Bogotá. 
-Gestión de la Información Estadística: Publicación del diagnóstico de la actividad estadística SDM 2024, despliegue de las encuestas de satisfacción a las necesidades de información a todos los grupos de valor y partes interesadas, definición del formato de ficha metodológica de la SDM para las operaciones estadísticas y los registros administrativos, y actualización de los indicadores destacados de la Encuesta de Movilidad y Registro Distrital Automotor, los cuales se encuentran publicados en el Observatorio de Movilidad de Bogotá. 
</t>
  </si>
  <si>
    <t>Convocatoria MOVI-INNOVA 2024
Lista de asistencia socialización innovación pública
Taller prototipado
Lista de asistencia taller inventarios
Presentación mesa técnica de Bigdata e Innovación 
Versión 2.0  Observatorio de movilidad de Bogotá
Diagnóstico de la actividad estadística SDM 
Encuestas de satisfacción a las necesidades de información 
Ficha_metodológica_documentación_OOEE_RRAA
Indicadores destacados Observatorio de Movilidad de Bogotá</t>
  </si>
  <si>
    <t>Grupos de Valor de acuerdo a las acciones establecidas en el Plan Marco para el Fortalecimiento e Implementación del MIPG</t>
  </si>
  <si>
    <t>Realizar el seguimiento, monitoreo y reporte del plan marco para el fortalecimiento e implementación del MIPG en relación con las políticas de Gestión del Conocimiento y la Innovación y Gestión de la Información Estadística (OOEE-RRAA-Indicadores) a cargo de la Dirección de Inteligencia para la Movilidad</t>
  </si>
  <si>
    <t>Generar el reporte trimestral de las actividades contenidas en el plan marco para el fortalecimiento e implementación del MIPG</t>
  </si>
  <si>
    <t>Realizar seguimiento al 100% de los productos relacionados en los  procesos contractuales suscritos por la Dependencia en la vigencia anterior</t>
  </si>
  <si>
    <t>Durante el periodo evaluado  (Enero-Marzo), en el marco de los contratos 20221972 Encuesta de Movilidad y 20221995 Interventoría se realizó la aprobación de las etapas V (Actualización del modelo de transporte) y VI (Caracterización de la movilidad y estrategias de divulgación de resultados). Así mismo, en el marco del contrato 20232729, se realizó la toma de información de volúmenes vehiculares.</t>
  </si>
  <si>
    <t>Informe ejecutivo final encuesta de movilidad 2023
Cartilla encuesta de movilidad 2023</t>
  </si>
  <si>
    <t xml:space="preserve">Durante el periodo evaluado  (Abril-Junio), se inició el proceso de liquidación de los contratos 20221972 Encuesta de Movilidad y 20221995 Interventoría. Así mismo, en el marco del contrato 20232729, se realizó la toma de información de volúmenes vehiculares, frecuencia y ocupación y encuestas varias que hacen parte de los productos objeto del contrato. </t>
  </si>
  <si>
    <t>Contratos 20221972  y 20221995:
Correo Liquidación Contratos EM2023 e Interventoría EM2023
Contrato 20232729:
https://drive.google.com/drive/folders/1C-z2FJQbbE_8tzni6lsApkwNfbAHx1Ft?usp=sharing</t>
  </si>
  <si>
    <t>Grupos de Valor de acuerdo al alcance del contrato.</t>
  </si>
  <si>
    <t>Realizar las actividades necesarias (desde la supervisión) para la entrega de los productos previstos contractualmente  en los procesos  en ejecución (Contratos 20221972, 20221995, 20232729)</t>
  </si>
  <si>
    <t>Validar cronograma y cumplimiento en la entrega de los productos relacionados con los contratos 20221972 Encuesta de Movilidad, 20221995 Interventoría y 20232729 Monitoreo ICOVIAS S.A.S)</t>
  </si>
  <si>
    <t>No.</t>
  </si>
  <si>
    <t>META</t>
  </si>
  <si>
    <t>TIPO DE ANUALIZACIÓN</t>
  </si>
  <si>
    <t xml:space="preserve">VARIABLE </t>
  </si>
  <si>
    <t>MAGNITUD CUATRIENIO</t>
  </si>
  <si>
    <t>MAGNITUD PROGRAMADA
VIGENCIA 2020</t>
  </si>
  <si>
    <t>MAGNITUD EJECUTADA 2020</t>
  </si>
  <si>
    <t>MAGNITUD PROGRAMADA
VIGENCIA 2021</t>
  </si>
  <si>
    <t>MAGNITUD EJECUTADA 2021</t>
  </si>
  <si>
    <t>MAGNITUD PROGRAMADA
VIGENCIA 2022</t>
  </si>
  <si>
    <t xml:space="preserve">MAGNITUD EJECUTADA 2022 </t>
  </si>
  <si>
    <t>MAGNITUD PROGRAMADA 
VIGENCIA 2023</t>
  </si>
  <si>
    <t>MAGNITUD EJECUTADA VIGENCIA  2023</t>
  </si>
  <si>
    <t>MAGNITUD PROGRAMADA  VIGENCIA 2024</t>
  </si>
  <si>
    <t xml:space="preserve">MAGNITUD EJECUTADA 2024 </t>
  </si>
  <si>
    <t>AL AVANCE TRANSCURRIDO PDD</t>
  </si>
  <si>
    <t>PDD_ CUATRIENIO</t>
  </si>
  <si>
    <t>MAGNITUD META - Vigencia</t>
  </si>
  <si>
    <t>Realizar el 100% de las actividades programadas en el Plan Anticorrupción y de Atención al Ciudadano de la vigencia por la Dirección de inteligencia para la Movilidad</t>
  </si>
  <si>
    <t>Hacer seguimiento a la generación y evaluación  del 100% de modelos de macro modelación y/o micro simulación y/o a escala meso, requeridos</t>
  </si>
  <si>
    <t>Realizar el 100% de las actividades programadas en el Modelo Integrado de Planeación y Gestión - MIPG de la vigencia, por la Dirección de Inteligencia para la Movilidad</t>
  </si>
  <si>
    <t>Medir el avance de la entrega de los productos relacionados en los  procesos contractuales suscritos por la Dependencia en la vigencia anterior</t>
  </si>
  <si>
    <t>DIM-F-004-2024 Proyección de ingresos de la Secretaria Distrital de Movilidad 2024-2025</t>
  </si>
  <si>
    <t>Paradero de transporte público CC Hayuelos
Ciclorruta Kr 11 (Cl. 116 - Cl. 127)
Ciclorruta Autopista Norte entre Calle 92 y Calle 100
Análisis Beneficios Restricciones Carga
Análisis Beneficios Restricciones Especiales
Análisis Beneficios Restricciones Taxis
Actuación Estratégica Chapinero Verde e Inteligente</t>
  </si>
  <si>
    <t>Contrato 20232729:
https://drive.google.com/drive/folders/1C-z2FJQbbE_8tzni6lsApkwNfbAHx1Ft?usp=sharing</t>
  </si>
  <si>
    <t>Durante el periodo evaluado (Julio-Septiembre) se desarrolló el estudio DIM-F-004-2024 "PROYECCIÓN DE INGRESOS SECRETARÍA DISTRITAL DE MOVILIDAD PERIODO 2024-2025", con el objetivo de realizar una estimación anticipada de los recursos que se obtendrán en el periodo o periodos futuros. Estas estimaciones se realizan para determinar los posibles ingresos del Marco Fiscal de Mediano Plazo MFMP (Ley 819 de 2023). El MFMP es una herramientas de planeación del sector público, establecida por la ley 819 de 2003, mediante la cual se proyectan los ingresos y gastos a 10 años para garantizar el cumplimiento de las normas de endeudamiento, racionalización del gasto público y responsabilidad fiscal.</t>
  </si>
  <si>
    <r>
      <t xml:space="preserve">Durante el periodo evaluado (julio - septiembre), se realizaron las siguientes actividades en el marco del programa de transparencia y ética pública:
</t>
    </r>
    <r>
      <rPr>
        <b/>
        <sz val="10"/>
        <rFont val="Calibri"/>
        <family val="2"/>
        <scheme val="minor"/>
      </rPr>
      <t>Componente 5</t>
    </r>
    <r>
      <rPr>
        <sz val="10"/>
        <rFont val="Calibri"/>
        <family val="2"/>
        <scheme val="minor"/>
      </rPr>
      <t xml:space="preserve">
1. Se realizaron las exposiciones del Observatorio de Movilidad de Bogotá en articulación con centros locales y la Red de Observatorios Distritales ROD.
2. Se realizó la consolidación de las necesidades de información generadas por la ciudadanía, entidades del sector movilidad y otras entidades distritales como la red de observatorios distritales. Adicionalmente, se avanzó en la publicación de los tableros como el de siniestralidad, la agrupación de nuevas temáticas relacionadas con la publicación de información sobre modos sostenibles.
3. Se generaron las visualizaciones de información en el Observatorio de Movilidad de Bogotá de acuerdo a la identificación de necesidades de información. 
</t>
    </r>
    <r>
      <rPr>
        <b/>
        <sz val="10"/>
        <rFont val="Calibri"/>
        <family val="2"/>
        <scheme val="minor"/>
      </rPr>
      <t xml:space="preserve">Componente 6 </t>
    </r>
    <r>
      <rPr>
        <sz val="10"/>
        <rFont val="Calibri"/>
        <family val="2"/>
        <scheme val="minor"/>
      </rPr>
      <t xml:space="preserve">
1. Se avanzó en el desarrollo de la estrategia MOVI-INNOVA 2024, en lo relacionado con la evaluación y selección de las iniciativas inscritas, la definición de la agenda y difusión del evento que se realizará en el mes de octubre en el marco de la semana de la seguridad vial.
2. Se realizó la mesa técnica de Bigdata e Innovación el 20 de septiembre de 2024 abordando los siguientes temas:
- Lineamientos generales de los datos publicados en la Infraestructura de Datos Espaciales de Bogotá conocido como IDECA.
- Modelo para la elección de puntos de nuevas cámaras. 
- Modelo de priorización y de bienestar.
- Avances en videoanalítica </t>
    </r>
  </si>
  <si>
    <t>Informe Socializaciones OMB
Informe 
Base de necesidades de información
Informe Visualizaciones OMB
Agenda MOVI-INNOVA 2024
Difusión evento MOVI-INNOVA 2024
Acta de reunión mesa técnica de Bigdata e innovación</t>
  </si>
  <si>
    <r>
      <t xml:space="preserve">Durante el periodo evaluado, se realizaron las siguientes modelaciones: 
</t>
    </r>
    <r>
      <rPr>
        <b/>
        <sz val="10"/>
        <rFont val="Calibri"/>
        <family val="2"/>
        <scheme val="minor"/>
      </rPr>
      <t>Micromodelaciones:</t>
    </r>
    <r>
      <rPr>
        <sz val="10"/>
        <rFont val="Calibri"/>
        <family val="2"/>
        <scheme val="minor"/>
      </rPr>
      <t xml:space="preserve">
1.</t>
    </r>
    <r>
      <rPr>
        <b/>
        <sz val="10"/>
        <rFont val="Calibri"/>
        <family val="2"/>
        <scheme val="minor"/>
      </rPr>
      <t xml:space="preserve"> Paradero de transporte público CC Hayuelos: </t>
    </r>
    <r>
      <rPr>
        <sz val="10"/>
        <rFont val="Calibri"/>
        <family val="2"/>
        <scheme val="minor"/>
      </rPr>
      <t>Realizar evaluación del impacto en las condiciones de movilidad del sector de Hayuelos, por el traslado del Paradero de SITP 067A06 que se encuentra ubicado sobre el costado oriental de la Avenida Ciudad de Cali con Calle 20 frente al CC Hayuelos, y el cual se propone trasladar 60 metros al sur.
2.</t>
    </r>
    <r>
      <rPr>
        <b/>
        <sz val="10"/>
        <rFont val="Calibri"/>
        <family val="2"/>
        <scheme val="minor"/>
      </rPr>
      <t xml:space="preserve"> Ciclorruta Kr 11 (Cl. 116 - Cl. 127): </t>
    </r>
    <r>
      <rPr>
        <sz val="10"/>
        <rFont val="Calibri"/>
        <family val="2"/>
        <scheme val="minor"/>
      </rPr>
      <t xml:space="preserve">Realizar evaluación del impacto en las condiciones de movilidad en el tramo de la carrera 11, comprendido entre la calle 127 y la calle 116, con la propuesta de trasladar la cicloruta de la calzada occidental hacia la calzada oriental, evaluando tres escenarios, en periodo AM y PM.
3. </t>
    </r>
    <r>
      <rPr>
        <b/>
        <sz val="10"/>
        <rFont val="Calibri"/>
        <family val="2"/>
        <scheme val="minor"/>
      </rPr>
      <t>Ciclorruta Autopista Norte entre Calle 92 y Calle 100:</t>
    </r>
    <r>
      <rPr>
        <sz val="10"/>
        <rFont val="Calibri"/>
        <family val="2"/>
        <scheme val="minor"/>
      </rPr>
      <t xml:space="preserve"> Evaluación del impacto en la movilidad de la zona de estudio en la hora de máxima demanda, si se implementa el proyecto de la cicloinfraestructura sobre la calzada lenta oriental de la autopista norte entre la calle 92 y la calle 100. En el escenario base se analizan las colas y los tiempos de viaje de la zona y en el escenario con proyecto se analiza la variación de estos mismos al implementar el proyecto.
</t>
    </r>
    <r>
      <rPr>
        <b/>
        <sz val="10"/>
        <rFont val="Calibri"/>
        <family val="2"/>
        <scheme val="minor"/>
      </rPr>
      <t>Macromodelaciones:</t>
    </r>
    <r>
      <rPr>
        <sz val="10"/>
        <rFont val="Calibri"/>
        <family val="2"/>
        <scheme val="minor"/>
      </rPr>
      <t xml:space="preserve">
4.</t>
    </r>
    <r>
      <rPr>
        <b/>
        <sz val="10"/>
        <rFont val="Calibri"/>
        <family val="2"/>
        <scheme val="minor"/>
      </rPr>
      <t xml:space="preserve"> Análisis Beneficios Restricciones Carga:</t>
    </r>
    <r>
      <rPr>
        <sz val="10"/>
        <rFont val="Calibri"/>
        <family val="2"/>
        <scheme val="minor"/>
      </rPr>
      <t xml:space="preserve"> Se evaluó el impacto de la implementación de medidas de restricción o liberación de restricciones existentes para el transporte de carga en la ciudad. 
5.</t>
    </r>
    <r>
      <rPr>
        <b/>
        <sz val="10"/>
        <rFont val="Calibri"/>
        <family val="2"/>
        <scheme val="minor"/>
      </rPr>
      <t xml:space="preserve"> Análisis Beneficios Restricciones Especiales:</t>
    </r>
    <r>
      <rPr>
        <sz val="10"/>
        <rFont val="Calibri"/>
        <family val="2"/>
        <scheme val="minor"/>
      </rPr>
      <t xml:space="preserve"> Se evaluó el impacto de la implementación de medidas de restricción o liberación de restricciones existentes para el transporte especial en la Ciudad.
6. </t>
    </r>
    <r>
      <rPr>
        <b/>
        <sz val="10"/>
        <rFont val="Calibri"/>
        <family val="2"/>
        <scheme val="minor"/>
      </rPr>
      <t>Análisis Beneficios Restricciones Taxis:</t>
    </r>
    <r>
      <rPr>
        <sz val="10"/>
        <rFont val="Calibri"/>
        <family val="2"/>
        <scheme val="minor"/>
      </rPr>
      <t xml:space="preserve"> Se evaluó el impacto de la implementación de medidas de restricción o liberación de restricciones existentes para el transporte público individual (taxis)
7. </t>
    </r>
    <r>
      <rPr>
        <b/>
        <sz val="10"/>
        <rFont val="Calibri"/>
        <family val="2"/>
        <scheme val="minor"/>
      </rPr>
      <t>Actuación Estratégica Chapinero Verde e Inteligente:</t>
    </r>
    <r>
      <rPr>
        <sz val="10"/>
        <rFont val="Calibri"/>
        <family val="2"/>
        <scheme val="minor"/>
      </rPr>
      <t xml:space="preserve"> A partir de la propuesta de red vial y los desarrollos por uso del suelo para la Actuación Estratégica, se construye un escenario en el modelo macro de la ciudad, con el fin de evaluar la conexión de la red vial planteada con los proyectos de visión ciudad a futuro, para determinar si la oferta de infraestructura es suficiente o no para atender la demanda proyectada.
</t>
    </r>
  </si>
  <si>
    <t>Agenda MOVI-INNOVA 2024
Difusión evento MOVI-INNOVA 2024
Lista de asistencia socialización innovación pública
Lista de asistencia taller de prototipado
Acta de reunión mesa técnica de Bigdata e innovación
Pantallazo sección investigación e innovación. 
Base de respuestas encuesta de satisfacción de información
Documentación RRAA - SDM
Lista de asistencia socialización Política de Gestión de la Información Estadística 
Pantallazo taller de fortalecimiento y aprovechamiento estadístico de los registros administrativos</t>
  </si>
  <si>
    <t>Durante el periodo evaluado (julio - septiembre), se continúa con el proceso de liquidación de los contratos 20221972 Encuesta de Movilidad y 20221995 Interventoría. Así mismo, en el marco del contrato 20232729 de Monitoreo, se realizó la toma de información de volúmenes vehiculares, encuestas varias, frecuencia y ocupación que hacen parte de los productos objeto del contrato.</t>
  </si>
  <si>
    <t>Durante el periodo evaluado (Julio-Septiembre) se realizó seguimiento al cumplimiento de las actividades programadas en el plan marco para el fortalecimiento e implementación de MIPG correspondiente a:
-Política Gestión del Conocimiento y la Innovación: 
1. Se definió la agenda y se realizó la difusión del evento MOVI-INNOVA 2024.
2. Se realizó la socialización en innovación pública, contando con la participación de colaboradores de la SDM.
3. Se desarrolló el taller de prototipado en el marco de la Semana de MIPG.
4. Se realizó la mesa trimestral de Bigdata e Innovación el 20/09/2024.
5. Se creó en el Observatorio de Movilidad de Bogotá la sección de innovación e investigación para publicar oferta de proyectos de Innovación como MOVI-INNOVA 2024. 
-Gestión de la Información Estadística: 
1. Se realizó el despliegue de las encuestas de satisfacción a las necesidades de información a grupos de valor (Ciudadanía, entidades del sector, Red de Observatorios Distritales ROD)
2. Se dió continuidad a la actualización de los Registros Administrativos de la SDM.
3. Se realizó socialización de la Política de Gestión de la Información Estadística en el marco de la semana de MIPG.
4. Se participó en el taller de fortalecimiento y aprovechamiento estadístico de los registros administrativos ofertado por el DANE.</t>
  </si>
  <si>
    <t xml:space="preserve">Durante el periodo evaluado (Octubre-Diciembre) no se realizaron estudios por parte de la Dirección de Inteligencia para la Movilidad, toda vez que no fueron requeridos. </t>
  </si>
  <si>
    <t>Componente 5. Apertura de información y datos abiertos
Componente 6. Participación e innovación de la gestión pública</t>
  </si>
  <si>
    <t>Traslado de paradero de T.P. Diverplaza
Av Guayacanes
Cambio de Sentido Calle 156
Ciclorruta Autopista Norte entre Calle 92 y Calle 100 - AM
Ciclorruta Autopista Norte entre Calle 92 y Calle 100 - PM
Revision Estudio de Transito Suba Cota
Actuación Estratégica Reencuentro
Actuación Estratégica Rionegro</t>
  </si>
  <si>
    <t>Política de Gestión del Conocimiento y la Innovación
Política de Gestión de la Información Estadística</t>
  </si>
  <si>
    <t xml:space="preserve">Conforme al objeto contractual, se reciben los productos asociados a las etapas V y VI de los contratos 20221972 Encuesta de Movilidad y 20221995 Interventoría, lo que corresponde a la entrega final de los productos de la encuesta de movilidad 2023, relacionados principalmente a la construcción de las matrices origen-destino y la calibración de las cuatro etapas del modelo de transporte, los indicadores y la cartilla para socialización de resultados de la encuesta a la ciudadanía, cuya presentación de resultados se realizó el 05/06/2024. Lo anterior será insumo para la toma de decisiones orientadas a mejorar las condiciones de movilidad de la población, y a su vez, permite comparar entre diferentes periodos y segmentos de población, la evolución de los principales indicadores de movilidad; el tiempo de viaje, el reparto modal y la tasa de viajes. De esta manera, la Encuesta de Movilidad es la principal fuente de información para evaluar el impacto de los proyectos del sector movilidad. 
Respecto a estos contratos y teniendo en cuenta que fueron recibidos el 100% de los productos de acuerdo a lo pactado, la entidad está adelantando el proceso de liquidación correspondiente. 
A través del contrato de Monitoreo número 20232729, se realizó la toma de información de volúmenes vehiculares, frecuencia y ocupación y encuestas varias para dar respuesta a las solicitudes relacionadas con proyectos de movilidad, estudios de movilidad en curso (internos o externos) y/o jornadas especiales como semana santa, temporada decembrina, el plan éxodo y retorno del periodo vacacional y pico placa regional en los puentes festivos. Se destaca la realización de encuestas para identificar la percepción del usuario de taxi y para la obtención de parámetros operacionales para taxis convencionales y eléctricos, así como la definición del costo de los insumos de taxis para el decreto del incremento de la tarifa de taxis, toma de información especial de bicicletas en las ciclorutas y bicicarriles, toma especial de volúmenes y encuestas de percepción de la avenida Guayacanes, toma especial bici Kennedy para el proyecto Bloomberg, toma especial restricción de carga del municipio de Chía e intersecciones maestras y entradas y salidas, evaluación para el cambio de ciclos semafóricos e implementación de nuevos controles semafóricos y evaluación del piloto para la implementación de pico y placa en los corredores de salida de la ciudad los días sábados.
Lo anterior permite la generación de bases de datos que son insumo para la toma de decisiones en materia de movilidad.  </t>
  </si>
  <si>
    <t>Durante el periodo evaluado, se generaron y/o revisaron las siguientes modelaciones: 
Micromodelaciones:
1. Traslado de paradero de Transporte Público Diverplaza: La modelación consistió en realizar la evaluación del impacto en la movilidad respecto al traslado del Paradero de SITP 508A05, ubicado sobre la carrera 96 con calle 72 a la bahía frente al centro comercial Diverplaza. Como resultado del modelo, la propuesta presenta un beneficio para la movilidad del sector.
2. Av Guayacanes: La modelación consistió en evaluar la implementación de resaltos (reductores de velocidad) propuestos en la Av Guayacanes, de esta manera se comparan los indicadores de movilidad entre las condiciones actuales y con reductores. Como resultado del modelo, la propuesta no cambia las condiciones de congestión actuales en las horas pico.
3. Cambio de Sentido Calle 156: La modelación consistió en evaluar las condiciones actuales de la movilidad en la calle 156, con el fin de analizar un cambio de sentido vial (oriente-occidente). Como resultado del modelo, la propuesta presenta un beneficio para la movilidad del sector.
4. Ciclorruta Autopista Norte entre Calle 92 y Calle 100: La modelación consistió en evaluar el impacto en la movilidad de la zona de estudio en la hora de máxima demanda de la mañana, trasladando la ciclo infraestructura sobre la calzada lenta de la autopista norte entre la calle 92 y la calle 100. Como resultado del modelo, la propuesta no es favorable ya que generaría afectación de la movilidad sobre la calzada en mención. 
5. Ciclorruta Autopista Norte entre Calle 92 y Calle 100: La modelación consistió en evaluar el impacto en la movilidad de la zona de estudio en la hora de máxima demanda de la tarde, trasladando la ciclo infraestructura sobre la calzada lenta de la autopista norte entre la calle 92 y la calle 100. Como resultado del modelo, la propuesta no es favorable ya que generaría afectación de la movilidad sobre la calzada en mención. 
6. Revisión Estudio de Transito Suba Cota: Consistió en revisar el análisis realizado mediante modelaciones a nivel micro del Estudio de Transito Suba Cota V3, de los escenarios base y futuros. Como resultado de la revisión se emitieron observaciones al estudio de tránsito. 
Macromodelaciones:
7. Actuación Estratégica Reencuentro (Definidas en el Plan Ordenamiento Territorial): A partir de la propuesta de red vial y los desarrollos por uso del suelo para la Actuación Estratégica, se construye un escenario en el modelo macro de la ciudad, con el fin de evaluar la conexión de la red vial planteada con los proyectos de visión ciudad a futuro, para determinar si la oferta de infraestructura es suficiente o no para atender la demanda proyectada.
8.  Actuación Estratégica Rionegro (Definidas en el Plan Ordenamiento Territorial): A partir de la propuesta de red vial y los desarrollos por uso del suelo para la Actuación Estratégica, se construye un escenario en el modelo macro de la ciudad, con el fin de evaluar la conexión de la red vial planteada con los proyectos de visión ciudad a futuro, para determinar si la oferta de infraestructura es suficiente o no para atender la demanda proyectada.</t>
  </si>
  <si>
    <t>Durante la vigencia, se generaron modelaciones y revisiones para evaluar la implementación de medidas en materia de movilidad, se destaca las siguientes:
1. Evaluación de Escenario con Inclusión de Ciclo Infraestructura en la Calle 2C con Carrera 50: para evaluar el impacto en las condiciones de movilidad (demoras, tiempos de viaje, velocidades) del sector de la Carrera 50, por la inclusión de una ciclo infraestructura.
2. Revisión Plan Parcial Tres Quebradas V2: mediante la cual se realiza la revisión del componente de modelación de tránsito del proyecto Plan Parcial Tres Quebradas segunda versión, para validar si el modelo cumple con los parámetros establecidos, en relación con el escenario base y los escenarios futuros.
3. Modelos microscópicos de zonas amarillas: mediante los cuales se realizó la evaluación de impacto en la movilidad con la implementación de zonas específicas para taxis.
4. Modelo evaluación de propuesta del manejo del servicio troncal: mediante el cual se propone el cierre de 5 estaciones de Transmilenio en la Troncal Caracas.
5. Modelo del análisis de la propuesta de pacificación para la Avenida Villavicencio en el área de influencia de la Carrera 45: para la gestión de velocidades más seguras.
6. Modelo evaluación de la movilidad mediante la micro modelación de un fragmento de la malla vial en el barrio San Pedro - localidad de San Cristóbal: con el fin de determinar la viabilidad del cambio de sentido de la carrera 9c entre diagonal 28 sur y calle 30 sur, así como el cambio en el recorrido de la ruta del SITP T07.
7. Paradero de transporte público Centro Comercial Hayuelos: con el traslado del paradero se espera mejorar las condiciones de movilidad sobre la Av. Cali, Sector Hayuelos; sentido sur – norte.
8. Ciclorruta Kr 11 (Cl. 116 - Cl. 127): Con el traslado de la cicloruta se espera aumentar la capacidad vial sobre la carrera 11; sentido norte –sur, mejorando las condiciones de movilidad. 
9. Revisión Estudio de Transito Suba Cota: Consistió en revisar el análisis realizado mediante modelaciones a nivel micro del Estudio de Transito Suba Cota V3, de los escenarios base y futuros, permitiendo la continuidad del estudio de tránsito para su implementación. 
La generación y revisión de Modelaciones (Micro-Macro) permite la evaluación y toma de decisiones en materia de Movilidad por parte de la Secretaria Distrital de Movilidad.</t>
  </si>
  <si>
    <t>Octubre</t>
  </si>
  <si>
    <t>Diciembre</t>
  </si>
  <si>
    <t>Sandra Raquel Vega</t>
  </si>
  <si>
    <t>Liliana Paola Oñate Acosta</t>
  </si>
  <si>
    <t>Diego German Uribe
Yamile Hernandez Toro</t>
  </si>
  <si>
    <t>Leidy Johana Parra
Oscar Gómez Manrique</t>
  </si>
  <si>
    <t>Bibiana Rivera
Sandra Raquel Vega</t>
  </si>
  <si>
    <t>Contratos 20221972 y 20221995 
Contrato 20232729</t>
  </si>
  <si>
    <t>Durante el periodo evaluado (Octubre-Diciembre), se realizaron las siguientes actividades en el marco del programa de transparencia y ética pública:
Componente 5
1. Se realizaron las socializaciones del Observatorio de Movilidad de Bogotá - OMB a través de diferentes mecanismos y espacios, tales como, socializaciones en los centros locales, estrategia de comunicaciones, analítica de google y plan de medios.
2. Se realizó la consolidación de las necesidades de información generadas por diferentes grupos de valor, así mismo se realizó la publicación de los tableros programados en el OMB.
3. Se generaron las visualizaciones de información en el OMB. Estas visualizaciones son publicadas con el fin de que sean una herramienta accesible para consultar y comprender la información general del sector movilidad.
Componente 6 
1. se realizó el evento MOVI-INNOVA el 03 de octubre de 2024, este contó con la participación de diferentes grupos de valor, entre estos, la academia, empresas privadas, entidades públicas y ciudadanía.
Se seleccionaron y socializaron iniciativas innovadoras que contribuyen a la meta de lograr que el 74% de los viajes diarios se realicen en modos sostenibles y la temática anual en relación con el uso seguro, racional y eficiente de la motocicleta.
2. Se realizó la reunión de la mesa técnica de Bigdata e Innovación el 06/12/2024. Mediante esta mesa técnica se trataron los siguientes temas:
-Datos abiertos
-FENIX
-TEMBICI
-Sistema Inteligente Local para la Infraestructura, el Tránsito y Transporte SILITT
-Delegación IDECA
-Videoanalítica</t>
  </si>
  <si>
    <t>Durante el periodo evaluado (Octubre-Diciembre) se realizó seguimiento al cumplimiento de las actividades programadas en el plan marco para el fortalecimiento e implementación de MIPG en lo correspondiente a:
-Política Gestión del Conocimiento y la Innovación: 
1. El 03/10/2024 se realizó el evento MOVI-INNOVA, contando con la participación de diferentes grupos de valor, como la academia, entidades públicas, empresas privadas y ciudadanía.
2. El 06/12/2024 se realizó la mesa trimestral de Bigdata e Innovación.
3. Se definió la fase de planificación del documento de la Ruta del Conocimiento y la Innovación de la SDM.
4. Se consolidaron las actividades de innovación que realiza la SDM en conjunto con otras entidades públicas.
-Política de Gestión de la Información Estadística: 
1. Se generó la documentación para el fortalecimiento del Registro Distrital Automotor – RDA, de acuerdo con los lineamientos establecidos por el DANE en la guía "Metodología para el fortalecimiento de registros administrativos".
2. Se realizó el despliegue de la encuesta de satisfacción de necesidades de información a todos los grupos de valor y partes interesadas. 
3. Se realizó el despliegue del plan de capacitaciones ofertado por el DANE para el cuarto trimestre de 2024.</t>
  </si>
  <si>
    <t>Durante el periodo evaluado (Octubre-Diciembre), se continúa con el proceso de liquidación de los contratos 20221972 Encuesta de Movilidad y 20221995 Interventoría; se están realizando aclaraciones a las actas de liquidación y actualización de pólizas. Así mismo, en el marco del contrato 20232729 de Monitoreo, se realizó la toma de información de volúmenes vehiculares, encuestas varias, frecuencia y ocupación que hacen parte de los productos objeto del contrato.</t>
  </si>
  <si>
    <t>Durante lo corrido de la vigencia 2024 se realizaron tres estudios:
1. Cálculo de la tarifa técnica para el servicio público de transporte individual para Bogotá D.C.: donde se actualizaron las variables involucradas en el cálculo de tarifa técnica y de la tarifa al usuario para el servicio público de transporte individual de pasajeros (TPI) en Bogotá D.C.
2. Actualización de la tarifa de los estacionamientos en vía (EEV) o zonas de parqueo pago (ZPP) de la ciudad de Bogotá. 
3. Proyección de ingresos de la Secretaria Distrital de Movilidad 2024-2025: donde se calculó la estimación de ingresos de la SDM (bajo el Marco Fiscal de Mediano Plazo), por concepto de ingresos tradicionales como multas de tránsito y transporte, derechos de tránsito (trámites y patios y grúas) y semaforización; y no tradicionales como estacionamientos en vía, pago voluntario por acceso a zona con restricción vehicular, entre otros. Para cada fuente se presenta un escenario de ingreso esperado.
El desarrollo de estos Estudios por parte de la Dirección de Inteligencia para la movilidad son insumo para la toma de decisiones en materia de Movilidad por parte de la Secretaria Distrital de Movilidad.</t>
  </si>
  <si>
    <t>Durante la vigencia 2024, se ejecutaron las actividades programadas en el Programa de Transparencia y Ética Pública, en lo correspondiente a los componentes 5 y 6 a cargo de la Dirección de Inteligencia para la Movilidad.
Se destaca la actualización de información en el observatorio de Movilidad de Bogotá, herramienta mediante la cual se dispone información relevante del sector movilidad a la ciudadanía en general. 
A través del evento MOVI-INNOVA 2024 se logró contar con la participación de diferentes grupos de valor, entre estos, la academia, empresas privadas, entidades públicas y ciudadanía.
Así mismo, se seleccionaron y socializaron iniciativas innovadoras que contribuyen a la meta de lograr que el 74% de los viajes diarios se realicen en modos sostenibles y la temática anual en relación con el uso seguro, racional y eficiente de la motocicleta.
La ejecución de este Programa contribuye a la estrategia institucional para la lucha contra la corrupción y el mejoramiento en el servicio al ciudadano.</t>
  </si>
  <si>
    <t>Durante la vigencia 2024, se ejecutaron las actividades programadas en el plan marco para el fortalecimiento e implementación de MIPG correspondientes a las Políticas de Gestión del Conocimiento y la Innovación y Gestión de la Información Estadística. 
Se destaca lo siguiente:
1. El evento MOVI-INNOVA realizado el 03/10/2024; a través del cual se socializaron iniciativas innovadoras que contribuyen a la meta 2024-2027 de lograr que el 74% de todos los viajes diarios se realicen en modos sostenibles y el uso seguro, racional, y eficiente de la motocicleta.
2. Socializaciones en innovación pública realizadas mediante alianzas con la Veeduría Distrital, Laboratorio de Innovación Publica de Bogotá – IBO, entre otros. 
3. Mesas Técnicas trimestrales de BIGDATA e Innovación; mediante las cuales se abordaron temáticas en materia de datos e intercambio de información. 
4. Mejoras en la visualización de información en el Observatorio de Movilidad de Bogotá OMB, con lo cual se buscó mejorar la experiencia del usuario.
5. Fortalecimiento del Registro Distrital Automotor – RDA, de acuerdo con los lineamientos establecidos por el DANE en la guía "Metodología para el fortalecimiento de registros administrativos".
6. Actualización de los inventarios de oferta y demanda, y diagnóstico de la actividad estadística de la SDM. 
La ejecución de este plan contribuye al cumplimiento de los objetivos de gestión institucional de la Secretaria Distrital de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</si>
</sst>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 #,##0_-;_-* &quot;-&quot;_-;_-@"/>
  </numFmts>
  <fonts count="28">
    <font>
      <sz val="11"/>
      <name val="Calibri"/>
      <scheme val="minor"/>
    </font>
    <font>
      <sz val="12"/>
      <name val="Calibri"/>
      <family val="2"/>
    </font>
    <font>
      <sz val="11"/>
      <name val="Calibri"/>
      <family val="2"/>
    </font>
    <font>
      <b/>
      <sz val="12"/>
      <name val="Calibri"/>
      <family val="2"/>
    </font>
    <font>
      <b/>
      <sz val="12"/>
      <name val="Calibri"/>
      <family val="2"/>
    </font>
    <font>
      <b/>
      <sz val="12"/>
      <color rgb="FF879739"/>
      <name val="Calibri"/>
      <family val="2"/>
    </font>
    <font>
      <sz val="11"/>
      <name val="Calibri"/>
      <family val="2"/>
    </font>
    <font>
      <b/>
      <sz val="14"/>
      <color rgb="FF82892B"/>
      <name val="Calibri"/>
      <family val="2"/>
    </font>
    <font>
      <b/>
      <sz val="14"/>
      <color rgb="FF879739"/>
      <name val="Calibri"/>
      <family val="2"/>
    </font>
    <font>
      <b/>
      <sz val="14"/>
      <name val="Calibri"/>
      <family val="2"/>
    </font>
    <font>
      <sz val="11"/>
      <name val="Arial"/>
      <family val="2"/>
    </font>
    <font>
      <b/>
      <u/>
      <sz val="12"/>
      <name val="Calibri"/>
      <family val="2"/>
    </font>
    <font>
      <u/>
      <sz val="12"/>
      <name val="Calibri"/>
      <family val="2"/>
    </font>
    <font>
      <b/>
      <sz val="16"/>
      <color rgb="FF879739"/>
      <name val="Calibri"/>
      <family val="2"/>
    </font>
    <font>
      <u/>
      <sz val="12"/>
      <name val="Calibri"/>
      <family val="2"/>
    </font>
    <font>
      <b/>
      <u/>
      <sz val="12"/>
      <name val="Calibri"/>
      <family val="2"/>
    </font>
    <font>
      <sz val="10"/>
      <name val="Calibri"/>
      <family val="2"/>
    </font>
    <font>
      <sz val="10"/>
      <name val="Calibri"/>
      <family val="2"/>
    </font>
    <font>
      <sz val="10"/>
      <color rgb="FF7F7F7F"/>
      <name val="Calibri"/>
      <family val="2"/>
    </font>
    <font>
      <sz val="11"/>
      <name val="Calibri"/>
      <family val="2"/>
      <scheme val="minor"/>
    </font>
    <font>
      <sz val="10"/>
      <name val="Calibri"/>
      <family val="2"/>
      <scheme val="minor"/>
    </font>
    <font>
      <b/>
      <sz val="10"/>
      <name val="Calibri"/>
      <family val="2"/>
      <scheme val="minor"/>
    </font>
    <font>
      <sz val="11"/>
      <color theme="0"/>
      <name val="Calibri"/>
      <family val="2"/>
      <scheme val="minor"/>
    </font>
    <font>
      <sz val="10"/>
      <color theme="0"/>
      <name val="Calibri"/>
      <family val="2"/>
    </font>
    <font>
      <sz val="11"/>
      <color theme="0"/>
      <name val="Calibri"/>
      <family val="2"/>
    </font>
    <font>
      <sz val="9"/>
      <color theme="0"/>
      <name val="Calibri"/>
      <family val="2"/>
    </font>
    <font>
      <b/>
      <sz val="10"/>
      <color theme="0"/>
      <name val="Calibri"/>
      <family val="2"/>
    </font>
    <font>
      <sz val="10"/>
      <color theme="1"/>
      <name val="Calibri"/>
      <family val="2"/>
      <scheme val="minor"/>
    </font>
  </fonts>
  <fills count="17">
    <fill>
      <patternFill patternType="none"/>
    </fill>
    <fill>
      <patternFill patternType="gray125"/>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7F7F7F"/>
        <bgColor rgb="FF7F7F7F"/>
      </patternFill>
    </fill>
    <fill>
      <patternFill patternType="solid">
        <fgColor rgb="FFAEABAB"/>
        <bgColor rgb="FFAEABAB"/>
      </patternFill>
    </fill>
    <fill>
      <patternFill patternType="solid">
        <fgColor rgb="FF545D03"/>
        <bgColor rgb="FF545D03"/>
      </patternFill>
    </fill>
    <fill>
      <patternFill patternType="solid">
        <fgColor rgb="FF525252"/>
        <bgColor rgb="FF525252"/>
      </patternFill>
    </fill>
    <fill>
      <patternFill patternType="solid">
        <fgColor rgb="FF757070"/>
        <bgColor rgb="FF757070"/>
      </patternFill>
    </fill>
    <fill>
      <patternFill patternType="solid">
        <fgColor rgb="FF808E00"/>
        <bgColor rgb="FF808E00"/>
      </patternFill>
    </fill>
    <fill>
      <patternFill patternType="solid">
        <fgColor rgb="FFA5A5A5"/>
        <bgColor rgb="FFA5A5A5"/>
      </patternFill>
    </fill>
    <fill>
      <patternFill patternType="solid">
        <fgColor rgb="FFE7E6E6"/>
        <bgColor rgb="FFE7E6E6"/>
      </patternFill>
    </fill>
    <fill>
      <patternFill patternType="solid">
        <fgColor theme="0"/>
        <bgColor indexed="64"/>
      </patternFill>
    </fill>
    <fill>
      <patternFill patternType="solid">
        <fgColor theme="2" tint="-0.249977111117893"/>
        <bgColor rgb="FFAEABAB"/>
      </patternFill>
    </fill>
    <fill>
      <patternFill patternType="solid">
        <fgColor theme="2" tint="-0.249977111117893"/>
        <bgColor indexed="64"/>
      </patternFill>
    </fill>
  </fills>
  <borders count="73">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hair">
        <color auto="1"/>
      </left>
      <right style="hair">
        <color auto="1"/>
      </right>
      <top style="hair">
        <color auto="1"/>
      </top>
      <bottom style="hair">
        <color auto="1"/>
      </bottom>
      <diagonal/>
    </border>
    <border>
      <left/>
      <right style="hair">
        <color rgb="FF000000"/>
      </right>
      <top style="hair">
        <color rgb="FF000000"/>
      </top>
      <bottom/>
      <diagonal/>
    </border>
    <border>
      <left style="dotted">
        <color rgb="FF000000"/>
      </left>
      <right style="dotted">
        <color rgb="FF000000"/>
      </right>
      <top style="medium">
        <color rgb="FFCCCCCC"/>
      </top>
      <bottom style="dotted">
        <color rgb="FF000000"/>
      </bottom>
      <diagonal/>
    </border>
    <border>
      <left style="medium">
        <color rgb="FFCCCCCC"/>
      </left>
      <right style="medium">
        <color rgb="FFCCCCCC"/>
      </right>
      <top style="medium">
        <color rgb="FFCCCCCC"/>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CCCCCC"/>
      </left>
      <right style="dotted">
        <color rgb="FF000000"/>
      </right>
      <top style="dotted">
        <color rgb="FF000000"/>
      </top>
      <bottom style="dotted">
        <color rgb="FF000000"/>
      </bottom>
      <diagonal/>
    </border>
    <border>
      <left style="medium">
        <color rgb="FFCCCCCC"/>
      </left>
      <right style="dotted">
        <color rgb="FF000000"/>
      </right>
      <top style="dotted">
        <color rgb="FF000000"/>
      </top>
      <bottom style="medium">
        <color rgb="FFCCCCCC"/>
      </bottom>
      <diagonal/>
    </border>
    <border>
      <left style="dotted">
        <color rgb="FF000000"/>
      </left>
      <right style="medium">
        <color rgb="FFCCCCCC"/>
      </right>
      <top style="dotted">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dotted">
        <color rgb="FF000000"/>
      </right>
      <top style="medium">
        <color rgb="FFCCCCCC"/>
      </top>
      <bottom style="dotted">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rgb="FF000000"/>
      </left>
      <right/>
      <top/>
      <bottom style="hair">
        <color auto="1"/>
      </bottom>
      <diagonal/>
    </border>
    <border>
      <left/>
      <right style="hair">
        <color rgb="FF000000"/>
      </right>
      <top/>
      <bottom style="hair">
        <color auto="1"/>
      </bottom>
      <diagonal/>
    </border>
    <border>
      <left/>
      <right style="hair">
        <color auto="1"/>
      </right>
      <top style="hair">
        <color rgb="FF000000"/>
      </top>
      <bottom style="hair">
        <color rgb="FF000000"/>
      </bottom>
      <diagonal/>
    </border>
    <border>
      <left style="hair">
        <color indexed="64"/>
      </left>
      <right/>
      <top style="hair">
        <color rgb="FF000000"/>
      </top>
      <bottom style="hair">
        <color rgb="FF000000"/>
      </bottom>
      <diagonal/>
    </border>
  </borders>
  <cellStyleXfs count="2">
    <xf numFmtId="0" fontId="0" fillId="0" borderId="0"/>
    <xf numFmtId="9" fontId="19" fillId="0" borderId="0" applyFont="0" applyFill="0" applyBorder="0" applyAlignment="0" applyProtection="0"/>
  </cellStyleXfs>
  <cellXfs count="258">
    <xf numFmtId="0" fontId="0" fillId="0" borderId="0" xfId="0" applyFont="1" applyAlignment="1"/>
    <xf numFmtId="0" fontId="1" fillId="0" borderId="1" xfId="0" applyFont="1" applyBorder="1" applyAlignment="1">
      <alignment vertical="center"/>
    </xf>
    <xf numFmtId="0" fontId="1" fillId="0" borderId="1" xfId="0" applyFont="1" applyBorder="1"/>
    <xf numFmtId="0" fontId="4" fillId="0" borderId="0" xfId="0" applyFont="1" applyAlignment="1">
      <alignment vertical="center"/>
    </xf>
    <xf numFmtId="0" fontId="4" fillId="0" borderId="7" xfId="0" applyFont="1" applyBorder="1" applyAlignment="1">
      <alignment vertical="center"/>
    </xf>
    <xf numFmtId="0" fontId="1" fillId="0" borderId="0" xfId="0"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4" fillId="0" borderId="1" xfId="0" applyFont="1" applyBorder="1"/>
    <xf numFmtId="0" fontId="1" fillId="0" borderId="0" xfId="0" applyFont="1"/>
    <xf numFmtId="0" fontId="5" fillId="0" borderId="1" xfId="0" applyFont="1" applyBorder="1" applyAlignment="1">
      <alignment wrapText="1"/>
    </xf>
    <xf numFmtId="0" fontId="4" fillId="0" borderId="1" xfId="0" applyFont="1" applyBorder="1" applyAlignment="1">
      <alignment wrapText="1"/>
    </xf>
    <xf numFmtId="0" fontId="5" fillId="0" borderId="1" xfId="0" applyFont="1" applyBorder="1" applyAlignment="1">
      <alignment horizontal="center" wrapText="1"/>
    </xf>
    <xf numFmtId="0" fontId="5" fillId="4" borderId="1" xfId="0" applyFont="1" applyFill="1" applyBorder="1" applyAlignment="1">
      <alignment horizontal="center" wrapText="1"/>
    </xf>
    <xf numFmtId="0" fontId="1" fillId="0" borderId="1" xfId="0" applyFont="1" applyBorder="1"/>
    <xf numFmtId="0" fontId="1" fillId="4" borderId="1" xfId="0" applyFont="1" applyFill="1" applyBorder="1"/>
    <xf numFmtId="0" fontId="8" fillId="2" borderId="1" xfId="0" applyFont="1" applyFill="1" applyBorder="1" applyAlignment="1">
      <alignment horizontal="center" wrapText="1"/>
    </xf>
    <xf numFmtId="0" fontId="9" fillId="2" borderId="1" xfId="0" applyFont="1" applyFill="1" applyBorder="1"/>
    <xf numFmtId="0" fontId="6" fillId="2" borderId="17" xfId="0" applyFont="1" applyFill="1" applyBorder="1" applyAlignment="1">
      <alignment horizontal="left" vertical="center" wrapText="1"/>
    </xf>
    <xf numFmtId="0" fontId="5" fillId="2" borderId="1" xfId="0" applyFont="1" applyFill="1" applyBorder="1" applyAlignment="1">
      <alignment horizontal="center" wrapText="1"/>
    </xf>
    <xf numFmtId="0" fontId="4" fillId="2" borderId="1" xfId="0" applyFont="1" applyFill="1" applyBorder="1"/>
    <xf numFmtId="0" fontId="6" fillId="2" borderId="21" xfId="0" applyFont="1" applyFill="1" applyBorder="1" applyAlignment="1">
      <alignment horizontal="left" vertical="center" wrapText="1"/>
    </xf>
    <xf numFmtId="0" fontId="11" fillId="2" borderId="1" xfId="0" applyFont="1" applyFill="1" applyBorder="1"/>
    <xf numFmtId="0" fontId="12" fillId="0" borderId="1" xfId="0" applyFont="1" applyBorder="1"/>
    <xf numFmtId="0" fontId="4" fillId="2" borderId="1" xfId="0" applyFont="1" applyFill="1" applyBorder="1" applyAlignment="1">
      <alignment wrapText="1"/>
    </xf>
    <xf numFmtId="0" fontId="14" fillId="0" borderId="1" xfId="0" applyFont="1" applyBorder="1"/>
    <xf numFmtId="0" fontId="15" fillId="2" borderId="1" xfId="0" applyFont="1" applyFill="1" applyBorder="1"/>
    <xf numFmtId="0" fontId="3" fillId="0" borderId="1" xfId="0" applyFont="1" applyBorder="1" applyAlignment="1">
      <alignment vertical="center" wrapText="1"/>
    </xf>
    <xf numFmtId="0" fontId="1" fillId="0" borderId="1" xfId="0" applyFont="1" applyBorder="1"/>
    <xf numFmtId="0" fontId="4" fillId="0" borderId="1" xfId="0" applyFont="1" applyBorder="1"/>
    <xf numFmtId="0" fontId="16" fillId="0" borderId="1" xfId="0" applyFont="1" applyBorder="1"/>
    <xf numFmtId="0" fontId="17" fillId="0" borderId="1" xfId="0" applyFont="1" applyBorder="1"/>
    <xf numFmtId="0" fontId="17" fillId="3" borderId="21" xfId="0" applyFont="1" applyFill="1" applyBorder="1" applyAlignment="1">
      <alignment vertical="center" wrapText="1"/>
    </xf>
    <xf numFmtId="0" fontId="16" fillId="5" borderId="21" xfId="0" applyFont="1" applyFill="1" applyBorder="1" applyAlignment="1">
      <alignment horizontal="center" vertical="center"/>
    </xf>
    <xf numFmtId="0" fontId="16" fillId="0" borderId="21" xfId="0" applyFont="1" applyBorder="1" applyAlignment="1">
      <alignment horizontal="left" vertical="center" wrapText="1"/>
    </xf>
    <xf numFmtId="0" fontId="17" fillId="0" borderId="1" xfId="0" applyFont="1" applyBorder="1"/>
    <xf numFmtId="49" fontId="18" fillId="0" borderId="40" xfId="0" applyNumberFormat="1" applyFont="1" applyBorder="1" applyAlignment="1">
      <alignment horizontal="center" vertical="center"/>
    </xf>
    <xf numFmtId="9" fontId="16" fillId="5" borderId="42" xfId="0" applyNumberFormat="1" applyFont="1" applyFill="1" applyBorder="1" applyAlignment="1">
      <alignment horizontal="center" vertical="center" wrapText="1"/>
    </xf>
    <xf numFmtId="9" fontId="16" fillId="0" borderId="0" xfId="0" applyNumberFormat="1" applyFont="1" applyAlignment="1">
      <alignment horizontal="center" vertical="center"/>
    </xf>
    <xf numFmtId="0" fontId="16" fillId="0" borderId="4" xfId="0" applyFont="1" applyBorder="1" applyAlignment="1">
      <alignment vertical="center" wrapText="1"/>
    </xf>
    <xf numFmtId="0" fontId="16" fillId="0" borderId="0" xfId="0" applyFont="1" applyAlignment="1">
      <alignment vertical="center"/>
    </xf>
    <xf numFmtId="0" fontId="16" fillId="0" borderId="43" xfId="0" applyFont="1" applyBorder="1" applyAlignment="1">
      <alignment vertical="center" wrapText="1"/>
    </xf>
    <xf numFmtId="10" fontId="16" fillId="0" borderId="44" xfId="0" applyNumberFormat="1" applyFont="1" applyBorder="1" applyAlignment="1">
      <alignment vertical="center" wrapText="1"/>
    </xf>
    <xf numFmtId="0" fontId="17" fillId="0" borderId="21" xfId="0" applyFont="1" applyBorder="1"/>
    <xf numFmtId="14" fontId="16" fillId="0" borderId="21" xfId="0" applyNumberFormat="1" applyFont="1" applyBorder="1" applyAlignment="1">
      <alignment horizontal="left"/>
    </xf>
    <xf numFmtId="9" fontId="17" fillId="0" borderId="21" xfId="0" applyNumberFormat="1" applyFont="1" applyBorder="1" applyAlignment="1">
      <alignment horizontal="center" vertical="center"/>
    </xf>
    <xf numFmtId="0" fontId="16" fillId="0" borderId="21" xfId="0" applyFont="1" applyBorder="1" applyAlignment="1">
      <alignment horizontal="center" vertical="center" wrapText="1"/>
    </xf>
    <xf numFmtId="0" fontId="17" fillId="0" borderId="21" xfId="0" applyFont="1" applyBorder="1" applyAlignment="1">
      <alignment horizontal="center" vertical="center" wrapText="1"/>
    </xf>
    <xf numFmtId="9" fontId="17" fillId="0" borderId="47" xfId="0" applyNumberFormat="1" applyFont="1" applyBorder="1" applyAlignment="1">
      <alignment horizontal="center" vertical="center"/>
    </xf>
    <xf numFmtId="9" fontId="16" fillId="0" borderId="40" xfId="0" applyNumberFormat="1" applyFont="1" applyBorder="1" applyAlignment="1">
      <alignment horizontal="center" vertical="center" wrapText="1"/>
    </xf>
    <xf numFmtId="9" fontId="16" fillId="0" borderId="21" xfId="0" applyNumberFormat="1" applyFont="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1" fillId="0" borderId="0" xfId="0" applyFont="1"/>
    <xf numFmtId="0" fontId="16" fillId="13" borderId="21" xfId="0" applyFont="1" applyFill="1" applyBorder="1" applyAlignment="1">
      <alignment horizontal="center" vertical="center" wrapText="1"/>
    </xf>
    <xf numFmtId="10" fontId="17" fillId="0" borderId="21" xfId="0" applyNumberFormat="1" applyFont="1" applyBorder="1" applyAlignment="1">
      <alignment horizontal="center" vertical="center" wrapText="1"/>
    </xf>
    <xf numFmtId="0" fontId="17" fillId="0" borderId="0" xfId="0" applyFont="1"/>
    <xf numFmtId="0" fontId="16" fillId="14" borderId="35" xfId="0" applyFont="1" applyFill="1" applyBorder="1" applyAlignment="1">
      <alignment horizontal="left" vertical="center"/>
    </xf>
    <xf numFmtId="0" fontId="16" fillId="14" borderId="1" xfId="0" applyFont="1" applyFill="1" applyBorder="1"/>
    <xf numFmtId="0" fontId="17" fillId="14" borderId="1" xfId="0" applyFont="1" applyFill="1" applyBorder="1"/>
    <xf numFmtId="0" fontId="0" fillId="14" borderId="0" xfId="0" applyFont="1" applyFill="1" applyAlignment="1"/>
    <xf numFmtId="0" fontId="17" fillId="3" borderId="48" xfId="0" applyFont="1" applyFill="1" applyBorder="1" applyAlignment="1">
      <alignment vertical="center" wrapText="1"/>
    </xf>
    <xf numFmtId="0" fontId="17" fillId="14" borderId="48" xfId="0" applyFont="1" applyFill="1" applyBorder="1"/>
    <xf numFmtId="0" fontId="16" fillId="14" borderId="66" xfId="0" applyFont="1" applyFill="1" applyBorder="1" applyAlignment="1">
      <alignment horizontal="left" vertical="center"/>
    </xf>
    <xf numFmtId="0" fontId="6" fillId="14" borderId="1" xfId="0" applyFont="1" applyFill="1" applyBorder="1"/>
    <xf numFmtId="0" fontId="6" fillId="14" borderId="1" xfId="0" applyFont="1" applyFill="1" applyBorder="1" applyAlignment="1">
      <alignment horizontal="justify" vertical="center"/>
    </xf>
    <xf numFmtId="0" fontId="17" fillId="0" borderId="21" xfId="0" applyFont="1" applyBorder="1" applyAlignment="1">
      <alignment horizontal="justify" vertical="center" wrapText="1"/>
    </xf>
    <xf numFmtId="0" fontId="0" fillId="0" borderId="0" xfId="0" applyFont="1" applyAlignment="1">
      <alignment horizontal="justify" vertical="center"/>
    </xf>
    <xf numFmtId="0" fontId="16" fillId="0" borderId="21" xfId="0" applyFont="1" applyBorder="1" applyAlignment="1">
      <alignment horizontal="justify" vertical="center" wrapText="1"/>
    </xf>
    <xf numFmtId="0" fontId="16" fillId="0" borderId="47" xfId="0" applyFont="1" applyBorder="1" applyAlignment="1">
      <alignment horizontal="justify" vertical="center" wrapText="1"/>
    </xf>
    <xf numFmtId="0" fontId="23" fillId="11" borderId="21" xfId="0" applyFont="1" applyFill="1" applyBorder="1" applyAlignment="1">
      <alignment horizontal="center" vertical="center" wrapText="1"/>
    </xf>
    <xf numFmtId="0" fontId="23" fillId="8" borderId="21" xfId="0" applyFont="1" applyFill="1" applyBorder="1" applyAlignment="1">
      <alignment horizontal="right" vertical="center" wrapText="1"/>
    </xf>
    <xf numFmtId="0" fontId="25" fillId="6" borderId="47" xfId="0" applyFont="1" applyFill="1" applyBorder="1" applyAlignment="1">
      <alignment horizontal="center" vertical="center" wrapText="1"/>
    </xf>
    <xf numFmtId="0" fontId="25" fillId="7" borderId="47" xfId="0" applyFont="1" applyFill="1" applyBorder="1" applyAlignment="1">
      <alignment horizontal="center" vertical="center" wrapText="1"/>
    </xf>
    <xf numFmtId="0" fontId="25" fillId="8" borderId="47" xfId="0" applyFont="1" applyFill="1" applyBorder="1" applyAlignment="1">
      <alignment horizontal="center" vertical="center" wrapText="1"/>
    </xf>
    <xf numFmtId="0" fontId="25" fillId="9" borderId="47" xfId="0" applyFont="1" applyFill="1" applyBorder="1" applyAlignment="1">
      <alignment horizontal="center" vertical="center" wrapText="1"/>
    </xf>
    <xf numFmtId="0" fontId="26" fillId="12" borderId="4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3" fillId="8" borderId="47" xfId="0" applyFont="1" applyFill="1" applyBorder="1" applyAlignment="1">
      <alignment horizontal="center" vertical="center" wrapText="1"/>
    </xf>
    <xf numFmtId="0" fontId="23" fillId="11" borderId="47" xfId="0" applyFont="1" applyFill="1" applyBorder="1" applyAlignment="1">
      <alignment horizontal="center" vertical="center" wrapText="1"/>
    </xf>
    <xf numFmtId="0" fontId="26" fillId="12" borderId="21" xfId="0" applyFont="1" applyFill="1" applyBorder="1" applyAlignment="1">
      <alignment horizontal="center" vertical="center" wrapText="1"/>
    </xf>
    <xf numFmtId="0" fontId="6" fillId="14" borderId="1" xfId="0" applyFont="1" applyFill="1" applyBorder="1" applyAlignment="1">
      <alignment horizontal="center"/>
    </xf>
    <xf numFmtId="0" fontId="6" fillId="14" borderId="1" xfId="0" applyFont="1" applyFill="1" applyBorder="1" applyAlignment="1">
      <alignment horizontal="left"/>
    </xf>
    <xf numFmtId="0" fontId="6" fillId="14" borderId="1" xfId="0" applyFont="1" applyFill="1" applyBorder="1" applyAlignment="1">
      <alignment horizontal="right"/>
    </xf>
    <xf numFmtId="0" fontId="17" fillId="14" borderId="1" xfId="0" applyFont="1" applyFill="1" applyBorder="1" applyAlignment="1">
      <alignment horizontal="right"/>
    </xf>
    <xf numFmtId="0" fontId="23" fillId="8" borderId="46" xfId="0" applyFont="1" applyFill="1" applyBorder="1" applyAlignment="1">
      <alignment horizontal="center" vertical="center" wrapText="1"/>
    </xf>
    <xf numFmtId="0" fontId="16" fillId="0" borderId="40" xfId="0" applyFont="1" applyBorder="1" applyAlignment="1">
      <alignment horizontal="justify" vertical="center" wrapText="1"/>
    </xf>
    <xf numFmtId="0" fontId="26" fillId="12" borderId="47" xfId="0" applyFont="1" applyFill="1" applyBorder="1" applyAlignment="1">
      <alignment horizontal="center" vertical="center" wrapText="1"/>
    </xf>
    <xf numFmtId="0" fontId="23" fillId="14" borderId="1" xfId="0" applyFont="1" applyFill="1" applyBorder="1" applyAlignment="1">
      <alignment horizontal="center"/>
    </xf>
    <xf numFmtId="0" fontId="23" fillId="0" borderId="1" xfId="0" applyFont="1" applyBorder="1" applyAlignment="1">
      <alignment horizontal="center"/>
    </xf>
    <xf numFmtId="0" fontId="22" fillId="0" borderId="0" xfId="0" applyFont="1" applyAlignment="1">
      <alignment horizontal="center"/>
    </xf>
    <xf numFmtId="9" fontId="17" fillId="0" borderId="21" xfId="0" applyNumberFormat="1" applyFont="1" applyBorder="1" applyAlignment="1">
      <alignment horizontal="justify" vertical="center"/>
    </xf>
    <xf numFmtId="0" fontId="16" fillId="0" borderId="42" xfId="0" applyFont="1" applyBorder="1" applyAlignment="1">
      <alignment horizontal="justify" vertical="center" wrapText="1"/>
    </xf>
    <xf numFmtId="9" fontId="17" fillId="0" borderId="44" xfId="0" applyNumberFormat="1" applyFont="1" applyBorder="1" applyAlignment="1">
      <alignment horizontal="justify" vertical="center"/>
    </xf>
    <xf numFmtId="0" fontId="20" fillId="14" borderId="50" xfId="0" applyFont="1" applyFill="1" applyBorder="1" applyAlignment="1">
      <alignment horizontal="justify" vertical="center" wrapText="1"/>
    </xf>
    <xf numFmtId="0" fontId="20" fillId="14" borderId="51" xfId="0" applyFont="1" applyFill="1" applyBorder="1" applyAlignment="1">
      <alignment horizontal="justify" vertical="center" wrapText="1"/>
    </xf>
    <xf numFmtId="0" fontId="16" fillId="14" borderId="21" xfId="0" applyFont="1" applyFill="1" applyBorder="1" applyAlignment="1">
      <alignment horizontal="justify" vertical="center" wrapText="1"/>
    </xf>
    <xf numFmtId="9" fontId="16" fillId="0" borderId="21" xfId="0" applyNumberFormat="1" applyFont="1" applyBorder="1" applyAlignment="1">
      <alignment horizontal="justify" vertical="center" wrapText="1"/>
    </xf>
    <xf numFmtId="0" fontId="16" fillId="0" borderId="44" xfId="0" applyFont="1" applyBorder="1" applyAlignment="1">
      <alignment horizontal="justify" vertical="center" wrapText="1"/>
    </xf>
    <xf numFmtId="1" fontId="16" fillId="0" borderId="21" xfId="0" applyNumberFormat="1" applyFont="1" applyBorder="1" applyAlignment="1">
      <alignment horizontal="justify" vertical="center" wrapText="1"/>
    </xf>
    <xf numFmtId="0" fontId="20" fillId="14" borderId="52" xfId="0" applyFont="1" applyFill="1" applyBorder="1" applyAlignment="1">
      <alignment horizontal="justify" vertical="center" wrapText="1"/>
    </xf>
    <xf numFmtId="0" fontId="20" fillId="14" borderId="53" xfId="0" applyFont="1" applyFill="1" applyBorder="1" applyAlignment="1">
      <alignment horizontal="justify" vertical="center" wrapText="1"/>
    </xf>
    <xf numFmtId="0" fontId="17" fillId="0" borderId="42" xfId="0" applyFont="1" applyBorder="1" applyAlignment="1">
      <alignment horizontal="justify" vertical="center" wrapText="1"/>
    </xf>
    <xf numFmtId="0" fontId="20" fillId="14" borderId="54" xfId="0" applyFont="1" applyFill="1" applyBorder="1" applyAlignment="1">
      <alignment horizontal="justify" vertical="center" wrapText="1"/>
    </xf>
    <xf numFmtId="0" fontId="17" fillId="0" borderId="40" xfId="0" applyFont="1" applyBorder="1" applyAlignment="1">
      <alignment horizontal="justify" vertical="center" wrapText="1"/>
    </xf>
    <xf numFmtId="9" fontId="17" fillId="0" borderId="47" xfId="0" applyNumberFormat="1" applyFont="1" applyBorder="1" applyAlignment="1">
      <alignment horizontal="justify" vertical="center"/>
    </xf>
    <xf numFmtId="0" fontId="17" fillId="0" borderId="47" xfId="0" applyFont="1" applyBorder="1" applyAlignment="1">
      <alignment horizontal="justify" vertical="center" wrapText="1"/>
    </xf>
    <xf numFmtId="9" fontId="17" fillId="0" borderId="49" xfId="0" applyNumberFormat="1" applyFont="1" applyBorder="1" applyAlignment="1">
      <alignment horizontal="justify" vertical="center"/>
    </xf>
    <xf numFmtId="0" fontId="20" fillId="14" borderId="55" xfId="0" applyFont="1" applyFill="1" applyBorder="1" applyAlignment="1">
      <alignment horizontal="justify" vertical="center" wrapText="1"/>
    </xf>
    <xf numFmtId="0" fontId="20" fillId="14" borderId="56" xfId="0" applyFont="1" applyFill="1" applyBorder="1" applyAlignment="1">
      <alignment horizontal="justify" vertical="center" wrapText="1"/>
    </xf>
    <xf numFmtId="0" fontId="16" fillId="14" borderId="47" xfId="0" applyFont="1" applyFill="1" applyBorder="1" applyAlignment="1">
      <alignment horizontal="justify" vertical="center" wrapText="1"/>
    </xf>
    <xf numFmtId="9" fontId="16" fillId="0" borderId="47" xfId="0" applyNumberFormat="1" applyFont="1" applyBorder="1" applyAlignment="1">
      <alignment horizontal="justify" vertical="center" wrapText="1"/>
    </xf>
    <xf numFmtId="0" fontId="16" fillId="0" borderId="49" xfId="0" applyFont="1" applyBorder="1" applyAlignment="1">
      <alignment horizontal="justify" vertical="center" wrapText="1"/>
    </xf>
    <xf numFmtId="9" fontId="16" fillId="0" borderId="40" xfId="0" applyNumberFormat="1" applyFont="1" applyBorder="1" applyAlignment="1">
      <alignment horizontal="justify" vertical="center" wrapText="1"/>
    </xf>
    <xf numFmtId="1" fontId="16" fillId="0" borderId="40" xfId="0" applyNumberFormat="1" applyFont="1" applyBorder="1" applyAlignment="1">
      <alignment horizontal="justify" vertical="center" wrapText="1"/>
    </xf>
    <xf numFmtId="0" fontId="20" fillId="14" borderId="57" xfId="0" applyFont="1" applyFill="1" applyBorder="1" applyAlignment="1">
      <alignment horizontal="justify" vertical="center" wrapText="1"/>
    </xf>
    <xf numFmtId="10" fontId="16" fillId="0" borderId="21" xfId="0" applyNumberFormat="1" applyFont="1" applyBorder="1" applyAlignment="1">
      <alignment horizontal="center" vertical="center" wrapText="1"/>
    </xf>
    <xf numFmtId="165" fontId="16" fillId="0" borderId="21" xfId="0" applyNumberFormat="1" applyFont="1" applyBorder="1" applyAlignment="1">
      <alignment horizontal="center" vertical="center" wrapText="1"/>
    </xf>
    <xf numFmtId="165" fontId="17" fillId="0" borderId="21" xfId="0" applyNumberFormat="1" applyFont="1" applyBorder="1" applyAlignment="1">
      <alignment horizontal="center" vertical="center" wrapText="1"/>
    </xf>
    <xf numFmtId="0" fontId="16" fillId="14" borderId="1" xfId="0" applyFont="1" applyFill="1" applyBorder="1" applyAlignment="1">
      <alignment horizontal="center" vertical="center" wrapText="1"/>
    </xf>
    <xf numFmtId="10" fontId="16" fillId="0" borderId="40" xfId="0" applyNumberFormat="1" applyFont="1" applyBorder="1" applyAlignment="1">
      <alignment horizontal="center" vertical="center" wrapText="1"/>
    </xf>
    <xf numFmtId="9" fontId="16" fillId="0" borderId="47" xfId="0" applyNumberFormat="1" applyFont="1" applyBorder="1" applyAlignment="1">
      <alignment horizontal="center" vertical="center" wrapText="1"/>
    </xf>
    <xf numFmtId="10" fontId="16" fillId="0" borderId="47" xfId="0" applyNumberFormat="1" applyFont="1" applyBorder="1" applyAlignment="1">
      <alignment horizontal="center" vertical="center" wrapText="1"/>
    </xf>
    <xf numFmtId="9" fontId="16" fillId="0" borderId="21" xfId="1" applyFont="1" applyBorder="1" applyAlignment="1">
      <alignment horizontal="center" vertical="center" wrapText="1"/>
    </xf>
    <xf numFmtId="0" fontId="0" fillId="0" borderId="0" xfId="0" applyFont="1" applyAlignment="1"/>
    <xf numFmtId="0" fontId="16" fillId="0" borderId="47" xfId="0" applyFont="1" applyBorder="1" applyAlignment="1">
      <alignment horizontal="left" vertical="center" wrapText="1"/>
    </xf>
    <xf numFmtId="0" fontId="27" fillId="14" borderId="50" xfId="0" applyFont="1" applyFill="1" applyBorder="1" applyAlignment="1">
      <alignment horizontal="justify" vertical="center" wrapText="1"/>
    </xf>
    <xf numFmtId="14" fontId="16" fillId="0" borderId="21" xfId="0" applyNumberFormat="1" applyFont="1" applyBorder="1" applyAlignment="1">
      <alignment horizontal="left" vertical="center"/>
    </xf>
    <xf numFmtId="0" fontId="13" fillId="2" borderId="18" xfId="0" applyFont="1" applyFill="1" applyBorder="1" applyAlignment="1">
      <alignment horizontal="center" vertical="center" wrapText="1"/>
    </xf>
    <xf numFmtId="0" fontId="2" fillId="0" borderId="24" xfId="0" applyFont="1" applyBorder="1"/>
    <xf numFmtId="0" fontId="2" fillId="0" borderId="25" xfId="0" applyFont="1" applyBorder="1"/>
    <xf numFmtId="0" fontId="2" fillId="0" borderId="26" xfId="0" applyFont="1" applyBorder="1"/>
    <xf numFmtId="0" fontId="0" fillId="0" borderId="0" xfId="0" applyFont="1" applyAlignment="1"/>
    <xf numFmtId="0" fontId="2" fillId="0" borderId="27" xfId="0" applyFont="1" applyBorder="1"/>
    <xf numFmtId="0" fontId="2" fillId="0" borderId="22" xfId="0" applyFont="1" applyBorder="1"/>
    <xf numFmtId="0" fontId="2" fillId="0" borderId="28" xfId="0" applyFont="1" applyBorder="1"/>
    <xf numFmtId="0" fontId="2" fillId="0" borderId="29" xfId="0" applyFont="1" applyBorder="1"/>
    <xf numFmtId="0" fontId="5" fillId="2" borderId="18" xfId="0" applyFont="1" applyFill="1" applyBorder="1" applyAlignment="1">
      <alignment horizontal="center" wrapText="1"/>
    </xf>
    <xf numFmtId="0" fontId="6" fillId="3" borderId="4" xfId="0" applyFont="1" applyFill="1" applyBorder="1" applyAlignment="1">
      <alignment horizontal="left" vertical="center" wrapText="1"/>
    </xf>
    <xf numFmtId="0" fontId="2" fillId="0" borderId="5" xfId="0" applyFont="1" applyBorder="1"/>
    <xf numFmtId="0" fontId="2" fillId="0" borderId="6" xfId="0" applyFont="1" applyBorder="1"/>
    <xf numFmtId="1" fontId="10" fillId="0" borderId="4" xfId="0" applyNumberFormat="1" applyFont="1" applyBorder="1" applyAlignment="1">
      <alignment horizontal="left" vertical="center" wrapText="1"/>
    </xf>
    <xf numFmtId="0" fontId="6" fillId="3" borderId="2" xfId="0" applyFont="1" applyFill="1" applyBorder="1" applyAlignment="1">
      <alignment horizontal="left" vertical="center" wrapText="1"/>
    </xf>
    <xf numFmtId="0" fontId="2" fillId="0" borderId="16" xfId="0" applyFont="1" applyBorder="1"/>
    <xf numFmtId="0" fontId="2" fillId="0" borderId="3" xfId="0" applyFont="1" applyBorder="1"/>
    <xf numFmtId="0" fontId="2" fillId="0" borderId="9" xfId="0" applyFont="1" applyBorder="1"/>
    <xf numFmtId="0" fontId="2" fillId="0" borderId="20" xfId="0" applyFont="1" applyBorder="1"/>
    <xf numFmtId="0" fontId="2" fillId="0" borderId="10" xfId="0" applyFont="1" applyBorder="1"/>
    <xf numFmtId="0" fontId="2" fillId="0" borderId="2" xfId="0" applyFont="1" applyBorder="1" applyAlignment="1">
      <alignment horizontal="left" vertical="center" wrapText="1"/>
    </xf>
    <xf numFmtId="0" fontId="6" fillId="3" borderId="18" xfId="0" applyFont="1" applyFill="1" applyBorder="1" applyAlignment="1">
      <alignment horizontal="left" vertical="center" wrapText="1"/>
    </xf>
    <xf numFmtId="0" fontId="2" fillId="0" borderId="19" xfId="0" applyFont="1" applyBorder="1"/>
    <xf numFmtId="0" fontId="2" fillId="0" borderId="23" xfId="0" applyFont="1" applyBorder="1"/>
    <xf numFmtId="0" fontId="2" fillId="0" borderId="4" xfId="0" applyFont="1" applyBorder="1" applyAlignment="1">
      <alignment horizontal="left" vertical="center" wrapText="1"/>
    </xf>
    <xf numFmtId="0" fontId="4" fillId="2" borderId="11" xfId="0" applyFont="1" applyFill="1" applyBorder="1" applyAlignment="1">
      <alignment horizontal="center"/>
    </xf>
    <xf numFmtId="0" fontId="2" fillId="0" borderId="12" xfId="0" applyFont="1" applyBorder="1"/>
    <xf numFmtId="0" fontId="2" fillId="0" borderId="13" xfId="0" applyFont="1" applyBorder="1"/>
    <xf numFmtId="0" fontId="6" fillId="0" borderId="4" xfId="0" applyFont="1" applyBorder="1" applyAlignment="1">
      <alignment horizontal="left" vertical="center" wrapText="1"/>
    </xf>
    <xf numFmtId="0" fontId="7" fillId="2" borderId="11" xfId="0" applyFont="1" applyFill="1" applyBorder="1" applyAlignment="1">
      <alignment horizontal="center" vertical="center" wrapText="1"/>
    </xf>
    <xf numFmtId="0" fontId="5" fillId="0" borderId="14" xfId="0" applyFont="1" applyBorder="1" applyAlignment="1">
      <alignment horizontal="center" wrapText="1"/>
    </xf>
    <xf numFmtId="0" fontId="2" fillId="0" borderId="15" xfId="0" applyFont="1" applyBorder="1"/>
    <xf numFmtId="0" fontId="1" fillId="0" borderId="2" xfId="0" applyFont="1" applyBorder="1" applyAlignment="1">
      <alignment horizontal="center" vertical="center"/>
    </xf>
    <xf numFmtId="0" fontId="2" fillId="0" borderId="8" xfId="0" applyFont="1" applyBorder="1"/>
    <xf numFmtId="0" fontId="2" fillId="0" borderId="7" xfId="0" applyFont="1" applyBorder="1"/>
    <xf numFmtId="0" fontId="3" fillId="0" borderId="4" xfId="0" applyFont="1" applyBorder="1" applyAlignment="1">
      <alignment horizontal="center" vertical="center"/>
    </xf>
    <xf numFmtId="0" fontId="17" fillId="14" borderId="58" xfId="0" applyFont="1" applyFill="1" applyBorder="1" applyAlignment="1">
      <alignment horizontal="center"/>
    </xf>
    <xf numFmtId="0" fontId="17" fillId="14" borderId="59" xfId="0" applyFont="1" applyFill="1" applyBorder="1" applyAlignment="1">
      <alignment horizontal="center"/>
    </xf>
    <xf numFmtId="0" fontId="17" fillId="14" borderId="60" xfId="0" applyFont="1" applyFill="1" applyBorder="1" applyAlignment="1">
      <alignment horizontal="center"/>
    </xf>
    <xf numFmtId="0" fontId="17" fillId="3" borderId="4" xfId="0" applyFont="1" applyFill="1" applyBorder="1" applyAlignment="1">
      <alignment horizontal="left" vertical="center" wrapText="1"/>
    </xf>
    <xf numFmtId="0" fontId="16" fillId="0" borderId="4" xfId="0" applyFont="1" applyBorder="1" applyAlignment="1">
      <alignment horizontal="left" vertical="center" wrapText="1"/>
    </xf>
    <xf numFmtId="0" fontId="16" fillId="14" borderId="36" xfId="0" applyFont="1" applyFill="1" applyBorder="1" applyAlignment="1">
      <alignment horizontal="left" vertical="center"/>
    </xf>
    <xf numFmtId="0" fontId="2" fillId="14" borderId="37" xfId="0" applyFont="1" applyFill="1" applyBorder="1"/>
    <xf numFmtId="0" fontId="2" fillId="14" borderId="38" xfId="0" applyFont="1" applyFill="1" applyBorder="1"/>
    <xf numFmtId="0" fontId="16" fillId="14" borderId="36" xfId="0" applyFont="1" applyFill="1" applyBorder="1" applyAlignment="1">
      <alignment horizontal="right" vertical="center"/>
    </xf>
    <xf numFmtId="0" fontId="2" fillId="14" borderId="39" xfId="0" applyFont="1" applyFill="1" applyBorder="1"/>
    <xf numFmtId="0" fontId="17" fillId="3" borderId="4" xfId="0" applyFont="1" applyFill="1" applyBorder="1" applyAlignment="1">
      <alignment horizontal="center" vertical="center" wrapText="1"/>
    </xf>
    <xf numFmtId="0" fontId="16" fillId="0" borderId="4" xfId="0" applyFont="1" applyBorder="1" applyAlignment="1">
      <alignment horizontal="left" vertical="center"/>
    </xf>
    <xf numFmtId="0" fontId="16" fillId="14" borderId="33" xfId="0" applyFont="1" applyFill="1" applyBorder="1" applyAlignment="1">
      <alignment horizontal="center" vertical="center"/>
    </xf>
    <xf numFmtId="0" fontId="2" fillId="14" borderId="12" xfId="0" applyFont="1" applyFill="1" applyBorder="1"/>
    <xf numFmtId="0" fontId="2" fillId="14" borderId="34" xfId="0" applyFont="1" applyFill="1" applyBorder="1"/>
    <xf numFmtId="0" fontId="16" fillId="5" borderId="4" xfId="0" applyFont="1" applyFill="1" applyBorder="1" applyAlignment="1">
      <alignment horizontal="left" vertical="center"/>
    </xf>
    <xf numFmtId="0" fontId="16" fillId="0" borderId="4" xfId="0" applyFont="1" applyBorder="1" applyAlignment="1">
      <alignment horizontal="left"/>
    </xf>
    <xf numFmtId="0" fontId="16" fillId="14" borderId="30" xfId="0" applyFont="1" applyFill="1" applyBorder="1" applyAlignment="1">
      <alignment horizontal="center" vertical="center"/>
    </xf>
    <xf numFmtId="0" fontId="2" fillId="14" borderId="31" xfId="0" applyFont="1" applyFill="1" applyBorder="1"/>
    <xf numFmtId="0" fontId="2" fillId="14" borderId="32" xfId="0" applyFont="1" applyFill="1" applyBorder="1"/>
    <xf numFmtId="0" fontId="16" fillId="5" borderId="4" xfId="0" applyFont="1" applyFill="1" applyBorder="1" applyAlignment="1">
      <alignment horizontal="left" vertical="center" wrapText="1"/>
    </xf>
    <xf numFmtId="9" fontId="16" fillId="5" borderId="4" xfId="0" applyNumberFormat="1" applyFont="1" applyFill="1" applyBorder="1" applyAlignment="1">
      <alignment horizontal="left" vertical="center" wrapText="1"/>
    </xf>
    <xf numFmtId="49" fontId="18" fillId="0" borderId="40" xfId="0" applyNumberFormat="1" applyFont="1" applyBorder="1" applyAlignment="1">
      <alignment horizontal="center" vertical="center"/>
    </xf>
    <xf numFmtId="0" fontId="2" fillId="0" borderId="41" xfId="0" applyFont="1" applyBorder="1"/>
    <xf numFmtId="0" fontId="16" fillId="0" borderId="4" xfId="0" applyFont="1" applyBorder="1" applyAlignment="1">
      <alignment horizontal="center" vertical="center" wrapText="1"/>
    </xf>
    <xf numFmtId="0" fontId="17" fillId="3" borderId="2" xfId="0" applyFont="1" applyFill="1" applyBorder="1" applyAlignment="1">
      <alignment horizontal="center" vertical="center" wrapText="1"/>
    </xf>
    <xf numFmtId="0" fontId="16"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16" fillId="14" borderId="61" xfId="0" applyFont="1" applyFill="1" applyBorder="1" applyAlignment="1">
      <alignment horizontal="center" vertical="center"/>
    </xf>
    <xf numFmtId="0" fontId="2" fillId="14" borderId="62" xfId="0" applyFont="1" applyFill="1" applyBorder="1"/>
    <xf numFmtId="0" fontId="2" fillId="14" borderId="63" xfId="0" applyFont="1" applyFill="1" applyBorder="1"/>
    <xf numFmtId="0" fontId="16" fillId="14" borderId="64" xfId="0" applyFont="1" applyFill="1" applyBorder="1" applyAlignment="1">
      <alignment horizontal="center" vertical="center"/>
    </xf>
    <xf numFmtId="0" fontId="2" fillId="14" borderId="29" xfId="0" applyFont="1" applyFill="1" applyBorder="1"/>
    <xf numFmtId="0" fontId="2" fillId="14" borderId="65" xfId="0" applyFont="1" applyFill="1" applyBorder="1"/>
    <xf numFmtId="0" fontId="16" fillId="14" borderId="67" xfId="0" applyFont="1" applyFill="1" applyBorder="1" applyAlignment="1">
      <alignment horizontal="left" vertical="center"/>
    </xf>
    <xf numFmtId="0" fontId="2" fillId="14" borderId="67" xfId="0" applyFont="1" applyFill="1" applyBorder="1"/>
    <xf numFmtId="0" fontId="16" fillId="14" borderId="67" xfId="0" applyFont="1" applyFill="1" applyBorder="1" applyAlignment="1">
      <alignment horizontal="right" vertical="center"/>
    </xf>
    <xf numFmtId="0" fontId="2" fillId="14" borderId="68" xfId="0" applyFont="1" applyFill="1" applyBorder="1"/>
    <xf numFmtId="0" fontId="17" fillId="3" borderId="45" xfId="0" applyFont="1" applyFill="1" applyBorder="1" applyAlignment="1">
      <alignment horizontal="center" vertical="center" wrapText="1"/>
    </xf>
    <xf numFmtId="0" fontId="2" fillId="0" borderId="38" xfId="0" applyFont="1" applyBorder="1"/>
    <xf numFmtId="0" fontId="2" fillId="0" borderId="39" xfId="0" applyFont="1" applyBorder="1"/>
    <xf numFmtId="9" fontId="16" fillId="0" borderId="4" xfId="0" applyNumberFormat="1" applyFont="1" applyBorder="1" applyAlignment="1">
      <alignment horizontal="left" vertical="center" wrapText="1"/>
    </xf>
    <xf numFmtId="0" fontId="17" fillId="0" borderId="4" xfId="0" applyFont="1" applyBorder="1" applyAlignment="1">
      <alignment horizontal="left" vertical="center"/>
    </xf>
    <xf numFmtId="0" fontId="17" fillId="3" borderId="30" xfId="0" applyFont="1" applyFill="1" applyBorder="1" applyAlignment="1">
      <alignment horizontal="left" vertical="center" wrapText="1"/>
    </xf>
    <xf numFmtId="0" fontId="2" fillId="0" borderId="31" xfId="0" applyFont="1" applyBorder="1"/>
    <xf numFmtId="0" fontId="2" fillId="0" borderId="49" xfId="0" applyFont="1" applyBorder="1"/>
    <xf numFmtId="0" fontId="17" fillId="3" borderId="48" xfId="0" applyFont="1" applyFill="1" applyBorder="1" applyAlignment="1">
      <alignment horizontal="center" vertical="center" wrapText="1"/>
    </xf>
    <xf numFmtId="0" fontId="2" fillId="0" borderId="48" xfId="0" applyFont="1" applyBorder="1"/>
    <xf numFmtId="164" fontId="16" fillId="0" borderId="4" xfId="0" applyNumberFormat="1" applyFont="1" applyBorder="1" applyAlignment="1">
      <alignment horizontal="left" vertical="center" wrapText="1"/>
    </xf>
    <xf numFmtId="0" fontId="17" fillId="0" borderId="4" xfId="0" applyFont="1" applyBorder="1" applyAlignment="1">
      <alignment horizontal="left" vertical="center" wrapText="1"/>
    </xf>
    <xf numFmtId="0" fontId="17" fillId="5" borderId="4" xfId="0" applyFont="1" applyFill="1" applyBorder="1" applyAlignment="1">
      <alignment horizontal="left" vertical="center" wrapText="1"/>
    </xf>
    <xf numFmtId="0" fontId="26" fillId="12" borderId="45" xfId="0" applyFont="1" applyFill="1" applyBorder="1" applyAlignment="1">
      <alignment horizontal="center" vertical="center" wrapText="1"/>
    </xf>
    <xf numFmtId="0" fontId="26" fillId="12" borderId="38" xfId="0" applyFont="1" applyFill="1" applyBorder="1" applyAlignment="1">
      <alignment horizontal="center" vertical="center" wrapText="1"/>
    </xf>
    <xf numFmtId="0" fontId="26" fillId="12" borderId="39" xfId="0" applyFont="1" applyFill="1" applyBorder="1" applyAlignment="1">
      <alignment horizontal="center" vertical="center" wrapText="1"/>
    </xf>
    <xf numFmtId="0" fontId="23" fillId="11" borderId="72" xfId="0" applyFont="1" applyFill="1" applyBorder="1" applyAlignment="1">
      <alignment horizontal="center" vertical="center" wrapText="1"/>
    </xf>
    <xf numFmtId="0" fontId="23" fillId="11" borderId="43"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23" fillId="8" borderId="43" xfId="0" applyFont="1" applyFill="1" applyBorder="1" applyAlignment="1">
      <alignment horizontal="center" vertical="center" wrapText="1"/>
    </xf>
    <xf numFmtId="0" fontId="23" fillId="8" borderId="44" xfId="0" applyFont="1" applyFill="1" applyBorder="1" applyAlignment="1">
      <alignment horizontal="center" vertical="center" wrapText="1"/>
    </xf>
    <xf numFmtId="0" fontId="25" fillId="8" borderId="42" xfId="0" applyFont="1" applyFill="1" applyBorder="1" applyAlignment="1">
      <alignment horizontal="center" vertical="center" wrapText="1"/>
    </xf>
    <xf numFmtId="0" fontId="25" fillId="8" borderId="43" xfId="0" applyFont="1" applyFill="1" applyBorder="1" applyAlignment="1">
      <alignment horizontal="center" vertical="center" wrapText="1"/>
    </xf>
    <xf numFmtId="0" fontId="25" fillId="8" borderId="44" xfId="0" applyFont="1" applyFill="1" applyBorder="1" applyAlignment="1">
      <alignment horizontal="center" vertical="center" wrapText="1"/>
    </xf>
    <xf numFmtId="0" fontId="25" fillId="9" borderId="42" xfId="0" applyFont="1" applyFill="1" applyBorder="1" applyAlignment="1">
      <alignment horizontal="center" vertical="center" wrapText="1"/>
    </xf>
    <xf numFmtId="0" fontId="25" fillId="9" borderId="43" xfId="0" applyFont="1" applyFill="1" applyBorder="1" applyAlignment="1">
      <alignment horizontal="center" vertical="center" wrapText="1"/>
    </xf>
    <xf numFmtId="0" fontId="25" fillId="9" borderId="44" xfId="0" applyFont="1" applyFill="1" applyBorder="1" applyAlignment="1">
      <alignment horizontal="center" vertical="center" wrapText="1"/>
    </xf>
    <xf numFmtId="0" fontId="25" fillId="6" borderId="42"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5" fillId="6" borderId="44" xfId="0" applyFont="1" applyFill="1" applyBorder="1" applyAlignment="1">
      <alignment horizontal="center" vertical="center" wrapText="1"/>
    </xf>
    <xf numFmtId="0" fontId="25" fillId="15" borderId="30" xfId="0" applyFont="1" applyFill="1" applyBorder="1" applyAlignment="1">
      <alignment horizontal="center" vertical="center" wrapText="1"/>
    </xf>
    <xf numFmtId="0" fontId="24" fillId="16" borderId="31" xfId="0" applyFont="1" applyFill="1" applyBorder="1"/>
    <xf numFmtId="0" fontId="24" fillId="16" borderId="32" xfId="0" applyFont="1" applyFill="1" applyBorder="1"/>
    <xf numFmtId="0" fontId="23" fillId="8" borderId="64"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8" borderId="65"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25" fillId="10" borderId="43" xfId="0" applyFont="1" applyFill="1" applyBorder="1" applyAlignment="1">
      <alignment horizontal="center" vertical="center" wrapText="1"/>
    </xf>
    <xf numFmtId="0" fontId="25" fillId="10" borderId="71" xfId="0" applyFont="1" applyFill="1" applyBorder="1" applyAlignment="1">
      <alignment horizontal="center" vertical="center" wrapText="1"/>
    </xf>
    <xf numFmtId="0" fontId="26" fillId="12" borderId="69" xfId="0" applyFont="1" applyFill="1" applyBorder="1" applyAlignment="1">
      <alignment horizontal="center" vertical="center" wrapText="1"/>
    </xf>
    <xf numFmtId="0" fontId="26" fillId="12" borderId="67" xfId="0" applyFont="1" applyFill="1" applyBorder="1" applyAlignment="1">
      <alignment horizontal="center" vertical="center" wrapText="1"/>
    </xf>
    <xf numFmtId="0" fontId="26" fillId="12" borderId="70"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24" fillId="0" borderId="46" xfId="0" applyFont="1" applyBorder="1"/>
    <xf numFmtId="0" fontId="24" fillId="0" borderId="41" xfId="0" applyFont="1" applyBorder="1"/>
    <xf numFmtId="0" fontId="25" fillId="6" borderId="40" xfId="0" applyFont="1" applyFill="1" applyBorder="1" applyAlignment="1">
      <alignment horizontal="justify" vertical="center" wrapText="1"/>
    </xf>
    <xf numFmtId="0" fontId="24" fillId="0" borderId="41" xfId="0" applyFont="1" applyBorder="1" applyAlignment="1">
      <alignment horizontal="justify" vertical="center"/>
    </xf>
    <xf numFmtId="9" fontId="16" fillId="14" borderId="21" xfId="0" applyNumberFormat="1" applyFont="1" applyFill="1" applyBorder="1" applyAlignment="1">
      <alignment horizontal="center" vertical="center" wrapText="1"/>
    </xf>
    <xf numFmtId="10" fontId="17" fillId="14" borderId="47" xfId="0" applyNumberFormat="1" applyFont="1" applyFill="1" applyBorder="1" applyAlignment="1">
      <alignment horizontal="center" vertical="center" wrapText="1"/>
    </xf>
    <xf numFmtId="10" fontId="17" fillId="14" borderId="21"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OJAS DE VIDA'!&#193;rea_de_impresi&#243;n"/><Relationship Id="rId2" Type="http://schemas.openxmlformats.org/officeDocument/2006/relationships/hyperlink" Target="#'5. MAGNITUD-PRESUPUESTO'!A1"/><Relationship Id="rId1" Type="http://schemas.openxmlformats.org/officeDocument/2006/relationships/hyperlink" Target="#'3. METAS,ACTIVIDADES,TAREAS TRI'!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0" cy="295275"/>
    <xdr:sp macro="" textlink="">
      <xdr:nvSpPr>
        <xdr:cNvPr id="2" name="AutoShape 2" descr="Resultado de imagen para secretaria distrital de integracion socia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409575"/>
          <a:ext cx="304800" cy="299028"/>
        </a:xfrm>
        <a:prstGeom prst="rect">
          <a:avLst/>
        </a:prstGeom>
        <a:noFill/>
      </xdr:spPr>
    </xdr:sp>
    <xdr:clientData fLocksWithSheet="0"/>
  </xdr:oneCellAnchor>
  <xdr:oneCellAnchor>
    <xdr:from>
      <xdr:col>14</xdr:col>
      <xdr:colOff>323850</xdr:colOff>
      <xdr:row>12</xdr:row>
      <xdr:rowOff>95250</xdr:rowOff>
    </xdr:from>
    <xdr:ext cx="2771775" cy="390525"/>
    <xdr:sp macro="" textlink="">
      <xdr:nvSpPr>
        <xdr:cNvPr id="17" name="Rectángulo redondeado 16">
          <a:hlinkClick xmlns:r="http://schemas.openxmlformats.org/officeDocument/2006/relationships" r:id="rId1"/>
          <a:extLst>
            <a:ext uri="{FF2B5EF4-FFF2-40B4-BE49-F238E27FC236}">
              <a16:creationId xmlns:a16="http://schemas.microsoft.com/office/drawing/2014/main" id="{00000000-0008-0000-0000-000011000000}"/>
            </a:ext>
          </a:extLst>
        </xdr:cNvPr>
        <xdr:cNvSpPr>
          <a:spLocks noChangeAspect="1"/>
        </xdr:cNvSpPr>
      </xdr:nvSpPr>
      <xdr:spPr>
        <a:xfrm>
          <a:off x="10138832" y="4301983"/>
          <a:ext cx="2775479" cy="392126"/>
        </a:xfrm>
        <a:prstGeom prst="roundRect">
          <a:avLst/>
        </a:prstGeom>
        <a:solidFill>
          <a:srgbClr val="545D03"/>
        </a:solidFill>
        <a:ln w="6350" cap="flat" cmpd="sng" algn="ctr">
          <a:solidFill>
            <a:srgbClr val="879739"/>
          </a:solidFill>
          <a:prstDash val="solid"/>
          <a:miter lim="800000"/>
        </a:ln>
        <a:effectLst>
          <a:softEdge rad="0"/>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noProof="0">
              <a:ln>
                <a:noFill/>
              </a:ln>
              <a:solidFill>
                <a:sysClr val="window" lastClr="FFFFFF"/>
              </a:solidFill>
              <a:effectLst/>
              <a:latin typeface="Arial" panose="020B0604020202020204" pitchFamily="34" charset="0"/>
              <a:ea typeface="+mn-ea"/>
              <a:cs typeface="Arial" panose="020B0604020202020204" pitchFamily="34" charset="0"/>
            </a:rPr>
            <a:t>2. Actividades_tareas_vigencia</a:t>
          </a:r>
        </a:p>
      </xdr:txBody>
    </xdr:sp>
    <xdr:clientData fLocksWithSheet="0"/>
  </xdr:oneCellAnchor>
  <xdr:oneCellAnchor>
    <xdr:from>
      <xdr:col>14</xdr:col>
      <xdr:colOff>314325</xdr:colOff>
      <xdr:row>13</xdr:row>
      <xdr:rowOff>38100</xdr:rowOff>
    </xdr:from>
    <xdr:ext cx="2771775" cy="390525"/>
    <xdr:sp macro="" textlink="">
      <xdr:nvSpPr>
        <xdr:cNvPr id="19" name="Rectángulo redondeado 18">
          <a:hlinkClick xmlns:r="http://schemas.openxmlformats.org/officeDocument/2006/relationships" r:id="rId2"/>
          <a:extLst>
            <a:ext uri="{FF2B5EF4-FFF2-40B4-BE49-F238E27FC236}">
              <a16:creationId xmlns:a16="http://schemas.microsoft.com/office/drawing/2014/main" id="{00000000-0008-0000-0000-000013000000}"/>
            </a:ext>
          </a:extLst>
        </xdr:cNvPr>
        <xdr:cNvSpPr>
          <a:spLocks noChangeAspect="1"/>
        </xdr:cNvSpPr>
      </xdr:nvSpPr>
      <xdr:spPr>
        <a:xfrm>
          <a:off x="10128250" y="4740052"/>
          <a:ext cx="2780086" cy="393349"/>
        </a:xfrm>
        <a:prstGeom prst="roundRect">
          <a:avLst/>
        </a:prstGeom>
        <a:solidFill>
          <a:srgbClr val="545D03"/>
        </a:solidFill>
        <a:ln w="6350" cap="flat" cmpd="sng" algn="ctr">
          <a:solidFill>
            <a:srgbClr val="879739"/>
          </a:solidFill>
          <a:prstDash val="solid"/>
          <a:miter lim="800000"/>
        </a:ln>
        <a:effectLst>
          <a:softEdge rad="0"/>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noProof="0">
              <a:ln>
                <a:noFill/>
              </a:ln>
              <a:solidFill>
                <a:sysClr val="window" lastClr="FFFFFF"/>
              </a:solidFill>
              <a:effectLst/>
              <a:latin typeface="Arial" panose="020B0604020202020204" pitchFamily="34" charset="0"/>
              <a:ea typeface="+mn-ea"/>
              <a:cs typeface="Arial" panose="020B0604020202020204" pitchFamily="34" charset="0"/>
            </a:rPr>
            <a:t>3.  Anualización</a:t>
          </a:r>
        </a:p>
      </xdr:txBody>
    </xdr:sp>
    <xdr:clientData fLocksWithSheet="0"/>
  </xdr:oneCellAnchor>
  <xdr:oneCellAnchor>
    <xdr:from>
      <xdr:col>14</xdr:col>
      <xdr:colOff>342900</xdr:colOff>
      <xdr:row>11</xdr:row>
      <xdr:rowOff>123825</xdr:rowOff>
    </xdr:from>
    <xdr:ext cx="2762250" cy="428625"/>
    <xdr:sp macro="" textlink="">
      <xdr:nvSpPr>
        <xdr:cNvPr id="20" name="Rectángulo redondeado 19">
          <a:hlinkClick xmlns:r="http://schemas.openxmlformats.org/officeDocument/2006/relationships" r:id="rId3"/>
          <a:extLst>
            <a:ext uri="{FF2B5EF4-FFF2-40B4-BE49-F238E27FC236}">
              <a16:creationId xmlns:a16="http://schemas.microsoft.com/office/drawing/2014/main" id="{00000000-0008-0000-0000-000014000000}"/>
            </a:ext>
          </a:extLst>
        </xdr:cNvPr>
        <xdr:cNvSpPr>
          <a:spLocks noChangeAspect="1"/>
        </xdr:cNvSpPr>
      </xdr:nvSpPr>
      <xdr:spPr>
        <a:xfrm>
          <a:off x="10162645" y="3831167"/>
          <a:ext cx="2771640" cy="423274"/>
        </a:xfrm>
        <a:prstGeom prst="roundRect">
          <a:avLst/>
        </a:prstGeom>
        <a:solidFill>
          <a:srgbClr val="545D03"/>
        </a:solidFill>
        <a:ln w="6350" cap="flat" cmpd="sng" algn="ctr">
          <a:solidFill>
            <a:srgbClr val="879739"/>
          </a:solidFill>
          <a:prstDash val="solid"/>
          <a:miter lim="800000"/>
        </a:ln>
        <a:effectLst>
          <a:softEdge rad="0"/>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noProof="0">
              <a:ln>
                <a:noFill/>
              </a:ln>
              <a:solidFill>
                <a:sysClr val="window" lastClr="FFFFFF"/>
              </a:solidFill>
              <a:effectLst/>
              <a:latin typeface="Arial" panose="020B0604020202020204" pitchFamily="34" charset="0"/>
              <a:ea typeface="+mn-ea"/>
              <a:cs typeface="Arial" panose="020B0604020202020204" pitchFamily="34" charset="0"/>
            </a:rPr>
            <a:t>Hojas de Vida de los Indicadores MPI-MPDD</a:t>
          </a:r>
        </a:p>
      </xdr:txBody>
    </xdr:sp>
    <xdr:clientData fLocksWithSheet="0"/>
  </xdr:oneCellAnchor>
  <xdr:oneCellAnchor>
    <xdr:from>
      <xdr:col>1</xdr:col>
      <xdr:colOff>247650</xdr:colOff>
      <xdr:row>0</xdr:row>
      <xdr:rowOff>123825</xdr:rowOff>
    </xdr:from>
    <xdr:ext cx="838200" cy="9620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0</xdr:row>
      <xdr:rowOff>66675</xdr:rowOff>
    </xdr:from>
    <xdr:ext cx="533400" cy="5524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39</xdr:row>
      <xdr:rowOff>66675</xdr:rowOff>
    </xdr:from>
    <xdr:ext cx="533400" cy="523875"/>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247649</xdr:colOff>
      <xdr:row>78</xdr:row>
      <xdr:rowOff>66675</xdr:rowOff>
    </xdr:from>
    <xdr:ext cx="695325" cy="609600"/>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247649" y="29575125"/>
          <a:ext cx="695325" cy="609600"/>
        </a:xfrm>
        <a:prstGeom prst="rect">
          <a:avLst/>
        </a:prstGeom>
        <a:noFill/>
      </xdr:spPr>
    </xdr:pic>
    <xdr:clientData fLocksWithSheet="0"/>
  </xdr:oneCellAnchor>
  <xdr:oneCellAnchor>
    <xdr:from>
      <xdr:col>0</xdr:col>
      <xdr:colOff>247650</xdr:colOff>
      <xdr:row>119</xdr:row>
      <xdr:rowOff>66675</xdr:rowOff>
    </xdr:from>
    <xdr:ext cx="762000" cy="609600"/>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247650" y="42843450"/>
          <a:ext cx="762000" cy="609600"/>
        </a:xfrm>
        <a:prstGeom prst="rect">
          <a:avLst/>
        </a:prstGeom>
        <a:noFill/>
      </xdr:spPr>
    </xdr:pic>
    <xdr:clientData fLocksWithSheet="0"/>
  </xdr:oneCellAnchor>
  <xdr:oneCellAnchor>
    <xdr:from>
      <xdr:col>0</xdr:col>
      <xdr:colOff>247650</xdr:colOff>
      <xdr:row>159</xdr:row>
      <xdr:rowOff>66675</xdr:rowOff>
    </xdr:from>
    <xdr:ext cx="723900" cy="609600"/>
    <xdr:pic>
      <xdr:nvPicPr>
        <xdr:cNvPr id="6" name="image6.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xfrm>
          <a:off x="247650" y="56149875"/>
          <a:ext cx="723900" cy="609600"/>
        </a:xfrm>
        <a:prstGeom prst="rect">
          <a:avLst/>
        </a:prstGeom>
        <a:noFill/>
      </xdr:spPr>
    </xdr:pic>
    <xdr:clientData fLocksWithSheet="0"/>
  </xdr:oneCellAnchor>
  <xdr:oneCellAnchor>
    <xdr:from>
      <xdr:col>0</xdr:col>
      <xdr:colOff>247650</xdr:colOff>
      <xdr:row>0</xdr:row>
      <xdr:rowOff>66675</xdr:rowOff>
    </xdr:from>
    <xdr:ext cx="533400" cy="552450"/>
    <xdr:pic>
      <xdr:nvPicPr>
        <xdr:cNvPr id="7" name="image7.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39</xdr:row>
      <xdr:rowOff>66675</xdr:rowOff>
    </xdr:from>
    <xdr:ext cx="533400" cy="523875"/>
    <xdr:pic>
      <xdr:nvPicPr>
        <xdr:cNvPr id="8" name="image8.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POAs%202021\Poas%20Gesti&#243;n%20SPM\POAs_gesti&#243;n_jun_2021\7.poa_gestion_Direccion_inteligencia_trim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2. HOJAS DE VIDA"/>
      <sheetName val="3. METAS,ACTIVIDADES,TAREAS TRI"/>
      <sheetName val="4. METAS-CUALITAT TRI"/>
      <sheetName val="ANEXO_ODS"/>
      <sheetName val="ANEXO_VARIABLES"/>
      <sheetName val="INSTRUCCIÓN DE DILIGENCIAMIENTO"/>
      <sheetName val="5. ANUALIZACIÓN"/>
      <sheetName val="LISTAS_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A964C"/>
  </sheetPr>
  <dimension ref="A1:V100"/>
  <sheetViews>
    <sheetView topLeftCell="A13" workbookViewId="0">
      <selection activeCell="B1" sqref="B1:C4"/>
    </sheetView>
  </sheetViews>
  <sheetFormatPr baseColWidth="10" defaultColWidth="14.42578125" defaultRowHeight="15" customHeight="1"/>
  <cols>
    <col min="1" max="1" width="7.5703125" customWidth="1"/>
    <col min="2" max="5" width="10.28515625" customWidth="1"/>
    <col min="6" max="13" width="10.140625" customWidth="1"/>
    <col min="14" max="14" width="17" customWidth="1"/>
    <col min="15" max="18" width="12.85546875" customWidth="1"/>
    <col min="19" max="19" width="11.42578125" customWidth="1"/>
    <col min="20" max="21" width="10.7109375" hidden="1" customWidth="1"/>
    <col min="22" max="22" width="11.42578125" hidden="1" customWidth="1"/>
  </cols>
  <sheetData>
    <row r="1" spans="1:22" ht="32.25" customHeight="1">
      <c r="A1" s="1"/>
      <c r="B1" s="164"/>
      <c r="C1" s="148"/>
      <c r="D1" s="167" t="s">
        <v>0</v>
      </c>
      <c r="E1" s="143"/>
      <c r="F1" s="143"/>
      <c r="G1" s="143"/>
      <c r="H1" s="143"/>
      <c r="I1" s="143"/>
      <c r="J1" s="143"/>
      <c r="K1" s="143"/>
      <c r="L1" s="143"/>
      <c r="M1" s="143"/>
      <c r="N1" s="143"/>
      <c r="O1" s="143"/>
      <c r="P1" s="143"/>
      <c r="Q1" s="143"/>
      <c r="R1" s="144"/>
      <c r="S1" s="2"/>
      <c r="T1" s="3"/>
      <c r="U1" s="3"/>
      <c r="V1" s="4"/>
    </row>
    <row r="2" spans="1:22" ht="32.25" customHeight="1">
      <c r="A2" s="5"/>
      <c r="B2" s="165"/>
      <c r="C2" s="166"/>
      <c r="D2" s="167" t="s">
        <v>1</v>
      </c>
      <c r="E2" s="143"/>
      <c r="F2" s="143"/>
      <c r="G2" s="143"/>
      <c r="H2" s="143"/>
      <c r="I2" s="143"/>
      <c r="J2" s="143"/>
      <c r="K2" s="143"/>
      <c r="L2" s="143"/>
      <c r="M2" s="143"/>
      <c r="N2" s="143"/>
      <c r="O2" s="143"/>
      <c r="P2" s="143"/>
      <c r="Q2" s="143"/>
      <c r="R2" s="144"/>
      <c r="S2" s="2"/>
      <c r="T2" s="6"/>
      <c r="U2" s="6"/>
      <c r="V2" s="7"/>
    </row>
    <row r="3" spans="1:22" ht="32.25" customHeight="1">
      <c r="A3" s="1"/>
      <c r="B3" s="165"/>
      <c r="C3" s="166"/>
      <c r="D3" s="167" t="s">
        <v>2</v>
      </c>
      <c r="E3" s="143"/>
      <c r="F3" s="143"/>
      <c r="G3" s="143"/>
      <c r="H3" s="143"/>
      <c r="I3" s="143"/>
      <c r="J3" s="143"/>
      <c r="K3" s="143"/>
      <c r="L3" s="143"/>
      <c r="M3" s="143"/>
      <c r="N3" s="143"/>
      <c r="O3" s="143"/>
      <c r="P3" s="143"/>
      <c r="Q3" s="143"/>
      <c r="R3" s="144"/>
      <c r="S3" s="2"/>
      <c r="T3" s="6"/>
      <c r="U3" s="6"/>
      <c r="V3" s="7"/>
    </row>
    <row r="4" spans="1:22" ht="32.25" customHeight="1">
      <c r="A4" s="1"/>
      <c r="B4" s="149"/>
      <c r="C4" s="151"/>
      <c r="D4" s="167" t="s">
        <v>3</v>
      </c>
      <c r="E4" s="143"/>
      <c r="F4" s="143"/>
      <c r="G4" s="143"/>
      <c r="H4" s="143"/>
      <c r="I4" s="143"/>
      <c r="J4" s="143"/>
      <c r="K4" s="144"/>
      <c r="L4" s="167" t="s">
        <v>4</v>
      </c>
      <c r="M4" s="143"/>
      <c r="N4" s="143"/>
      <c r="O4" s="143"/>
      <c r="P4" s="143"/>
      <c r="Q4" s="143"/>
      <c r="R4" s="144"/>
      <c r="S4" s="2"/>
      <c r="T4" s="8"/>
      <c r="U4" s="9" t="s">
        <v>5</v>
      </c>
      <c r="V4" s="10"/>
    </row>
    <row r="5" spans="1:22" ht="15.75" customHeight="1">
      <c r="A5" s="2"/>
      <c r="B5" s="2"/>
      <c r="C5" s="2"/>
      <c r="D5" s="2"/>
      <c r="E5" s="2"/>
      <c r="F5" s="2"/>
      <c r="G5" s="2"/>
      <c r="H5" s="2"/>
      <c r="I5" s="2"/>
      <c r="J5" s="2"/>
      <c r="K5" s="2"/>
      <c r="L5" s="2"/>
      <c r="M5" s="2"/>
      <c r="N5" s="2"/>
      <c r="O5" s="11"/>
      <c r="P5" s="11"/>
      <c r="Q5" s="11"/>
      <c r="R5" s="11"/>
      <c r="S5" s="2"/>
      <c r="T5" s="2"/>
      <c r="U5" s="2"/>
      <c r="V5" s="2"/>
    </row>
    <row r="6" spans="1:22" ht="15.75" customHeight="1">
      <c r="A6" s="2"/>
      <c r="B6" s="12"/>
      <c r="C6" s="2"/>
      <c r="D6" s="2"/>
      <c r="E6" s="2"/>
      <c r="F6" s="2"/>
      <c r="G6" s="2"/>
      <c r="H6" s="2"/>
      <c r="I6" s="2"/>
      <c r="J6" s="2"/>
      <c r="K6" s="2"/>
      <c r="L6" s="2"/>
      <c r="M6" s="2"/>
      <c r="N6" s="2"/>
      <c r="O6" s="11"/>
      <c r="P6" s="11"/>
      <c r="Q6" s="11"/>
      <c r="R6" s="11"/>
      <c r="S6" s="2"/>
      <c r="T6" s="2"/>
      <c r="U6" s="2"/>
      <c r="V6" s="2"/>
    </row>
    <row r="7" spans="1:22" ht="15.75" customHeight="1">
      <c r="A7" s="2"/>
      <c r="B7" s="157"/>
      <c r="C7" s="158"/>
      <c r="D7" s="158"/>
      <c r="E7" s="158"/>
      <c r="F7" s="158"/>
      <c r="G7" s="158"/>
      <c r="H7" s="158"/>
      <c r="I7" s="158"/>
      <c r="J7" s="158"/>
      <c r="K7" s="158"/>
      <c r="L7" s="158"/>
      <c r="M7" s="158"/>
      <c r="N7" s="158"/>
      <c r="O7" s="158"/>
      <c r="P7" s="158"/>
      <c r="Q7" s="158"/>
      <c r="R7" s="159"/>
      <c r="S7" s="2"/>
      <c r="T7" s="2"/>
      <c r="U7" s="2"/>
      <c r="V7" s="2"/>
    </row>
    <row r="8" spans="1:22" ht="15.75" customHeight="1">
      <c r="A8" s="2"/>
      <c r="B8" s="2"/>
      <c r="C8" s="2"/>
      <c r="D8" s="2"/>
      <c r="E8" s="2"/>
      <c r="F8" s="2"/>
      <c r="G8" s="2"/>
      <c r="H8" s="2"/>
      <c r="I8" s="2"/>
      <c r="J8" s="2"/>
      <c r="K8" s="2"/>
      <c r="L8" s="2"/>
      <c r="M8" s="2"/>
      <c r="N8" s="2"/>
      <c r="O8" s="11"/>
      <c r="P8" s="11"/>
      <c r="Q8" s="11"/>
      <c r="R8" s="11"/>
      <c r="S8" s="2"/>
      <c r="T8" s="2"/>
      <c r="U8" s="2"/>
      <c r="V8" s="2"/>
    </row>
    <row r="9" spans="1:22" ht="20.25" customHeight="1">
      <c r="A9" s="2"/>
      <c r="B9" s="2"/>
      <c r="C9" s="2"/>
      <c r="D9" s="2"/>
      <c r="E9" s="2"/>
      <c r="F9" s="2"/>
      <c r="G9" s="2"/>
      <c r="H9" s="2"/>
      <c r="I9" s="2"/>
      <c r="J9" s="2"/>
      <c r="K9" s="13"/>
      <c r="L9" s="14"/>
      <c r="M9" s="2"/>
      <c r="N9" s="13"/>
      <c r="O9" s="11"/>
      <c r="P9" s="11"/>
      <c r="Q9" s="11"/>
      <c r="R9" s="11"/>
      <c r="S9" s="15"/>
      <c r="T9" s="15"/>
      <c r="U9" s="15"/>
      <c r="V9" s="15"/>
    </row>
    <row r="10" spans="1:22" ht="39" customHeight="1">
      <c r="A10" s="2"/>
      <c r="B10" s="142" t="s">
        <v>6</v>
      </c>
      <c r="C10" s="143"/>
      <c r="D10" s="143"/>
      <c r="E10" s="144"/>
      <c r="F10" s="160" t="s">
        <v>7</v>
      </c>
      <c r="G10" s="143"/>
      <c r="H10" s="143"/>
      <c r="I10" s="143"/>
      <c r="J10" s="143"/>
      <c r="K10" s="143"/>
      <c r="L10" s="143"/>
      <c r="M10" s="144"/>
      <c r="N10" s="13"/>
      <c r="O10" s="161"/>
      <c r="P10" s="158"/>
      <c r="Q10" s="158"/>
      <c r="R10" s="159"/>
      <c r="S10" s="15"/>
      <c r="T10" s="16"/>
      <c r="U10" s="16"/>
      <c r="V10" s="2"/>
    </row>
    <row r="11" spans="1:22" ht="39" customHeight="1">
      <c r="A11" s="2"/>
      <c r="B11" s="142" t="s">
        <v>8</v>
      </c>
      <c r="C11" s="143"/>
      <c r="D11" s="143"/>
      <c r="E11" s="144"/>
      <c r="F11" s="160" t="s">
        <v>9</v>
      </c>
      <c r="G11" s="143"/>
      <c r="H11" s="143"/>
      <c r="I11" s="143"/>
      <c r="J11" s="143"/>
      <c r="K11" s="143"/>
      <c r="L11" s="143"/>
      <c r="M11" s="144"/>
      <c r="N11" s="162"/>
      <c r="O11" s="161" t="s">
        <v>10</v>
      </c>
      <c r="P11" s="158"/>
      <c r="Q11" s="158"/>
      <c r="R11" s="159"/>
      <c r="S11" s="17"/>
      <c r="T11" s="18"/>
      <c r="U11" s="18"/>
      <c r="V11" s="2"/>
    </row>
    <row r="12" spans="1:22" ht="39" customHeight="1">
      <c r="A12" s="2"/>
      <c r="B12" s="142" t="s">
        <v>11</v>
      </c>
      <c r="C12" s="143"/>
      <c r="D12" s="143"/>
      <c r="E12" s="144"/>
      <c r="F12" s="160" t="s">
        <v>12</v>
      </c>
      <c r="G12" s="143"/>
      <c r="H12" s="143"/>
      <c r="I12" s="143"/>
      <c r="J12" s="143"/>
      <c r="K12" s="143"/>
      <c r="L12" s="143"/>
      <c r="M12" s="144"/>
      <c r="N12" s="163"/>
      <c r="O12" s="19"/>
      <c r="P12" s="20"/>
      <c r="Q12" s="20"/>
      <c r="R12" s="20"/>
      <c r="S12" s="17"/>
      <c r="T12" s="18"/>
      <c r="U12" s="18"/>
      <c r="V12" s="2"/>
    </row>
    <row r="13" spans="1:22" ht="39" customHeight="1">
      <c r="A13" s="2"/>
      <c r="B13" s="142" t="s">
        <v>13</v>
      </c>
      <c r="C13" s="143"/>
      <c r="D13" s="143"/>
      <c r="E13" s="144"/>
      <c r="F13" s="145" t="s">
        <v>14</v>
      </c>
      <c r="G13" s="143"/>
      <c r="H13" s="143"/>
      <c r="I13" s="143"/>
      <c r="J13" s="143"/>
      <c r="K13" s="143"/>
      <c r="L13" s="143"/>
      <c r="M13" s="144"/>
      <c r="N13" s="15"/>
      <c r="O13" s="19"/>
      <c r="P13" s="20"/>
      <c r="Q13" s="20"/>
      <c r="R13" s="20"/>
      <c r="S13" s="17"/>
      <c r="T13" s="18"/>
      <c r="U13" s="18"/>
      <c r="V13" s="2"/>
    </row>
    <row r="14" spans="1:22" ht="39" customHeight="1">
      <c r="A14" s="2"/>
      <c r="B14" s="142" t="s">
        <v>15</v>
      </c>
      <c r="C14" s="143"/>
      <c r="D14" s="143"/>
      <c r="E14" s="144"/>
      <c r="F14" s="145" t="s">
        <v>16</v>
      </c>
      <c r="G14" s="143"/>
      <c r="H14" s="143"/>
      <c r="I14" s="143"/>
      <c r="J14" s="143"/>
      <c r="K14" s="143"/>
      <c r="L14" s="143"/>
      <c r="M14" s="144"/>
      <c r="N14" s="15"/>
      <c r="O14" s="19"/>
      <c r="P14" s="20"/>
      <c r="Q14" s="20"/>
      <c r="R14" s="20"/>
      <c r="S14" s="17"/>
      <c r="T14" s="18"/>
      <c r="U14" s="18"/>
      <c r="V14" s="2"/>
    </row>
    <row r="15" spans="1:22" ht="27.75" customHeight="1">
      <c r="A15" s="2"/>
      <c r="B15" s="146" t="s">
        <v>17</v>
      </c>
      <c r="C15" s="147"/>
      <c r="D15" s="147"/>
      <c r="E15" s="148"/>
      <c r="F15" s="21" t="s">
        <v>18</v>
      </c>
      <c r="G15" s="152" t="s">
        <v>305</v>
      </c>
      <c r="H15" s="147"/>
      <c r="I15" s="147"/>
      <c r="J15" s="147"/>
      <c r="K15" s="147"/>
      <c r="L15" s="153">
        <v>2024</v>
      </c>
      <c r="M15" s="154"/>
      <c r="N15" s="15"/>
      <c r="O15" s="22"/>
      <c r="P15" s="23"/>
      <c r="Q15" s="23"/>
      <c r="R15" s="23"/>
      <c r="S15" s="17"/>
      <c r="T15" s="18"/>
      <c r="U15" s="18"/>
      <c r="V15" s="2"/>
    </row>
    <row r="16" spans="1:22" ht="27.75" customHeight="1">
      <c r="A16" s="2"/>
      <c r="B16" s="149"/>
      <c r="C16" s="150"/>
      <c r="D16" s="150"/>
      <c r="E16" s="151"/>
      <c r="F16" s="24" t="s">
        <v>19</v>
      </c>
      <c r="G16" s="156" t="s">
        <v>306</v>
      </c>
      <c r="H16" s="143"/>
      <c r="I16" s="143"/>
      <c r="J16" s="143"/>
      <c r="K16" s="144"/>
      <c r="L16" s="138"/>
      <c r="M16" s="155"/>
      <c r="N16" s="15"/>
      <c r="O16" s="22"/>
      <c r="P16" s="23"/>
      <c r="Q16" s="25"/>
      <c r="R16" s="25"/>
      <c r="S16" s="26"/>
      <c r="T16" s="18"/>
      <c r="U16" s="18"/>
      <c r="V16" s="2"/>
    </row>
    <row r="17" spans="1:22" ht="20.25" customHeight="1">
      <c r="A17" s="2"/>
      <c r="B17" s="2"/>
      <c r="C17" s="2"/>
      <c r="D17" s="2"/>
      <c r="E17" s="2"/>
      <c r="F17" s="2"/>
      <c r="G17" s="2"/>
      <c r="H17" s="2"/>
      <c r="I17" s="2"/>
      <c r="J17" s="2"/>
      <c r="K17" s="2"/>
      <c r="L17" s="2"/>
      <c r="M17" s="2"/>
      <c r="N17" s="17"/>
      <c r="O17" s="23"/>
      <c r="P17" s="23"/>
      <c r="Q17" s="23"/>
      <c r="R17" s="23"/>
      <c r="S17" s="2"/>
      <c r="T17" s="2"/>
      <c r="U17" s="2"/>
      <c r="V17" s="2"/>
    </row>
    <row r="18" spans="1:22" ht="6.75" customHeight="1">
      <c r="A18" s="2"/>
      <c r="B18" s="132" t="s">
        <v>20</v>
      </c>
      <c r="C18" s="133"/>
      <c r="D18" s="133"/>
      <c r="E18" s="133"/>
      <c r="F18" s="133"/>
      <c r="G18" s="133"/>
      <c r="H18" s="133"/>
      <c r="I18" s="133"/>
      <c r="J18" s="133"/>
      <c r="K18" s="133"/>
      <c r="L18" s="133"/>
      <c r="M18" s="134"/>
      <c r="N18" s="17"/>
      <c r="O18" s="23"/>
      <c r="P18" s="23"/>
      <c r="Q18" s="23"/>
      <c r="R18" s="23"/>
      <c r="S18" s="2"/>
      <c r="T18" s="2"/>
      <c r="U18" s="2"/>
      <c r="V18" s="2"/>
    </row>
    <row r="19" spans="1:22" ht="6.75" customHeight="1">
      <c r="A19" s="2"/>
      <c r="B19" s="135"/>
      <c r="C19" s="136"/>
      <c r="D19" s="136"/>
      <c r="E19" s="136"/>
      <c r="F19" s="136"/>
      <c r="G19" s="136"/>
      <c r="H19" s="136"/>
      <c r="I19" s="136"/>
      <c r="J19" s="136"/>
      <c r="K19" s="136"/>
      <c r="L19" s="136"/>
      <c r="M19" s="137"/>
      <c r="N19" s="17"/>
      <c r="O19" s="23"/>
      <c r="P19" s="23"/>
      <c r="Q19" s="23"/>
      <c r="R19" s="23"/>
      <c r="S19" s="2"/>
      <c r="T19" s="2"/>
      <c r="U19" s="2"/>
      <c r="V19" s="2"/>
    </row>
    <row r="20" spans="1:22" ht="6.75" customHeight="1">
      <c r="A20" s="2"/>
      <c r="B20" s="135"/>
      <c r="C20" s="136"/>
      <c r="D20" s="136"/>
      <c r="E20" s="136"/>
      <c r="F20" s="136"/>
      <c r="G20" s="136"/>
      <c r="H20" s="136"/>
      <c r="I20" s="136"/>
      <c r="J20" s="136"/>
      <c r="K20" s="136"/>
      <c r="L20" s="136"/>
      <c r="M20" s="137"/>
      <c r="N20" s="17"/>
      <c r="O20" s="141"/>
      <c r="P20" s="133"/>
      <c r="Q20" s="133"/>
      <c r="R20" s="134"/>
      <c r="S20" s="2"/>
      <c r="T20" s="2"/>
      <c r="U20" s="2"/>
      <c r="V20" s="2"/>
    </row>
    <row r="21" spans="1:22" ht="6.75" customHeight="1">
      <c r="A21" s="2"/>
      <c r="B21" s="135"/>
      <c r="C21" s="136"/>
      <c r="D21" s="136"/>
      <c r="E21" s="136"/>
      <c r="F21" s="136"/>
      <c r="G21" s="136"/>
      <c r="H21" s="136"/>
      <c r="I21" s="136"/>
      <c r="J21" s="136"/>
      <c r="K21" s="136"/>
      <c r="L21" s="136"/>
      <c r="M21" s="137"/>
      <c r="N21" s="14"/>
      <c r="O21" s="138"/>
      <c r="P21" s="139"/>
      <c r="Q21" s="139"/>
      <c r="R21" s="140"/>
      <c r="S21" s="2"/>
      <c r="T21" s="2"/>
      <c r="U21" s="2"/>
      <c r="V21" s="2"/>
    </row>
    <row r="22" spans="1:22" ht="6.75" customHeight="1">
      <c r="A22" s="2"/>
      <c r="B22" s="135"/>
      <c r="C22" s="136"/>
      <c r="D22" s="136"/>
      <c r="E22" s="136"/>
      <c r="F22" s="136"/>
      <c r="G22" s="136"/>
      <c r="H22" s="136"/>
      <c r="I22" s="136"/>
      <c r="J22" s="136"/>
      <c r="K22" s="136"/>
      <c r="L22" s="136"/>
      <c r="M22" s="137"/>
      <c r="N22" s="14"/>
      <c r="O22" s="27"/>
      <c r="P22" s="27"/>
      <c r="Q22" s="27"/>
      <c r="R22" s="27"/>
      <c r="S22" s="2"/>
      <c r="T22" s="2"/>
      <c r="U22" s="2"/>
      <c r="V22" s="2"/>
    </row>
    <row r="23" spans="1:22" ht="6.75" customHeight="1">
      <c r="A23" s="2"/>
      <c r="B23" s="135"/>
      <c r="C23" s="136"/>
      <c r="D23" s="136"/>
      <c r="E23" s="136"/>
      <c r="F23" s="136"/>
      <c r="G23" s="136"/>
      <c r="H23" s="136"/>
      <c r="I23" s="136"/>
      <c r="J23" s="136"/>
      <c r="K23" s="136"/>
      <c r="L23" s="136"/>
      <c r="M23" s="137"/>
      <c r="N23" s="17"/>
      <c r="O23" s="23"/>
      <c r="P23" s="23"/>
      <c r="Q23" s="23"/>
      <c r="R23" s="23"/>
      <c r="S23" s="2"/>
      <c r="T23" s="2"/>
      <c r="U23" s="2"/>
      <c r="V23" s="2"/>
    </row>
    <row r="24" spans="1:22" ht="6.75" customHeight="1">
      <c r="A24" s="2"/>
      <c r="B24" s="135"/>
      <c r="C24" s="136"/>
      <c r="D24" s="136"/>
      <c r="E24" s="136"/>
      <c r="F24" s="136"/>
      <c r="G24" s="136"/>
      <c r="H24" s="136"/>
      <c r="I24" s="136"/>
      <c r="J24" s="136"/>
      <c r="K24" s="136"/>
      <c r="L24" s="136"/>
      <c r="M24" s="137"/>
      <c r="N24" s="17"/>
      <c r="O24" s="23"/>
      <c r="P24" s="23"/>
      <c r="Q24" s="23"/>
      <c r="R24" s="23"/>
      <c r="S24" s="2"/>
      <c r="T24" s="2"/>
      <c r="U24" s="2"/>
      <c r="V24" s="2"/>
    </row>
    <row r="25" spans="1:22" ht="6.75" customHeight="1">
      <c r="A25" s="2"/>
      <c r="B25" s="135"/>
      <c r="C25" s="136"/>
      <c r="D25" s="136"/>
      <c r="E25" s="136"/>
      <c r="F25" s="136"/>
      <c r="G25" s="136"/>
      <c r="H25" s="136"/>
      <c r="I25" s="136"/>
      <c r="J25" s="136"/>
      <c r="K25" s="136"/>
      <c r="L25" s="136"/>
      <c r="M25" s="137"/>
      <c r="N25" s="17"/>
      <c r="O25" s="23"/>
      <c r="P25" s="23"/>
      <c r="Q25" s="23"/>
      <c r="R25" s="23"/>
      <c r="S25" s="2"/>
      <c r="T25" s="2"/>
      <c r="U25" s="2"/>
      <c r="V25" s="2"/>
    </row>
    <row r="26" spans="1:22" ht="6.75" customHeight="1">
      <c r="A26" s="28"/>
      <c r="B26" s="135"/>
      <c r="C26" s="136"/>
      <c r="D26" s="136"/>
      <c r="E26" s="136"/>
      <c r="F26" s="136"/>
      <c r="G26" s="136"/>
      <c r="H26" s="136"/>
      <c r="I26" s="136"/>
      <c r="J26" s="136"/>
      <c r="K26" s="136"/>
      <c r="L26" s="136"/>
      <c r="M26" s="137"/>
      <c r="N26" s="28"/>
      <c r="O26" s="29"/>
      <c r="P26" s="29"/>
      <c r="Q26" s="29"/>
      <c r="R26" s="29"/>
      <c r="S26" s="28"/>
      <c r="T26" s="28"/>
      <c r="U26" s="28"/>
      <c r="V26" s="28"/>
    </row>
    <row r="27" spans="1:22" ht="6.75" customHeight="1">
      <c r="A27" s="2"/>
      <c r="B27" s="135"/>
      <c r="C27" s="136"/>
      <c r="D27" s="136"/>
      <c r="E27" s="136"/>
      <c r="F27" s="136"/>
      <c r="G27" s="136"/>
      <c r="H27" s="136"/>
      <c r="I27" s="136"/>
      <c r="J27" s="136"/>
      <c r="K27" s="136"/>
      <c r="L27" s="136"/>
      <c r="M27" s="137"/>
      <c r="N27" s="17"/>
      <c r="O27" s="23"/>
      <c r="P27" s="23"/>
      <c r="Q27" s="23"/>
      <c r="R27" s="23"/>
      <c r="S27" s="2"/>
      <c r="T27" s="2"/>
      <c r="U27" s="2"/>
      <c r="V27" s="2"/>
    </row>
    <row r="28" spans="1:22" ht="6.75" customHeight="1">
      <c r="A28" s="2"/>
      <c r="B28" s="135"/>
      <c r="C28" s="136"/>
      <c r="D28" s="136"/>
      <c r="E28" s="136"/>
      <c r="F28" s="136"/>
      <c r="G28" s="136"/>
      <c r="H28" s="136"/>
      <c r="I28" s="136"/>
      <c r="J28" s="136"/>
      <c r="K28" s="136"/>
      <c r="L28" s="136"/>
      <c r="M28" s="137"/>
      <c r="N28" s="17"/>
      <c r="O28" s="23"/>
      <c r="P28" s="23"/>
      <c r="Q28" s="23"/>
      <c r="R28" s="23"/>
      <c r="S28" s="2"/>
      <c r="T28" s="2"/>
      <c r="U28" s="2"/>
      <c r="V28" s="2"/>
    </row>
    <row r="29" spans="1:22" ht="6.75" customHeight="1">
      <c r="A29" s="2"/>
      <c r="B29" s="135"/>
      <c r="C29" s="136"/>
      <c r="D29" s="136"/>
      <c r="E29" s="136"/>
      <c r="F29" s="136"/>
      <c r="G29" s="136"/>
      <c r="H29" s="136"/>
      <c r="I29" s="136"/>
      <c r="J29" s="136"/>
      <c r="K29" s="136"/>
      <c r="L29" s="136"/>
      <c r="M29" s="137"/>
      <c r="N29" s="17"/>
      <c r="O29" s="23"/>
      <c r="P29" s="23"/>
      <c r="Q29" s="23"/>
      <c r="R29" s="23"/>
      <c r="S29" s="2"/>
      <c r="T29" s="2"/>
      <c r="U29" s="2"/>
      <c r="V29" s="2"/>
    </row>
    <row r="30" spans="1:22" ht="6.75" customHeight="1">
      <c r="A30" s="2"/>
      <c r="B30" s="135"/>
      <c r="C30" s="136"/>
      <c r="D30" s="136"/>
      <c r="E30" s="136"/>
      <c r="F30" s="136"/>
      <c r="G30" s="136"/>
      <c r="H30" s="136"/>
      <c r="I30" s="136"/>
      <c r="J30" s="136"/>
      <c r="K30" s="136"/>
      <c r="L30" s="136"/>
      <c r="M30" s="137"/>
      <c r="N30" s="17"/>
      <c r="O30" s="23"/>
      <c r="P30" s="23"/>
      <c r="Q30" s="23"/>
      <c r="R30" s="23"/>
      <c r="S30" s="2"/>
      <c r="T30" s="2"/>
      <c r="U30" s="2"/>
      <c r="V30" s="2"/>
    </row>
    <row r="31" spans="1:22" ht="6.75" customHeight="1">
      <c r="A31" s="2"/>
      <c r="B31" s="138"/>
      <c r="C31" s="139"/>
      <c r="D31" s="139"/>
      <c r="E31" s="139"/>
      <c r="F31" s="139"/>
      <c r="G31" s="139"/>
      <c r="H31" s="139"/>
      <c r="I31" s="139"/>
      <c r="J31" s="139"/>
      <c r="K31" s="139"/>
      <c r="L31" s="139"/>
      <c r="M31" s="140"/>
      <c r="N31" s="17"/>
      <c r="O31" s="23"/>
      <c r="P31" s="23"/>
      <c r="Q31" s="23"/>
      <c r="R31" s="23"/>
      <c r="S31" s="2"/>
      <c r="T31" s="2"/>
      <c r="U31" s="2"/>
      <c r="V31" s="2"/>
    </row>
    <row r="32" spans="1:22" ht="15.75" customHeight="1">
      <c r="A32" s="2"/>
      <c r="B32" s="2"/>
      <c r="C32" s="2"/>
      <c r="D32" s="2"/>
      <c r="E32" s="2"/>
      <c r="F32" s="2"/>
      <c r="G32" s="2"/>
      <c r="H32" s="2"/>
      <c r="I32" s="2"/>
      <c r="J32" s="2"/>
      <c r="K32" s="2"/>
      <c r="L32" s="30"/>
      <c r="M32" s="2"/>
      <c r="N32" s="31"/>
      <c r="O32" s="32"/>
      <c r="P32" s="32"/>
      <c r="Q32" s="32"/>
      <c r="R32" s="32"/>
      <c r="S32" s="2"/>
      <c r="T32" s="2"/>
      <c r="U32" s="2"/>
      <c r="V32" s="2"/>
    </row>
    <row r="33" spans="1:22" ht="14.25" hidden="1" customHeight="1">
      <c r="A33" s="2"/>
      <c r="B33" s="2"/>
      <c r="C33" s="2"/>
      <c r="D33" s="2"/>
      <c r="E33" s="2"/>
      <c r="F33" s="2"/>
      <c r="G33" s="2"/>
      <c r="H33" s="2"/>
      <c r="I33" s="2"/>
      <c r="J33" s="2"/>
      <c r="K33" s="2"/>
      <c r="L33" s="30"/>
      <c r="M33" s="2"/>
      <c r="N33" s="17"/>
      <c r="O33" s="11"/>
      <c r="P33" s="11"/>
      <c r="Q33" s="11"/>
      <c r="R33" s="11"/>
      <c r="S33" s="2"/>
      <c r="T33" s="2"/>
      <c r="U33" s="2"/>
      <c r="V33" s="2"/>
    </row>
    <row r="34" spans="1:22" ht="15.75" hidden="1" customHeight="1">
      <c r="A34" s="2"/>
      <c r="B34" s="2"/>
      <c r="C34" s="2"/>
      <c r="D34" s="2"/>
      <c r="E34" s="2"/>
      <c r="F34" s="2"/>
      <c r="G34" s="2"/>
      <c r="H34" s="2"/>
      <c r="I34" s="2"/>
      <c r="J34" s="2"/>
      <c r="K34" s="2"/>
      <c r="L34" s="30"/>
      <c r="M34" s="2"/>
      <c r="N34" s="17"/>
      <c r="O34" s="2"/>
      <c r="P34" s="2"/>
      <c r="Q34" s="2"/>
      <c r="R34" s="2"/>
      <c r="S34" s="2"/>
      <c r="T34" s="2"/>
      <c r="U34" s="2"/>
      <c r="V34" s="2"/>
    </row>
    <row r="35" spans="1:22" ht="15.75" hidden="1" customHeight="1">
      <c r="A35" s="2"/>
      <c r="B35" s="2"/>
      <c r="C35" s="2"/>
      <c r="D35" s="2"/>
      <c r="E35" s="2"/>
      <c r="F35" s="2"/>
      <c r="G35" s="2"/>
      <c r="H35" s="2"/>
      <c r="I35" s="2"/>
      <c r="J35" s="2"/>
      <c r="K35" s="2"/>
      <c r="L35" s="2"/>
      <c r="M35" s="2"/>
      <c r="N35" s="17"/>
      <c r="O35" s="11"/>
      <c r="P35" s="11"/>
      <c r="Q35" s="11"/>
      <c r="R35" s="11"/>
      <c r="S35" s="2"/>
      <c r="T35" s="2"/>
      <c r="U35" s="2"/>
      <c r="V35" s="2"/>
    </row>
    <row r="36" spans="1:22" ht="15.75" hidden="1" customHeight="1">
      <c r="A36" s="2"/>
      <c r="B36" s="2"/>
      <c r="C36" s="2"/>
      <c r="D36" s="2"/>
      <c r="E36" s="2"/>
      <c r="F36" s="2"/>
      <c r="G36" s="2"/>
      <c r="H36" s="2"/>
      <c r="I36" s="2"/>
      <c r="J36" s="2"/>
      <c r="K36" s="2"/>
      <c r="L36" s="2"/>
      <c r="M36" s="2"/>
      <c r="N36" s="17"/>
      <c r="O36" s="11"/>
      <c r="P36" s="11"/>
      <c r="Q36" s="11"/>
      <c r="R36" s="11"/>
      <c r="S36" s="2"/>
      <c r="T36" s="2"/>
      <c r="U36" s="2"/>
      <c r="V36" s="2"/>
    </row>
    <row r="37" spans="1:22" ht="15.75" customHeight="1">
      <c r="A37" s="2"/>
      <c r="B37" s="2"/>
      <c r="C37" s="2"/>
      <c r="D37" s="2"/>
      <c r="E37" s="2"/>
      <c r="F37" s="2"/>
      <c r="G37" s="2"/>
      <c r="H37" s="2"/>
      <c r="I37" s="2"/>
      <c r="J37" s="2"/>
      <c r="K37" s="2"/>
      <c r="L37" s="2"/>
      <c r="M37" s="2"/>
      <c r="N37" s="2"/>
      <c r="O37" s="11"/>
      <c r="P37" s="11"/>
      <c r="Q37" s="11"/>
      <c r="R37" s="11"/>
      <c r="S37" s="2"/>
      <c r="T37" s="2"/>
      <c r="U37" s="2"/>
      <c r="V37" s="2"/>
    </row>
    <row r="38" spans="1:22" ht="15.75" customHeight="1">
      <c r="A38" s="2"/>
      <c r="B38" s="2"/>
      <c r="C38" s="2"/>
      <c r="D38" s="2"/>
      <c r="E38" s="2"/>
      <c r="F38" s="2"/>
      <c r="G38" s="2"/>
      <c r="H38" s="2"/>
      <c r="I38" s="2"/>
      <c r="J38" s="2"/>
      <c r="K38" s="2"/>
      <c r="L38" s="2"/>
      <c r="M38" s="2"/>
      <c r="N38" s="2"/>
      <c r="O38" s="11"/>
      <c r="P38" s="11"/>
      <c r="Q38" s="11"/>
      <c r="R38" s="11"/>
      <c r="S38" s="2"/>
      <c r="T38" s="2"/>
      <c r="U38" s="2"/>
      <c r="V38" s="2"/>
    </row>
    <row r="39" spans="1:22" ht="15.75" customHeight="1">
      <c r="A39" s="2"/>
      <c r="B39" s="2"/>
      <c r="C39" s="2"/>
      <c r="D39" s="2"/>
      <c r="E39" s="2"/>
      <c r="F39" s="2"/>
      <c r="G39" s="2"/>
      <c r="H39" s="2"/>
      <c r="I39" s="2"/>
      <c r="J39" s="2"/>
      <c r="K39" s="2"/>
      <c r="L39" s="2"/>
      <c r="M39" s="2"/>
      <c r="N39" s="2"/>
      <c r="O39" s="11"/>
      <c r="P39" s="11"/>
      <c r="Q39" s="11"/>
      <c r="R39" s="11"/>
      <c r="S39" s="2"/>
      <c r="T39" s="2"/>
      <c r="U39" s="2"/>
      <c r="V39" s="2"/>
    </row>
    <row r="40" spans="1:22" ht="15.75" customHeight="1">
      <c r="A40" s="2"/>
      <c r="B40" s="2"/>
      <c r="C40" s="2"/>
      <c r="D40" s="2"/>
      <c r="E40" s="2"/>
      <c r="F40" s="2"/>
      <c r="G40" s="2"/>
      <c r="H40" s="2"/>
      <c r="I40" s="2"/>
      <c r="J40" s="2"/>
      <c r="K40" s="2"/>
      <c r="L40" s="2"/>
      <c r="M40" s="2"/>
      <c r="N40" s="2"/>
      <c r="O40" s="11"/>
      <c r="P40" s="11"/>
      <c r="Q40" s="11"/>
      <c r="R40" s="11"/>
      <c r="S40" s="2"/>
      <c r="T40" s="2"/>
      <c r="U40" s="2"/>
      <c r="V40" s="2"/>
    </row>
    <row r="41" spans="1:22" ht="15.75" customHeight="1">
      <c r="A41" s="2"/>
      <c r="B41" s="2"/>
      <c r="C41" s="2"/>
      <c r="D41" s="2"/>
      <c r="E41" s="2"/>
      <c r="F41" s="2"/>
      <c r="G41" s="2"/>
      <c r="H41" s="2"/>
      <c r="I41" s="2"/>
      <c r="J41" s="2"/>
      <c r="K41" s="2"/>
      <c r="L41" s="2"/>
      <c r="M41" s="2"/>
      <c r="N41" s="2"/>
      <c r="O41" s="11"/>
      <c r="P41" s="11"/>
      <c r="Q41" s="11"/>
      <c r="R41" s="11"/>
      <c r="S41" s="2"/>
      <c r="T41" s="2"/>
      <c r="U41" s="2"/>
      <c r="V41" s="2"/>
    </row>
    <row r="42" spans="1:22" ht="15.75" customHeight="1">
      <c r="A42" s="2"/>
      <c r="B42" s="2"/>
      <c r="C42" s="2"/>
      <c r="D42" s="2"/>
      <c r="E42" s="2"/>
      <c r="F42" s="2"/>
      <c r="G42" s="2"/>
      <c r="H42" s="2"/>
      <c r="I42" s="2"/>
      <c r="J42" s="2"/>
      <c r="K42" s="2"/>
      <c r="L42" s="2"/>
      <c r="M42" s="2"/>
      <c r="N42" s="2"/>
      <c r="O42" s="11"/>
      <c r="P42" s="11"/>
      <c r="Q42" s="11"/>
      <c r="R42" s="11"/>
      <c r="S42" s="2"/>
      <c r="T42" s="2"/>
      <c r="U42" s="2"/>
      <c r="V42" s="2"/>
    </row>
    <row r="43" spans="1:22" ht="15.75" customHeight="1">
      <c r="A43" s="2"/>
      <c r="B43" s="2"/>
      <c r="C43" s="2"/>
      <c r="D43" s="2"/>
      <c r="E43" s="2"/>
      <c r="F43" s="2"/>
      <c r="G43" s="2"/>
      <c r="H43" s="2"/>
      <c r="I43" s="2"/>
      <c r="J43" s="2"/>
      <c r="K43" s="2"/>
      <c r="L43" s="2"/>
      <c r="M43" s="2"/>
      <c r="N43" s="2"/>
      <c r="O43" s="11"/>
      <c r="P43" s="11"/>
      <c r="Q43" s="11"/>
      <c r="R43" s="11"/>
      <c r="S43" s="2"/>
      <c r="T43" s="2"/>
      <c r="U43" s="2"/>
      <c r="V43" s="2"/>
    </row>
    <row r="44" spans="1:22" ht="15.75" customHeight="1">
      <c r="A44" s="2"/>
      <c r="B44" s="2"/>
      <c r="C44" s="2"/>
      <c r="D44" s="2"/>
      <c r="E44" s="2"/>
      <c r="F44" s="2"/>
      <c r="G44" s="2"/>
      <c r="H44" s="2"/>
      <c r="I44" s="2"/>
      <c r="J44" s="2"/>
      <c r="K44" s="2"/>
      <c r="L44" s="2"/>
      <c r="M44" s="2"/>
      <c r="N44" s="2"/>
      <c r="O44" s="11"/>
      <c r="P44" s="11"/>
      <c r="Q44" s="11"/>
      <c r="R44" s="11"/>
      <c r="S44" s="2"/>
      <c r="T44" s="2"/>
      <c r="U44" s="2"/>
      <c r="V44" s="2"/>
    </row>
    <row r="45" spans="1:22" ht="15.75" customHeight="1">
      <c r="A45" s="2"/>
      <c r="B45" s="2"/>
      <c r="C45" s="2"/>
      <c r="D45" s="2"/>
      <c r="E45" s="2"/>
      <c r="F45" s="2"/>
      <c r="G45" s="2"/>
      <c r="H45" s="2"/>
      <c r="I45" s="2"/>
      <c r="J45" s="2"/>
      <c r="K45" s="2"/>
      <c r="L45" s="2"/>
      <c r="M45" s="2"/>
      <c r="N45" s="2"/>
      <c r="O45" s="11"/>
      <c r="P45" s="11"/>
      <c r="Q45" s="11"/>
      <c r="R45" s="11"/>
      <c r="S45" s="2"/>
      <c r="T45" s="2"/>
      <c r="U45" s="2"/>
      <c r="V45" s="2"/>
    </row>
    <row r="46" spans="1:22" ht="15.75" customHeight="1">
      <c r="A46" s="2"/>
      <c r="B46" s="2"/>
      <c r="C46" s="2"/>
      <c r="D46" s="2"/>
      <c r="E46" s="2"/>
      <c r="F46" s="2"/>
      <c r="G46" s="2"/>
      <c r="H46" s="2"/>
      <c r="I46" s="2"/>
      <c r="J46" s="2"/>
      <c r="K46" s="2"/>
      <c r="L46" s="2"/>
      <c r="M46" s="2"/>
      <c r="N46" s="2"/>
      <c r="O46" s="11"/>
      <c r="P46" s="11"/>
      <c r="Q46" s="11"/>
      <c r="R46" s="11"/>
      <c r="S46" s="2"/>
      <c r="T46" s="2"/>
      <c r="U46" s="2"/>
      <c r="V46" s="2"/>
    </row>
    <row r="47" spans="1:22" ht="15.75" customHeight="1">
      <c r="A47" s="2"/>
      <c r="B47" s="2"/>
      <c r="C47" s="2"/>
      <c r="D47" s="2"/>
      <c r="E47" s="2"/>
      <c r="F47" s="2"/>
      <c r="G47" s="2"/>
      <c r="H47" s="2"/>
      <c r="I47" s="2"/>
      <c r="J47" s="2"/>
      <c r="K47" s="2"/>
      <c r="L47" s="2"/>
      <c r="M47" s="2"/>
      <c r="N47" s="2"/>
      <c r="O47" s="11"/>
      <c r="P47" s="11"/>
      <c r="Q47" s="11"/>
      <c r="R47" s="11"/>
      <c r="S47" s="2"/>
      <c r="T47" s="2"/>
      <c r="U47" s="2"/>
      <c r="V47" s="2"/>
    </row>
    <row r="48" spans="1:22" ht="15.75" customHeight="1">
      <c r="A48" s="2"/>
      <c r="B48" s="2"/>
      <c r="C48" s="2"/>
      <c r="D48" s="2"/>
      <c r="E48" s="2"/>
      <c r="F48" s="2"/>
      <c r="G48" s="2"/>
      <c r="H48" s="2"/>
      <c r="I48" s="2"/>
      <c r="J48" s="2"/>
      <c r="K48" s="2"/>
      <c r="L48" s="2"/>
      <c r="M48" s="2"/>
      <c r="N48" s="2"/>
      <c r="O48" s="11"/>
      <c r="P48" s="11"/>
      <c r="Q48" s="11"/>
      <c r="R48" s="11"/>
      <c r="S48" s="2"/>
      <c r="T48" s="2"/>
      <c r="U48" s="2"/>
      <c r="V48" s="2"/>
    </row>
    <row r="49" spans="1:22" ht="15.75" customHeight="1">
      <c r="A49" s="2"/>
      <c r="B49" s="2"/>
      <c r="C49" s="2"/>
      <c r="D49" s="2"/>
      <c r="E49" s="2"/>
      <c r="F49" s="2"/>
      <c r="G49" s="2"/>
      <c r="H49" s="2"/>
      <c r="I49" s="2"/>
      <c r="J49" s="2"/>
      <c r="K49" s="2"/>
      <c r="L49" s="2"/>
      <c r="M49" s="2"/>
      <c r="N49" s="2"/>
      <c r="O49" s="11"/>
      <c r="P49" s="11"/>
      <c r="Q49" s="11"/>
      <c r="R49" s="11"/>
      <c r="S49" s="2"/>
      <c r="T49" s="2"/>
      <c r="U49" s="2"/>
      <c r="V49" s="2"/>
    </row>
    <row r="50" spans="1:22" ht="15.75" customHeight="1">
      <c r="A50" s="2"/>
      <c r="B50" s="2"/>
      <c r="C50" s="2"/>
      <c r="D50" s="2"/>
      <c r="E50" s="2"/>
      <c r="F50" s="2"/>
      <c r="G50" s="2"/>
      <c r="H50" s="2"/>
      <c r="I50" s="2"/>
      <c r="J50" s="2"/>
      <c r="K50" s="2"/>
      <c r="L50" s="2"/>
      <c r="M50" s="2"/>
      <c r="N50" s="2"/>
      <c r="O50" s="11"/>
      <c r="P50" s="11"/>
      <c r="Q50" s="11"/>
      <c r="R50" s="11"/>
      <c r="S50" s="2"/>
      <c r="T50" s="2"/>
      <c r="U50" s="2"/>
      <c r="V50" s="2"/>
    </row>
    <row r="51" spans="1:22" ht="15.75" customHeight="1">
      <c r="A51" s="2"/>
      <c r="B51" s="2"/>
      <c r="C51" s="2"/>
      <c r="D51" s="2"/>
      <c r="E51" s="2"/>
      <c r="F51" s="2"/>
      <c r="G51" s="2"/>
      <c r="H51" s="2"/>
      <c r="I51" s="2"/>
      <c r="J51" s="2"/>
      <c r="K51" s="2"/>
      <c r="L51" s="2"/>
      <c r="M51" s="2"/>
      <c r="N51" s="2"/>
      <c r="O51" s="11"/>
      <c r="P51" s="11"/>
      <c r="Q51" s="11"/>
      <c r="R51" s="11"/>
      <c r="S51" s="2"/>
      <c r="T51" s="2"/>
      <c r="U51" s="2"/>
      <c r="V51" s="2"/>
    </row>
    <row r="52" spans="1:22" ht="15.75" customHeight="1">
      <c r="A52" s="2"/>
      <c r="B52" s="2"/>
      <c r="C52" s="2"/>
      <c r="D52" s="2"/>
      <c r="E52" s="2"/>
      <c r="F52" s="2"/>
      <c r="G52" s="2"/>
      <c r="H52" s="2"/>
      <c r="I52" s="2"/>
      <c r="J52" s="2"/>
      <c r="K52" s="2"/>
      <c r="L52" s="2"/>
      <c r="M52" s="2"/>
      <c r="N52" s="2"/>
      <c r="O52" s="11"/>
      <c r="P52" s="11"/>
      <c r="Q52" s="11"/>
      <c r="R52" s="11"/>
      <c r="S52" s="2"/>
      <c r="T52" s="2"/>
      <c r="U52" s="2"/>
      <c r="V52" s="2"/>
    </row>
    <row r="53" spans="1:22" ht="15.75" customHeight="1">
      <c r="A53" s="2"/>
      <c r="B53" s="2"/>
      <c r="C53" s="2"/>
      <c r="D53" s="2"/>
      <c r="E53" s="2"/>
      <c r="F53" s="2"/>
      <c r="G53" s="2"/>
      <c r="H53" s="2"/>
      <c r="I53" s="2"/>
      <c r="J53" s="2"/>
      <c r="K53" s="2"/>
      <c r="L53" s="2"/>
      <c r="M53" s="2"/>
      <c r="N53" s="2"/>
      <c r="O53" s="11"/>
      <c r="P53" s="11"/>
      <c r="Q53" s="11"/>
      <c r="R53" s="11"/>
      <c r="S53" s="2"/>
      <c r="T53" s="2"/>
      <c r="U53" s="2"/>
      <c r="V53" s="2"/>
    </row>
    <row r="54" spans="1:22" ht="15.75" customHeight="1">
      <c r="A54" s="2"/>
      <c r="B54" s="2"/>
      <c r="C54" s="2"/>
      <c r="D54" s="2"/>
      <c r="E54" s="2"/>
      <c r="F54" s="2"/>
      <c r="G54" s="2"/>
      <c r="H54" s="2"/>
      <c r="I54" s="2"/>
      <c r="J54" s="2"/>
      <c r="K54" s="2"/>
      <c r="L54" s="2"/>
      <c r="M54" s="2"/>
      <c r="N54" s="2"/>
      <c r="O54" s="11"/>
      <c r="P54" s="11"/>
      <c r="Q54" s="11"/>
      <c r="R54" s="11"/>
      <c r="S54" s="2"/>
      <c r="T54" s="2"/>
      <c r="U54" s="2"/>
      <c r="V54" s="2"/>
    </row>
    <row r="55" spans="1:22" ht="15.75" customHeight="1">
      <c r="A55" s="2"/>
      <c r="B55" s="2"/>
      <c r="C55" s="2"/>
      <c r="D55" s="2"/>
      <c r="E55" s="2"/>
      <c r="F55" s="2"/>
      <c r="G55" s="2"/>
      <c r="H55" s="2"/>
      <c r="I55" s="2"/>
      <c r="J55" s="2"/>
      <c r="K55" s="2"/>
      <c r="L55" s="2"/>
      <c r="M55" s="2"/>
      <c r="N55" s="2"/>
      <c r="O55" s="11"/>
      <c r="P55" s="11"/>
      <c r="Q55" s="11"/>
      <c r="R55" s="11"/>
      <c r="S55" s="2"/>
      <c r="T55" s="2"/>
      <c r="U55" s="2"/>
      <c r="V55" s="2"/>
    </row>
    <row r="56" spans="1:22" ht="15.75" customHeight="1">
      <c r="A56" s="2"/>
      <c r="B56" s="2"/>
      <c r="C56" s="2"/>
      <c r="D56" s="2"/>
      <c r="E56" s="2"/>
      <c r="F56" s="2"/>
      <c r="G56" s="2"/>
      <c r="H56" s="2"/>
      <c r="I56" s="2"/>
      <c r="J56" s="2"/>
      <c r="K56" s="2"/>
      <c r="L56" s="2"/>
      <c r="M56" s="2"/>
      <c r="N56" s="2"/>
      <c r="O56" s="11"/>
      <c r="P56" s="11"/>
      <c r="Q56" s="11"/>
      <c r="R56" s="11"/>
      <c r="S56" s="2"/>
      <c r="T56" s="2"/>
      <c r="U56" s="2"/>
      <c r="V56" s="2"/>
    </row>
    <row r="57" spans="1:22" ht="15.75" customHeight="1">
      <c r="A57" s="2"/>
      <c r="B57" s="2"/>
      <c r="C57" s="2"/>
      <c r="D57" s="2"/>
      <c r="E57" s="2"/>
      <c r="F57" s="2"/>
      <c r="G57" s="2"/>
      <c r="H57" s="2"/>
      <c r="I57" s="2"/>
      <c r="J57" s="2"/>
      <c r="K57" s="2"/>
      <c r="L57" s="2"/>
      <c r="M57" s="2"/>
      <c r="N57" s="2"/>
      <c r="O57" s="11"/>
      <c r="P57" s="11"/>
      <c r="Q57" s="11"/>
      <c r="R57" s="11"/>
      <c r="S57" s="2"/>
      <c r="T57" s="2"/>
      <c r="U57" s="2"/>
      <c r="V57" s="2"/>
    </row>
    <row r="58" spans="1:22" ht="15.75" customHeight="1">
      <c r="A58" s="2"/>
      <c r="B58" s="2"/>
      <c r="C58" s="2"/>
      <c r="D58" s="2"/>
      <c r="E58" s="2"/>
      <c r="F58" s="2"/>
      <c r="G58" s="2"/>
      <c r="H58" s="2"/>
      <c r="I58" s="2"/>
      <c r="J58" s="2"/>
      <c r="K58" s="2"/>
      <c r="L58" s="2"/>
      <c r="M58" s="2"/>
      <c r="N58" s="2"/>
      <c r="O58" s="11"/>
      <c r="P58" s="11"/>
      <c r="Q58" s="11"/>
      <c r="R58" s="11"/>
      <c r="S58" s="2"/>
      <c r="T58" s="2"/>
      <c r="U58" s="2"/>
      <c r="V58" s="2"/>
    </row>
    <row r="59" spans="1:22" ht="15.75" customHeight="1">
      <c r="A59" s="2"/>
      <c r="B59" s="2"/>
      <c r="C59" s="2"/>
      <c r="D59" s="2"/>
      <c r="E59" s="2"/>
      <c r="F59" s="2"/>
      <c r="G59" s="2"/>
      <c r="H59" s="2"/>
      <c r="I59" s="2"/>
      <c r="J59" s="2"/>
      <c r="K59" s="2"/>
      <c r="L59" s="2"/>
      <c r="M59" s="2"/>
      <c r="N59" s="2"/>
      <c r="O59" s="11"/>
      <c r="P59" s="11"/>
      <c r="Q59" s="11"/>
      <c r="R59" s="11"/>
      <c r="S59" s="2"/>
      <c r="T59" s="2"/>
      <c r="U59" s="2"/>
      <c r="V59" s="2"/>
    </row>
    <row r="60" spans="1:22" ht="15.75" customHeight="1">
      <c r="A60" s="2"/>
      <c r="B60" s="2"/>
      <c r="C60" s="2"/>
      <c r="D60" s="2"/>
      <c r="E60" s="2"/>
      <c r="F60" s="2"/>
      <c r="G60" s="2"/>
      <c r="H60" s="2"/>
      <c r="I60" s="2"/>
      <c r="J60" s="2"/>
      <c r="K60" s="2"/>
      <c r="L60" s="2"/>
      <c r="M60" s="2"/>
      <c r="N60" s="2"/>
      <c r="O60" s="11"/>
      <c r="P60" s="11"/>
      <c r="Q60" s="11"/>
      <c r="R60" s="11"/>
      <c r="S60" s="2"/>
      <c r="T60" s="2"/>
      <c r="U60" s="2"/>
      <c r="V60" s="2"/>
    </row>
    <row r="61" spans="1:22" ht="15.75" customHeight="1">
      <c r="A61" s="2"/>
      <c r="B61" s="2"/>
      <c r="C61" s="2"/>
      <c r="D61" s="2"/>
      <c r="E61" s="2"/>
      <c r="F61" s="2"/>
      <c r="G61" s="2"/>
      <c r="H61" s="2"/>
      <c r="I61" s="2"/>
      <c r="J61" s="2"/>
      <c r="K61" s="2"/>
      <c r="L61" s="2"/>
      <c r="M61" s="2"/>
      <c r="N61" s="2"/>
      <c r="O61" s="11"/>
      <c r="P61" s="11"/>
      <c r="Q61" s="11"/>
      <c r="R61" s="11"/>
      <c r="S61" s="2"/>
      <c r="T61" s="2"/>
      <c r="U61" s="2"/>
      <c r="V61" s="2"/>
    </row>
    <row r="62" spans="1:22" ht="15.75" customHeight="1">
      <c r="A62" s="2"/>
      <c r="B62" s="2"/>
      <c r="C62" s="2"/>
      <c r="D62" s="2"/>
      <c r="E62" s="2"/>
      <c r="F62" s="2"/>
      <c r="G62" s="2"/>
      <c r="H62" s="2"/>
      <c r="I62" s="2"/>
      <c r="J62" s="2"/>
      <c r="K62" s="2"/>
      <c r="L62" s="2"/>
      <c r="M62" s="2"/>
      <c r="N62" s="2"/>
      <c r="O62" s="11"/>
      <c r="P62" s="11"/>
      <c r="Q62" s="11"/>
      <c r="R62" s="11"/>
      <c r="S62" s="2"/>
      <c r="T62" s="2"/>
      <c r="U62" s="2"/>
      <c r="V62" s="2"/>
    </row>
    <row r="63" spans="1:22" ht="15.75" customHeight="1">
      <c r="A63" s="2"/>
      <c r="B63" s="2"/>
      <c r="C63" s="2"/>
      <c r="D63" s="2"/>
      <c r="E63" s="2"/>
      <c r="F63" s="2"/>
      <c r="G63" s="2"/>
      <c r="H63" s="2"/>
      <c r="I63" s="2"/>
      <c r="J63" s="2"/>
      <c r="K63" s="2"/>
      <c r="L63" s="2"/>
      <c r="M63" s="2"/>
      <c r="N63" s="2"/>
      <c r="O63" s="11"/>
      <c r="P63" s="11"/>
      <c r="Q63" s="11"/>
      <c r="R63" s="11"/>
      <c r="S63" s="2"/>
      <c r="T63" s="2"/>
      <c r="U63" s="2"/>
      <c r="V63" s="2"/>
    </row>
    <row r="64" spans="1:22" ht="15.75" customHeight="1">
      <c r="A64" s="2"/>
      <c r="B64" s="2"/>
      <c r="C64" s="2"/>
      <c r="D64" s="2"/>
      <c r="E64" s="2"/>
      <c r="F64" s="2"/>
      <c r="G64" s="2"/>
      <c r="H64" s="2"/>
      <c r="I64" s="2"/>
      <c r="J64" s="2"/>
      <c r="K64" s="2"/>
      <c r="L64" s="2"/>
      <c r="M64" s="2"/>
      <c r="N64" s="2"/>
      <c r="O64" s="11"/>
      <c r="P64" s="11"/>
      <c r="Q64" s="11"/>
      <c r="R64" s="11"/>
      <c r="S64" s="2"/>
      <c r="T64" s="2"/>
      <c r="U64" s="2"/>
      <c r="V64" s="2"/>
    </row>
    <row r="65" spans="1:22" ht="15.75" customHeight="1">
      <c r="A65" s="2"/>
      <c r="B65" s="2"/>
      <c r="C65" s="2"/>
      <c r="D65" s="2"/>
      <c r="E65" s="2"/>
      <c r="F65" s="2"/>
      <c r="G65" s="2"/>
      <c r="H65" s="2"/>
      <c r="I65" s="2"/>
      <c r="J65" s="2"/>
      <c r="K65" s="2"/>
      <c r="L65" s="2"/>
      <c r="M65" s="2"/>
      <c r="N65" s="2"/>
      <c r="O65" s="11"/>
      <c r="P65" s="11"/>
      <c r="Q65" s="11"/>
      <c r="R65" s="11"/>
      <c r="S65" s="2"/>
      <c r="T65" s="2"/>
      <c r="U65" s="2"/>
      <c r="V65" s="2"/>
    </row>
    <row r="66" spans="1:22" ht="15.75" customHeight="1">
      <c r="A66" s="2"/>
      <c r="B66" s="2"/>
      <c r="C66" s="2"/>
      <c r="D66" s="2"/>
      <c r="E66" s="2"/>
      <c r="F66" s="2"/>
      <c r="G66" s="2"/>
      <c r="H66" s="2"/>
      <c r="I66" s="2"/>
      <c r="J66" s="2"/>
      <c r="K66" s="2"/>
      <c r="L66" s="2"/>
      <c r="M66" s="2"/>
      <c r="N66" s="2"/>
      <c r="O66" s="11"/>
      <c r="P66" s="11"/>
      <c r="Q66" s="11"/>
      <c r="R66" s="11"/>
      <c r="S66" s="2"/>
      <c r="T66" s="2"/>
      <c r="U66" s="2"/>
      <c r="V66" s="2"/>
    </row>
    <row r="67" spans="1:22" ht="15.75" customHeight="1">
      <c r="A67" s="2"/>
      <c r="B67" s="2"/>
      <c r="C67" s="2"/>
      <c r="D67" s="2"/>
      <c r="E67" s="2"/>
      <c r="F67" s="2"/>
      <c r="G67" s="2"/>
      <c r="H67" s="2"/>
      <c r="I67" s="2"/>
      <c r="J67" s="2"/>
      <c r="K67" s="2"/>
      <c r="L67" s="2"/>
      <c r="M67" s="2"/>
      <c r="N67" s="2"/>
      <c r="O67" s="11"/>
      <c r="P67" s="11"/>
      <c r="Q67" s="11"/>
      <c r="R67" s="11"/>
      <c r="S67" s="2"/>
      <c r="T67" s="2"/>
      <c r="U67" s="2"/>
      <c r="V67" s="2"/>
    </row>
    <row r="68" spans="1:22" ht="15.75" customHeight="1">
      <c r="A68" s="2"/>
      <c r="B68" s="2"/>
      <c r="C68" s="2"/>
      <c r="D68" s="2"/>
      <c r="E68" s="2"/>
      <c r="F68" s="2"/>
      <c r="G68" s="2"/>
      <c r="H68" s="2"/>
      <c r="I68" s="2"/>
      <c r="J68" s="2"/>
      <c r="K68" s="2"/>
      <c r="L68" s="2"/>
      <c r="M68" s="2"/>
      <c r="N68" s="2"/>
      <c r="O68" s="11"/>
      <c r="P68" s="11"/>
      <c r="Q68" s="11"/>
      <c r="R68" s="11"/>
      <c r="S68" s="2"/>
      <c r="T68" s="2"/>
      <c r="U68" s="2"/>
      <c r="V68" s="2"/>
    </row>
    <row r="69" spans="1:22" ht="15.75" customHeight="1">
      <c r="A69" s="2"/>
      <c r="B69" s="2"/>
      <c r="C69" s="2"/>
      <c r="D69" s="2"/>
      <c r="E69" s="2"/>
      <c r="F69" s="2"/>
      <c r="G69" s="2"/>
      <c r="H69" s="2"/>
      <c r="I69" s="2"/>
      <c r="J69" s="2"/>
      <c r="K69" s="2"/>
      <c r="L69" s="2"/>
      <c r="M69" s="2"/>
      <c r="N69" s="2"/>
      <c r="O69" s="11"/>
      <c r="P69" s="11"/>
      <c r="Q69" s="11"/>
      <c r="R69" s="11"/>
      <c r="S69" s="2"/>
      <c r="T69" s="2"/>
      <c r="U69" s="2"/>
      <c r="V69" s="2"/>
    </row>
    <row r="70" spans="1:22" ht="15.75" customHeight="1">
      <c r="A70" s="2"/>
      <c r="B70" s="2"/>
      <c r="C70" s="2"/>
      <c r="D70" s="2"/>
      <c r="E70" s="2"/>
      <c r="F70" s="2"/>
      <c r="G70" s="2"/>
      <c r="H70" s="2"/>
      <c r="I70" s="2"/>
      <c r="J70" s="2"/>
      <c r="K70" s="2"/>
      <c r="L70" s="2"/>
      <c r="M70" s="2"/>
      <c r="N70" s="2"/>
      <c r="O70" s="11"/>
      <c r="P70" s="11"/>
      <c r="Q70" s="11"/>
      <c r="R70" s="11"/>
      <c r="S70" s="2"/>
      <c r="T70" s="2"/>
      <c r="U70" s="2"/>
      <c r="V70" s="2"/>
    </row>
    <row r="71" spans="1:22" ht="15.75" customHeight="1">
      <c r="A71" s="2"/>
      <c r="B71" s="2"/>
      <c r="C71" s="2"/>
      <c r="D71" s="2"/>
      <c r="E71" s="2"/>
      <c r="F71" s="2"/>
      <c r="G71" s="2"/>
      <c r="H71" s="2"/>
      <c r="I71" s="2"/>
      <c r="J71" s="2"/>
      <c r="K71" s="2"/>
      <c r="L71" s="2"/>
      <c r="M71" s="2"/>
      <c r="N71" s="2"/>
      <c r="O71" s="11"/>
      <c r="P71" s="11"/>
      <c r="Q71" s="11"/>
      <c r="R71" s="11"/>
      <c r="S71" s="2"/>
      <c r="T71" s="2"/>
      <c r="U71" s="2"/>
      <c r="V71" s="2"/>
    </row>
    <row r="72" spans="1:22" ht="15.75" customHeight="1">
      <c r="A72" s="2"/>
      <c r="B72" s="2"/>
      <c r="C72" s="2"/>
      <c r="D72" s="2"/>
      <c r="E72" s="2"/>
      <c r="F72" s="2"/>
      <c r="G72" s="2"/>
      <c r="H72" s="2"/>
      <c r="I72" s="2"/>
      <c r="J72" s="2"/>
      <c r="K72" s="2"/>
      <c r="L72" s="2"/>
      <c r="M72" s="2"/>
      <c r="N72" s="2"/>
      <c r="O72" s="11"/>
      <c r="P72" s="11"/>
      <c r="Q72" s="11"/>
      <c r="R72" s="11"/>
      <c r="S72" s="2"/>
      <c r="T72" s="2"/>
      <c r="U72" s="2"/>
      <c r="V72" s="2"/>
    </row>
    <row r="73" spans="1:22" ht="15.75" customHeight="1">
      <c r="A73" s="2"/>
      <c r="B73" s="2"/>
      <c r="C73" s="2"/>
      <c r="D73" s="2"/>
      <c r="E73" s="2"/>
      <c r="F73" s="2"/>
      <c r="G73" s="2"/>
      <c r="H73" s="2"/>
      <c r="I73" s="2"/>
      <c r="J73" s="2"/>
      <c r="K73" s="2"/>
      <c r="L73" s="2"/>
      <c r="M73" s="2"/>
      <c r="N73" s="2"/>
      <c r="O73" s="11"/>
      <c r="P73" s="11"/>
      <c r="Q73" s="11"/>
      <c r="R73" s="11"/>
      <c r="S73" s="2"/>
      <c r="T73" s="2"/>
      <c r="U73" s="2"/>
      <c r="V73" s="2"/>
    </row>
    <row r="74" spans="1:22" ht="15.75" customHeight="1">
      <c r="A74" s="2"/>
      <c r="B74" s="2"/>
      <c r="C74" s="2"/>
      <c r="D74" s="2"/>
      <c r="E74" s="2"/>
      <c r="F74" s="2"/>
      <c r="G74" s="2"/>
      <c r="H74" s="2"/>
      <c r="I74" s="2"/>
      <c r="J74" s="2"/>
      <c r="K74" s="2"/>
      <c r="L74" s="2"/>
      <c r="M74" s="2"/>
      <c r="N74" s="2"/>
      <c r="O74" s="11"/>
      <c r="P74" s="11"/>
      <c r="Q74" s="11"/>
      <c r="R74" s="11"/>
      <c r="S74" s="2"/>
      <c r="T74" s="2"/>
      <c r="U74" s="2"/>
      <c r="V74" s="2"/>
    </row>
    <row r="75" spans="1:22" ht="15.75" customHeight="1">
      <c r="A75" s="2"/>
      <c r="B75" s="2"/>
      <c r="C75" s="2"/>
      <c r="D75" s="2"/>
      <c r="E75" s="2"/>
      <c r="F75" s="2"/>
      <c r="G75" s="2"/>
      <c r="H75" s="2"/>
      <c r="I75" s="2"/>
      <c r="J75" s="2"/>
      <c r="K75" s="2"/>
      <c r="L75" s="2"/>
      <c r="M75" s="2"/>
      <c r="N75" s="2"/>
      <c r="O75" s="11"/>
      <c r="P75" s="11"/>
      <c r="Q75" s="11"/>
      <c r="R75" s="11"/>
      <c r="S75" s="2"/>
      <c r="T75" s="2"/>
      <c r="U75" s="2"/>
      <c r="V75" s="2"/>
    </row>
    <row r="76" spans="1:22" ht="15.75" customHeight="1">
      <c r="A76" s="2"/>
      <c r="B76" s="2"/>
      <c r="C76" s="2"/>
      <c r="D76" s="2"/>
      <c r="E76" s="2"/>
      <c r="F76" s="2"/>
      <c r="G76" s="2"/>
      <c r="H76" s="2"/>
      <c r="I76" s="2"/>
      <c r="J76" s="2"/>
      <c r="K76" s="2"/>
      <c r="L76" s="2"/>
      <c r="M76" s="2"/>
      <c r="N76" s="2"/>
      <c r="O76" s="11"/>
      <c r="P76" s="11"/>
      <c r="Q76" s="11"/>
      <c r="R76" s="11"/>
      <c r="S76" s="2"/>
      <c r="T76" s="2"/>
      <c r="U76" s="2"/>
      <c r="V76" s="2"/>
    </row>
    <row r="77" spans="1:22" ht="15.75" customHeight="1">
      <c r="A77" s="2"/>
      <c r="B77" s="2"/>
      <c r="C77" s="2"/>
      <c r="D77" s="2"/>
      <c r="E77" s="2"/>
      <c r="F77" s="2"/>
      <c r="G77" s="2"/>
      <c r="H77" s="2"/>
      <c r="I77" s="2"/>
      <c r="J77" s="2"/>
      <c r="K77" s="2"/>
      <c r="L77" s="2"/>
      <c r="M77" s="2"/>
      <c r="N77" s="2"/>
      <c r="O77" s="11"/>
      <c r="P77" s="11"/>
      <c r="Q77" s="11"/>
      <c r="R77" s="11"/>
      <c r="S77" s="2"/>
      <c r="T77" s="2"/>
      <c r="U77" s="2"/>
      <c r="V77" s="2"/>
    </row>
    <row r="78" spans="1:22" ht="15.75" customHeight="1">
      <c r="A78" s="2"/>
      <c r="B78" s="2"/>
      <c r="C78" s="2"/>
      <c r="D78" s="2"/>
      <c r="E78" s="2"/>
      <c r="F78" s="2"/>
      <c r="G78" s="2"/>
      <c r="H78" s="2"/>
      <c r="I78" s="2"/>
      <c r="J78" s="2"/>
      <c r="K78" s="2"/>
      <c r="L78" s="2"/>
      <c r="M78" s="2"/>
      <c r="N78" s="2"/>
      <c r="O78" s="11"/>
      <c r="P78" s="11"/>
      <c r="Q78" s="11"/>
      <c r="R78" s="11"/>
      <c r="S78" s="2"/>
      <c r="T78" s="2"/>
      <c r="U78" s="2"/>
      <c r="V78" s="2"/>
    </row>
    <row r="79" spans="1:22" ht="15.75" customHeight="1">
      <c r="A79" s="2"/>
      <c r="B79" s="2"/>
      <c r="C79" s="2"/>
      <c r="D79" s="2"/>
      <c r="E79" s="2"/>
      <c r="F79" s="2"/>
      <c r="G79" s="2"/>
      <c r="H79" s="2"/>
      <c r="I79" s="2"/>
      <c r="J79" s="2"/>
      <c r="K79" s="2"/>
      <c r="L79" s="2"/>
      <c r="M79" s="2"/>
      <c r="N79" s="2"/>
      <c r="O79" s="11"/>
      <c r="P79" s="11"/>
      <c r="Q79" s="11"/>
      <c r="R79" s="11"/>
      <c r="S79" s="2"/>
      <c r="T79" s="2"/>
      <c r="U79" s="2"/>
      <c r="V79" s="2"/>
    </row>
    <row r="80" spans="1:22" ht="15.75" customHeight="1">
      <c r="A80" s="2"/>
      <c r="B80" s="2"/>
      <c r="C80" s="2"/>
      <c r="D80" s="2"/>
      <c r="E80" s="2"/>
      <c r="F80" s="2"/>
      <c r="G80" s="2"/>
      <c r="H80" s="2"/>
      <c r="I80" s="2"/>
      <c r="J80" s="2"/>
      <c r="K80" s="2"/>
      <c r="L80" s="2"/>
      <c r="M80" s="2"/>
      <c r="N80" s="2"/>
      <c r="O80" s="11"/>
      <c r="P80" s="11"/>
      <c r="Q80" s="11"/>
      <c r="R80" s="11"/>
      <c r="S80" s="2"/>
      <c r="T80" s="2"/>
      <c r="U80" s="2"/>
      <c r="V80" s="2"/>
    </row>
    <row r="81" spans="1:22" ht="15.75" customHeight="1">
      <c r="A81" s="2"/>
      <c r="B81" s="2"/>
      <c r="C81" s="2"/>
      <c r="D81" s="2"/>
      <c r="E81" s="2"/>
      <c r="F81" s="2"/>
      <c r="G81" s="2"/>
      <c r="H81" s="2"/>
      <c r="I81" s="2"/>
      <c r="J81" s="2"/>
      <c r="K81" s="2"/>
      <c r="L81" s="2"/>
      <c r="M81" s="2"/>
      <c r="N81" s="2"/>
      <c r="O81" s="11"/>
      <c r="P81" s="11"/>
      <c r="Q81" s="11"/>
      <c r="R81" s="11"/>
      <c r="S81" s="2"/>
      <c r="T81" s="2"/>
      <c r="U81" s="2"/>
      <c r="V81" s="2"/>
    </row>
    <row r="82" spans="1:22" ht="15.75" customHeight="1">
      <c r="A82" s="2"/>
      <c r="B82" s="2"/>
      <c r="C82" s="2"/>
      <c r="D82" s="2"/>
      <c r="E82" s="2"/>
      <c r="F82" s="2"/>
      <c r="G82" s="2"/>
      <c r="H82" s="2"/>
      <c r="I82" s="2"/>
      <c r="J82" s="2"/>
      <c r="K82" s="2"/>
      <c r="L82" s="2"/>
      <c r="M82" s="2"/>
      <c r="N82" s="2"/>
      <c r="O82" s="11"/>
      <c r="P82" s="11"/>
      <c r="Q82" s="11"/>
      <c r="R82" s="11"/>
      <c r="S82" s="2"/>
      <c r="T82" s="2"/>
      <c r="U82" s="2"/>
      <c r="V82" s="2"/>
    </row>
    <row r="83" spans="1:22" ht="15.75" customHeight="1">
      <c r="A83" s="2"/>
      <c r="B83" s="2"/>
      <c r="C83" s="2"/>
      <c r="D83" s="2"/>
      <c r="E83" s="2"/>
      <c r="F83" s="2"/>
      <c r="G83" s="2"/>
      <c r="H83" s="2"/>
      <c r="I83" s="2"/>
      <c r="J83" s="2"/>
      <c r="K83" s="2"/>
      <c r="L83" s="2"/>
      <c r="M83" s="2"/>
      <c r="N83" s="2"/>
      <c r="O83" s="11"/>
      <c r="P83" s="11"/>
      <c r="Q83" s="11"/>
      <c r="R83" s="11"/>
      <c r="S83" s="2"/>
      <c r="T83" s="2"/>
      <c r="U83" s="2"/>
      <c r="V83" s="2"/>
    </row>
    <row r="84" spans="1:22" ht="15.75" customHeight="1">
      <c r="A84" s="2"/>
      <c r="B84" s="2"/>
      <c r="C84" s="2"/>
      <c r="D84" s="2"/>
      <c r="E84" s="2"/>
      <c r="F84" s="2"/>
      <c r="G84" s="2"/>
      <c r="H84" s="2"/>
      <c r="I84" s="2"/>
      <c r="J84" s="2"/>
      <c r="K84" s="2"/>
      <c r="L84" s="2"/>
      <c r="M84" s="2"/>
      <c r="N84" s="2"/>
      <c r="O84" s="11"/>
      <c r="P84" s="11"/>
      <c r="Q84" s="11"/>
      <c r="R84" s="11"/>
      <c r="S84" s="2"/>
      <c r="T84" s="2"/>
      <c r="U84" s="2"/>
      <c r="V84" s="2"/>
    </row>
    <row r="85" spans="1:22" ht="15.75" customHeight="1">
      <c r="A85" s="2"/>
      <c r="B85" s="2"/>
      <c r="C85" s="2"/>
      <c r="D85" s="2"/>
      <c r="E85" s="2"/>
      <c r="F85" s="2"/>
      <c r="G85" s="2"/>
      <c r="H85" s="2"/>
      <c r="I85" s="2"/>
      <c r="J85" s="2"/>
      <c r="K85" s="2"/>
      <c r="L85" s="2"/>
      <c r="M85" s="2"/>
      <c r="N85" s="2"/>
      <c r="O85" s="11"/>
      <c r="P85" s="11"/>
      <c r="Q85" s="11"/>
      <c r="R85" s="11"/>
      <c r="S85" s="2"/>
      <c r="T85" s="2"/>
      <c r="U85" s="2"/>
      <c r="V85" s="2"/>
    </row>
    <row r="86" spans="1:22" ht="15.75" customHeight="1">
      <c r="A86" s="2"/>
      <c r="B86" s="2"/>
      <c r="C86" s="2"/>
      <c r="D86" s="2"/>
      <c r="E86" s="2"/>
      <c r="F86" s="2"/>
      <c r="G86" s="2"/>
      <c r="H86" s="2"/>
      <c r="I86" s="2"/>
      <c r="J86" s="2"/>
      <c r="K86" s="2"/>
      <c r="L86" s="2"/>
      <c r="M86" s="2"/>
      <c r="N86" s="2"/>
      <c r="O86" s="11"/>
      <c r="P86" s="11"/>
      <c r="Q86" s="11"/>
      <c r="R86" s="11"/>
      <c r="S86" s="2"/>
      <c r="T86" s="2"/>
      <c r="U86" s="2"/>
      <c r="V86" s="2"/>
    </row>
    <row r="87" spans="1:22" ht="15.75" customHeight="1">
      <c r="A87" s="2"/>
      <c r="B87" s="2"/>
      <c r="C87" s="2"/>
      <c r="D87" s="2"/>
      <c r="E87" s="2"/>
      <c r="F87" s="2"/>
      <c r="G87" s="2"/>
      <c r="H87" s="2"/>
      <c r="I87" s="2"/>
      <c r="J87" s="2"/>
      <c r="K87" s="2"/>
      <c r="L87" s="2"/>
      <c r="M87" s="2"/>
      <c r="N87" s="2"/>
      <c r="O87" s="11"/>
      <c r="P87" s="11"/>
      <c r="Q87" s="11"/>
      <c r="R87" s="11"/>
      <c r="S87" s="2"/>
      <c r="T87" s="2"/>
      <c r="U87" s="2"/>
      <c r="V87" s="2"/>
    </row>
    <row r="88" spans="1:22" ht="15.75" customHeight="1">
      <c r="A88" s="2"/>
      <c r="B88" s="2"/>
      <c r="C88" s="2"/>
      <c r="D88" s="2"/>
      <c r="E88" s="2"/>
      <c r="F88" s="2"/>
      <c r="G88" s="2"/>
      <c r="H88" s="2"/>
      <c r="I88" s="2"/>
      <c r="J88" s="2"/>
      <c r="K88" s="2"/>
      <c r="L88" s="2"/>
      <c r="M88" s="2"/>
      <c r="N88" s="2"/>
      <c r="O88" s="11"/>
      <c r="P88" s="11"/>
      <c r="Q88" s="11"/>
      <c r="R88" s="11"/>
      <c r="S88" s="2"/>
      <c r="T88" s="2"/>
      <c r="U88" s="2"/>
      <c r="V88" s="2"/>
    </row>
    <row r="89" spans="1:22" ht="15.75" customHeight="1">
      <c r="A89" s="2"/>
      <c r="B89" s="2"/>
      <c r="C89" s="2"/>
      <c r="D89" s="2"/>
      <c r="E89" s="2"/>
      <c r="F89" s="2"/>
      <c r="G89" s="2"/>
      <c r="H89" s="2"/>
      <c r="I89" s="2"/>
      <c r="J89" s="2"/>
      <c r="K89" s="2"/>
      <c r="L89" s="2"/>
      <c r="M89" s="2"/>
      <c r="N89" s="2"/>
      <c r="O89" s="11"/>
      <c r="P89" s="11"/>
      <c r="Q89" s="11"/>
      <c r="R89" s="11"/>
      <c r="S89" s="2"/>
      <c r="T89" s="2"/>
      <c r="U89" s="2"/>
      <c r="V89" s="2"/>
    </row>
    <row r="90" spans="1:22" ht="15.75" customHeight="1">
      <c r="A90" s="2"/>
      <c r="B90" s="2"/>
      <c r="C90" s="2"/>
      <c r="D90" s="2"/>
      <c r="E90" s="2"/>
      <c r="F90" s="2"/>
      <c r="G90" s="2"/>
      <c r="H90" s="2"/>
      <c r="I90" s="2"/>
      <c r="J90" s="2"/>
      <c r="K90" s="2"/>
      <c r="L90" s="2"/>
      <c r="M90" s="2"/>
      <c r="N90" s="2"/>
      <c r="O90" s="11"/>
      <c r="P90" s="11"/>
      <c r="Q90" s="11"/>
      <c r="R90" s="11"/>
      <c r="S90" s="2"/>
      <c r="T90" s="2"/>
      <c r="U90" s="2"/>
      <c r="V90" s="2"/>
    </row>
    <row r="91" spans="1:22" ht="15.75" customHeight="1">
      <c r="A91" s="2"/>
      <c r="B91" s="2"/>
      <c r="C91" s="2"/>
      <c r="D91" s="2"/>
      <c r="E91" s="2"/>
      <c r="F91" s="2"/>
      <c r="G91" s="2"/>
      <c r="H91" s="2"/>
      <c r="I91" s="2"/>
      <c r="J91" s="2"/>
      <c r="K91" s="2"/>
      <c r="L91" s="2"/>
      <c r="M91" s="2"/>
      <c r="N91" s="2"/>
      <c r="O91" s="11"/>
      <c r="P91" s="11"/>
      <c r="Q91" s="11"/>
      <c r="R91" s="11"/>
      <c r="S91" s="2"/>
      <c r="T91" s="2"/>
      <c r="U91" s="2"/>
      <c r="V91" s="2"/>
    </row>
    <row r="92" spans="1:22" ht="15.75" customHeight="1">
      <c r="A92" s="2"/>
      <c r="B92" s="2"/>
      <c r="C92" s="2"/>
      <c r="D92" s="2"/>
      <c r="E92" s="2"/>
      <c r="F92" s="2"/>
      <c r="G92" s="2"/>
      <c r="H92" s="2"/>
      <c r="I92" s="2"/>
      <c r="J92" s="2"/>
      <c r="K92" s="2"/>
      <c r="L92" s="2"/>
      <c r="M92" s="2"/>
      <c r="N92" s="2"/>
      <c r="O92" s="11"/>
      <c r="P92" s="11"/>
      <c r="Q92" s="11"/>
      <c r="R92" s="11"/>
      <c r="S92" s="2"/>
      <c r="T92" s="2"/>
      <c r="U92" s="2"/>
      <c r="V92" s="2"/>
    </row>
    <row r="93" spans="1:22" ht="15.75" customHeight="1">
      <c r="A93" s="2"/>
      <c r="B93" s="2"/>
      <c r="C93" s="2"/>
      <c r="D93" s="2"/>
      <c r="E93" s="2"/>
      <c r="F93" s="2"/>
      <c r="G93" s="2"/>
      <c r="H93" s="2"/>
      <c r="I93" s="2"/>
      <c r="J93" s="2"/>
      <c r="K93" s="2"/>
      <c r="L93" s="2"/>
      <c r="M93" s="2"/>
      <c r="N93" s="2"/>
      <c r="O93" s="11"/>
      <c r="P93" s="11"/>
      <c r="Q93" s="11"/>
      <c r="R93" s="11"/>
      <c r="S93" s="2"/>
      <c r="T93" s="2"/>
      <c r="U93" s="2"/>
      <c r="V93" s="2"/>
    </row>
    <row r="94" spans="1:22" ht="15.75" customHeight="1">
      <c r="A94" s="2"/>
      <c r="B94" s="2"/>
      <c r="C94" s="2"/>
      <c r="D94" s="2"/>
      <c r="E94" s="2"/>
      <c r="F94" s="2"/>
      <c r="G94" s="2"/>
      <c r="H94" s="2"/>
      <c r="I94" s="2"/>
      <c r="J94" s="2"/>
      <c r="K94" s="2"/>
      <c r="L94" s="2"/>
      <c r="M94" s="2"/>
      <c r="N94" s="2"/>
      <c r="O94" s="11"/>
      <c r="P94" s="11"/>
      <c r="Q94" s="11"/>
      <c r="R94" s="11"/>
      <c r="S94" s="2"/>
      <c r="T94" s="2"/>
      <c r="U94" s="2"/>
      <c r="V94" s="2"/>
    </row>
    <row r="95" spans="1:22" ht="15.75" customHeight="1">
      <c r="A95" s="2"/>
      <c r="B95" s="2"/>
      <c r="C95" s="2"/>
      <c r="D95" s="2"/>
      <c r="E95" s="2"/>
      <c r="F95" s="2"/>
      <c r="G95" s="2"/>
      <c r="H95" s="2"/>
      <c r="I95" s="2"/>
      <c r="J95" s="2"/>
      <c r="K95" s="2"/>
      <c r="L95" s="2"/>
      <c r="M95" s="2"/>
      <c r="N95" s="2"/>
      <c r="O95" s="11"/>
      <c r="P95" s="11"/>
      <c r="Q95" s="11"/>
      <c r="R95" s="11"/>
      <c r="S95" s="2"/>
      <c r="T95" s="2"/>
      <c r="U95" s="2"/>
      <c r="V95" s="2"/>
    </row>
    <row r="96" spans="1:22" ht="15.75" customHeight="1">
      <c r="A96" s="2"/>
      <c r="B96" s="2"/>
      <c r="C96" s="2"/>
      <c r="D96" s="2"/>
      <c r="E96" s="2"/>
      <c r="F96" s="2"/>
      <c r="G96" s="2"/>
      <c r="H96" s="2"/>
      <c r="I96" s="2"/>
      <c r="J96" s="2"/>
      <c r="K96" s="2"/>
      <c r="L96" s="2"/>
      <c r="M96" s="2"/>
      <c r="N96" s="2"/>
      <c r="O96" s="11"/>
      <c r="P96" s="11"/>
      <c r="Q96" s="11"/>
      <c r="R96" s="11"/>
      <c r="S96" s="2"/>
      <c r="T96" s="2"/>
      <c r="U96" s="2"/>
      <c r="V96" s="2"/>
    </row>
    <row r="97" spans="1:22" ht="15.75" customHeight="1">
      <c r="A97" s="2"/>
      <c r="B97" s="2"/>
      <c r="C97" s="2"/>
      <c r="D97" s="2"/>
      <c r="E97" s="2"/>
      <c r="F97" s="2"/>
      <c r="G97" s="2"/>
      <c r="H97" s="2"/>
      <c r="I97" s="2"/>
      <c r="J97" s="2"/>
      <c r="K97" s="2"/>
      <c r="L97" s="2"/>
      <c r="M97" s="2"/>
      <c r="N97" s="2"/>
      <c r="O97" s="11"/>
      <c r="P97" s="11"/>
      <c r="Q97" s="11"/>
      <c r="R97" s="11"/>
      <c r="S97" s="2"/>
      <c r="T97" s="2"/>
      <c r="U97" s="2"/>
      <c r="V97" s="2"/>
    </row>
    <row r="98" spans="1:22" ht="15.75" customHeight="1">
      <c r="A98" s="2"/>
      <c r="B98" s="2"/>
      <c r="C98" s="2"/>
      <c r="D98" s="2"/>
      <c r="E98" s="2"/>
      <c r="F98" s="2"/>
      <c r="G98" s="2"/>
      <c r="H98" s="2"/>
      <c r="I98" s="2"/>
      <c r="J98" s="2"/>
      <c r="K98" s="2"/>
      <c r="L98" s="2"/>
      <c r="M98" s="2"/>
      <c r="N98" s="2"/>
      <c r="O98" s="11"/>
      <c r="P98" s="11"/>
      <c r="Q98" s="11"/>
      <c r="R98" s="11"/>
      <c r="S98" s="2"/>
      <c r="T98" s="2"/>
      <c r="U98" s="2"/>
      <c r="V98" s="2"/>
    </row>
    <row r="99" spans="1:22" ht="15.75" customHeight="1">
      <c r="A99" s="2"/>
      <c r="B99" s="2"/>
      <c r="C99" s="2"/>
      <c r="D99" s="2"/>
      <c r="E99" s="2"/>
      <c r="F99" s="2"/>
      <c r="G99" s="2"/>
      <c r="H99" s="2"/>
      <c r="I99" s="2"/>
      <c r="J99" s="2"/>
      <c r="K99" s="2"/>
      <c r="L99" s="2"/>
      <c r="M99" s="2"/>
      <c r="N99" s="2"/>
      <c r="O99" s="11"/>
      <c r="P99" s="11"/>
      <c r="Q99" s="11"/>
      <c r="R99" s="11"/>
      <c r="S99" s="2"/>
      <c r="T99" s="2"/>
      <c r="U99" s="2"/>
      <c r="V99" s="2"/>
    </row>
    <row r="100" spans="1:22" ht="15.75" customHeight="1">
      <c r="A100" s="2"/>
      <c r="B100" s="2"/>
      <c r="C100" s="2"/>
      <c r="D100" s="2"/>
      <c r="E100" s="2"/>
      <c r="F100" s="2"/>
      <c r="G100" s="2"/>
      <c r="H100" s="2"/>
      <c r="I100" s="2"/>
      <c r="J100" s="2"/>
      <c r="K100" s="2"/>
      <c r="L100" s="2"/>
      <c r="M100" s="2"/>
      <c r="N100" s="2"/>
      <c r="O100" s="11"/>
      <c r="P100" s="11"/>
      <c r="Q100" s="11"/>
      <c r="R100" s="11"/>
      <c r="S100" s="2"/>
      <c r="T100" s="2"/>
      <c r="U100" s="2"/>
      <c r="V100" s="2"/>
    </row>
  </sheetData>
  <mergeCells count="26">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B12:E12"/>
    <mergeCell ref="F12:M12"/>
    <mergeCell ref="B18:M31"/>
    <mergeCell ref="O20:R21"/>
    <mergeCell ref="B13:E13"/>
    <mergeCell ref="F13:M13"/>
    <mergeCell ref="F14:M14"/>
    <mergeCell ref="B14:E14"/>
    <mergeCell ref="B15:E16"/>
    <mergeCell ref="G15:K15"/>
    <mergeCell ref="L15:M16"/>
    <mergeCell ref="G16:K1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A964C"/>
  </sheetPr>
  <dimension ref="A1:N198"/>
  <sheetViews>
    <sheetView topLeftCell="A34" workbookViewId="0">
      <selection activeCell="A5" sqref="A5:I5"/>
    </sheetView>
  </sheetViews>
  <sheetFormatPr baseColWidth="10" defaultColWidth="0" defaultRowHeight="15" customHeight="1" zeroHeight="1"/>
  <cols>
    <col min="1" max="1" width="27.28515625" customWidth="1"/>
    <col min="2" max="2" width="14.5703125" customWidth="1"/>
    <col min="3" max="3" width="19.140625" customWidth="1"/>
    <col min="4" max="4" width="14.5703125" customWidth="1"/>
    <col min="5" max="5" width="16.5703125" customWidth="1"/>
    <col min="6" max="9" width="14.5703125" customWidth="1"/>
    <col min="10" max="10" width="11.42578125" style="64" customWidth="1"/>
    <col min="11" max="13" width="10.7109375" hidden="1" customWidth="1"/>
    <col min="14" max="14" width="11.42578125" hidden="1" customWidth="1"/>
    <col min="15" max="16384" width="14.42578125" hidden="1"/>
  </cols>
  <sheetData>
    <row r="1" spans="1:14" ht="13.5" customHeight="1">
      <c r="A1" s="185" t="s">
        <v>21</v>
      </c>
      <c r="B1" s="186"/>
      <c r="C1" s="186"/>
      <c r="D1" s="186"/>
      <c r="E1" s="186"/>
      <c r="F1" s="186"/>
      <c r="G1" s="186"/>
      <c r="H1" s="186"/>
      <c r="I1" s="187"/>
      <c r="J1" s="62"/>
      <c r="K1" s="33"/>
      <c r="L1" s="33"/>
      <c r="M1" s="33"/>
      <c r="N1" s="33"/>
    </row>
    <row r="2" spans="1:14" ht="13.5" customHeight="1">
      <c r="A2" s="180" t="s">
        <v>1</v>
      </c>
      <c r="B2" s="181"/>
      <c r="C2" s="181"/>
      <c r="D2" s="181"/>
      <c r="E2" s="181"/>
      <c r="F2" s="181"/>
      <c r="G2" s="181"/>
      <c r="H2" s="181"/>
      <c r="I2" s="182"/>
      <c r="J2" s="62"/>
      <c r="K2" s="33"/>
      <c r="L2" s="33"/>
      <c r="M2" s="33"/>
      <c r="N2" s="33"/>
    </row>
    <row r="3" spans="1:14" ht="13.5" customHeight="1">
      <c r="A3" s="180" t="s">
        <v>22</v>
      </c>
      <c r="B3" s="181"/>
      <c r="C3" s="181"/>
      <c r="D3" s="181"/>
      <c r="E3" s="181"/>
      <c r="F3" s="181"/>
      <c r="G3" s="181"/>
      <c r="H3" s="181"/>
      <c r="I3" s="182"/>
      <c r="J3" s="62"/>
      <c r="K3" s="33"/>
      <c r="L3" s="33"/>
      <c r="M3" s="33"/>
      <c r="N3" s="33"/>
    </row>
    <row r="4" spans="1:14" ht="18.75" customHeight="1">
      <c r="A4" s="61"/>
      <c r="B4" s="173" t="s">
        <v>23</v>
      </c>
      <c r="C4" s="174"/>
      <c r="D4" s="174"/>
      <c r="E4" s="175"/>
      <c r="F4" s="176" t="s">
        <v>24</v>
      </c>
      <c r="G4" s="174"/>
      <c r="H4" s="174"/>
      <c r="I4" s="177"/>
      <c r="J4" s="62"/>
      <c r="K4" s="33"/>
      <c r="L4" s="33"/>
      <c r="M4" s="33"/>
      <c r="N4" s="33"/>
    </row>
    <row r="5" spans="1:14" ht="30.75" customHeight="1">
      <c r="A5" s="178" t="s">
        <v>25</v>
      </c>
      <c r="B5" s="143"/>
      <c r="C5" s="143"/>
      <c r="D5" s="143"/>
      <c r="E5" s="143"/>
      <c r="F5" s="143"/>
      <c r="G5" s="143"/>
      <c r="H5" s="143"/>
      <c r="I5" s="144"/>
      <c r="J5" s="62"/>
      <c r="K5" s="33"/>
      <c r="L5" s="33"/>
      <c r="M5" s="33"/>
      <c r="N5" s="34"/>
    </row>
    <row r="6" spans="1:14" ht="30.75" customHeight="1">
      <c r="A6" s="178" t="s">
        <v>26</v>
      </c>
      <c r="B6" s="143"/>
      <c r="C6" s="143"/>
      <c r="D6" s="143"/>
      <c r="E6" s="143"/>
      <c r="F6" s="143"/>
      <c r="G6" s="143"/>
      <c r="H6" s="143"/>
      <c r="I6" s="144"/>
      <c r="J6" s="63"/>
      <c r="K6" s="34"/>
      <c r="L6" s="34"/>
      <c r="M6" s="34"/>
      <c r="N6" s="34"/>
    </row>
    <row r="7" spans="1:14" ht="30.75" customHeight="1">
      <c r="A7" s="35" t="s">
        <v>27</v>
      </c>
      <c r="B7" s="36">
        <v>1</v>
      </c>
      <c r="C7" s="178" t="s">
        <v>28</v>
      </c>
      <c r="D7" s="144"/>
      <c r="E7" s="211" t="s">
        <v>29</v>
      </c>
      <c r="F7" s="143"/>
      <c r="G7" s="144"/>
      <c r="H7" s="35" t="s">
        <v>30</v>
      </c>
      <c r="I7" s="37" t="s">
        <v>31</v>
      </c>
      <c r="J7" s="63"/>
      <c r="K7" s="34"/>
      <c r="L7" s="34"/>
      <c r="M7" s="34"/>
      <c r="N7" s="34"/>
    </row>
    <row r="8" spans="1:14" ht="30.75" customHeight="1">
      <c r="A8" s="35" t="s">
        <v>32</v>
      </c>
      <c r="B8" s="192" t="s">
        <v>9</v>
      </c>
      <c r="C8" s="143"/>
      <c r="D8" s="144"/>
      <c r="E8" s="178" t="s">
        <v>33</v>
      </c>
      <c r="F8" s="144"/>
      <c r="G8" s="183" t="s">
        <v>34</v>
      </c>
      <c r="H8" s="143"/>
      <c r="I8" s="144"/>
      <c r="J8" s="63"/>
      <c r="K8" s="34"/>
      <c r="L8" s="34"/>
      <c r="M8" s="34"/>
      <c r="N8" s="34"/>
    </row>
    <row r="9" spans="1:14" ht="36" customHeight="1">
      <c r="A9" s="35" t="s">
        <v>35</v>
      </c>
      <c r="B9" s="192" t="s">
        <v>36</v>
      </c>
      <c r="C9" s="143"/>
      <c r="D9" s="143"/>
      <c r="E9" s="143"/>
      <c r="F9" s="143"/>
      <c r="G9" s="143"/>
      <c r="H9" s="143"/>
      <c r="I9" s="144"/>
      <c r="J9" s="63"/>
      <c r="K9" s="34"/>
      <c r="L9" s="34"/>
      <c r="M9" s="34"/>
      <c r="N9" s="34"/>
    </row>
    <row r="10" spans="1:14" ht="30.75" customHeight="1">
      <c r="A10" s="35" t="s">
        <v>37</v>
      </c>
      <c r="B10" s="192" t="s">
        <v>38</v>
      </c>
      <c r="C10" s="143"/>
      <c r="D10" s="143"/>
      <c r="E10" s="143"/>
      <c r="F10" s="143"/>
      <c r="G10" s="143"/>
      <c r="H10" s="143"/>
      <c r="I10" s="144"/>
      <c r="J10" s="63"/>
      <c r="K10" s="34"/>
      <c r="L10" s="34"/>
      <c r="M10" s="34"/>
      <c r="N10" s="34"/>
    </row>
    <row r="11" spans="1:14" ht="30.75" customHeight="1">
      <c r="A11" s="35" t="s">
        <v>39</v>
      </c>
      <c r="B11" s="39" t="s">
        <v>40</v>
      </c>
      <c r="C11" s="39" t="s">
        <v>41</v>
      </c>
      <c r="D11" s="39" t="s">
        <v>42</v>
      </c>
      <c r="E11" s="193" t="s">
        <v>43</v>
      </c>
      <c r="F11" s="148"/>
      <c r="G11" s="190" t="s">
        <v>44</v>
      </c>
      <c r="H11" s="190" t="s">
        <v>45</v>
      </c>
      <c r="I11" s="190" t="s">
        <v>46</v>
      </c>
      <c r="J11" s="63"/>
      <c r="K11" s="34"/>
      <c r="L11" s="34"/>
      <c r="M11" s="34"/>
      <c r="N11" s="34"/>
    </row>
    <row r="12" spans="1:14" ht="30.75" customHeight="1">
      <c r="A12" s="35" t="s">
        <v>47</v>
      </c>
      <c r="B12" s="39" t="s">
        <v>48</v>
      </c>
      <c r="C12" s="39" t="s">
        <v>41</v>
      </c>
      <c r="D12" s="39" t="s">
        <v>46</v>
      </c>
      <c r="E12" s="149"/>
      <c r="F12" s="151"/>
      <c r="G12" s="191"/>
      <c r="H12" s="191"/>
      <c r="I12" s="191"/>
      <c r="J12" s="63"/>
      <c r="K12" s="34"/>
      <c r="L12" s="34"/>
      <c r="M12" s="34"/>
      <c r="N12" s="34"/>
    </row>
    <row r="13" spans="1:14" ht="30.75" customHeight="1">
      <c r="A13" s="35" t="s">
        <v>49</v>
      </c>
      <c r="B13" s="40">
        <v>1</v>
      </c>
      <c r="C13" s="35" t="s">
        <v>50</v>
      </c>
      <c r="D13" s="41">
        <v>1</v>
      </c>
      <c r="E13" s="178" t="s">
        <v>51</v>
      </c>
      <c r="F13" s="144"/>
      <c r="G13" s="179" t="s">
        <v>52</v>
      </c>
      <c r="H13" s="143"/>
      <c r="I13" s="144"/>
      <c r="J13" s="63"/>
      <c r="K13" s="34"/>
      <c r="L13" s="34"/>
      <c r="M13" s="34"/>
      <c r="N13" s="34"/>
    </row>
    <row r="14" spans="1:14" ht="30.75" customHeight="1">
      <c r="A14" s="178" t="s">
        <v>53</v>
      </c>
      <c r="B14" s="143"/>
      <c r="C14" s="143"/>
      <c r="D14" s="143"/>
      <c r="E14" s="143"/>
      <c r="F14" s="143"/>
      <c r="G14" s="143"/>
      <c r="H14" s="143"/>
      <c r="I14" s="144"/>
      <c r="J14" s="63"/>
      <c r="K14" s="34"/>
      <c r="L14" s="34"/>
      <c r="M14" s="34"/>
      <c r="N14" s="34"/>
    </row>
    <row r="15" spans="1:14" ht="30.75" customHeight="1">
      <c r="A15" s="35" t="s">
        <v>54</v>
      </c>
      <c r="B15" s="219" t="s">
        <v>55</v>
      </c>
      <c r="C15" s="144"/>
      <c r="D15" s="35" t="s">
        <v>56</v>
      </c>
      <c r="E15" s="188" t="s">
        <v>57</v>
      </c>
      <c r="F15" s="144"/>
      <c r="G15" s="35" t="s">
        <v>58</v>
      </c>
      <c r="H15" s="188" t="s">
        <v>52</v>
      </c>
      <c r="I15" s="144"/>
      <c r="J15" s="63"/>
      <c r="K15" s="34"/>
      <c r="L15" s="34"/>
      <c r="M15" s="34"/>
      <c r="N15" s="34"/>
    </row>
    <row r="16" spans="1:14" ht="30.75" customHeight="1">
      <c r="A16" s="35" t="s">
        <v>59</v>
      </c>
      <c r="B16" s="218" t="s">
        <v>60</v>
      </c>
      <c r="C16" s="143"/>
      <c r="D16" s="143"/>
      <c r="E16" s="143"/>
      <c r="F16" s="143"/>
      <c r="G16" s="143"/>
      <c r="H16" s="143"/>
      <c r="I16" s="144"/>
      <c r="J16" s="63"/>
      <c r="K16" s="34"/>
      <c r="L16" s="34"/>
      <c r="M16" s="34"/>
      <c r="N16" s="34"/>
    </row>
    <row r="17" spans="1:14" ht="30.75" customHeight="1">
      <c r="A17" s="35" t="s">
        <v>61</v>
      </c>
      <c r="B17" s="42" t="s">
        <v>62</v>
      </c>
      <c r="C17" s="35" t="s">
        <v>63</v>
      </c>
      <c r="D17" s="43" t="s">
        <v>64</v>
      </c>
      <c r="E17" s="178" t="s">
        <v>65</v>
      </c>
      <c r="F17" s="144"/>
      <c r="G17" s="44" t="s">
        <v>66</v>
      </c>
      <c r="H17" s="35" t="s">
        <v>67</v>
      </c>
      <c r="I17" s="45">
        <v>1</v>
      </c>
      <c r="J17" s="63"/>
      <c r="K17" s="34"/>
      <c r="L17" s="34"/>
      <c r="M17" s="34"/>
      <c r="N17" s="34"/>
    </row>
    <row r="18" spans="1:14" ht="37.5" customHeight="1">
      <c r="A18" s="35" t="s">
        <v>68</v>
      </c>
      <c r="B18" s="218" t="s">
        <v>69</v>
      </c>
      <c r="C18" s="143"/>
      <c r="D18" s="143"/>
      <c r="E18" s="143"/>
      <c r="F18" s="143"/>
      <c r="G18" s="143"/>
      <c r="H18" s="143"/>
      <c r="I18" s="144"/>
      <c r="J18" s="63"/>
      <c r="K18" s="34"/>
      <c r="L18" s="34"/>
      <c r="M18" s="34"/>
      <c r="N18" s="34"/>
    </row>
    <row r="19" spans="1:14" ht="63.75" customHeight="1">
      <c r="A19" s="35" t="s">
        <v>70</v>
      </c>
      <c r="B19" s="172" t="s">
        <v>71</v>
      </c>
      <c r="C19" s="143"/>
      <c r="D19" s="144"/>
      <c r="E19" s="178" t="s">
        <v>72</v>
      </c>
      <c r="F19" s="144"/>
      <c r="G19" s="218" t="s">
        <v>73</v>
      </c>
      <c r="H19" s="143"/>
      <c r="I19" s="144"/>
      <c r="J19" s="63"/>
      <c r="K19" s="34"/>
      <c r="L19" s="34"/>
      <c r="M19" s="34"/>
      <c r="N19" s="34"/>
    </row>
    <row r="20" spans="1:14" ht="30.75" customHeight="1">
      <c r="A20" s="178" t="s">
        <v>74</v>
      </c>
      <c r="B20" s="143"/>
      <c r="C20" s="143"/>
      <c r="D20" s="143"/>
      <c r="E20" s="143"/>
      <c r="F20" s="143"/>
      <c r="G20" s="143"/>
      <c r="H20" s="143"/>
      <c r="I20" s="144"/>
      <c r="J20" s="63"/>
      <c r="K20" s="34"/>
      <c r="L20" s="34"/>
      <c r="M20" s="34"/>
      <c r="N20" s="34"/>
    </row>
    <row r="21" spans="1:14" ht="30.75" customHeight="1">
      <c r="A21" s="35" t="s">
        <v>75</v>
      </c>
      <c r="B21" s="172" t="s">
        <v>76</v>
      </c>
      <c r="C21" s="143"/>
      <c r="D21" s="143"/>
      <c r="E21" s="143"/>
      <c r="F21" s="143"/>
      <c r="G21" s="143"/>
      <c r="H21" s="143"/>
      <c r="I21" s="144"/>
      <c r="J21" s="63"/>
      <c r="K21" s="34"/>
      <c r="L21" s="34"/>
      <c r="M21" s="34"/>
      <c r="N21" s="34"/>
    </row>
    <row r="22" spans="1:14" ht="30.75" customHeight="1">
      <c r="A22" s="35" t="s">
        <v>77</v>
      </c>
      <c r="B22" s="178" t="s">
        <v>78</v>
      </c>
      <c r="C22" s="144"/>
      <c r="D22" s="178" t="s">
        <v>79</v>
      </c>
      <c r="E22" s="144"/>
      <c r="F22" s="178" t="s">
        <v>80</v>
      </c>
      <c r="G22" s="144"/>
      <c r="H22" s="178" t="s">
        <v>81</v>
      </c>
      <c r="I22" s="144"/>
      <c r="J22" s="63"/>
      <c r="K22" s="34"/>
      <c r="L22" s="34"/>
      <c r="M22" s="34"/>
      <c r="N22" s="34"/>
    </row>
    <row r="23" spans="1:14" ht="30.75" customHeight="1">
      <c r="A23" s="35" t="s">
        <v>82</v>
      </c>
      <c r="B23" s="172" t="s">
        <v>83</v>
      </c>
      <c r="C23" s="144"/>
      <c r="D23" s="172" t="s">
        <v>84</v>
      </c>
      <c r="E23" s="144"/>
      <c r="F23" s="172"/>
      <c r="G23" s="144"/>
      <c r="H23" s="172"/>
      <c r="I23" s="144"/>
      <c r="J23" s="63"/>
      <c r="K23" s="34"/>
      <c r="L23" s="34"/>
      <c r="M23" s="34"/>
      <c r="N23" s="34"/>
    </row>
    <row r="24" spans="1:14" ht="30.75" customHeight="1">
      <c r="A24" s="35" t="s">
        <v>85</v>
      </c>
      <c r="B24" s="183" t="s">
        <v>86</v>
      </c>
      <c r="C24" s="144"/>
      <c r="D24" s="183" t="s">
        <v>86</v>
      </c>
      <c r="E24" s="144"/>
      <c r="F24" s="172"/>
      <c r="G24" s="144"/>
      <c r="H24" s="172"/>
      <c r="I24" s="144"/>
      <c r="J24" s="63"/>
      <c r="K24" s="34"/>
      <c r="L24" s="34"/>
      <c r="M24" s="34"/>
      <c r="N24" s="34"/>
    </row>
    <row r="25" spans="1:14" ht="30.75" customHeight="1">
      <c r="A25" s="35" t="s">
        <v>87</v>
      </c>
      <c r="B25" s="217" t="s">
        <v>86</v>
      </c>
      <c r="C25" s="144"/>
      <c r="D25" s="217" t="s">
        <v>86</v>
      </c>
      <c r="E25" s="144"/>
      <c r="F25" s="172"/>
      <c r="G25" s="144"/>
      <c r="H25" s="172"/>
      <c r="I25" s="144"/>
      <c r="J25" s="63"/>
      <c r="K25" s="34"/>
      <c r="L25" s="34"/>
      <c r="M25" s="34"/>
      <c r="N25" s="34"/>
    </row>
    <row r="26" spans="1:14" ht="30.75" customHeight="1">
      <c r="A26" s="35" t="s">
        <v>88</v>
      </c>
      <c r="B26" s="172" t="s">
        <v>66</v>
      </c>
      <c r="C26" s="144"/>
      <c r="D26" s="172" t="s">
        <v>66</v>
      </c>
      <c r="E26" s="144"/>
      <c r="F26" s="172"/>
      <c r="G26" s="144"/>
      <c r="H26" s="172"/>
      <c r="I26" s="144"/>
      <c r="J26" s="63"/>
      <c r="K26" s="34"/>
      <c r="L26" s="34"/>
      <c r="M26" s="34"/>
      <c r="N26" s="34"/>
    </row>
    <row r="27" spans="1:14" ht="41.25" customHeight="1">
      <c r="A27" s="35" t="s">
        <v>89</v>
      </c>
      <c r="B27" s="218" t="s">
        <v>55</v>
      </c>
      <c r="C27" s="144"/>
      <c r="D27" s="218" t="s">
        <v>55</v>
      </c>
      <c r="E27" s="144"/>
      <c r="F27" s="172"/>
      <c r="G27" s="144"/>
      <c r="H27" s="172"/>
      <c r="I27" s="144"/>
      <c r="J27" s="63"/>
      <c r="K27" s="34"/>
      <c r="L27" s="34"/>
      <c r="M27" s="34"/>
      <c r="N27" s="34"/>
    </row>
    <row r="28" spans="1:14" ht="45" customHeight="1">
      <c r="A28" s="35" t="s">
        <v>90</v>
      </c>
      <c r="B28" s="172" t="s">
        <v>91</v>
      </c>
      <c r="C28" s="144"/>
      <c r="D28" s="172" t="s">
        <v>92</v>
      </c>
      <c r="E28" s="144"/>
      <c r="F28" s="172"/>
      <c r="G28" s="144"/>
      <c r="H28" s="172"/>
      <c r="I28" s="144"/>
      <c r="J28" s="63"/>
      <c r="K28" s="34"/>
      <c r="L28" s="34"/>
      <c r="M28" s="34"/>
      <c r="N28" s="34"/>
    </row>
    <row r="29" spans="1:14" ht="30.75" customHeight="1">
      <c r="A29" s="178" t="s">
        <v>93</v>
      </c>
      <c r="B29" s="143"/>
      <c r="C29" s="143"/>
      <c r="D29" s="143"/>
      <c r="E29" s="143"/>
      <c r="F29" s="143"/>
      <c r="G29" s="143"/>
      <c r="H29" s="143"/>
      <c r="I29" s="144"/>
      <c r="J29" s="63"/>
      <c r="K29" s="34"/>
      <c r="L29" s="34"/>
      <c r="M29" s="34"/>
      <c r="N29" s="34"/>
    </row>
    <row r="30" spans="1:14" ht="30.75" customHeight="1">
      <c r="A30" s="35" t="s">
        <v>94</v>
      </c>
      <c r="B30" s="194" t="s">
        <v>95</v>
      </c>
      <c r="C30" s="143"/>
      <c r="D30" s="144"/>
      <c r="E30" s="35" t="s">
        <v>96</v>
      </c>
      <c r="F30" s="192" t="s">
        <v>95</v>
      </c>
      <c r="G30" s="143"/>
      <c r="H30" s="143"/>
      <c r="I30" s="144"/>
      <c r="J30" s="63"/>
      <c r="K30" s="34"/>
      <c r="L30" s="34"/>
      <c r="M30" s="34"/>
      <c r="N30" s="34"/>
    </row>
    <row r="31" spans="1:14" ht="30.75" customHeight="1">
      <c r="A31" s="35" t="s">
        <v>97</v>
      </c>
      <c r="B31" s="179" t="s">
        <v>95</v>
      </c>
      <c r="C31" s="143"/>
      <c r="D31" s="143"/>
      <c r="E31" s="143"/>
      <c r="F31" s="143"/>
      <c r="G31" s="143"/>
      <c r="H31" s="143"/>
      <c r="I31" s="144"/>
      <c r="J31" s="63"/>
      <c r="K31" s="34"/>
      <c r="L31" s="34"/>
      <c r="M31" s="34"/>
      <c r="N31" s="34"/>
    </row>
    <row r="32" spans="1:14" ht="30.75" customHeight="1">
      <c r="A32" s="35" t="s">
        <v>98</v>
      </c>
      <c r="B32" s="179" t="s">
        <v>95</v>
      </c>
      <c r="C32" s="143"/>
      <c r="D32" s="143"/>
      <c r="E32" s="143"/>
      <c r="F32" s="143"/>
      <c r="G32" s="143"/>
      <c r="H32" s="143"/>
      <c r="I32" s="144"/>
      <c r="J32" s="63"/>
      <c r="K32" s="34"/>
      <c r="L32" s="34"/>
      <c r="M32" s="34"/>
      <c r="N32" s="31"/>
    </row>
    <row r="33" spans="1:14" ht="30.75" customHeight="1">
      <c r="A33" s="35" t="s">
        <v>99</v>
      </c>
      <c r="B33" s="194" t="s">
        <v>95</v>
      </c>
      <c r="C33" s="143"/>
      <c r="D33" s="144"/>
      <c r="E33" s="35" t="s">
        <v>100</v>
      </c>
      <c r="F33" s="194" t="s">
        <v>95</v>
      </c>
      <c r="G33" s="143"/>
      <c r="H33" s="143"/>
      <c r="I33" s="144"/>
      <c r="J33" s="63"/>
      <c r="K33" s="34"/>
      <c r="L33" s="34"/>
      <c r="M33" s="34"/>
      <c r="N33" s="34"/>
    </row>
    <row r="34" spans="1:14" ht="30.75" customHeight="1">
      <c r="A34" s="171" t="s">
        <v>101</v>
      </c>
      <c r="B34" s="144"/>
      <c r="C34" s="171" t="s">
        <v>102</v>
      </c>
      <c r="D34" s="144"/>
      <c r="E34" s="171" t="s">
        <v>103</v>
      </c>
      <c r="F34" s="143"/>
      <c r="G34" s="144"/>
      <c r="H34" s="171" t="s">
        <v>104</v>
      </c>
      <c r="I34" s="144"/>
      <c r="J34" s="63"/>
      <c r="K34" s="34"/>
      <c r="L34" s="34"/>
      <c r="M34" s="34"/>
      <c r="N34" s="34"/>
    </row>
    <row r="35" spans="1:14" ht="30.75" customHeight="1">
      <c r="A35" s="179" t="s">
        <v>308</v>
      </c>
      <c r="B35" s="144"/>
      <c r="C35" s="183" t="s">
        <v>105</v>
      </c>
      <c r="D35" s="144"/>
      <c r="E35" s="188" t="s">
        <v>106</v>
      </c>
      <c r="F35" s="143"/>
      <c r="G35" s="144"/>
      <c r="H35" s="189" t="s">
        <v>307</v>
      </c>
      <c r="I35" s="144"/>
      <c r="J35" s="63"/>
      <c r="K35" s="34"/>
      <c r="L35" s="34"/>
      <c r="M35" s="34"/>
      <c r="N35" s="34"/>
    </row>
    <row r="36" spans="1:14" ht="30.75" customHeight="1">
      <c r="A36" s="212" t="s">
        <v>107</v>
      </c>
      <c r="B36" s="213"/>
      <c r="C36" s="213"/>
      <c r="D36" s="213"/>
      <c r="E36" s="213"/>
      <c r="F36" s="213"/>
      <c r="G36" s="213"/>
      <c r="H36" s="213"/>
      <c r="I36" s="214"/>
      <c r="J36" s="63"/>
      <c r="K36" s="34"/>
      <c r="L36" s="34"/>
      <c r="M36" s="34"/>
      <c r="N36" s="34"/>
    </row>
    <row r="37" spans="1:14" ht="43.5" customHeight="1">
      <c r="A37" s="65" t="s">
        <v>108</v>
      </c>
      <c r="B37" s="215" t="s">
        <v>109</v>
      </c>
      <c r="C37" s="216"/>
      <c r="D37" s="216"/>
      <c r="E37" s="216"/>
      <c r="F37" s="216"/>
      <c r="G37" s="216"/>
      <c r="H37" s="216"/>
      <c r="I37" s="65" t="s">
        <v>110</v>
      </c>
      <c r="J37" s="63"/>
      <c r="K37" s="34"/>
      <c r="L37" s="34"/>
      <c r="M37" s="34"/>
      <c r="N37" s="34"/>
    </row>
    <row r="38" spans="1:14" ht="30.75" customHeight="1">
      <c r="A38" s="66"/>
      <c r="B38" s="168"/>
      <c r="C38" s="169"/>
      <c r="D38" s="169"/>
      <c r="E38" s="169"/>
      <c r="F38" s="169"/>
      <c r="G38" s="169"/>
      <c r="H38" s="170"/>
      <c r="I38" s="66"/>
      <c r="J38" s="63"/>
      <c r="K38" s="38"/>
      <c r="L38" s="38"/>
      <c r="M38" s="38"/>
      <c r="N38" s="38"/>
    </row>
    <row r="39" spans="1:14" ht="30.75" customHeight="1">
      <c r="A39" s="63"/>
      <c r="B39" s="63"/>
      <c r="C39" s="63"/>
      <c r="D39" s="63"/>
      <c r="E39" s="63"/>
      <c r="F39" s="63"/>
      <c r="G39" s="63"/>
      <c r="H39" s="63"/>
      <c r="I39" s="63"/>
      <c r="J39" s="63"/>
      <c r="K39" s="38"/>
      <c r="L39" s="38"/>
      <c r="M39" s="38"/>
      <c r="N39" s="38"/>
    </row>
    <row r="40" spans="1:14" ht="12.75" customHeight="1">
      <c r="A40" s="185" t="s">
        <v>0</v>
      </c>
      <c r="B40" s="186"/>
      <c r="C40" s="186"/>
      <c r="D40" s="186"/>
      <c r="E40" s="186"/>
      <c r="F40" s="186"/>
      <c r="G40" s="186"/>
      <c r="H40" s="186"/>
      <c r="I40" s="187"/>
      <c r="J40" s="63"/>
      <c r="K40" s="38"/>
      <c r="L40" s="38"/>
      <c r="M40" s="38"/>
      <c r="N40" s="38"/>
    </row>
    <row r="41" spans="1:14" ht="12.75" customHeight="1">
      <c r="A41" s="180" t="s">
        <v>1</v>
      </c>
      <c r="B41" s="181"/>
      <c r="C41" s="181"/>
      <c r="D41" s="181"/>
      <c r="E41" s="181"/>
      <c r="F41" s="181"/>
      <c r="G41" s="181"/>
      <c r="H41" s="181"/>
      <c r="I41" s="182"/>
      <c r="J41" s="63"/>
      <c r="K41" s="38"/>
      <c r="L41" s="38"/>
      <c r="M41" s="38"/>
      <c r="N41" s="38"/>
    </row>
    <row r="42" spans="1:14" ht="12.75" customHeight="1">
      <c r="A42" s="180" t="s">
        <v>22</v>
      </c>
      <c r="B42" s="181"/>
      <c r="C42" s="181"/>
      <c r="D42" s="181"/>
      <c r="E42" s="181"/>
      <c r="F42" s="181"/>
      <c r="G42" s="181"/>
      <c r="H42" s="181"/>
      <c r="I42" s="182"/>
      <c r="J42" s="63"/>
      <c r="K42" s="38"/>
      <c r="L42" s="38"/>
      <c r="M42" s="38"/>
      <c r="N42" s="38"/>
    </row>
    <row r="43" spans="1:14" ht="12.75" customHeight="1">
      <c r="A43" s="61"/>
      <c r="B43" s="173" t="s">
        <v>23</v>
      </c>
      <c r="C43" s="174"/>
      <c r="D43" s="174"/>
      <c r="E43" s="175"/>
      <c r="F43" s="176" t="s">
        <v>24</v>
      </c>
      <c r="G43" s="174"/>
      <c r="H43" s="174"/>
      <c r="I43" s="177"/>
      <c r="J43" s="63"/>
      <c r="K43" s="38"/>
      <c r="L43" s="38"/>
      <c r="M43" s="38"/>
      <c r="N43" s="38"/>
    </row>
    <row r="44" spans="1:14" ht="30" customHeight="1">
      <c r="A44" s="178" t="s">
        <v>25</v>
      </c>
      <c r="B44" s="143"/>
      <c r="C44" s="143"/>
      <c r="D44" s="143"/>
      <c r="E44" s="143"/>
      <c r="F44" s="143"/>
      <c r="G44" s="143"/>
      <c r="H44" s="143"/>
      <c r="I44" s="144"/>
      <c r="J44" s="63"/>
      <c r="K44" s="38"/>
      <c r="L44" s="38"/>
      <c r="M44" s="38"/>
      <c r="N44" s="38"/>
    </row>
    <row r="45" spans="1:14" ht="30" customHeight="1">
      <c r="A45" s="178" t="s">
        <v>26</v>
      </c>
      <c r="B45" s="143"/>
      <c r="C45" s="143"/>
      <c r="D45" s="143"/>
      <c r="E45" s="143"/>
      <c r="F45" s="143"/>
      <c r="G45" s="143"/>
      <c r="H45" s="143"/>
      <c r="I45" s="144"/>
      <c r="J45" s="63"/>
      <c r="K45" s="38"/>
      <c r="L45" s="38"/>
      <c r="M45" s="38"/>
      <c r="N45" s="38"/>
    </row>
    <row r="46" spans="1:14" ht="30" customHeight="1">
      <c r="A46" s="35" t="s">
        <v>27</v>
      </c>
      <c r="B46" s="36">
        <v>2</v>
      </c>
      <c r="C46" s="178" t="s">
        <v>28</v>
      </c>
      <c r="D46" s="144"/>
      <c r="E46" s="211" t="s">
        <v>29</v>
      </c>
      <c r="F46" s="143"/>
      <c r="G46" s="144"/>
      <c r="H46" s="35" t="s">
        <v>30</v>
      </c>
      <c r="I46" s="37" t="s">
        <v>31</v>
      </c>
      <c r="J46" s="63"/>
      <c r="K46" s="38"/>
      <c r="L46" s="38"/>
      <c r="M46" s="38"/>
      <c r="N46" s="38"/>
    </row>
    <row r="47" spans="1:14" ht="30" customHeight="1">
      <c r="A47" s="35" t="s">
        <v>32</v>
      </c>
      <c r="B47" s="192" t="s">
        <v>9</v>
      </c>
      <c r="C47" s="143"/>
      <c r="D47" s="144"/>
      <c r="E47" s="178" t="s">
        <v>33</v>
      </c>
      <c r="F47" s="144"/>
      <c r="G47" s="183" t="s">
        <v>34</v>
      </c>
      <c r="H47" s="143"/>
      <c r="I47" s="144"/>
      <c r="J47" s="63"/>
      <c r="K47" s="38"/>
      <c r="L47" s="38"/>
      <c r="M47" s="38"/>
      <c r="N47" s="38"/>
    </row>
    <row r="48" spans="1:14" ht="38.25" customHeight="1">
      <c r="A48" s="35" t="s">
        <v>35</v>
      </c>
      <c r="B48" s="192" t="s">
        <v>111</v>
      </c>
      <c r="C48" s="143"/>
      <c r="D48" s="143"/>
      <c r="E48" s="143"/>
      <c r="F48" s="143"/>
      <c r="G48" s="143"/>
      <c r="H48" s="143"/>
      <c r="I48" s="144"/>
      <c r="J48" s="63"/>
      <c r="K48" s="38"/>
      <c r="L48" s="38"/>
      <c r="M48" s="38"/>
      <c r="N48" s="38"/>
    </row>
    <row r="49" spans="1:14" ht="30" customHeight="1">
      <c r="A49" s="35" t="s">
        <v>37</v>
      </c>
      <c r="B49" s="192" t="s">
        <v>112</v>
      </c>
      <c r="C49" s="143"/>
      <c r="D49" s="143"/>
      <c r="E49" s="143"/>
      <c r="F49" s="143"/>
      <c r="G49" s="143"/>
      <c r="H49" s="143"/>
      <c r="I49" s="144"/>
      <c r="J49" s="63"/>
      <c r="K49" s="38"/>
      <c r="L49" s="38"/>
      <c r="M49" s="38"/>
      <c r="N49" s="38"/>
    </row>
    <row r="50" spans="1:14" ht="24" customHeight="1">
      <c r="A50" s="35" t="s">
        <v>39</v>
      </c>
      <c r="B50" s="39" t="s">
        <v>40</v>
      </c>
      <c r="C50" s="39" t="s">
        <v>41</v>
      </c>
      <c r="D50" s="39" t="s">
        <v>42</v>
      </c>
      <c r="E50" s="193" t="s">
        <v>43</v>
      </c>
      <c r="F50" s="148"/>
      <c r="G50" s="190" t="s">
        <v>44</v>
      </c>
      <c r="H50" s="190" t="s">
        <v>45</v>
      </c>
      <c r="I50" s="190" t="s">
        <v>46</v>
      </c>
      <c r="J50" s="63"/>
      <c r="K50" s="38"/>
      <c r="L50" s="38"/>
      <c r="M50" s="38"/>
      <c r="N50" s="38"/>
    </row>
    <row r="51" spans="1:14" ht="24" customHeight="1">
      <c r="A51" s="35" t="s">
        <v>47</v>
      </c>
      <c r="B51" s="39" t="s">
        <v>48</v>
      </c>
      <c r="C51" s="39" t="s">
        <v>41</v>
      </c>
      <c r="D51" s="39" t="s">
        <v>46</v>
      </c>
      <c r="E51" s="149"/>
      <c r="F51" s="151"/>
      <c r="G51" s="191"/>
      <c r="H51" s="191"/>
      <c r="I51" s="191"/>
      <c r="J51" s="63"/>
      <c r="K51" s="38"/>
      <c r="L51" s="38"/>
      <c r="M51" s="38"/>
      <c r="N51" s="38"/>
    </row>
    <row r="52" spans="1:14" ht="30" customHeight="1">
      <c r="A52" s="35" t="s">
        <v>49</v>
      </c>
      <c r="B52" s="40">
        <v>1</v>
      </c>
      <c r="C52" s="35" t="s">
        <v>50</v>
      </c>
      <c r="D52" s="41">
        <v>1</v>
      </c>
      <c r="E52" s="178" t="s">
        <v>51</v>
      </c>
      <c r="F52" s="144"/>
      <c r="G52" s="179"/>
      <c r="H52" s="143"/>
      <c r="I52" s="144"/>
      <c r="J52" s="63"/>
      <c r="K52" s="38"/>
      <c r="L52" s="38"/>
      <c r="M52" s="38"/>
      <c r="N52" s="38"/>
    </row>
    <row r="53" spans="1:14" ht="30" customHeight="1">
      <c r="A53" s="178" t="s">
        <v>53</v>
      </c>
      <c r="B53" s="143"/>
      <c r="C53" s="143"/>
      <c r="D53" s="143"/>
      <c r="E53" s="143"/>
      <c r="F53" s="143"/>
      <c r="G53" s="143"/>
      <c r="H53" s="143"/>
      <c r="I53" s="144"/>
      <c r="J53" s="63"/>
      <c r="K53" s="38"/>
      <c r="L53" s="38"/>
      <c r="M53" s="38"/>
      <c r="N53" s="38"/>
    </row>
    <row r="54" spans="1:14" ht="30" customHeight="1">
      <c r="A54" s="35" t="s">
        <v>54</v>
      </c>
      <c r="B54" s="188" t="s">
        <v>113</v>
      </c>
      <c r="C54" s="144"/>
      <c r="D54" s="35" t="s">
        <v>56</v>
      </c>
      <c r="E54" s="188" t="s">
        <v>57</v>
      </c>
      <c r="F54" s="144"/>
      <c r="G54" s="35" t="s">
        <v>58</v>
      </c>
      <c r="H54" s="188" t="s">
        <v>52</v>
      </c>
      <c r="I54" s="144"/>
      <c r="J54" s="63"/>
      <c r="K54" s="38"/>
      <c r="L54" s="38"/>
      <c r="M54" s="38"/>
      <c r="N54" s="38"/>
    </row>
    <row r="55" spans="1:14" ht="30" customHeight="1">
      <c r="A55" s="35" t="s">
        <v>59</v>
      </c>
      <c r="B55" s="172" t="s">
        <v>60</v>
      </c>
      <c r="C55" s="143"/>
      <c r="D55" s="143"/>
      <c r="E55" s="143"/>
      <c r="F55" s="143"/>
      <c r="G55" s="143"/>
      <c r="H55" s="143"/>
      <c r="I55" s="144"/>
      <c r="J55" s="63"/>
      <c r="K55" s="38"/>
      <c r="L55" s="38"/>
      <c r="M55" s="38"/>
      <c r="N55" s="38"/>
    </row>
    <row r="56" spans="1:14" ht="30" customHeight="1">
      <c r="A56" s="35" t="s">
        <v>61</v>
      </c>
      <c r="B56" s="42" t="s">
        <v>114</v>
      </c>
      <c r="C56" s="35" t="s">
        <v>63</v>
      </c>
      <c r="D56" s="43" t="s">
        <v>64</v>
      </c>
      <c r="E56" s="178" t="s">
        <v>65</v>
      </c>
      <c r="F56" s="144"/>
      <c r="G56" s="44" t="s">
        <v>115</v>
      </c>
      <c r="H56" s="35" t="s">
        <v>67</v>
      </c>
      <c r="I56" s="45">
        <v>1</v>
      </c>
      <c r="J56" s="63"/>
      <c r="K56" s="38"/>
      <c r="L56" s="38"/>
      <c r="M56" s="38"/>
      <c r="N56" s="38"/>
    </row>
    <row r="57" spans="1:14" ht="30" customHeight="1">
      <c r="A57" s="35" t="s">
        <v>68</v>
      </c>
      <c r="B57" s="172" t="s">
        <v>116</v>
      </c>
      <c r="C57" s="143"/>
      <c r="D57" s="143"/>
      <c r="E57" s="143"/>
      <c r="F57" s="143"/>
      <c r="G57" s="143"/>
      <c r="H57" s="143"/>
      <c r="I57" s="144"/>
      <c r="J57" s="63"/>
      <c r="K57" s="38"/>
      <c r="L57" s="38"/>
      <c r="M57" s="38"/>
      <c r="N57" s="38"/>
    </row>
    <row r="58" spans="1:14" ht="63.75" customHeight="1">
      <c r="A58" s="35" t="s">
        <v>70</v>
      </c>
      <c r="B58" s="172" t="s">
        <v>117</v>
      </c>
      <c r="C58" s="143"/>
      <c r="D58" s="144"/>
      <c r="E58" s="178" t="s">
        <v>72</v>
      </c>
      <c r="F58" s="144"/>
      <c r="G58" s="172" t="s">
        <v>118</v>
      </c>
      <c r="H58" s="143"/>
      <c r="I58" s="144"/>
      <c r="J58" s="63"/>
      <c r="K58" s="38"/>
      <c r="L58" s="38"/>
      <c r="M58" s="38"/>
      <c r="N58" s="38"/>
    </row>
    <row r="59" spans="1:14" ht="30" customHeight="1">
      <c r="A59" s="178" t="s">
        <v>74</v>
      </c>
      <c r="B59" s="143"/>
      <c r="C59" s="143"/>
      <c r="D59" s="143"/>
      <c r="E59" s="143"/>
      <c r="F59" s="143"/>
      <c r="G59" s="143"/>
      <c r="H59" s="143"/>
      <c r="I59" s="144"/>
      <c r="J59" s="63"/>
      <c r="K59" s="38"/>
      <c r="L59" s="38"/>
      <c r="M59" s="38"/>
      <c r="N59" s="38"/>
    </row>
    <row r="60" spans="1:14" ht="30" customHeight="1">
      <c r="A60" s="35" t="s">
        <v>75</v>
      </c>
      <c r="B60" s="172" t="s">
        <v>119</v>
      </c>
      <c r="C60" s="143"/>
      <c r="D60" s="143"/>
      <c r="E60" s="143"/>
      <c r="F60" s="143"/>
      <c r="G60" s="143"/>
      <c r="H60" s="143"/>
      <c r="I60" s="144"/>
      <c r="J60" s="63"/>
      <c r="K60" s="38"/>
      <c r="L60" s="38"/>
      <c r="M60" s="38"/>
      <c r="N60" s="38"/>
    </row>
    <row r="61" spans="1:14" ht="30" customHeight="1">
      <c r="A61" s="35" t="s">
        <v>77</v>
      </c>
      <c r="B61" s="178" t="s">
        <v>78</v>
      </c>
      <c r="C61" s="144"/>
      <c r="D61" s="178" t="s">
        <v>79</v>
      </c>
      <c r="E61" s="144"/>
      <c r="F61" s="178" t="s">
        <v>80</v>
      </c>
      <c r="G61" s="144"/>
      <c r="H61" s="178" t="s">
        <v>81</v>
      </c>
      <c r="I61" s="144"/>
      <c r="J61" s="63"/>
      <c r="K61" s="38"/>
      <c r="L61" s="38"/>
      <c r="M61" s="38"/>
      <c r="N61" s="38"/>
    </row>
    <row r="62" spans="1:14" ht="36" customHeight="1">
      <c r="A62" s="35" t="s">
        <v>82</v>
      </c>
      <c r="B62" s="172" t="s">
        <v>120</v>
      </c>
      <c r="C62" s="144"/>
      <c r="D62" s="172" t="s">
        <v>121</v>
      </c>
      <c r="E62" s="144"/>
      <c r="F62" s="172"/>
      <c r="G62" s="144"/>
      <c r="H62" s="172"/>
      <c r="I62" s="144"/>
      <c r="J62" s="63"/>
      <c r="K62" s="38"/>
      <c r="L62" s="38"/>
      <c r="M62" s="38"/>
      <c r="N62" s="38"/>
    </row>
    <row r="63" spans="1:14" ht="30" customHeight="1">
      <c r="A63" s="35" t="s">
        <v>85</v>
      </c>
      <c r="B63" s="183" t="s">
        <v>86</v>
      </c>
      <c r="C63" s="144"/>
      <c r="D63" s="183" t="s">
        <v>86</v>
      </c>
      <c r="E63" s="144"/>
      <c r="F63" s="172"/>
      <c r="G63" s="144"/>
      <c r="H63" s="172"/>
      <c r="I63" s="144"/>
      <c r="J63" s="63"/>
      <c r="K63" s="38"/>
      <c r="L63" s="38"/>
      <c r="M63" s="38"/>
      <c r="N63" s="38"/>
    </row>
    <row r="64" spans="1:14" ht="30" customHeight="1">
      <c r="A64" s="35" t="s">
        <v>87</v>
      </c>
      <c r="B64" s="183" t="s">
        <v>86</v>
      </c>
      <c r="C64" s="144"/>
      <c r="D64" s="183" t="s">
        <v>86</v>
      </c>
      <c r="E64" s="144"/>
      <c r="F64" s="172"/>
      <c r="G64" s="144"/>
      <c r="H64" s="172"/>
      <c r="I64" s="144"/>
      <c r="J64" s="63"/>
      <c r="K64" s="38"/>
      <c r="L64" s="38"/>
      <c r="M64" s="38"/>
      <c r="N64" s="38"/>
    </row>
    <row r="65" spans="1:14" ht="30" customHeight="1">
      <c r="A65" s="35" t="s">
        <v>88</v>
      </c>
      <c r="B65" s="172" t="s">
        <v>122</v>
      </c>
      <c r="C65" s="144"/>
      <c r="D65" s="172" t="s">
        <v>122</v>
      </c>
      <c r="E65" s="144"/>
      <c r="F65" s="172"/>
      <c r="G65" s="144"/>
      <c r="H65" s="172"/>
      <c r="I65" s="144"/>
      <c r="J65" s="63"/>
      <c r="K65" s="38"/>
      <c r="L65" s="38"/>
      <c r="M65" s="38"/>
      <c r="N65" s="38"/>
    </row>
    <row r="66" spans="1:14" ht="30" customHeight="1">
      <c r="A66" s="35" t="s">
        <v>89</v>
      </c>
      <c r="B66" s="172" t="s">
        <v>113</v>
      </c>
      <c r="C66" s="144"/>
      <c r="D66" s="172" t="s">
        <v>113</v>
      </c>
      <c r="E66" s="144"/>
      <c r="F66" s="172"/>
      <c r="G66" s="144"/>
      <c r="H66" s="172"/>
      <c r="I66" s="144"/>
      <c r="J66" s="63"/>
      <c r="K66" s="38"/>
      <c r="L66" s="38"/>
      <c r="M66" s="38"/>
      <c r="N66" s="38"/>
    </row>
    <row r="67" spans="1:14" ht="36" customHeight="1">
      <c r="A67" s="35" t="s">
        <v>90</v>
      </c>
      <c r="B67" s="172" t="s">
        <v>123</v>
      </c>
      <c r="C67" s="144"/>
      <c r="D67" s="172" t="s">
        <v>124</v>
      </c>
      <c r="E67" s="144"/>
      <c r="F67" s="172"/>
      <c r="G67" s="144"/>
      <c r="H67" s="172"/>
      <c r="I67" s="144"/>
      <c r="J67" s="63"/>
      <c r="K67" s="38"/>
      <c r="L67" s="38"/>
      <c r="M67" s="38"/>
      <c r="N67" s="38"/>
    </row>
    <row r="68" spans="1:14" ht="30" customHeight="1">
      <c r="A68" s="178" t="s">
        <v>93</v>
      </c>
      <c r="B68" s="143"/>
      <c r="C68" s="143"/>
      <c r="D68" s="143"/>
      <c r="E68" s="143"/>
      <c r="F68" s="143"/>
      <c r="G68" s="143"/>
      <c r="H68" s="143"/>
      <c r="I68" s="144"/>
      <c r="J68" s="63"/>
      <c r="K68" s="38"/>
      <c r="L68" s="38"/>
      <c r="M68" s="38"/>
      <c r="N68" s="38"/>
    </row>
    <row r="69" spans="1:14" ht="30" customHeight="1">
      <c r="A69" s="35" t="s">
        <v>94</v>
      </c>
      <c r="B69" s="194" t="s">
        <v>95</v>
      </c>
      <c r="C69" s="143"/>
      <c r="D69" s="144"/>
      <c r="E69" s="35" t="s">
        <v>96</v>
      </c>
      <c r="F69" s="192" t="s">
        <v>95</v>
      </c>
      <c r="G69" s="143"/>
      <c r="H69" s="143"/>
      <c r="I69" s="144"/>
      <c r="J69" s="63"/>
      <c r="K69" s="38"/>
      <c r="L69" s="38"/>
      <c r="M69" s="38"/>
      <c r="N69" s="38"/>
    </row>
    <row r="70" spans="1:14" ht="30" customHeight="1">
      <c r="A70" s="35" t="s">
        <v>97</v>
      </c>
      <c r="B70" s="179" t="s">
        <v>95</v>
      </c>
      <c r="C70" s="143"/>
      <c r="D70" s="143"/>
      <c r="E70" s="143"/>
      <c r="F70" s="143"/>
      <c r="G70" s="143"/>
      <c r="H70" s="143"/>
      <c r="I70" s="144"/>
      <c r="J70" s="63"/>
      <c r="K70" s="38"/>
      <c r="L70" s="38"/>
      <c r="M70" s="38"/>
      <c r="N70" s="38"/>
    </row>
    <row r="71" spans="1:14" ht="30" customHeight="1">
      <c r="A71" s="35" t="s">
        <v>98</v>
      </c>
      <c r="B71" s="179" t="s">
        <v>95</v>
      </c>
      <c r="C71" s="143"/>
      <c r="D71" s="143"/>
      <c r="E71" s="143"/>
      <c r="F71" s="143"/>
      <c r="G71" s="143"/>
      <c r="H71" s="143"/>
      <c r="I71" s="144"/>
      <c r="J71" s="63"/>
      <c r="K71" s="38"/>
      <c r="L71" s="38"/>
      <c r="M71" s="38"/>
      <c r="N71" s="38"/>
    </row>
    <row r="72" spans="1:14" ht="30" customHeight="1">
      <c r="A72" s="35" t="s">
        <v>99</v>
      </c>
      <c r="B72" s="194" t="s">
        <v>95</v>
      </c>
      <c r="C72" s="143"/>
      <c r="D72" s="144"/>
      <c r="E72" s="35" t="s">
        <v>100</v>
      </c>
      <c r="F72" s="194" t="s">
        <v>95</v>
      </c>
      <c r="G72" s="143"/>
      <c r="H72" s="143"/>
      <c r="I72" s="144"/>
      <c r="J72" s="63"/>
      <c r="K72" s="38"/>
      <c r="L72" s="38"/>
      <c r="M72" s="38"/>
      <c r="N72" s="38"/>
    </row>
    <row r="73" spans="1:14" ht="30" customHeight="1">
      <c r="A73" s="171" t="s">
        <v>101</v>
      </c>
      <c r="B73" s="144"/>
      <c r="C73" s="171" t="s">
        <v>102</v>
      </c>
      <c r="D73" s="144"/>
      <c r="E73" s="171" t="s">
        <v>103</v>
      </c>
      <c r="F73" s="143"/>
      <c r="G73" s="144"/>
      <c r="H73" s="171" t="s">
        <v>104</v>
      </c>
      <c r="I73" s="144"/>
      <c r="J73" s="63"/>
      <c r="K73" s="38"/>
      <c r="L73" s="38"/>
      <c r="M73" s="38"/>
      <c r="N73" s="38"/>
    </row>
    <row r="74" spans="1:14" ht="30" customHeight="1">
      <c r="A74" s="179" t="s">
        <v>308</v>
      </c>
      <c r="B74" s="144"/>
      <c r="C74" s="183" t="s">
        <v>105</v>
      </c>
      <c r="D74" s="144"/>
      <c r="E74" s="188" t="s">
        <v>106</v>
      </c>
      <c r="F74" s="143"/>
      <c r="G74" s="144"/>
      <c r="H74" s="189" t="s">
        <v>309</v>
      </c>
      <c r="I74" s="144"/>
      <c r="J74" s="63"/>
      <c r="K74" s="38"/>
      <c r="L74" s="38"/>
      <c r="M74" s="38"/>
      <c r="N74" s="38"/>
    </row>
    <row r="75" spans="1:14" ht="30" customHeight="1">
      <c r="A75" s="171" t="s">
        <v>107</v>
      </c>
      <c r="B75" s="143"/>
      <c r="C75" s="143"/>
      <c r="D75" s="143"/>
      <c r="E75" s="143"/>
      <c r="F75" s="143"/>
      <c r="G75" s="143"/>
      <c r="H75" s="143"/>
      <c r="I75" s="144"/>
      <c r="J75" s="63"/>
      <c r="K75" s="38"/>
      <c r="L75" s="38"/>
      <c r="M75" s="38"/>
      <c r="N75" s="38"/>
    </row>
    <row r="76" spans="1:14" ht="12.75" customHeight="1">
      <c r="A76" s="35" t="s">
        <v>108</v>
      </c>
      <c r="B76" s="178" t="s">
        <v>109</v>
      </c>
      <c r="C76" s="143"/>
      <c r="D76" s="143"/>
      <c r="E76" s="143"/>
      <c r="F76" s="143"/>
      <c r="G76" s="143"/>
      <c r="H76" s="144"/>
      <c r="I76" s="35" t="s">
        <v>110</v>
      </c>
      <c r="J76" s="63"/>
      <c r="K76" s="38"/>
      <c r="L76" s="38"/>
      <c r="M76" s="38"/>
      <c r="N76" s="38"/>
    </row>
    <row r="77" spans="1:14" ht="12.75" customHeight="1">
      <c r="A77" s="47">
        <v>45016</v>
      </c>
      <c r="B77" s="184" t="s">
        <v>125</v>
      </c>
      <c r="C77" s="143"/>
      <c r="D77" s="143"/>
      <c r="E77" s="143"/>
      <c r="F77" s="143"/>
      <c r="G77" s="143"/>
      <c r="H77" s="144"/>
      <c r="I77" s="46"/>
      <c r="J77" s="63"/>
      <c r="K77" s="38"/>
      <c r="L77" s="38"/>
      <c r="M77" s="38"/>
      <c r="N77" s="38"/>
    </row>
    <row r="78" spans="1:14" ht="27" customHeight="1">
      <c r="A78" s="38"/>
      <c r="B78" s="38"/>
      <c r="C78" s="38"/>
      <c r="D78" s="38"/>
      <c r="E78" s="38"/>
      <c r="F78" s="38"/>
      <c r="G78" s="38"/>
      <c r="H78" s="38"/>
      <c r="I78" s="38"/>
      <c r="J78" s="63"/>
      <c r="K78" s="38"/>
      <c r="L78" s="38"/>
      <c r="M78" s="38"/>
      <c r="N78" s="38"/>
    </row>
    <row r="79" spans="1:14" ht="15" customHeight="1">
      <c r="A79" s="185" t="s">
        <v>0</v>
      </c>
      <c r="B79" s="186"/>
      <c r="C79" s="186"/>
      <c r="D79" s="186"/>
      <c r="E79" s="186"/>
      <c r="F79" s="186"/>
      <c r="G79" s="186"/>
      <c r="H79" s="186"/>
      <c r="I79" s="187"/>
      <c r="J79" s="63"/>
      <c r="K79" s="38"/>
      <c r="L79" s="38"/>
      <c r="M79" s="38"/>
      <c r="N79" s="38"/>
    </row>
    <row r="80" spans="1:14" ht="15" customHeight="1">
      <c r="A80" s="180" t="s">
        <v>1</v>
      </c>
      <c r="B80" s="181"/>
      <c r="C80" s="181"/>
      <c r="D80" s="181"/>
      <c r="E80" s="181"/>
      <c r="F80" s="181"/>
      <c r="G80" s="181"/>
      <c r="H80" s="181"/>
      <c r="I80" s="182"/>
      <c r="J80" s="63"/>
      <c r="K80" s="38"/>
      <c r="L80" s="38"/>
      <c r="M80" s="38"/>
      <c r="N80" s="38"/>
    </row>
    <row r="81" spans="1:14" ht="15" customHeight="1">
      <c r="A81" s="180" t="s">
        <v>22</v>
      </c>
      <c r="B81" s="181"/>
      <c r="C81" s="181"/>
      <c r="D81" s="181"/>
      <c r="E81" s="181"/>
      <c r="F81" s="181"/>
      <c r="G81" s="181"/>
      <c r="H81" s="181"/>
      <c r="I81" s="182"/>
      <c r="J81" s="63"/>
      <c r="K81" s="38"/>
      <c r="L81" s="38"/>
      <c r="M81" s="38"/>
      <c r="N81" s="38"/>
    </row>
    <row r="82" spans="1:14" ht="15" customHeight="1">
      <c r="A82" s="61"/>
      <c r="B82" s="173" t="s">
        <v>23</v>
      </c>
      <c r="C82" s="174"/>
      <c r="D82" s="174"/>
      <c r="E82" s="175"/>
      <c r="F82" s="176" t="s">
        <v>24</v>
      </c>
      <c r="G82" s="174"/>
      <c r="H82" s="174"/>
      <c r="I82" s="177"/>
      <c r="J82" s="63"/>
      <c r="K82" s="38"/>
      <c r="L82" s="38"/>
      <c r="M82" s="38"/>
      <c r="N82" s="38"/>
    </row>
    <row r="83" spans="1:14" ht="27" customHeight="1">
      <c r="A83" s="178" t="s">
        <v>25</v>
      </c>
      <c r="B83" s="143"/>
      <c r="C83" s="143"/>
      <c r="D83" s="143"/>
      <c r="E83" s="143"/>
      <c r="F83" s="143"/>
      <c r="G83" s="143"/>
      <c r="H83" s="143"/>
      <c r="I83" s="144"/>
      <c r="J83" s="63"/>
      <c r="K83" s="38"/>
      <c r="L83" s="38"/>
      <c r="M83" s="38"/>
      <c r="N83" s="38"/>
    </row>
    <row r="84" spans="1:14" ht="27" customHeight="1">
      <c r="A84" s="178" t="s">
        <v>26</v>
      </c>
      <c r="B84" s="143"/>
      <c r="C84" s="143"/>
      <c r="D84" s="143"/>
      <c r="E84" s="143"/>
      <c r="F84" s="143"/>
      <c r="G84" s="143"/>
      <c r="H84" s="143"/>
      <c r="I84" s="144"/>
      <c r="J84" s="63"/>
      <c r="K84" s="38"/>
      <c r="L84" s="38"/>
      <c r="M84" s="38"/>
      <c r="N84" s="38"/>
    </row>
    <row r="85" spans="1:14" ht="27" customHeight="1">
      <c r="A85" s="35" t="s">
        <v>27</v>
      </c>
      <c r="B85" s="36">
        <v>3</v>
      </c>
      <c r="C85" s="178" t="s">
        <v>28</v>
      </c>
      <c r="D85" s="144"/>
      <c r="E85" s="179" t="s">
        <v>29</v>
      </c>
      <c r="F85" s="143"/>
      <c r="G85" s="144"/>
      <c r="H85" s="35" t="s">
        <v>30</v>
      </c>
      <c r="I85" s="37" t="s">
        <v>31</v>
      </c>
      <c r="J85" s="63"/>
      <c r="K85" s="38"/>
      <c r="L85" s="38"/>
      <c r="M85" s="38"/>
      <c r="N85" s="38"/>
    </row>
    <row r="86" spans="1:14" ht="27" customHeight="1">
      <c r="A86" s="35" t="s">
        <v>32</v>
      </c>
      <c r="B86" s="192" t="s">
        <v>9</v>
      </c>
      <c r="C86" s="143"/>
      <c r="D86" s="144"/>
      <c r="E86" s="178" t="s">
        <v>33</v>
      </c>
      <c r="F86" s="144"/>
      <c r="G86" s="183" t="s">
        <v>34</v>
      </c>
      <c r="H86" s="143"/>
      <c r="I86" s="144"/>
      <c r="J86" s="63"/>
      <c r="K86" s="38"/>
      <c r="L86" s="38"/>
      <c r="M86" s="38"/>
      <c r="N86" s="38"/>
    </row>
    <row r="87" spans="1:14" ht="27" customHeight="1">
      <c r="A87" s="35" t="s">
        <v>35</v>
      </c>
      <c r="B87" s="192" t="s">
        <v>126</v>
      </c>
      <c r="C87" s="143"/>
      <c r="D87" s="143"/>
      <c r="E87" s="143"/>
      <c r="F87" s="143"/>
      <c r="G87" s="143"/>
      <c r="H87" s="143"/>
      <c r="I87" s="144"/>
      <c r="J87" s="63"/>
      <c r="K87" s="38"/>
      <c r="L87" s="38"/>
      <c r="M87" s="38"/>
      <c r="N87" s="38"/>
    </row>
    <row r="88" spans="1:14" ht="27" customHeight="1">
      <c r="A88" s="35" t="s">
        <v>37</v>
      </c>
      <c r="B88" s="192" t="s">
        <v>127</v>
      </c>
      <c r="C88" s="143"/>
      <c r="D88" s="143"/>
      <c r="E88" s="143"/>
      <c r="F88" s="143"/>
      <c r="G88" s="143"/>
      <c r="H88" s="143"/>
      <c r="I88" s="144"/>
      <c r="J88" s="63"/>
      <c r="K88" s="38"/>
      <c r="L88" s="38"/>
      <c r="M88" s="38"/>
      <c r="N88" s="38"/>
    </row>
    <row r="89" spans="1:14" ht="27" customHeight="1">
      <c r="A89" s="35" t="s">
        <v>39</v>
      </c>
      <c r="B89" s="39" t="s">
        <v>40</v>
      </c>
      <c r="C89" s="39" t="s">
        <v>41</v>
      </c>
      <c r="D89" s="39" t="s">
        <v>42</v>
      </c>
      <c r="E89" s="193" t="s">
        <v>43</v>
      </c>
      <c r="F89" s="148"/>
      <c r="G89" s="190" t="s">
        <v>44</v>
      </c>
      <c r="H89" s="190" t="s">
        <v>45</v>
      </c>
      <c r="I89" s="190" t="s">
        <v>46</v>
      </c>
      <c r="J89" s="63"/>
      <c r="K89" s="38"/>
      <c r="L89" s="38"/>
      <c r="M89" s="38"/>
      <c r="N89" s="38"/>
    </row>
    <row r="90" spans="1:14" ht="27" customHeight="1">
      <c r="A90" s="35" t="s">
        <v>47</v>
      </c>
      <c r="B90" s="39" t="s">
        <v>48</v>
      </c>
      <c r="C90" s="39" t="s">
        <v>41</v>
      </c>
      <c r="D90" s="39" t="s">
        <v>46</v>
      </c>
      <c r="E90" s="149"/>
      <c r="F90" s="151"/>
      <c r="G90" s="191"/>
      <c r="H90" s="191"/>
      <c r="I90" s="191"/>
      <c r="J90" s="63"/>
      <c r="K90" s="38"/>
      <c r="L90" s="38"/>
      <c r="M90" s="38"/>
      <c r="N90" s="38"/>
    </row>
    <row r="91" spans="1:14" ht="27" customHeight="1">
      <c r="A91" s="35" t="s">
        <v>49</v>
      </c>
      <c r="B91" s="40">
        <v>1</v>
      </c>
      <c r="C91" s="35" t="s">
        <v>50</v>
      </c>
      <c r="D91" s="41" t="s">
        <v>52</v>
      </c>
      <c r="E91" s="178" t="s">
        <v>51</v>
      </c>
      <c r="F91" s="144"/>
      <c r="G91" s="179"/>
      <c r="H91" s="143"/>
      <c r="I91" s="144"/>
      <c r="J91" s="63"/>
      <c r="K91" s="38"/>
      <c r="L91" s="38"/>
      <c r="M91" s="38"/>
      <c r="N91" s="38"/>
    </row>
    <row r="92" spans="1:14" ht="27" customHeight="1">
      <c r="A92" s="178" t="s">
        <v>53</v>
      </c>
      <c r="B92" s="143"/>
      <c r="C92" s="143"/>
      <c r="D92" s="143"/>
      <c r="E92" s="143"/>
      <c r="F92" s="143"/>
      <c r="G92" s="143"/>
      <c r="H92" s="143"/>
      <c r="I92" s="144"/>
      <c r="J92" s="63"/>
      <c r="K92" s="38"/>
      <c r="L92" s="38"/>
      <c r="M92" s="38"/>
      <c r="N92" s="38"/>
    </row>
    <row r="93" spans="1:14" ht="27" customHeight="1">
      <c r="A93" s="35" t="s">
        <v>54</v>
      </c>
      <c r="B93" s="188" t="s">
        <v>128</v>
      </c>
      <c r="C93" s="144"/>
      <c r="D93" s="35" t="s">
        <v>56</v>
      </c>
      <c r="E93" s="188" t="s">
        <v>57</v>
      </c>
      <c r="F93" s="144"/>
      <c r="G93" s="35" t="s">
        <v>58</v>
      </c>
      <c r="H93" s="188" t="s">
        <v>52</v>
      </c>
      <c r="I93" s="144"/>
      <c r="J93" s="63"/>
      <c r="K93" s="38"/>
      <c r="L93" s="38"/>
      <c r="M93" s="38"/>
      <c r="N93" s="38"/>
    </row>
    <row r="94" spans="1:14" ht="27" customHeight="1">
      <c r="A94" s="35" t="s">
        <v>59</v>
      </c>
      <c r="B94" s="172" t="s">
        <v>129</v>
      </c>
      <c r="C94" s="143"/>
      <c r="D94" s="143"/>
      <c r="E94" s="143"/>
      <c r="F94" s="143"/>
      <c r="G94" s="143"/>
      <c r="H94" s="143"/>
      <c r="I94" s="144"/>
      <c r="J94" s="63"/>
      <c r="K94" s="38"/>
      <c r="L94" s="38"/>
      <c r="M94" s="38"/>
      <c r="N94" s="38"/>
    </row>
    <row r="95" spans="1:14" ht="27" customHeight="1">
      <c r="A95" s="35" t="s">
        <v>61</v>
      </c>
      <c r="B95" s="42" t="s">
        <v>62</v>
      </c>
      <c r="C95" s="35" t="s">
        <v>63</v>
      </c>
      <c r="D95" s="43" t="s">
        <v>64</v>
      </c>
      <c r="E95" s="178" t="s">
        <v>65</v>
      </c>
      <c r="F95" s="144"/>
      <c r="G95" s="44" t="s">
        <v>66</v>
      </c>
      <c r="H95" s="35" t="s">
        <v>67</v>
      </c>
      <c r="I95" s="45">
        <v>1</v>
      </c>
      <c r="J95" s="63"/>
      <c r="K95" s="38"/>
      <c r="L95" s="38"/>
      <c r="M95" s="38"/>
      <c r="N95" s="38"/>
    </row>
    <row r="96" spans="1:14" ht="30" customHeight="1">
      <c r="A96" s="35" t="s">
        <v>68</v>
      </c>
      <c r="B96" s="172" t="s">
        <v>130</v>
      </c>
      <c r="C96" s="143"/>
      <c r="D96" s="143"/>
      <c r="E96" s="143"/>
      <c r="F96" s="143"/>
      <c r="G96" s="143"/>
      <c r="H96" s="143"/>
      <c r="I96" s="144"/>
      <c r="J96" s="63"/>
      <c r="K96" s="38"/>
      <c r="L96" s="38"/>
      <c r="M96" s="38"/>
      <c r="N96" s="38"/>
    </row>
    <row r="97" spans="1:14" ht="52.5" customHeight="1">
      <c r="A97" s="35" t="s">
        <v>70</v>
      </c>
      <c r="B97" s="172" t="s">
        <v>131</v>
      </c>
      <c r="C97" s="143"/>
      <c r="D97" s="144"/>
      <c r="E97" s="178" t="s">
        <v>72</v>
      </c>
      <c r="F97" s="144"/>
      <c r="G97" s="172" t="s">
        <v>132</v>
      </c>
      <c r="H97" s="143"/>
      <c r="I97" s="144"/>
      <c r="J97" s="63"/>
      <c r="K97" s="38"/>
      <c r="L97" s="38"/>
      <c r="M97" s="38"/>
      <c r="N97" s="38"/>
    </row>
    <row r="98" spans="1:14" ht="27" customHeight="1">
      <c r="A98" s="178" t="s">
        <v>74</v>
      </c>
      <c r="B98" s="143"/>
      <c r="C98" s="143"/>
      <c r="D98" s="143"/>
      <c r="E98" s="143"/>
      <c r="F98" s="143"/>
      <c r="G98" s="143"/>
      <c r="H98" s="143"/>
      <c r="I98" s="144"/>
      <c r="J98" s="63"/>
      <c r="K98" s="38"/>
      <c r="L98" s="38"/>
      <c r="M98" s="38"/>
      <c r="N98" s="38"/>
    </row>
    <row r="99" spans="1:14" ht="27" customHeight="1">
      <c r="A99" s="35" t="s">
        <v>75</v>
      </c>
      <c r="B99" s="172" t="s">
        <v>133</v>
      </c>
      <c r="C99" s="143"/>
      <c r="D99" s="143"/>
      <c r="E99" s="143"/>
      <c r="F99" s="143"/>
      <c r="G99" s="143"/>
      <c r="H99" s="143"/>
      <c r="I99" s="144"/>
      <c r="J99" s="63"/>
      <c r="K99" s="38"/>
      <c r="L99" s="38"/>
      <c r="M99" s="38"/>
      <c r="N99" s="38"/>
    </row>
    <row r="100" spans="1:14" ht="27" customHeight="1">
      <c r="A100" s="35" t="s">
        <v>77</v>
      </c>
      <c r="B100" s="178" t="s">
        <v>78</v>
      </c>
      <c r="C100" s="144"/>
      <c r="D100" s="178" t="s">
        <v>79</v>
      </c>
      <c r="E100" s="144"/>
      <c r="F100" s="178" t="s">
        <v>80</v>
      </c>
      <c r="G100" s="144"/>
      <c r="H100" s="178" t="s">
        <v>81</v>
      </c>
      <c r="I100" s="144"/>
      <c r="J100" s="63"/>
      <c r="K100" s="38"/>
      <c r="L100" s="38"/>
      <c r="M100" s="38"/>
      <c r="N100" s="38"/>
    </row>
    <row r="101" spans="1:14" ht="29.25" customHeight="1">
      <c r="A101" s="35" t="s">
        <v>82</v>
      </c>
      <c r="B101" s="172" t="s">
        <v>134</v>
      </c>
      <c r="C101" s="144"/>
      <c r="D101" s="172" t="s">
        <v>135</v>
      </c>
      <c r="E101" s="144"/>
      <c r="F101" s="172"/>
      <c r="G101" s="144"/>
      <c r="H101" s="172"/>
      <c r="I101" s="144"/>
      <c r="J101" s="63"/>
      <c r="K101" s="38"/>
      <c r="L101" s="38"/>
      <c r="M101" s="38"/>
      <c r="N101" s="38"/>
    </row>
    <row r="102" spans="1:14" ht="27" customHeight="1">
      <c r="A102" s="35" t="s">
        <v>85</v>
      </c>
      <c r="B102" s="183" t="s">
        <v>86</v>
      </c>
      <c r="C102" s="144"/>
      <c r="D102" s="183" t="s">
        <v>86</v>
      </c>
      <c r="E102" s="144"/>
      <c r="F102" s="172"/>
      <c r="G102" s="144"/>
      <c r="H102" s="172"/>
      <c r="I102" s="144"/>
      <c r="J102" s="63"/>
      <c r="K102" s="38"/>
      <c r="L102" s="38"/>
      <c r="M102" s="38"/>
      <c r="N102" s="38"/>
    </row>
    <row r="103" spans="1:14" ht="27" customHeight="1">
      <c r="A103" s="35" t="s">
        <v>87</v>
      </c>
      <c r="B103" s="183" t="s">
        <v>86</v>
      </c>
      <c r="C103" s="144"/>
      <c r="D103" s="183" t="s">
        <v>86</v>
      </c>
      <c r="E103" s="144"/>
      <c r="F103" s="172"/>
      <c r="G103" s="144"/>
      <c r="H103" s="172"/>
      <c r="I103" s="144"/>
      <c r="J103" s="63"/>
      <c r="K103" s="38"/>
      <c r="L103" s="38"/>
      <c r="M103" s="38"/>
      <c r="N103" s="38"/>
    </row>
    <row r="104" spans="1:14" ht="27" customHeight="1">
      <c r="A104" s="35" t="s">
        <v>88</v>
      </c>
      <c r="B104" s="172" t="s">
        <v>66</v>
      </c>
      <c r="C104" s="144"/>
      <c r="D104" s="172" t="s">
        <v>66</v>
      </c>
      <c r="E104" s="144"/>
      <c r="F104" s="172"/>
      <c r="G104" s="144"/>
      <c r="H104" s="172"/>
      <c r="I104" s="144"/>
      <c r="J104" s="63"/>
      <c r="K104" s="38"/>
      <c r="L104" s="38"/>
      <c r="M104" s="38"/>
      <c r="N104" s="38"/>
    </row>
    <row r="105" spans="1:14" ht="27" customHeight="1">
      <c r="A105" s="35" t="s">
        <v>89</v>
      </c>
      <c r="B105" s="172" t="s">
        <v>136</v>
      </c>
      <c r="C105" s="144"/>
      <c r="D105" s="172" t="s">
        <v>136</v>
      </c>
      <c r="E105" s="144"/>
      <c r="F105" s="172"/>
      <c r="G105" s="144"/>
      <c r="H105" s="172"/>
      <c r="I105" s="144"/>
      <c r="J105" s="63"/>
      <c r="K105" s="38"/>
      <c r="L105" s="38"/>
      <c r="M105" s="38"/>
      <c r="N105" s="38"/>
    </row>
    <row r="106" spans="1:14" ht="36.75" customHeight="1">
      <c r="A106" s="35" t="s">
        <v>90</v>
      </c>
      <c r="B106" s="172" t="s">
        <v>137</v>
      </c>
      <c r="C106" s="144"/>
      <c r="D106" s="172" t="s">
        <v>138</v>
      </c>
      <c r="E106" s="144"/>
      <c r="F106" s="172"/>
      <c r="G106" s="144"/>
      <c r="H106" s="172"/>
      <c r="I106" s="144"/>
      <c r="J106" s="63"/>
      <c r="K106" s="38"/>
      <c r="L106" s="38"/>
      <c r="M106" s="38"/>
      <c r="N106" s="38"/>
    </row>
    <row r="107" spans="1:14" ht="27" customHeight="1">
      <c r="A107" s="178" t="s">
        <v>93</v>
      </c>
      <c r="B107" s="143"/>
      <c r="C107" s="143"/>
      <c r="D107" s="143"/>
      <c r="E107" s="143"/>
      <c r="F107" s="143"/>
      <c r="G107" s="143"/>
      <c r="H107" s="143"/>
      <c r="I107" s="144"/>
      <c r="J107" s="63"/>
      <c r="K107" s="38"/>
      <c r="L107" s="38"/>
      <c r="M107" s="38"/>
      <c r="N107" s="38"/>
    </row>
    <row r="108" spans="1:14" ht="27" customHeight="1">
      <c r="A108" s="35" t="s">
        <v>94</v>
      </c>
      <c r="B108" s="194" t="s">
        <v>95</v>
      </c>
      <c r="C108" s="143"/>
      <c r="D108" s="144"/>
      <c r="E108" s="35" t="s">
        <v>96</v>
      </c>
      <c r="F108" s="192" t="s">
        <v>95</v>
      </c>
      <c r="G108" s="143"/>
      <c r="H108" s="143"/>
      <c r="I108" s="144"/>
      <c r="J108" s="63"/>
      <c r="K108" s="38"/>
      <c r="L108" s="38"/>
      <c r="M108" s="38"/>
      <c r="N108" s="38"/>
    </row>
    <row r="109" spans="1:14" ht="27" customHeight="1">
      <c r="A109" s="35" t="s">
        <v>97</v>
      </c>
      <c r="B109" s="179" t="s">
        <v>95</v>
      </c>
      <c r="C109" s="143"/>
      <c r="D109" s="143"/>
      <c r="E109" s="143"/>
      <c r="F109" s="143"/>
      <c r="G109" s="143"/>
      <c r="H109" s="143"/>
      <c r="I109" s="144"/>
      <c r="J109" s="63"/>
      <c r="K109" s="38"/>
      <c r="L109" s="38"/>
      <c r="M109" s="38"/>
      <c r="N109" s="38"/>
    </row>
    <row r="110" spans="1:14" ht="27" customHeight="1">
      <c r="A110" s="35" t="s">
        <v>98</v>
      </c>
      <c r="B110" s="179" t="s">
        <v>95</v>
      </c>
      <c r="C110" s="143"/>
      <c r="D110" s="143"/>
      <c r="E110" s="143"/>
      <c r="F110" s="143"/>
      <c r="G110" s="143"/>
      <c r="H110" s="143"/>
      <c r="I110" s="144"/>
      <c r="J110" s="63"/>
      <c r="K110" s="38"/>
      <c r="L110" s="38"/>
      <c r="M110" s="38"/>
      <c r="N110" s="38"/>
    </row>
    <row r="111" spans="1:14" ht="27" customHeight="1">
      <c r="A111" s="35" t="s">
        <v>99</v>
      </c>
      <c r="B111" s="194" t="s">
        <v>95</v>
      </c>
      <c r="C111" s="143"/>
      <c r="D111" s="144"/>
      <c r="E111" s="35" t="s">
        <v>100</v>
      </c>
      <c r="F111" s="194" t="s">
        <v>95</v>
      </c>
      <c r="G111" s="143"/>
      <c r="H111" s="143"/>
      <c r="I111" s="144"/>
      <c r="J111" s="63"/>
      <c r="K111" s="38"/>
      <c r="L111" s="38"/>
      <c r="M111" s="38"/>
      <c r="N111" s="38"/>
    </row>
    <row r="112" spans="1:14" ht="27" customHeight="1">
      <c r="A112" s="171" t="s">
        <v>101</v>
      </c>
      <c r="B112" s="144"/>
      <c r="C112" s="171" t="s">
        <v>102</v>
      </c>
      <c r="D112" s="144"/>
      <c r="E112" s="171" t="s">
        <v>103</v>
      </c>
      <c r="F112" s="143"/>
      <c r="G112" s="144"/>
      <c r="H112" s="171" t="s">
        <v>104</v>
      </c>
      <c r="I112" s="144"/>
      <c r="J112" s="63"/>
      <c r="K112" s="38"/>
      <c r="L112" s="38"/>
      <c r="M112" s="38"/>
      <c r="N112" s="38"/>
    </row>
    <row r="113" spans="1:14" ht="27" customHeight="1">
      <c r="A113" s="179" t="s">
        <v>308</v>
      </c>
      <c r="B113" s="144"/>
      <c r="C113" s="183" t="s">
        <v>105</v>
      </c>
      <c r="D113" s="144"/>
      <c r="E113" s="188" t="s">
        <v>106</v>
      </c>
      <c r="F113" s="143"/>
      <c r="G113" s="144"/>
      <c r="H113" s="210" t="s">
        <v>310</v>
      </c>
      <c r="I113" s="144"/>
      <c r="J113" s="63"/>
      <c r="K113" s="38"/>
      <c r="L113" s="38"/>
      <c r="M113" s="38"/>
      <c r="N113" s="38"/>
    </row>
    <row r="114" spans="1:14" ht="27" customHeight="1">
      <c r="A114" s="171" t="s">
        <v>107</v>
      </c>
      <c r="B114" s="143"/>
      <c r="C114" s="143"/>
      <c r="D114" s="143"/>
      <c r="E114" s="143"/>
      <c r="F114" s="143"/>
      <c r="G114" s="143"/>
      <c r="H114" s="143"/>
      <c r="I114" s="144"/>
      <c r="J114" s="63"/>
      <c r="K114" s="38"/>
      <c r="L114" s="38"/>
      <c r="M114" s="38"/>
      <c r="N114" s="38"/>
    </row>
    <row r="115" spans="1:14" ht="12.75" customHeight="1">
      <c r="A115" s="35" t="s">
        <v>108</v>
      </c>
      <c r="B115" s="178" t="s">
        <v>109</v>
      </c>
      <c r="C115" s="143"/>
      <c r="D115" s="143"/>
      <c r="E115" s="143"/>
      <c r="F115" s="143"/>
      <c r="G115" s="143"/>
      <c r="H115" s="144"/>
      <c r="I115" s="35" t="s">
        <v>110</v>
      </c>
      <c r="J115" s="63"/>
      <c r="K115" s="38"/>
      <c r="L115" s="38"/>
      <c r="M115" s="38"/>
      <c r="N115" s="38"/>
    </row>
    <row r="116" spans="1:14" ht="15" customHeight="1">
      <c r="A116" s="47">
        <v>45016</v>
      </c>
      <c r="B116" s="184" t="s">
        <v>139</v>
      </c>
      <c r="C116" s="143"/>
      <c r="D116" s="143"/>
      <c r="E116" s="143"/>
      <c r="F116" s="143"/>
      <c r="G116" s="143"/>
      <c r="H116" s="144"/>
      <c r="I116" s="46"/>
      <c r="J116" s="63"/>
      <c r="K116" s="38"/>
      <c r="L116" s="38"/>
      <c r="M116" s="38"/>
      <c r="N116" s="38"/>
    </row>
    <row r="117" spans="1:14" ht="12.75" customHeight="1">
      <c r="A117" s="63"/>
      <c r="B117" s="63"/>
      <c r="C117" s="63"/>
      <c r="D117" s="63"/>
      <c r="E117" s="63"/>
      <c r="F117" s="63"/>
      <c r="G117" s="63"/>
      <c r="H117" s="63"/>
      <c r="I117" s="63"/>
      <c r="J117" s="63"/>
      <c r="K117" s="38"/>
      <c r="L117" s="38"/>
      <c r="M117" s="38"/>
      <c r="N117" s="38"/>
    </row>
    <row r="118" spans="1:14" ht="12.75" customHeight="1">
      <c r="A118" s="63"/>
      <c r="B118" s="63"/>
      <c r="C118" s="63"/>
      <c r="D118" s="63"/>
      <c r="E118" s="63"/>
      <c r="F118" s="63"/>
      <c r="G118" s="63"/>
      <c r="H118" s="63"/>
      <c r="I118" s="63"/>
      <c r="J118" s="63"/>
      <c r="K118" s="38"/>
      <c r="L118" s="38"/>
      <c r="M118" s="38"/>
      <c r="N118" s="38"/>
    </row>
    <row r="119" spans="1:14" ht="27" customHeight="1">
      <c r="A119" s="63"/>
      <c r="B119" s="63"/>
      <c r="C119" s="63"/>
      <c r="D119" s="63"/>
      <c r="E119" s="63"/>
      <c r="F119" s="63"/>
      <c r="G119" s="63"/>
      <c r="H119" s="63"/>
      <c r="I119" s="63"/>
      <c r="J119" s="63"/>
      <c r="K119" s="38"/>
      <c r="L119" s="38"/>
      <c r="M119" s="38"/>
      <c r="N119" s="38"/>
    </row>
    <row r="120" spans="1:14" ht="15" customHeight="1">
      <c r="A120" s="185" t="s">
        <v>0</v>
      </c>
      <c r="B120" s="186"/>
      <c r="C120" s="186"/>
      <c r="D120" s="186"/>
      <c r="E120" s="186"/>
      <c r="F120" s="186"/>
      <c r="G120" s="186"/>
      <c r="H120" s="186"/>
      <c r="I120" s="187"/>
      <c r="J120" s="63"/>
      <c r="K120" s="38"/>
      <c r="L120" s="38"/>
      <c r="M120" s="38"/>
      <c r="N120" s="38"/>
    </row>
    <row r="121" spans="1:14" ht="15" customHeight="1">
      <c r="A121" s="180" t="s">
        <v>1</v>
      </c>
      <c r="B121" s="181"/>
      <c r="C121" s="181"/>
      <c r="D121" s="181"/>
      <c r="E121" s="181"/>
      <c r="F121" s="181"/>
      <c r="G121" s="181"/>
      <c r="H121" s="181"/>
      <c r="I121" s="182"/>
      <c r="J121" s="63"/>
      <c r="K121" s="38"/>
      <c r="L121" s="38"/>
      <c r="M121" s="38"/>
      <c r="N121" s="38"/>
    </row>
    <row r="122" spans="1:14" ht="15" customHeight="1">
      <c r="A122" s="180" t="s">
        <v>22</v>
      </c>
      <c r="B122" s="181"/>
      <c r="C122" s="181"/>
      <c r="D122" s="181"/>
      <c r="E122" s="181"/>
      <c r="F122" s="181"/>
      <c r="G122" s="181"/>
      <c r="H122" s="181"/>
      <c r="I122" s="182"/>
      <c r="J122" s="63"/>
      <c r="K122" s="38"/>
      <c r="L122" s="38"/>
      <c r="M122" s="38"/>
      <c r="N122" s="38"/>
    </row>
    <row r="123" spans="1:14" ht="15" customHeight="1">
      <c r="A123" s="61"/>
      <c r="B123" s="173" t="s">
        <v>23</v>
      </c>
      <c r="C123" s="174"/>
      <c r="D123" s="174"/>
      <c r="E123" s="175"/>
      <c r="F123" s="176" t="s">
        <v>24</v>
      </c>
      <c r="G123" s="174"/>
      <c r="H123" s="174"/>
      <c r="I123" s="177"/>
      <c r="J123" s="63"/>
      <c r="K123" s="38"/>
      <c r="L123" s="38"/>
      <c r="M123" s="38"/>
      <c r="N123" s="38"/>
    </row>
    <row r="124" spans="1:14" ht="27" customHeight="1">
      <c r="A124" s="178" t="s">
        <v>25</v>
      </c>
      <c r="B124" s="143"/>
      <c r="C124" s="143"/>
      <c r="D124" s="143"/>
      <c r="E124" s="143"/>
      <c r="F124" s="143"/>
      <c r="G124" s="143"/>
      <c r="H124" s="143"/>
      <c r="I124" s="144"/>
      <c r="J124" s="63"/>
      <c r="K124" s="38"/>
      <c r="L124" s="38"/>
      <c r="M124" s="38"/>
      <c r="N124" s="38"/>
    </row>
    <row r="125" spans="1:14" ht="27" customHeight="1">
      <c r="A125" s="178" t="s">
        <v>26</v>
      </c>
      <c r="B125" s="143"/>
      <c r="C125" s="143"/>
      <c r="D125" s="143"/>
      <c r="E125" s="143"/>
      <c r="F125" s="143"/>
      <c r="G125" s="143"/>
      <c r="H125" s="143"/>
      <c r="I125" s="144"/>
      <c r="J125" s="63"/>
      <c r="K125" s="38"/>
      <c r="L125" s="38"/>
      <c r="M125" s="38"/>
      <c r="N125" s="38"/>
    </row>
    <row r="126" spans="1:14" ht="27" customHeight="1">
      <c r="A126" s="35" t="s">
        <v>27</v>
      </c>
      <c r="B126" s="36">
        <v>4</v>
      </c>
      <c r="C126" s="178" t="s">
        <v>28</v>
      </c>
      <c r="D126" s="144"/>
      <c r="E126" s="179" t="s">
        <v>29</v>
      </c>
      <c r="F126" s="143"/>
      <c r="G126" s="144"/>
      <c r="H126" s="35" t="s">
        <v>30</v>
      </c>
      <c r="I126" s="37"/>
      <c r="J126" s="63"/>
      <c r="K126" s="38"/>
      <c r="L126" s="38"/>
      <c r="M126" s="38"/>
      <c r="N126" s="38"/>
    </row>
    <row r="127" spans="1:14" ht="27" customHeight="1">
      <c r="A127" s="35" t="s">
        <v>32</v>
      </c>
      <c r="B127" s="192" t="s">
        <v>9</v>
      </c>
      <c r="C127" s="143"/>
      <c r="D127" s="144"/>
      <c r="E127" s="178" t="s">
        <v>33</v>
      </c>
      <c r="F127" s="144"/>
      <c r="G127" s="183" t="s">
        <v>34</v>
      </c>
      <c r="H127" s="143"/>
      <c r="I127" s="144"/>
      <c r="J127" s="63"/>
      <c r="K127" s="38"/>
      <c r="L127" s="38"/>
      <c r="M127" s="38"/>
      <c r="N127" s="38"/>
    </row>
    <row r="128" spans="1:14" ht="36.75" customHeight="1">
      <c r="A128" s="35" t="s">
        <v>35</v>
      </c>
      <c r="B128" s="192" t="s">
        <v>140</v>
      </c>
      <c r="C128" s="143"/>
      <c r="D128" s="143"/>
      <c r="E128" s="143"/>
      <c r="F128" s="143"/>
      <c r="G128" s="143"/>
      <c r="H128" s="143"/>
      <c r="I128" s="144"/>
      <c r="J128" s="63"/>
      <c r="K128" s="38"/>
      <c r="L128" s="38"/>
      <c r="M128" s="38"/>
      <c r="N128" s="38"/>
    </row>
    <row r="129" spans="1:14" ht="27" customHeight="1">
      <c r="A129" s="35" t="s">
        <v>37</v>
      </c>
      <c r="B129" s="192" t="s">
        <v>141</v>
      </c>
      <c r="C129" s="143"/>
      <c r="D129" s="143"/>
      <c r="E129" s="143"/>
      <c r="F129" s="143"/>
      <c r="G129" s="143"/>
      <c r="H129" s="143"/>
      <c r="I129" s="144"/>
      <c r="J129" s="63"/>
      <c r="K129" s="38"/>
      <c r="L129" s="38"/>
      <c r="M129" s="38"/>
      <c r="N129" s="38"/>
    </row>
    <row r="130" spans="1:14" ht="27" customHeight="1">
      <c r="A130" s="35" t="s">
        <v>39</v>
      </c>
      <c r="B130" s="39" t="s">
        <v>40</v>
      </c>
      <c r="C130" s="39" t="s">
        <v>41</v>
      </c>
      <c r="D130" s="39" t="s">
        <v>42</v>
      </c>
      <c r="E130" s="193" t="s">
        <v>43</v>
      </c>
      <c r="F130" s="148"/>
      <c r="G130" s="190" t="s">
        <v>44</v>
      </c>
      <c r="H130" s="190" t="s">
        <v>45</v>
      </c>
      <c r="I130" s="190" t="s">
        <v>46</v>
      </c>
      <c r="J130" s="63"/>
      <c r="K130" s="38"/>
      <c r="L130" s="38"/>
      <c r="M130" s="38"/>
      <c r="N130" s="38"/>
    </row>
    <row r="131" spans="1:14" ht="27" customHeight="1">
      <c r="A131" s="35" t="s">
        <v>47</v>
      </c>
      <c r="B131" s="39" t="s">
        <v>48</v>
      </c>
      <c r="C131" s="39" t="s">
        <v>41</v>
      </c>
      <c r="D131" s="39" t="s">
        <v>46</v>
      </c>
      <c r="E131" s="149"/>
      <c r="F131" s="151"/>
      <c r="G131" s="191"/>
      <c r="H131" s="191"/>
      <c r="I131" s="191"/>
      <c r="J131" s="63"/>
      <c r="K131" s="38"/>
      <c r="L131" s="38"/>
      <c r="M131" s="38"/>
      <c r="N131" s="38"/>
    </row>
    <row r="132" spans="1:14" ht="27" customHeight="1">
      <c r="A132" s="35" t="s">
        <v>49</v>
      </c>
      <c r="B132" s="40">
        <v>1</v>
      </c>
      <c r="C132" s="35" t="s">
        <v>50</v>
      </c>
      <c r="D132" s="41" t="s">
        <v>52</v>
      </c>
      <c r="E132" s="178" t="s">
        <v>51</v>
      </c>
      <c r="F132" s="144"/>
      <c r="G132" s="179"/>
      <c r="H132" s="143"/>
      <c r="I132" s="144"/>
      <c r="J132" s="63"/>
      <c r="K132" s="38"/>
      <c r="L132" s="38"/>
      <c r="M132" s="38"/>
      <c r="N132" s="38"/>
    </row>
    <row r="133" spans="1:14" ht="27" customHeight="1">
      <c r="A133" s="178" t="s">
        <v>53</v>
      </c>
      <c r="B133" s="143"/>
      <c r="C133" s="143"/>
      <c r="D133" s="143"/>
      <c r="E133" s="143"/>
      <c r="F133" s="143"/>
      <c r="G133" s="143"/>
      <c r="H133" s="143"/>
      <c r="I133" s="144"/>
      <c r="J133" s="63"/>
      <c r="K133" s="38"/>
      <c r="L133" s="38"/>
      <c r="M133" s="38"/>
      <c r="N133" s="38"/>
    </row>
    <row r="134" spans="1:14" ht="27" customHeight="1">
      <c r="A134" s="35" t="s">
        <v>54</v>
      </c>
      <c r="B134" s="188" t="s">
        <v>142</v>
      </c>
      <c r="C134" s="144"/>
      <c r="D134" s="35" t="s">
        <v>56</v>
      </c>
      <c r="E134" s="188" t="s">
        <v>57</v>
      </c>
      <c r="F134" s="144"/>
      <c r="G134" s="35" t="s">
        <v>58</v>
      </c>
      <c r="H134" s="188" t="s">
        <v>52</v>
      </c>
      <c r="I134" s="144"/>
      <c r="J134" s="63"/>
      <c r="K134" s="38"/>
      <c r="L134" s="38"/>
      <c r="M134" s="38"/>
      <c r="N134" s="38"/>
    </row>
    <row r="135" spans="1:14" ht="27" customHeight="1">
      <c r="A135" s="35" t="s">
        <v>59</v>
      </c>
      <c r="B135" s="172" t="s">
        <v>129</v>
      </c>
      <c r="C135" s="143"/>
      <c r="D135" s="143"/>
      <c r="E135" s="143"/>
      <c r="F135" s="143"/>
      <c r="G135" s="143"/>
      <c r="H135" s="143"/>
      <c r="I135" s="144"/>
      <c r="J135" s="63"/>
      <c r="K135" s="38"/>
      <c r="L135" s="38"/>
      <c r="M135" s="38"/>
      <c r="N135" s="38"/>
    </row>
    <row r="136" spans="1:14" ht="27" customHeight="1">
      <c r="A136" s="35" t="s">
        <v>61</v>
      </c>
      <c r="B136" s="42" t="s">
        <v>62</v>
      </c>
      <c r="C136" s="35" t="s">
        <v>63</v>
      </c>
      <c r="D136" s="43" t="s">
        <v>64</v>
      </c>
      <c r="E136" s="178" t="s">
        <v>65</v>
      </c>
      <c r="F136" s="144"/>
      <c r="G136" s="44" t="s">
        <v>66</v>
      </c>
      <c r="H136" s="35" t="s">
        <v>67</v>
      </c>
      <c r="I136" s="45">
        <v>1</v>
      </c>
      <c r="J136" s="63"/>
      <c r="K136" s="38"/>
      <c r="L136" s="38"/>
      <c r="M136" s="38"/>
      <c r="N136" s="38"/>
    </row>
    <row r="137" spans="1:14" ht="30" customHeight="1">
      <c r="A137" s="35" t="s">
        <v>68</v>
      </c>
      <c r="B137" s="172" t="s">
        <v>143</v>
      </c>
      <c r="C137" s="143"/>
      <c r="D137" s="143"/>
      <c r="E137" s="143"/>
      <c r="F137" s="143"/>
      <c r="G137" s="143"/>
      <c r="H137" s="143"/>
      <c r="I137" s="144"/>
      <c r="J137" s="63"/>
      <c r="K137" s="38"/>
      <c r="L137" s="38"/>
      <c r="M137" s="38"/>
      <c r="N137" s="38"/>
    </row>
    <row r="138" spans="1:14" ht="39" customHeight="1">
      <c r="A138" s="35" t="s">
        <v>70</v>
      </c>
      <c r="B138" s="172" t="s">
        <v>144</v>
      </c>
      <c r="C138" s="143"/>
      <c r="D138" s="144"/>
      <c r="E138" s="178" t="s">
        <v>72</v>
      </c>
      <c r="F138" s="144"/>
      <c r="G138" s="172" t="s">
        <v>145</v>
      </c>
      <c r="H138" s="143"/>
      <c r="I138" s="144"/>
      <c r="J138" s="63"/>
      <c r="K138" s="38"/>
      <c r="L138" s="38"/>
      <c r="M138" s="38"/>
      <c r="N138" s="38"/>
    </row>
    <row r="139" spans="1:14" ht="27" customHeight="1">
      <c r="A139" s="178" t="s">
        <v>74</v>
      </c>
      <c r="B139" s="143"/>
      <c r="C139" s="143"/>
      <c r="D139" s="143"/>
      <c r="E139" s="143"/>
      <c r="F139" s="143"/>
      <c r="G139" s="143"/>
      <c r="H139" s="143"/>
      <c r="I139" s="144"/>
      <c r="J139" s="63"/>
      <c r="K139" s="38"/>
      <c r="L139" s="38"/>
      <c r="M139" s="38"/>
      <c r="N139" s="38"/>
    </row>
    <row r="140" spans="1:14" ht="27" customHeight="1">
      <c r="A140" s="35" t="s">
        <v>75</v>
      </c>
      <c r="B140" s="172" t="s">
        <v>146</v>
      </c>
      <c r="C140" s="143"/>
      <c r="D140" s="143"/>
      <c r="E140" s="143"/>
      <c r="F140" s="143"/>
      <c r="G140" s="143"/>
      <c r="H140" s="143"/>
      <c r="I140" s="144"/>
      <c r="J140" s="63"/>
      <c r="K140" s="38"/>
      <c r="L140" s="38"/>
      <c r="M140" s="38"/>
      <c r="N140" s="38"/>
    </row>
    <row r="141" spans="1:14" ht="27" customHeight="1">
      <c r="A141" s="35" t="s">
        <v>77</v>
      </c>
      <c r="B141" s="178" t="s">
        <v>78</v>
      </c>
      <c r="C141" s="144"/>
      <c r="D141" s="178" t="s">
        <v>79</v>
      </c>
      <c r="E141" s="144"/>
      <c r="F141" s="178" t="s">
        <v>80</v>
      </c>
      <c r="G141" s="144"/>
      <c r="H141" s="178" t="s">
        <v>81</v>
      </c>
      <c r="I141" s="144"/>
      <c r="J141" s="63"/>
      <c r="K141" s="38"/>
      <c r="L141" s="38"/>
      <c r="M141" s="38"/>
      <c r="N141" s="38"/>
    </row>
    <row r="142" spans="1:14" ht="45.75" customHeight="1">
      <c r="A142" s="35" t="s">
        <v>82</v>
      </c>
      <c r="B142" s="172" t="s">
        <v>147</v>
      </c>
      <c r="C142" s="144"/>
      <c r="D142" s="172" t="s">
        <v>148</v>
      </c>
      <c r="E142" s="144"/>
      <c r="F142" s="172"/>
      <c r="G142" s="144"/>
      <c r="H142" s="172"/>
      <c r="I142" s="144"/>
      <c r="J142" s="63"/>
      <c r="K142" s="38"/>
      <c r="L142" s="38"/>
      <c r="M142" s="38"/>
      <c r="N142" s="38"/>
    </row>
    <row r="143" spans="1:14" ht="27" customHeight="1">
      <c r="A143" s="35" t="s">
        <v>85</v>
      </c>
      <c r="B143" s="183" t="s">
        <v>149</v>
      </c>
      <c r="C143" s="144"/>
      <c r="D143" s="183" t="s">
        <v>149</v>
      </c>
      <c r="E143" s="144"/>
      <c r="F143" s="172"/>
      <c r="G143" s="144"/>
      <c r="H143" s="172"/>
      <c r="I143" s="144"/>
      <c r="J143" s="63"/>
      <c r="K143" s="38"/>
      <c r="L143" s="38"/>
      <c r="M143" s="38"/>
      <c r="N143" s="38"/>
    </row>
    <row r="144" spans="1:14" ht="27" customHeight="1">
      <c r="A144" s="35" t="s">
        <v>87</v>
      </c>
      <c r="B144" s="183" t="s">
        <v>149</v>
      </c>
      <c r="C144" s="144"/>
      <c r="D144" s="183" t="s">
        <v>149</v>
      </c>
      <c r="E144" s="144"/>
      <c r="F144" s="172"/>
      <c r="G144" s="144"/>
      <c r="H144" s="172"/>
      <c r="I144" s="144"/>
      <c r="J144" s="63"/>
      <c r="K144" s="38"/>
      <c r="L144" s="38"/>
      <c r="M144" s="38"/>
      <c r="N144" s="38"/>
    </row>
    <row r="145" spans="1:14" ht="27" customHeight="1">
      <c r="A145" s="35" t="s">
        <v>88</v>
      </c>
      <c r="B145" s="172" t="s">
        <v>66</v>
      </c>
      <c r="C145" s="144"/>
      <c r="D145" s="172" t="s">
        <v>66</v>
      </c>
      <c r="E145" s="144"/>
      <c r="F145" s="172"/>
      <c r="G145" s="144"/>
      <c r="H145" s="172"/>
      <c r="I145" s="144"/>
      <c r="J145" s="63"/>
      <c r="K145" s="38"/>
      <c r="L145" s="38"/>
      <c r="M145" s="38"/>
      <c r="N145" s="38"/>
    </row>
    <row r="146" spans="1:14" ht="27" customHeight="1">
      <c r="A146" s="35" t="s">
        <v>89</v>
      </c>
      <c r="B146" s="172" t="s">
        <v>150</v>
      </c>
      <c r="C146" s="144"/>
      <c r="D146" s="172" t="s">
        <v>150</v>
      </c>
      <c r="E146" s="144"/>
      <c r="F146" s="172"/>
      <c r="G146" s="144"/>
      <c r="H146" s="172"/>
      <c r="I146" s="144"/>
      <c r="J146" s="63"/>
      <c r="K146" s="38"/>
      <c r="L146" s="38"/>
      <c r="M146" s="38"/>
      <c r="N146" s="38"/>
    </row>
    <row r="147" spans="1:14" ht="54" customHeight="1">
      <c r="A147" s="35" t="s">
        <v>90</v>
      </c>
      <c r="B147" s="172" t="s">
        <v>151</v>
      </c>
      <c r="C147" s="144"/>
      <c r="D147" s="172" t="s">
        <v>152</v>
      </c>
      <c r="E147" s="144"/>
      <c r="F147" s="172"/>
      <c r="G147" s="144"/>
      <c r="H147" s="172"/>
      <c r="I147" s="144"/>
      <c r="J147" s="63"/>
      <c r="K147" s="38"/>
      <c r="L147" s="38"/>
      <c r="M147" s="38"/>
      <c r="N147" s="38"/>
    </row>
    <row r="148" spans="1:14" ht="27" customHeight="1">
      <c r="A148" s="178" t="s">
        <v>93</v>
      </c>
      <c r="B148" s="143"/>
      <c r="C148" s="143"/>
      <c r="D148" s="143"/>
      <c r="E148" s="143"/>
      <c r="F148" s="143"/>
      <c r="G148" s="143"/>
      <c r="H148" s="143"/>
      <c r="I148" s="144"/>
      <c r="J148" s="63"/>
      <c r="K148" s="38"/>
      <c r="L148" s="38"/>
      <c r="M148" s="38"/>
      <c r="N148" s="38"/>
    </row>
    <row r="149" spans="1:14" ht="27" customHeight="1">
      <c r="A149" s="35" t="s">
        <v>94</v>
      </c>
      <c r="B149" s="194" t="s">
        <v>95</v>
      </c>
      <c r="C149" s="143"/>
      <c r="D149" s="144"/>
      <c r="E149" s="35" t="s">
        <v>96</v>
      </c>
      <c r="F149" s="192" t="s">
        <v>95</v>
      </c>
      <c r="G149" s="143"/>
      <c r="H149" s="143"/>
      <c r="I149" s="144"/>
      <c r="J149" s="63"/>
      <c r="K149" s="38"/>
      <c r="L149" s="38"/>
      <c r="M149" s="38"/>
      <c r="N149" s="38"/>
    </row>
    <row r="150" spans="1:14" ht="27" customHeight="1">
      <c r="A150" s="35" t="s">
        <v>97</v>
      </c>
      <c r="B150" s="179" t="s">
        <v>95</v>
      </c>
      <c r="C150" s="143"/>
      <c r="D150" s="143"/>
      <c r="E150" s="143"/>
      <c r="F150" s="143"/>
      <c r="G150" s="143"/>
      <c r="H150" s="143"/>
      <c r="I150" s="144"/>
      <c r="J150" s="63"/>
      <c r="K150" s="38"/>
      <c r="L150" s="38"/>
      <c r="M150" s="38"/>
      <c r="N150" s="38"/>
    </row>
    <row r="151" spans="1:14" ht="27" customHeight="1">
      <c r="A151" s="35" t="s">
        <v>98</v>
      </c>
      <c r="B151" s="179" t="s">
        <v>95</v>
      </c>
      <c r="C151" s="143"/>
      <c r="D151" s="143"/>
      <c r="E151" s="143"/>
      <c r="F151" s="143"/>
      <c r="G151" s="143"/>
      <c r="H151" s="143"/>
      <c r="I151" s="144"/>
      <c r="J151" s="63"/>
      <c r="K151" s="38"/>
      <c r="L151" s="38"/>
      <c r="M151" s="38"/>
      <c r="N151" s="38"/>
    </row>
    <row r="152" spans="1:14" ht="27" customHeight="1">
      <c r="A152" s="35" t="s">
        <v>99</v>
      </c>
      <c r="B152" s="194" t="s">
        <v>95</v>
      </c>
      <c r="C152" s="143"/>
      <c r="D152" s="144"/>
      <c r="E152" s="35" t="s">
        <v>100</v>
      </c>
      <c r="F152" s="194" t="s">
        <v>95</v>
      </c>
      <c r="G152" s="143"/>
      <c r="H152" s="143"/>
      <c r="I152" s="144"/>
      <c r="J152" s="63"/>
      <c r="K152" s="38"/>
      <c r="L152" s="38"/>
      <c r="M152" s="38"/>
      <c r="N152" s="38"/>
    </row>
    <row r="153" spans="1:14" ht="27" customHeight="1">
      <c r="A153" s="171" t="s">
        <v>101</v>
      </c>
      <c r="B153" s="144"/>
      <c r="C153" s="171" t="s">
        <v>102</v>
      </c>
      <c r="D153" s="144"/>
      <c r="E153" s="171" t="s">
        <v>103</v>
      </c>
      <c r="F153" s="143"/>
      <c r="G153" s="144"/>
      <c r="H153" s="171" t="s">
        <v>104</v>
      </c>
      <c r="I153" s="144"/>
      <c r="J153" s="63"/>
      <c r="K153" s="38"/>
      <c r="L153" s="38"/>
      <c r="M153" s="38"/>
      <c r="N153" s="38"/>
    </row>
    <row r="154" spans="1:14" ht="27" customHeight="1">
      <c r="A154" s="179" t="s">
        <v>308</v>
      </c>
      <c r="B154" s="144"/>
      <c r="C154" s="183" t="s">
        <v>105</v>
      </c>
      <c r="D154" s="144"/>
      <c r="E154" s="188" t="s">
        <v>106</v>
      </c>
      <c r="F154" s="143"/>
      <c r="G154" s="144"/>
      <c r="H154" s="189" t="s">
        <v>309</v>
      </c>
      <c r="I154" s="144"/>
      <c r="J154" s="63"/>
      <c r="K154" s="38"/>
      <c r="L154" s="38"/>
      <c r="M154" s="38"/>
      <c r="N154" s="38"/>
    </row>
    <row r="155" spans="1:14" ht="27" customHeight="1">
      <c r="A155" s="171" t="s">
        <v>107</v>
      </c>
      <c r="B155" s="143"/>
      <c r="C155" s="143"/>
      <c r="D155" s="143"/>
      <c r="E155" s="143"/>
      <c r="F155" s="143"/>
      <c r="G155" s="143"/>
      <c r="H155" s="143"/>
      <c r="I155" s="144"/>
      <c r="J155" s="63"/>
      <c r="K155" s="38"/>
      <c r="L155" s="38"/>
      <c r="M155" s="38"/>
      <c r="N155" s="38"/>
    </row>
    <row r="156" spans="1:14" ht="12.75" customHeight="1">
      <c r="A156" s="35" t="s">
        <v>108</v>
      </c>
      <c r="B156" s="178" t="s">
        <v>109</v>
      </c>
      <c r="C156" s="143"/>
      <c r="D156" s="143"/>
      <c r="E156" s="143"/>
      <c r="F156" s="143"/>
      <c r="G156" s="143"/>
      <c r="H156" s="144"/>
      <c r="I156" s="35" t="s">
        <v>110</v>
      </c>
      <c r="J156" s="63"/>
      <c r="K156" s="38"/>
      <c r="L156" s="38"/>
      <c r="M156" s="38"/>
      <c r="N156" s="38"/>
    </row>
    <row r="157" spans="1:14" ht="15" customHeight="1">
      <c r="A157" s="47">
        <v>45016</v>
      </c>
      <c r="B157" s="184" t="s">
        <v>153</v>
      </c>
      <c r="C157" s="143"/>
      <c r="D157" s="143"/>
      <c r="E157" s="143"/>
      <c r="F157" s="143"/>
      <c r="G157" s="143"/>
      <c r="H157" s="144"/>
      <c r="I157" s="46"/>
      <c r="J157" s="63"/>
      <c r="K157" s="38"/>
      <c r="L157" s="38"/>
      <c r="M157" s="38"/>
      <c r="N157" s="38"/>
    </row>
    <row r="158" spans="1:14" ht="12.75" customHeight="1">
      <c r="A158" s="63"/>
      <c r="B158" s="63"/>
      <c r="C158" s="63"/>
      <c r="D158" s="63"/>
      <c r="E158" s="63"/>
      <c r="F158" s="63"/>
      <c r="G158" s="63"/>
      <c r="H158" s="63"/>
      <c r="I158" s="63"/>
      <c r="J158" s="63"/>
      <c r="K158" s="38"/>
      <c r="L158" s="38"/>
      <c r="M158" s="38"/>
      <c r="N158" s="38"/>
    </row>
    <row r="159" spans="1:14" ht="12.75" customHeight="1">
      <c r="A159" s="63"/>
      <c r="B159" s="63"/>
      <c r="C159" s="63"/>
      <c r="D159" s="63"/>
      <c r="E159" s="63"/>
      <c r="F159" s="63"/>
      <c r="G159" s="63"/>
      <c r="H159" s="63"/>
      <c r="I159" s="63"/>
      <c r="J159" s="63"/>
      <c r="K159" s="38"/>
      <c r="L159" s="38"/>
      <c r="M159" s="38"/>
      <c r="N159" s="38"/>
    </row>
    <row r="160" spans="1:14" ht="15" customHeight="1">
      <c r="A160" s="197" t="s">
        <v>0</v>
      </c>
      <c r="B160" s="198"/>
      <c r="C160" s="198"/>
      <c r="D160" s="198"/>
      <c r="E160" s="198"/>
      <c r="F160" s="198"/>
      <c r="G160" s="198"/>
      <c r="H160" s="198"/>
      <c r="I160" s="199"/>
      <c r="J160" s="63"/>
      <c r="K160" s="38"/>
      <c r="L160" s="38"/>
      <c r="M160" s="38"/>
      <c r="N160" s="38"/>
    </row>
    <row r="161" spans="1:14" ht="15" customHeight="1">
      <c r="A161" s="200" t="s">
        <v>1</v>
      </c>
      <c r="B161" s="201"/>
      <c r="C161" s="201"/>
      <c r="D161" s="201"/>
      <c r="E161" s="201"/>
      <c r="F161" s="201"/>
      <c r="G161" s="201"/>
      <c r="H161" s="201"/>
      <c r="I161" s="202"/>
      <c r="J161" s="63"/>
      <c r="K161" s="38"/>
      <c r="L161" s="38"/>
      <c r="M161" s="38"/>
      <c r="N161" s="38"/>
    </row>
    <row r="162" spans="1:14" ht="15" customHeight="1">
      <c r="A162" s="200" t="s">
        <v>22</v>
      </c>
      <c r="B162" s="201"/>
      <c r="C162" s="201"/>
      <c r="D162" s="201"/>
      <c r="E162" s="201"/>
      <c r="F162" s="201"/>
      <c r="G162" s="201"/>
      <c r="H162" s="201"/>
      <c r="I162" s="202"/>
      <c r="J162" s="63"/>
      <c r="K162" s="38"/>
      <c r="L162" s="38"/>
      <c r="M162" s="38"/>
      <c r="N162" s="38"/>
    </row>
    <row r="163" spans="1:14" ht="15" customHeight="1">
      <c r="A163" s="67"/>
      <c r="B163" s="203" t="s">
        <v>23</v>
      </c>
      <c r="C163" s="204"/>
      <c r="D163" s="204"/>
      <c r="E163" s="204"/>
      <c r="F163" s="205" t="s">
        <v>24</v>
      </c>
      <c r="G163" s="204"/>
      <c r="H163" s="204"/>
      <c r="I163" s="206"/>
      <c r="J163" s="63"/>
      <c r="K163" s="38"/>
      <c r="L163" s="38"/>
      <c r="M163" s="38"/>
      <c r="N163" s="38"/>
    </row>
    <row r="164" spans="1:14" ht="27" customHeight="1">
      <c r="A164" s="207" t="s">
        <v>25</v>
      </c>
      <c r="B164" s="208"/>
      <c r="C164" s="208"/>
      <c r="D164" s="208"/>
      <c r="E164" s="208"/>
      <c r="F164" s="208"/>
      <c r="G164" s="208"/>
      <c r="H164" s="208"/>
      <c r="I164" s="209"/>
      <c r="J164" s="63"/>
      <c r="K164" s="38"/>
      <c r="L164" s="38"/>
      <c r="M164" s="38"/>
      <c r="N164" s="38"/>
    </row>
    <row r="165" spans="1:14" ht="27" customHeight="1">
      <c r="A165" s="178" t="s">
        <v>26</v>
      </c>
      <c r="B165" s="143"/>
      <c r="C165" s="143"/>
      <c r="D165" s="143"/>
      <c r="E165" s="143"/>
      <c r="F165" s="143"/>
      <c r="G165" s="143"/>
      <c r="H165" s="143"/>
      <c r="I165" s="144"/>
      <c r="J165" s="63"/>
      <c r="K165" s="38"/>
      <c r="L165" s="38"/>
      <c r="M165" s="38"/>
      <c r="N165" s="38"/>
    </row>
    <row r="166" spans="1:14" ht="27" customHeight="1">
      <c r="A166" s="35" t="s">
        <v>27</v>
      </c>
      <c r="B166" s="36">
        <v>5</v>
      </c>
      <c r="C166" s="178" t="s">
        <v>28</v>
      </c>
      <c r="D166" s="144"/>
      <c r="E166" s="179" t="s">
        <v>29</v>
      </c>
      <c r="F166" s="143"/>
      <c r="G166" s="144"/>
      <c r="H166" s="35" t="s">
        <v>30</v>
      </c>
      <c r="I166" s="37"/>
      <c r="J166" s="63"/>
      <c r="K166" s="38"/>
      <c r="L166" s="38"/>
      <c r="M166" s="38"/>
      <c r="N166" s="38"/>
    </row>
    <row r="167" spans="1:14" ht="27" customHeight="1">
      <c r="A167" s="35" t="s">
        <v>32</v>
      </c>
      <c r="B167" s="192" t="s">
        <v>9</v>
      </c>
      <c r="C167" s="143"/>
      <c r="D167" s="144"/>
      <c r="E167" s="178" t="s">
        <v>33</v>
      </c>
      <c r="F167" s="144"/>
      <c r="G167" s="183" t="s">
        <v>34</v>
      </c>
      <c r="H167" s="143"/>
      <c r="I167" s="144"/>
      <c r="J167" s="63"/>
      <c r="K167" s="38"/>
      <c r="L167" s="38"/>
      <c r="M167" s="38"/>
      <c r="N167" s="38"/>
    </row>
    <row r="168" spans="1:14" ht="27" customHeight="1">
      <c r="A168" s="35" t="s">
        <v>35</v>
      </c>
      <c r="B168" s="192" t="s">
        <v>154</v>
      </c>
      <c r="C168" s="143"/>
      <c r="D168" s="143"/>
      <c r="E168" s="143"/>
      <c r="F168" s="143"/>
      <c r="G168" s="143"/>
      <c r="H168" s="143"/>
      <c r="I168" s="144"/>
      <c r="J168" s="63"/>
      <c r="K168" s="38"/>
      <c r="L168" s="38"/>
      <c r="M168" s="38"/>
      <c r="N168" s="38"/>
    </row>
    <row r="169" spans="1:14" ht="27" customHeight="1">
      <c r="A169" s="35" t="s">
        <v>37</v>
      </c>
      <c r="B169" s="192" t="s">
        <v>155</v>
      </c>
      <c r="C169" s="143"/>
      <c r="D169" s="143"/>
      <c r="E169" s="143"/>
      <c r="F169" s="143"/>
      <c r="G169" s="143"/>
      <c r="H169" s="143"/>
      <c r="I169" s="144"/>
      <c r="J169" s="63"/>
      <c r="K169" s="38"/>
      <c r="L169" s="38"/>
      <c r="M169" s="38"/>
      <c r="N169" s="38"/>
    </row>
    <row r="170" spans="1:14" ht="27" customHeight="1">
      <c r="A170" s="35" t="s">
        <v>39</v>
      </c>
      <c r="B170" s="39" t="s">
        <v>40</v>
      </c>
      <c r="C170" s="39" t="s">
        <v>41</v>
      </c>
      <c r="D170" s="39" t="s">
        <v>42</v>
      </c>
      <c r="E170" s="193" t="s">
        <v>43</v>
      </c>
      <c r="F170" s="148"/>
      <c r="G170" s="190" t="s">
        <v>44</v>
      </c>
      <c r="H170" s="190" t="s">
        <v>45</v>
      </c>
      <c r="I170" s="190" t="s">
        <v>46</v>
      </c>
      <c r="J170" s="63"/>
      <c r="K170" s="38"/>
      <c r="L170" s="38"/>
      <c r="M170" s="38"/>
      <c r="N170" s="38"/>
    </row>
    <row r="171" spans="1:14" ht="27" customHeight="1">
      <c r="A171" s="35" t="s">
        <v>47</v>
      </c>
      <c r="B171" s="39" t="s">
        <v>48</v>
      </c>
      <c r="C171" s="39" t="s">
        <v>41</v>
      </c>
      <c r="D171" s="39" t="s">
        <v>46</v>
      </c>
      <c r="E171" s="149"/>
      <c r="F171" s="151"/>
      <c r="G171" s="191"/>
      <c r="H171" s="191"/>
      <c r="I171" s="191"/>
      <c r="J171" s="63"/>
      <c r="K171" s="38"/>
      <c r="L171" s="38"/>
      <c r="M171" s="38"/>
      <c r="N171" s="38"/>
    </row>
    <row r="172" spans="1:14" ht="27" customHeight="1">
      <c r="A172" s="35" t="s">
        <v>49</v>
      </c>
      <c r="B172" s="40">
        <v>1</v>
      </c>
      <c r="C172" s="35" t="s">
        <v>50</v>
      </c>
      <c r="D172" s="41" t="s">
        <v>52</v>
      </c>
      <c r="E172" s="178" t="s">
        <v>51</v>
      </c>
      <c r="F172" s="144"/>
      <c r="G172" s="179"/>
      <c r="H172" s="143"/>
      <c r="I172" s="144"/>
      <c r="J172" s="63"/>
      <c r="K172" s="38"/>
      <c r="L172" s="38"/>
      <c r="M172" s="38"/>
      <c r="N172" s="38"/>
    </row>
    <row r="173" spans="1:14" ht="27" customHeight="1">
      <c r="A173" s="178" t="s">
        <v>53</v>
      </c>
      <c r="B173" s="143"/>
      <c r="C173" s="143"/>
      <c r="D173" s="143"/>
      <c r="E173" s="143"/>
      <c r="F173" s="143"/>
      <c r="G173" s="143"/>
      <c r="H173" s="143"/>
      <c r="I173" s="144"/>
      <c r="J173" s="63"/>
      <c r="K173" s="38"/>
      <c r="L173" s="38"/>
      <c r="M173" s="38"/>
      <c r="N173" s="38"/>
    </row>
    <row r="174" spans="1:14" ht="27" customHeight="1">
      <c r="A174" s="35" t="s">
        <v>54</v>
      </c>
      <c r="B174" s="188" t="s">
        <v>156</v>
      </c>
      <c r="C174" s="144"/>
      <c r="D174" s="35" t="s">
        <v>56</v>
      </c>
      <c r="E174" s="172" t="s">
        <v>57</v>
      </c>
      <c r="F174" s="144"/>
      <c r="G174" s="35" t="s">
        <v>58</v>
      </c>
      <c r="H174" s="172" t="s">
        <v>52</v>
      </c>
      <c r="I174" s="144"/>
      <c r="J174" s="63"/>
      <c r="K174" s="38"/>
      <c r="L174" s="38"/>
      <c r="M174" s="38"/>
      <c r="N174" s="38"/>
    </row>
    <row r="175" spans="1:14" ht="27" customHeight="1">
      <c r="A175" s="35" t="s">
        <v>59</v>
      </c>
      <c r="B175" s="172" t="s">
        <v>129</v>
      </c>
      <c r="C175" s="143"/>
      <c r="D175" s="143"/>
      <c r="E175" s="143"/>
      <c r="F175" s="143"/>
      <c r="G175" s="143"/>
      <c r="H175" s="143"/>
      <c r="I175" s="144"/>
      <c r="J175" s="63"/>
      <c r="K175" s="38"/>
      <c r="L175" s="38"/>
      <c r="M175" s="38"/>
      <c r="N175" s="38"/>
    </row>
    <row r="176" spans="1:14" ht="27" customHeight="1">
      <c r="A176" s="35" t="s">
        <v>61</v>
      </c>
      <c r="B176" s="42" t="s">
        <v>62</v>
      </c>
      <c r="C176" s="35" t="s">
        <v>63</v>
      </c>
      <c r="D176" s="43" t="s">
        <v>64</v>
      </c>
      <c r="E176" s="178" t="s">
        <v>65</v>
      </c>
      <c r="F176" s="144"/>
      <c r="G176" s="44" t="s">
        <v>66</v>
      </c>
      <c r="H176" s="35" t="s">
        <v>67</v>
      </c>
      <c r="I176" s="45">
        <v>1</v>
      </c>
      <c r="J176" s="63"/>
      <c r="K176" s="38"/>
      <c r="L176" s="38"/>
      <c r="M176" s="38"/>
      <c r="N176" s="38"/>
    </row>
    <row r="177" spans="1:14" ht="30" customHeight="1">
      <c r="A177" s="35" t="s">
        <v>68</v>
      </c>
      <c r="B177" s="172" t="s">
        <v>157</v>
      </c>
      <c r="C177" s="143"/>
      <c r="D177" s="143"/>
      <c r="E177" s="143"/>
      <c r="F177" s="143"/>
      <c r="G177" s="143"/>
      <c r="H177" s="143"/>
      <c r="I177" s="144"/>
      <c r="J177" s="63"/>
      <c r="K177" s="38"/>
      <c r="L177" s="38"/>
      <c r="M177" s="38"/>
      <c r="N177" s="38"/>
    </row>
    <row r="178" spans="1:14" ht="49.5" customHeight="1">
      <c r="A178" s="35" t="s">
        <v>70</v>
      </c>
      <c r="B178" s="172" t="s">
        <v>158</v>
      </c>
      <c r="C178" s="143"/>
      <c r="D178" s="144"/>
      <c r="E178" s="178" t="s">
        <v>72</v>
      </c>
      <c r="F178" s="144"/>
      <c r="G178" s="172" t="s">
        <v>159</v>
      </c>
      <c r="H178" s="143"/>
      <c r="I178" s="144"/>
      <c r="J178" s="63"/>
      <c r="K178" s="38"/>
      <c r="L178" s="38"/>
      <c r="M178" s="38"/>
      <c r="N178" s="38"/>
    </row>
    <row r="179" spans="1:14" ht="27" customHeight="1">
      <c r="A179" s="178" t="s">
        <v>74</v>
      </c>
      <c r="B179" s="143"/>
      <c r="C179" s="143"/>
      <c r="D179" s="143"/>
      <c r="E179" s="143"/>
      <c r="F179" s="143"/>
      <c r="G179" s="143"/>
      <c r="H179" s="143"/>
      <c r="I179" s="144"/>
      <c r="J179" s="63"/>
      <c r="K179" s="38"/>
      <c r="L179" s="38"/>
      <c r="M179" s="38"/>
      <c r="N179" s="38"/>
    </row>
    <row r="180" spans="1:14" ht="27" customHeight="1">
      <c r="A180" s="35" t="s">
        <v>75</v>
      </c>
      <c r="B180" s="172" t="s">
        <v>160</v>
      </c>
      <c r="C180" s="143"/>
      <c r="D180" s="143"/>
      <c r="E180" s="143"/>
      <c r="F180" s="143"/>
      <c r="G180" s="143"/>
      <c r="H180" s="143"/>
      <c r="I180" s="144"/>
      <c r="J180" s="63"/>
      <c r="K180" s="38"/>
      <c r="L180" s="38"/>
      <c r="M180" s="38"/>
      <c r="N180" s="38"/>
    </row>
    <row r="181" spans="1:14" ht="27" customHeight="1">
      <c r="A181" s="35" t="s">
        <v>77</v>
      </c>
      <c r="B181" s="178" t="s">
        <v>78</v>
      </c>
      <c r="C181" s="144"/>
      <c r="D181" s="178" t="s">
        <v>79</v>
      </c>
      <c r="E181" s="144"/>
      <c r="F181" s="178" t="s">
        <v>80</v>
      </c>
      <c r="G181" s="144"/>
      <c r="H181" s="178" t="s">
        <v>81</v>
      </c>
      <c r="I181" s="144"/>
      <c r="J181" s="63"/>
      <c r="K181" s="38"/>
      <c r="L181" s="38"/>
      <c r="M181" s="38"/>
      <c r="N181" s="38"/>
    </row>
    <row r="182" spans="1:14" ht="50.25" customHeight="1">
      <c r="A182" s="35" t="s">
        <v>82</v>
      </c>
      <c r="B182" s="172" t="s">
        <v>161</v>
      </c>
      <c r="C182" s="144"/>
      <c r="D182" s="172" t="s">
        <v>162</v>
      </c>
      <c r="E182" s="144"/>
      <c r="F182" s="172"/>
      <c r="G182" s="144"/>
      <c r="H182" s="172"/>
      <c r="I182" s="144"/>
      <c r="J182" s="63"/>
      <c r="K182" s="38"/>
      <c r="L182" s="38"/>
      <c r="M182" s="38"/>
      <c r="N182" s="38"/>
    </row>
    <row r="183" spans="1:14" ht="27" customHeight="1">
      <c r="A183" s="35" t="s">
        <v>85</v>
      </c>
      <c r="B183" s="183" t="s">
        <v>86</v>
      </c>
      <c r="C183" s="144"/>
      <c r="D183" s="183" t="s">
        <v>86</v>
      </c>
      <c r="E183" s="144"/>
      <c r="F183" s="172"/>
      <c r="G183" s="144"/>
      <c r="H183" s="172"/>
      <c r="I183" s="144"/>
      <c r="J183" s="63"/>
      <c r="K183" s="38"/>
      <c r="L183" s="38"/>
      <c r="M183" s="38"/>
      <c r="N183" s="38"/>
    </row>
    <row r="184" spans="1:14" ht="27" customHeight="1">
      <c r="A184" s="35" t="s">
        <v>87</v>
      </c>
      <c r="B184" s="183" t="s">
        <v>86</v>
      </c>
      <c r="C184" s="144"/>
      <c r="D184" s="183" t="s">
        <v>86</v>
      </c>
      <c r="E184" s="144"/>
      <c r="F184" s="172"/>
      <c r="G184" s="144"/>
      <c r="H184" s="172"/>
      <c r="I184" s="144"/>
      <c r="J184" s="63"/>
      <c r="K184" s="38"/>
      <c r="L184" s="38"/>
      <c r="M184" s="38"/>
      <c r="N184" s="38"/>
    </row>
    <row r="185" spans="1:14" ht="27" customHeight="1">
      <c r="A185" s="35" t="s">
        <v>88</v>
      </c>
      <c r="B185" s="172" t="s">
        <v>66</v>
      </c>
      <c r="C185" s="144"/>
      <c r="D185" s="172" t="s">
        <v>66</v>
      </c>
      <c r="E185" s="144"/>
      <c r="F185" s="172"/>
      <c r="G185" s="144"/>
      <c r="H185" s="172"/>
      <c r="I185" s="144"/>
      <c r="J185" s="63"/>
      <c r="K185" s="38"/>
      <c r="L185" s="38"/>
      <c r="M185" s="38"/>
      <c r="N185" s="38"/>
    </row>
    <row r="186" spans="1:14" ht="27" customHeight="1">
      <c r="A186" s="35" t="s">
        <v>89</v>
      </c>
      <c r="B186" s="188" t="s">
        <v>156</v>
      </c>
      <c r="C186" s="144"/>
      <c r="D186" s="188" t="s">
        <v>156</v>
      </c>
      <c r="E186" s="144"/>
      <c r="F186" s="172"/>
      <c r="G186" s="144"/>
      <c r="H186" s="172"/>
      <c r="I186" s="144"/>
      <c r="J186" s="63"/>
      <c r="K186" s="38"/>
      <c r="L186" s="38"/>
      <c r="M186" s="38"/>
      <c r="N186" s="38"/>
    </row>
    <row r="187" spans="1:14" ht="38.25" customHeight="1">
      <c r="A187" s="35" t="s">
        <v>90</v>
      </c>
      <c r="B187" s="172" t="s">
        <v>163</v>
      </c>
      <c r="C187" s="144"/>
      <c r="D187" s="172" t="s">
        <v>164</v>
      </c>
      <c r="E187" s="144"/>
      <c r="F187" s="172"/>
      <c r="G187" s="144"/>
      <c r="H187" s="172"/>
      <c r="I187" s="144"/>
      <c r="J187" s="63"/>
      <c r="K187" s="38"/>
      <c r="L187" s="38"/>
      <c r="M187" s="38"/>
      <c r="N187" s="38"/>
    </row>
    <row r="188" spans="1:14" ht="27" customHeight="1">
      <c r="A188" s="178" t="s">
        <v>93</v>
      </c>
      <c r="B188" s="143"/>
      <c r="C188" s="143"/>
      <c r="D188" s="143"/>
      <c r="E188" s="143"/>
      <c r="F188" s="143"/>
      <c r="G188" s="143"/>
      <c r="H188" s="143"/>
      <c r="I188" s="144"/>
      <c r="J188" s="63"/>
      <c r="K188" s="38"/>
      <c r="L188" s="38"/>
      <c r="M188" s="38"/>
      <c r="N188" s="38"/>
    </row>
    <row r="189" spans="1:14" ht="27" customHeight="1">
      <c r="A189" s="35" t="s">
        <v>94</v>
      </c>
      <c r="B189" s="194" t="s">
        <v>95</v>
      </c>
      <c r="C189" s="143"/>
      <c r="D189" s="144"/>
      <c r="E189" s="35" t="s">
        <v>96</v>
      </c>
      <c r="F189" s="192" t="s">
        <v>95</v>
      </c>
      <c r="G189" s="143"/>
      <c r="H189" s="143"/>
      <c r="I189" s="144"/>
      <c r="J189" s="63"/>
      <c r="K189" s="38"/>
      <c r="L189" s="38"/>
      <c r="M189" s="38"/>
      <c r="N189" s="38"/>
    </row>
    <row r="190" spans="1:14" ht="27" customHeight="1">
      <c r="A190" s="35" t="s">
        <v>97</v>
      </c>
      <c r="B190" s="179" t="s">
        <v>95</v>
      </c>
      <c r="C190" s="143"/>
      <c r="D190" s="143"/>
      <c r="E190" s="143"/>
      <c r="F190" s="143"/>
      <c r="G190" s="143"/>
      <c r="H190" s="143"/>
      <c r="I190" s="144"/>
      <c r="J190" s="63"/>
      <c r="K190" s="38"/>
      <c r="L190" s="38"/>
      <c r="M190" s="38"/>
      <c r="N190" s="38"/>
    </row>
    <row r="191" spans="1:14" ht="27" customHeight="1">
      <c r="A191" s="35" t="s">
        <v>98</v>
      </c>
      <c r="B191" s="179" t="s">
        <v>95</v>
      </c>
      <c r="C191" s="143"/>
      <c r="D191" s="143"/>
      <c r="E191" s="143"/>
      <c r="F191" s="143"/>
      <c r="G191" s="143"/>
      <c r="H191" s="143"/>
      <c r="I191" s="144"/>
      <c r="J191" s="63"/>
      <c r="K191" s="38"/>
      <c r="L191" s="38"/>
      <c r="M191" s="38"/>
      <c r="N191" s="38"/>
    </row>
    <row r="192" spans="1:14" ht="27" customHeight="1">
      <c r="A192" s="35" t="s">
        <v>99</v>
      </c>
      <c r="B192" s="194" t="s">
        <v>95</v>
      </c>
      <c r="C192" s="143"/>
      <c r="D192" s="144"/>
      <c r="E192" s="35" t="s">
        <v>100</v>
      </c>
      <c r="F192" s="194" t="s">
        <v>95</v>
      </c>
      <c r="G192" s="143"/>
      <c r="H192" s="143"/>
      <c r="I192" s="144"/>
      <c r="J192" s="63"/>
      <c r="K192" s="38"/>
      <c r="L192" s="38"/>
      <c r="M192" s="38"/>
      <c r="N192" s="38"/>
    </row>
    <row r="193" spans="1:14" ht="27" customHeight="1">
      <c r="A193" s="171" t="s">
        <v>101</v>
      </c>
      <c r="B193" s="144"/>
      <c r="C193" s="171" t="s">
        <v>102</v>
      </c>
      <c r="D193" s="144"/>
      <c r="E193" s="171" t="s">
        <v>103</v>
      </c>
      <c r="F193" s="143"/>
      <c r="G193" s="144"/>
      <c r="H193" s="171" t="s">
        <v>104</v>
      </c>
      <c r="I193" s="144"/>
      <c r="J193" s="63"/>
      <c r="K193" s="38"/>
      <c r="L193" s="38"/>
      <c r="M193" s="38"/>
      <c r="N193" s="38"/>
    </row>
    <row r="194" spans="1:14" ht="27" customHeight="1">
      <c r="A194" s="179" t="s">
        <v>308</v>
      </c>
      <c r="B194" s="144"/>
      <c r="C194" s="183" t="s">
        <v>105</v>
      </c>
      <c r="D194" s="144"/>
      <c r="E194" s="188" t="s">
        <v>106</v>
      </c>
      <c r="F194" s="143"/>
      <c r="G194" s="144"/>
      <c r="H194" s="189" t="s">
        <v>311</v>
      </c>
      <c r="I194" s="144"/>
      <c r="J194" s="63"/>
      <c r="K194" s="38"/>
      <c r="L194" s="38"/>
      <c r="M194" s="38"/>
      <c r="N194" s="38"/>
    </row>
    <row r="195" spans="1:14" ht="27" customHeight="1">
      <c r="A195" s="171" t="s">
        <v>107</v>
      </c>
      <c r="B195" s="143"/>
      <c r="C195" s="143"/>
      <c r="D195" s="143"/>
      <c r="E195" s="143"/>
      <c r="F195" s="143"/>
      <c r="G195" s="143"/>
      <c r="H195" s="143"/>
      <c r="I195" s="144"/>
      <c r="J195" s="63"/>
      <c r="K195" s="38"/>
      <c r="L195" s="38"/>
      <c r="M195" s="38"/>
      <c r="N195" s="38"/>
    </row>
    <row r="196" spans="1:14" ht="12.75" customHeight="1">
      <c r="A196" s="35" t="s">
        <v>108</v>
      </c>
      <c r="B196" s="178" t="s">
        <v>109</v>
      </c>
      <c r="C196" s="143"/>
      <c r="D196" s="143"/>
      <c r="E196" s="143"/>
      <c r="F196" s="143"/>
      <c r="G196" s="143"/>
      <c r="H196" s="144"/>
      <c r="I196" s="35" t="s">
        <v>110</v>
      </c>
      <c r="J196" s="63"/>
      <c r="K196" s="38"/>
      <c r="L196" s="38"/>
      <c r="M196" s="38"/>
      <c r="N196" s="38"/>
    </row>
    <row r="197" spans="1:14" ht="41.25" customHeight="1">
      <c r="A197" s="131">
        <v>45016</v>
      </c>
      <c r="B197" s="179" t="s">
        <v>165</v>
      </c>
      <c r="C197" s="195"/>
      <c r="D197" s="195"/>
      <c r="E197" s="195"/>
      <c r="F197" s="195"/>
      <c r="G197" s="195"/>
      <c r="H197" s="196"/>
      <c r="I197" s="46"/>
      <c r="J197" s="63"/>
      <c r="K197" s="38"/>
      <c r="L197" s="38"/>
      <c r="M197" s="38"/>
      <c r="N197" s="38"/>
    </row>
    <row r="198" spans="1:14" ht="42.75" customHeight="1">
      <c r="A198" s="63"/>
      <c r="B198" s="63"/>
      <c r="C198" s="63"/>
      <c r="D198" s="63"/>
      <c r="E198" s="63"/>
      <c r="F198" s="63"/>
      <c r="G198" s="63"/>
      <c r="H198" s="63"/>
      <c r="I198" s="63"/>
      <c r="J198" s="63"/>
      <c r="K198" s="38"/>
      <c r="L198" s="38"/>
      <c r="M198" s="38"/>
      <c r="N198" s="38"/>
    </row>
  </sheetData>
  <mergeCells count="390">
    <mergeCell ref="B9:I9"/>
    <mergeCell ref="B10:I10"/>
    <mergeCell ref="E8:F8"/>
    <mergeCell ref="E13:F13"/>
    <mergeCell ref="G13:I13"/>
    <mergeCell ref="A14:I14"/>
    <mergeCell ref="B15:C15"/>
    <mergeCell ref="H15:I15"/>
    <mergeCell ref="B16:I16"/>
    <mergeCell ref="B8:D8"/>
    <mergeCell ref="G8:I8"/>
    <mergeCell ref="B19:D19"/>
    <mergeCell ref="E19:F19"/>
    <mergeCell ref="A20:I20"/>
    <mergeCell ref="B21:I21"/>
    <mergeCell ref="D22:E22"/>
    <mergeCell ref="F22:G22"/>
    <mergeCell ref="H22:I22"/>
    <mergeCell ref="B18:I18"/>
    <mergeCell ref="G19:I19"/>
    <mergeCell ref="B23:C23"/>
    <mergeCell ref="D23:E23"/>
    <mergeCell ref="F23:G23"/>
    <mergeCell ref="H23:I23"/>
    <mergeCell ref="B24:C24"/>
    <mergeCell ref="D24:E24"/>
    <mergeCell ref="F24:G24"/>
    <mergeCell ref="H24:I24"/>
    <mergeCell ref="B22:C22"/>
    <mergeCell ref="D25:E25"/>
    <mergeCell ref="F25:G25"/>
    <mergeCell ref="H25:I25"/>
    <mergeCell ref="B26:C26"/>
    <mergeCell ref="D26:E26"/>
    <mergeCell ref="B27:C27"/>
    <mergeCell ref="D27:E27"/>
    <mergeCell ref="F27:G27"/>
    <mergeCell ref="H27:I27"/>
    <mergeCell ref="B25:C25"/>
    <mergeCell ref="B31:I31"/>
    <mergeCell ref="B32:I32"/>
    <mergeCell ref="A34:B34"/>
    <mergeCell ref="C34:D34"/>
    <mergeCell ref="E34:G34"/>
    <mergeCell ref="H34:I34"/>
    <mergeCell ref="A35:B35"/>
    <mergeCell ref="C35:D35"/>
    <mergeCell ref="E35:G35"/>
    <mergeCell ref="H35:I35"/>
    <mergeCell ref="B33:D33"/>
    <mergeCell ref="F33:I33"/>
    <mergeCell ref="B28:C28"/>
    <mergeCell ref="D28:E28"/>
    <mergeCell ref="F28:G28"/>
    <mergeCell ref="H28:I28"/>
    <mergeCell ref="F26:G26"/>
    <mergeCell ref="H26:I26"/>
    <mergeCell ref="A29:I29"/>
    <mergeCell ref="B30:D30"/>
    <mergeCell ref="F30:I30"/>
    <mergeCell ref="B43:E43"/>
    <mergeCell ref="B48:I48"/>
    <mergeCell ref="B49:I49"/>
    <mergeCell ref="A1:I1"/>
    <mergeCell ref="A5:I5"/>
    <mergeCell ref="E11:F12"/>
    <mergeCell ref="G11:G12"/>
    <mergeCell ref="H11:H12"/>
    <mergeCell ref="I11:I12"/>
    <mergeCell ref="E15:F15"/>
    <mergeCell ref="E17:F17"/>
    <mergeCell ref="F43:I43"/>
    <mergeCell ref="A36:I36"/>
    <mergeCell ref="B37:H37"/>
    <mergeCell ref="A40:I40"/>
    <mergeCell ref="A41:I41"/>
    <mergeCell ref="A42:I42"/>
    <mergeCell ref="A2:I2"/>
    <mergeCell ref="A3:I3"/>
    <mergeCell ref="B4:E4"/>
    <mergeCell ref="F4:I4"/>
    <mergeCell ref="A6:I6"/>
    <mergeCell ref="C7:D7"/>
    <mergeCell ref="E7:G7"/>
    <mergeCell ref="G47:I47"/>
    <mergeCell ref="E52:F52"/>
    <mergeCell ref="G52:I52"/>
    <mergeCell ref="B55:I55"/>
    <mergeCell ref="B54:C54"/>
    <mergeCell ref="E54:F54"/>
    <mergeCell ref="H54:I54"/>
    <mergeCell ref="A44:I44"/>
    <mergeCell ref="A45:I45"/>
    <mergeCell ref="C46:D46"/>
    <mergeCell ref="E46:G46"/>
    <mergeCell ref="B47:D47"/>
    <mergeCell ref="E47:F47"/>
    <mergeCell ref="A59:I59"/>
    <mergeCell ref="B60:I60"/>
    <mergeCell ref="E50:F51"/>
    <mergeCell ref="E56:F56"/>
    <mergeCell ref="B57:I57"/>
    <mergeCell ref="B58:D58"/>
    <mergeCell ref="E58:F58"/>
    <mergeCell ref="G58:I58"/>
    <mergeCell ref="A53:I53"/>
    <mergeCell ref="G50:G51"/>
    <mergeCell ref="H50:H51"/>
    <mergeCell ref="I50:I51"/>
    <mergeCell ref="B105:C105"/>
    <mergeCell ref="B103:C103"/>
    <mergeCell ref="D103:E103"/>
    <mergeCell ref="F103:G103"/>
    <mergeCell ref="H103:I103"/>
    <mergeCell ref="B104:C104"/>
    <mergeCell ref="D104:E104"/>
    <mergeCell ref="A112:B112"/>
    <mergeCell ref="C112:D112"/>
    <mergeCell ref="E112:G112"/>
    <mergeCell ref="H112:I112"/>
    <mergeCell ref="D105:E105"/>
    <mergeCell ref="F105:G105"/>
    <mergeCell ref="H105:I105"/>
    <mergeCell ref="D106:E106"/>
    <mergeCell ref="F106:G106"/>
    <mergeCell ref="H106:I106"/>
    <mergeCell ref="A107:I107"/>
    <mergeCell ref="F104:G104"/>
    <mergeCell ref="H104:I104"/>
    <mergeCell ref="C113:D113"/>
    <mergeCell ref="E113:G113"/>
    <mergeCell ref="H113:I113"/>
    <mergeCell ref="F108:I108"/>
    <mergeCell ref="B109:I109"/>
    <mergeCell ref="B110:I110"/>
    <mergeCell ref="B111:D111"/>
    <mergeCell ref="F111:I111"/>
    <mergeCell ref="B108:D108"/>
    <mergeCell ref="B152:D152"/>
    <mergeCell ref="A153:B153"/>
    <mergeCell ref="E153:G153"/>
    <mergeCell ref="H153:I153"/>
    <mergeCell ref="A148:I148"/>
    <mergeCell ref="B151:I151"/>
    <mergeCell ref="F152:I152"/>
    <mergeCell ref="B146:C146"/>
    <mergeCell ref="D146:E146"/>
    <mergeCell ref="F146:G146"/>
    <mergeCell ref="H146:I146"/>
    <mergeCell ref="H147:I147"/>
    <mergeCell ref="B147:C147"/>
    <mergeCell ref="D147:E147"/>
    <mergeCell ref="F147:G147"/>
    <mergeCell ref="B149:D149"/>
    <mergeCell ref="F149:I149"/>
    <mergeCell ref="B150:I150"/>
    <mergeCell ref="C153:D153"/>
    <mergeCell ref="B141:C141"/>
    <mergeCell ref="D141:E141"/>
    <mergeCell ref="F141:G141"/>
    <mergeCell ref="H141:I141"/>
    <mergeCell ref="D142:E142"/>
    <mergeCell ref="F142:G142"/>
    <mergeCell ref="H142:I142"/>
    <mergeCell ref="C126:D126"/>
    <mergeCell ref="B127:D127"/>
    <mergeCell ref="E127:F127"/>
    <mergeCell ref="G127:I127"/>
    <mergeCell ref="B128:I128"/>
    <mergeCell ref="B129:I129"/>
    <mergeCell ref="I130:I131"/>
    <mergeCell ref="E132:F132"/>
    <mergeCell ref="G132:I132"/>
    <mergeCell ref="E130:F131"/>
    <mergeCell ref="B135:I135"/>
    <mergeCell ref="B134:C134"/>
    <mergeCell ref="E134:F134"/>
    <mergeCell ref="H134:I134"/>
    <mergeCell ref="A139:I139"/>
    <mergeCell ref="B140:I140"/>
    <mergeCell ref="E138:F138"/>
    <mergeCell ref="B144:C144"/>
    <mergeCell ref="D144:E144"/>
    <mergeCell ref="F144:G144"/>
    <mergeCell ref="H144:I144"/>
    <mergeCell ref="B145:C145"/>
    <mergeCell ref="D145:E145"/>
    <mergeCell ref="F145:G145"/>
    <mergeCell ref="H145:I145"/>
    <mergeCell ref="B142:C142"/>
    <mergeCell ref="B143:C143"/>
    <mergeCell ref="D143:E143"/>
    <mergeCell ref="F143:G143"/>
    <mergeCell ref="H143:I143"/>
    <mergeCell ref="E154:G154"/>
    <mergeCell ref="A155:I155"/>
    <mergeCell ref="A160:I160"/>
    <mergeCell ref="A161:I161"/>
    <mergeCell ref="H154:I154"/>
    <mergeCell ref="B163:E163"/>
    <mergeCell ref="F163:I163"/>
    <mergeCell ref="A164:I164"/>
    <mergeCell ref="A165:I165"/>
    <mergeCell ref="A162:I162"/>
    <mergeCell ref="B156:H156"/>
    <mergeCell ref="B157:H157"/>
    <mergeCell ref="A154:B154"/>
    <mergeCell ref="C154:D154"/>
    <mergeCell ref="A173:I173"/>
    <mergeCell ref="B174:C174"/>
    <mergeCell ref="E174:F174"/>
    <mergeCell ref="B169:I169"/>
    <mergeCell ref="I170:I171"/>
    <mergeCell ref="C166:D166"/>
    <mergeCell ref="B167:D167"/>
    <mergeCell ref="E167:F167"/>
    <mergeCell ref="E172:F172"/>
    <mergeCell ref="E170:F171"/>
    <mergeCell ref="G170:G171"/>
    <mergeCell ref="H170:H171"/>
    <mergeCell ref="H174:I174"/>
    <mergeCell ref="G167:I167"/>
    <mergeCell ref="B168:I168"/>
    <mergeCell ref="E166:G166"/>
    <mergeCell ref="G172:I172"/>
    <mergeCell ref="B175:I175"/>
    <mergeCell ref="E176:F176"/>
    <mergeCell ref="B189:D189"/>
    <mergeCell ref="B186:C186"/>
    <mergeCell ref="B187:C187"/>
    <mergeCell ref="H185:I185"/>
    <mergeCell ref="F189:I189"/>
    <mergeCell ref="B190:I190"/>
    <mergeCell ref="B191:I191"/>
    <mergeCell ref="B177:I177"/>
    <mergeCell ref="B178:D178"/>
    <mergeCell ref="E178:F178"/>
    <mergeCell ref="G178:I178"/>
    <mergeCell ref="B182:C182"/>
    <mergeCell ref="D182:E182"/>
    <mergeCell ref="F182:G182"/>
    <mergeCell ref="H182:I182"/>
    <mergeCell ref="B183:C183"/>
    <mergeCell ref="D183:E183"/>
    <mergeCell ref="F183:G183"/>
    <mergeCell ref="H183:I183"/>
    <mergeCell ref="A179:I179"/>
    <mergeCell ref="B180:I180"/>
    <mergeCell ref="B181:C181"/>
    <mergeCell ref="B192:D192"/>
    <mergeCell ref="F192:I192"/>
    <mergeCell ref="H186:I186"/>
    <mergeCell ref="E194:G194"/>
    <mergeCell ref="H194:I194"/>
    <mergeCell ref="A195:I195"/>
    <mergeCell ref="B196:H196"/>
    <mergeCell ref="B197:H197"/>
    <mergeCell ref="A193:B193"/>
    <mergeCell ref="C193:D193"/>
    <mergeCell ref="E193:G193"/>
    <mergeCell ref="H193:I193"/>
    <mergeCell ref="D186:E186"/>
    <mergeCell ref="F186:G186"/>
    <mergeCell ref="A188:I188"/>
    <mergeCell ref="D187:E187"/>
    <mergeCell ref="F187:G187"/>
    <mergeCell ref="H187:I187"/>
    <mergeCell ref="A194:B194"/>
    <mergeCell ref="C194:D194"/>
    <mergeCell ref="D181:E181"/>
    <mergeCell ref="F181:G181"/>
    <mergeCell ref="H181:I181"/>
    <mergeCell ref="B184:C184"/>
    <mergeCell ref="D184:E184"/>
    <mergeCell ref="F184:G184"/>
    <mergeCell ref="H184:I184"/>
    <mergeCell ref="B185:C185"/>
    <mergeCell ref="D185:E185"/>
    <mergeCell ref="F185:G185"/>
    <mergeCell ref="B61:C61"/>
    <mergeCell ref="D61:E61"/>
    <mergeCell ref="F61:G61"/>
    <mergeCell ref="H61:I61"/>
    <mergeCell ref="B64:C64"/>
    <mergeCell ref="D64:E64"/>
    <mergeCell ref="F64:G64"/>
    <mergeCell ref="H64:I64"/>
    <mergeCell ref="F69:I69"/>
    <mergeCell ref="B65:C65"/>
    <mergeCell ref="D65:E65"/>
    <mergeCell ref="F65:G65"/>
    <mergeCell ref="H65:I65"/>
    <mergeCell ref="D62:E62"/>
    <mergeCell ref="F62:G62"/>
    <mergeCell ref="H62:I62"/>
    <mergeCell ref="B63:C63"/>
    <mergeCell ref="D63:E63"/>
    <mergeCell ref="F63:G63"/>
    <mergeCell ref="H63:I63"/>
    <mergeCell ref="B62:C62"/>
    <mergeCell ref="B66:C66"/>
    <mergeCell ref="D66:E66"/>
    <mergeCell ref="F66:G66"/>
    <mergeCell ref="H66:I66"/>
    <mergeCell ref="D67:E67"/>
    <mergeCell ref="F67:G67"/>
    <mergeCell ref="H67:I67"/>
    <mergeCell ref="B67:C67"/>
    <mergeCell ref="B69:D69"/>
    <mergeCell ref="B82:E82"/>
    <mergeCell ref="A75:I75"/>
    <mergeCell ref="B76:H76"/>
    <mergeCell ref="B70:I70"/>
    <mergeCell ref="A73:B73"/>
    <mergeCell ref="E73:G73"/>
    <mergeCell ref="H73:I73"/>
    <mergeCell ref="A74:B74"/>
    <mergeCell ref="C74:D74"/>
    <mergeCell ref="A68:I68"/>
    <mergeCell ref="B71:I71"/>
    <mergeCell ref="F72:I72"/>
    <mergeCell ref="C73:D73"/>
    <mergeCell ref="B72:D72"/>
    <mergeCell ref="E93:F93"/>
    <mergeCell ref="H93:I93"/>
    <mergeCell ref="B94:I94"/>
    <mergeCell ref="E95:F95"/>
    <mergeCell ref="B96:I96"/>
    <mergeCell ref="B97:D97"/>
    <mergeCell ref="E97:F97"/>
    <mergeCell ref="G97:I97"/>
    <mergeCell ref="B93:C93"/>
    <mergeCell ref="H101:I101"/>
    <mergeCell ref="A98:I98"/>
    <mergeCell ref="B99:I99"/>
    <mergeCell ref="B100:C100"/>
    <mergeCell ref="D100:E100"/>
    <mergeCell ref="F100:G100"/>
    <mergeCell ref="H100:I100"/>
    <mergeCell ref="B101:C101"/>
    <mergeCell ref="D101:E101"/>
    <mergeCell ref="F101:G101"/>
    <mergeCell ref="E85:G85"/>
    <mergeCell ref="H89:H90"/>
    <mergeCell ref="I89:I90"/>
    <mergeCell ref="E91:F91"/>
    <mergeCell ref="G91:I91"/>
    <mergeCell ref="A92:I92"/>
    <mergeCell ref="B86:D86"/>
    <mergeCell ref="E86:F86"/>
    <mergeCell ref="G86:I86"/>
    <mergeCell ref="B87:I87"/>
    <mergeCell ref="B88:I88"/>
    <mergeCell ref="E89:F90"/>
    <mergeCell ref="G89:G90"/>
    <mergeCell ref="B115:H115"/>
    <mergeCell ref="B116:H116"/>
    <mergeCell ref="A120:I120"/>
    <mergeCell ref="A121:I121"/>
    <mergeCell ref="G130:G131"/>
    <mergeCell ref="H130:H131"/>
    <mergeCell ref="E136:F136"/>
    <mergeCell ref="B137:I137"/>
    <mergeCell ref="B138:D138"/>
    <mergeCell ref="A133:I133"/>
    <mergeCell ref="G138:I138"/>
    <mergeCell ref="B38:H38"/>
    <mergeCell ref="A114:I114"/>
    <mergeCell ref="B106:C106"/>
    <mergeCell ref="B123:E123"/>
    <mergeCell ref="F123:I123"/>
    <mergeCell ref="A124:I124"/>
    <mergeCell ref="A125:I125"/>
    <mergeCell ref="E126:G126"/>
    <mergeCell ref="A122:I122"/>
    <mergeCell ref="A113:B113"/>
    <mergeCell ref="B102:C102"/>
    <mergeCell ref="D102:E102"/>
    <mergeCell ref="F102:G102"/>
    <mergeCell ref="H102:I102"/>
    <mergeCell ref="B77:H77"/>
    <mergeCell ref="A79:I79"/>
    <mergeCell ref="A80:I80"/>
    <mergeCell ref="A81:I81"/>
    <mergeCell ref="E74:G74"/>
    <mergeCell ref="H74:I74"/>
    <mergeCell ref="F82:I82"/>
    <mergeCell ref="A83:I83"/>
    <mergeCell ref="A84:I84"/>
    <mergeCell ref="C85:D8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A964C"/>
  </sheetPr>
  <dimension ref="A1:BU100"/>
  <sheetViews>
    <sheetView tabSelected="1" topLeftCell="BG1" workbookViewId="0">
      <selection activeCell="BC5" sqref="BC5"/>
    </sheetView>
  </sheetViews>
  <sheetFormatPr baseColWidth="10" defaultColWidth="0" defaultRowHeight="15" customHeight="1" zeroHeight="1"/>
  <cols>
    <col min="1" max="1" width="16.5703125" customWidth="1"/>
    <col min="2" max="5" width="26.140625" customWidth="1"/>
    <col min="6" max="6" width="8.140625" customWidth="1"/>
    <col min="7" max="7" width="32.7109375" style="71" customWidth="1"/>
    <col min="8" max="8" width="12.85546875" customWidth="1"/>
    <col min="9" max="9" width="11.42578125" customWidth="1"/>
    <col min="10" max="12" width="10.7109375" customWidth="1"/>
    <col min="13" max="13" width="23.28515625" customWidth="1"/>
    <col min="14" max="14" width="30.140625" customWidth="1"/>
    <col min="15" max="15" width="9.42578125" customWidth="1"/>
    <col min="16" max="16" width="8.7109375" customWidth="1"/>
    <col min="17" max="17" width="8.28515625" customWidth="1"/>
    <col min="18" max="18" width="29" customWidth="1"/>
    <col min="19" max="19" width="18.85546875" customWidth="1"/>
    <col min="20" max="20" width="8.42578125" customWidth="1"/>
    <col min="21" max="21" width="7.5703125" customWidth="1"/>
    <col min="22" max="22" width="8.28515625" customWidth="1"/>
    <col min="23" max="23" width="30.28515625" customWidth="1"/>
    <col min="24" max="24" width="18.85546875" customWidth="1"/>
    <col min="25" max="25" width="10.5703125" bestFit="1" customWidth="1"/>
    <col min="26" max="26" width="8.5703125" bestFit="1" customWidth="1"/>
    <col min="27" max="27" width="8.28515625" bestFit="1" customWidth="1"/>
    <col min="28" max="28" width="35.7109375" bestFit="1" customWidth="1"/>
    <col min="29" max="29" width="18.42578125" bestFit="1" customWidth="1"/>
    <col min="30" max="30" width="33.7109375" customWidth="1"/>
    <col min="31" max="31" width="22" customWidth="1"/>
    <col min="32" max="32" width="28.85546875" customWidth="1"/>
    <col min="33" max="33" width="10" customWidth="1"/>
    <col min="34" max="34" width="27.28515625" customWidth="1"/>
    <col min="35" max="35" width="11.5703125" customWidth="1"/>
    <col min="36" max="36" width="9.28515625" customWidth="1"/>
    <col min="37" max="37" width="25.5703125" customWidth="1"/>
    <col min="38" max="38" width="11.42578125" customWidth="1"/>
    <col min="39" max="50" width="11.7109375" customWidth="1"/>
    <col min="51" max="51" width="17.5703125" customWidth="1"/>
    <col min="52" max="52" width="15.42578125" customWidth="1"/>
    <col min="53" max="53" width="16.7109375" customWidth="1"/>
    <col min="54" max="54" width="15.28515625" customWidth="1"/>
    <col min="55" max="55" width="13.28515625" customWidth="1"/>
    <col min="56" max="56" width="11.42578125" customWidth="1"/>
    <col min="57" max="57" width="18" customWidth="1"/>
    <col min="58" max="58" width="15.85546875" customWidth="1"/>
    <col min="59" max="59" width="16.7109375" customWidth="1"/>
    <col min="60" max="60" width="15.28515625" customWidth="1"/>
    <col min="61" max="61" width="13.28515625" customWidth="1"/>
    <col min="62" max="62" width="12.42578125" customWidth="1"/>
    <col min="63" max="63" width="11.42578125" style="64" customWidth="1"/>
    <col min="64" max="66" width="11.42578125" customWidth="1"/>
    <col min="67" max="67" width="12.85546875" customWidth="1"/>
    <col min="68" max="72" width="11.42578125" customWidth="1"/>
    <col min="73" max="73" width="11.42578125" style="64" customWidth="1"/>
    <col min="74" max="16384" width="14.42578125" hidden="1"/>
  </cols>
  <sheetData>
    <row r="1" spans="1:73" s="64" customFormat="1" ht="17.25" customHeight="1">
      <c r="A1" s="68"/>
      <c r="B1" s="68"/>
      <c r="C1" s="68"/>
      <c r="D1" s="68"/>
      <c r="E1" s="68"/>
      <c r="F1" s="85"/>
      <c r="G1" s="69"/>
      <c r="H1" s="68"/>
      <c r="I1" s="68"/>
      <c r="J1" s="68"/>
      <c r="K1" s="68"/>
      <c r="L1" s="68"/>
      <c r="M1" s="68"/>
      <c r="N1" s="68"/>
      <c r="O1" s="68"/>
      <c r="P1" s="68"/>
      <c r="Q1" s="68"/>
      <c r="R1" s="68"/>
      <c r="S1" s="68"/>
      <c r="T1" s="68"/>
      <c r="U1" s="68"/>
      <c r="V1" s="68"/>
      <c r="W1" s="68"/>
      <c r="X1" s="68"/>
      <c r="Y1" s="68"/>
      <c r="Z1" s="68"/>
      <c r="AA1" s="68"/>
      <c r="AB1" s="68"/>
      <c r="AC1" s="68"/>
      <c r="AD1" s="68"/>
      <c r="AE1" s="86"/>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87"/>
      <c r="BM1" s="87"/>
      <c r="BN1" s="87"/>
      <c r="BO1" s="87"/>
      <c r="BP1" s="87"/>
      <c r="BQ1" s="87"/>
      <c r="BR1" s="87"/>
      <c r="BS1" s="87"/>
      <c r="BT1" s="87"/>
      <c r="BU1" s="68"/>
    </row>
    <row r="2" spans="1:73" s="64" customFormat="1" ht="27" customHeight="1">
      <c r="A2" s="250" t="s">
        <v>166</v>
      </c>
      <c r="B2" s="235" t="s">
        <v>167</v>
      </c>
      <c r="C2" s="236"/>
      <c r="D2" s="236"/>
      <c r="E2" s="237"/>
      <c r="F2" s="250" t="s">
        <v>168</v>
      </c>
      <c r="G2" s="253" t="s">
        <v>169</v>
      </c>
      <c r="H2" s="250" t="s">
        <v>170</v>
      </c>
      <c r="I2" s="250" t="s">
        <v>171</v>
      </c>
      <c r="J2" s="238" t="s">
        <v>172</v>
      </c>
      <c r="K2" s="239"/>
      <c r="L2" s="239"/>
      <c r="M2" s="239"/>
      <c r="N2" s="240"/>
      <c r="O2" s="229" t="s">
        <v>173</v>
      </c>
      <c r="P2" s="230"/>
      <c r="Q2" s="230"/>
      <c r="R2" s="230"/>
      <c r="S2" s="231"/>
      <c r="T2" s="232" t="s">
        <v>174</v>
      </c>
      <c r="U2" s="233"/>
      <c r="V2" s="233"/>
      <c r="W2" s="233"/>
      <c r="X2" s="234"/>
      <c r="Y2" s="247" t="s">
        <v>175</v>
      </c>
      <c r="Z2" s="248"/>
      <c r="AA2" s="248"/>
      <c r="AB2" s="248"/>
      <c r="AC2" s="249"/>
      <c r="AD2" s="244" t="s">
        <v>176</v>
      </c>
      <c r="AE2" s="245"/>
      <c r="AF2" s="246"/>
      <c r="AG2" s="241" t="s">
        <v>177</v>
      </c>
      <c r="AH2" s="242"/>
      <c r="AI2" s="243"/>
      <c r="AJ2" s="223" t="s">
        <v>178</v>
      </c>
      <c r="AK2" s="224"/>
      <c r="AL2" s="225"/>
      <c r="AM2" s="226" t="s">
        <v>172</v>
      </c>
      <c r="AN2" s="227"/>
      <c r="AO2" s="227"/>
      <c r="AP2" s="227"/>
      <c r="AQ2" s="227"/>
      <c r="AR2" s="228"/>
      <c r="AS2" s="226" t="s">
        <v>173</v>
      </c>
      <c r="AT2" s="227"/>
      <c r="AU2" s="227"/>
      <c r="AV2" s="227"/>
      <c r="AW2" s="227"/>
      <c r="AX2" s="228"/>
      <c r="AY2" s="226" t="s">
        <v>174</v>
      </c>
      <c r="AZ2" s="227"/>
      <c r="BA2" s="227"/>
      <c r="BB2" s="227"/>
      <c r="BC2" s="227"/>
      <c r="BD2" s="228"/>
      <c r="BE2" s="226" t="s">
        <v>175</v>
      </c>
      <c r="BF2" s="227"/>
      <c r="BG2" s="227"/>
      <c r="BH2" s="227"/>
      <c r="BI2" s="227"/>
      <c r="BJ2" s="228"/>
      <c r="BK2" s="88"/>
      <c r="BL2" s="226" t="s">
        <v>179</v>
      </c>
      <c r="BM2" s="227"/>
      <c r="BN2" s="228"/>
      <c r="BO2" s="226" t="s">
        <v>180</v>
      </c>
      <c r="BP2" s="227"/>
      <c r="BQ2" s="228"/>
      <c r="BR2" s="220" t="s">
        <v>181</v>
      </c>
      <c r="BS2" s="221"/>
      <c r="BT2" s="222"/>
      <c r="BU2" s="68"/>
    </row>
    <row r="3" spans="1:73" ht="59.25" customHeight="1" thickBot="1">
      <c r="A3" s="251"/>
      <c r="B3" s="76" t="s">
        <v>182</v>
      </c>
      <c r="C3" s="76" t="s">
        <v>183</v>
      </c>
      <c r="D3" s="76" t="s">
        <v>184</v>
      </c>
      <c r="E3" s="76" t="s">
        <v>185</v>
      </c>
      <c r="F3" s="252"/>
      <c r="G3" s="254"/>
      <c r="H3" s="252"/>
      <c r="I3" s="252"/>
      <c r="J3" s="77" t="s">
        <v>186</v>
      </c>
      <c r="K3" s="77" t="s">
        <v>187</v>
      </c>
      <c r="L3" s="77" t="s">
        <v>188</v>
      </c>
      <c r="M3" s="77" t="s">
        <v>189</v>
      </c>
      <c r="N3" s="77" t="s">
        <v>190</v>
      </c>
      <c r="O3" s="78" t="s">
        <v>191</v>
      </c>
      <c r="P3" s="78" t="s">
        <v>192</v>
      </c>
      <c r="Q3" s="78" t="s">
        <v>188</v>
      </c>
      <c r="R3" s="78" t="s">
        <v>189</v>
      </c>
      <c r="S3" s="78" t="s">
        <v>190</v>
      </c>
      <c r="T3" s="79" t="s">
        <v>193</v>
      </c>
      <c r="U3" s="79" t="s">
        <v>194</v>
      </c>
      <c r="V3" s="79" t="s">
        <v>188</v>
      </c>
      <c r="W3" s="79" t="s">
        <v>189</v>
      </c>
      <c r="X3" s="79" t="s">
        <v>190</v>
      </c>
      <c r="Y3" s="80" t="s">
        <v>195</v>
      </c>
      <c r="Z3" s="80" t="s">
        <v>196</v>
      </c>
      <c r="AA3" s="80" t="s">
        <v>188</v>
      </c>
      <c r="AB3" s="80" t="s">
        <v>189</v>
      </c>
      <c r="AC3" s="80" t="s">
        <v>190</v>
      </c>
      <c r="AD3" s="81" t="s">
        <v>197</v>
      </c>
      <c r="AE3" s="81" t="s">
        <v>198</v>
      </c>
      <c r="AF3" s="81" t="s">
        <v>199</v>
      </c>
      <c r="AG3" s="89" t="s">
        <v>200</v>
      </c>
      <c r="AH3" s="89" t="s">
        <v>201</v>
      </c>
      <c r="AI3" s="89" t="s">
        <v>202</v>
      </c>
      <c r="AJ3" s="83" t="s">
        <v>203</v>
      </c>
      <c r="AK3" s="83" t="s">
        <v>204</v>
      </c>
      <c r="AL3" s="83" t="s">
        <v>205</v>
      </c>
      <c r="AM3" s="82" t="str">
        <f>AM2&amp;": Programado actividad"</f>
        <v>Ene-Mar: Programado actividad</v>
      </c>
      <c r="AN3" s="82" t="str">
        <f>AM2&amp;": Ejecutado actividad"</f>
        <v>Ene-Mar: Ejecutado actividad</v>
      </c>
      <c r="AO3" s="82" t="s">
        <v>206</v>
      </c>
      <c r="AP3" s="83" t="str">
        <f>AM2&amp;": % Programado tarea"</f>
        <v>Ene-Mar: % Programado tarea</v>
      </c>
      <c r="AQ3" s="83" t="str">
        <f>AM2&amp;": % Ejecutado tarea"</f>
        <v>Ene-Mar: % Ejecutado tarea</v>
      </c>
      <c r="AR3" s="83" t="s">
        <v>207</v>
      </c>
      <c r="AS3" s="82" t="str">
        <f>AS2&amp;": Programado actividad"</f>
        <v>Abr-Jun: Programado actividad</v>
      </c>
      <c r="AT3" s="82" t="str">
        <f>AS2&amp;": Ejecutado actividad"</f>
        <v>Abr-Jun: Ejecutado actividad</v>
      </c>
      <c r="AU3" s="82" t="s">
        <v>206</v>
      </c>
      <c r="AV3" s="83" t="str">
        <f>AS2&amp;": Programado tarea"</f>
        <v>Abr-Jun: Programado tarea</v>
      </c>
      <c r="AW3" s="83" t="str">
        <f>AS2&amp;": Ejecutado tarea"</f>
        <v>Abr-Jun: Ejecutado tarea</v>
      </c>
      <c r="AX3" s="83" t="s">
        <v>207</v>
      </c>
      <c r="AY3" s="82" t="str">
        <f>AY2&amp;": Programado actividad"</f>
        <v>Jul-Sep: Programado actividad</v>
      </c>
      <c r="AZ3" s="82" t="str">
        <f>AY2&amp;": Ejecutado actividad"</f>
        <v>Jul-Sep: Ejecutado actividad</v>
      </c>
      <c r="BA3" s="82" t="s">
        <v>206</v>
      </c>
      <c r="BB3" s="83" t="str">
        <f>AY2&amp;": % Programado tarea"</f>
        <v>Jul-Sep: % Programado tarea</v>
      </c>
      <c r="BC3" s="83" t="str">
        <f>AY2&amp;": % Ejecutado tarea"</f>
        <v>Jul-Sep: % Ejecutado tarea</v>
      </c>
      <c r="BD3" s="83" t="s">
        <v>207</v>
      </c>
      <c r="BE3" s="82" t="str">
        <f>BE2&amp;": Programado actividad"</f>
        <v>Oct-Dic: Programado actividad</v>
      </c>
      <c r="BF3" s="82" t="str">
        <f>BE2&amp;": Ejecutado actividad"</f>
        <v>Oct-Dic: Ejecutado actividad</v>
      </c>
      <c r="BG3" s="82" t="s">
        <v>206</v>
      </c>
      <c r="BH3" s="83" t="str">
        <f>BE2&amp;": % Programado tarea"</f>
        <v>Oct-Dic: % Programado tarea</v>
      </c>
      <c r="BI3" s="83" t="str">
        <f>BE2&amp;": % Ejecutado tarea"</f>
        <v>Oct-Dic: % Ejecutado tarea</v>
      </c>
      <c r="BJ3" s="83" t="s">
        <v>208</v>
      </c>
      <c r="BK3" s="88"/>
      <c r="BL3" s="74" t="s">
        <v>209</v>
      </c>
      <c r="BM3" s="74" t="s">
        <v>210</v>
      </c>
      <c r="BN3" s="74" t="s">
        <v>211</v>
      </c>
      <c r="BO3" s="75" t="s">
        <v>212</v>
      </c>
      <c r="BP3" s="75" t="s">
        <v>213</v>
      </c>
      <c r="BQ3" s="75" t="s">
        <v>214</v>
      </c>
      <c r="BR3" s="84" t="s">
        <v>215</v>
      </c>
      <c r="BS3" s="84" t="s">
        <v>216</v>
      </c>
      <c r="BT3" s="84" t="s">
        <v>217</v>
      </c>
      <c r="BU3" s="68"/>
    </row>
    <row r="4" spans="1:73" s="71" customFormat="1" ht="89.25" customHeight="1">
      <c r="A4" s="72" t="s">
        <v>34</v>
      </c>
      <c r="B4" s="72" t="s">
        <v>218</v>
      </c>
      <c r="C4" s="72" t="s">
        <v>219</v>
      </c>
      <c r="D4" s="72" t="s">
        <v>220</v>
      </c>
      <c r="E4" s="72" t="s">
        <v>221</v>
      </c>
      <c r="F4" s="72">
        <v>1</v>
      </c>
      <c r="G4" s="72" t="s">
        <v>222</v>
      </c>
      <c r="H4" s="72">
        <v>1</v>
      </c>
      <c r="I4" s="72" t="s">
        <v>223</v>
      </c>
      <c r="J4" s="95">
        <f t="shared" ref="J4:J5" si="0">((AM4*AI4)*100%)/AI4</f>
        <v>0</v>
      </c>
      <c r="K4" s="95">
        <f t="shared" ref="K4:K5" si="1">((AN4*AI4)*100%)/AI4</f>
        <v>0</v>
      </c>
      <c r="L4" s="95">
        <f t="shared" ref="L4:L8" si="2">IFERROR(K4/J4,0)</f>
        <v>0</v>
      </c>
      <c r="M4" s="72" t="s">
        <v>224</v>
      </c>
      <c r="N4" s="96" t="s">
        <v>225</v>
      </c>
      <c r="O4" s="95">
        <f t="shared" ref="O4:O8" si="3">((AS4*AI4)*100%)/AI4</f>
        <v>0</v>
      </c>
      <c r="P4" s="95">
        <f t="shared" ref="P4:P8" si="4">((AT4*AI4)*100%)/AI4</f>
        <v>0</v>
      </c>
      <c r="Q4" s="95">
        <f t="shared" ref="Q4:Q8" si="5">IFERROR(P4/O4,0)</f>
        <v>0</v>
      </c>
      <c r="R4" s="72" t="s">
        <v>226</v>
      </c>
      <c r="S4" s="72" t="s">
        <v>52</v>
      </c>
      <c r="T4" s="97">
        <f t="shared" ref="T4:T8" si="6">((AY4*AI4)*100%)/AI4</f>
        <v>0</v>
      </c>
      <c r="U4" s="95">
        <f t="shared" ref="U4:U8" si="7">((AZ4*AI4)*100%)/AI4</f>
        <v>0</v>
      </c>
      <c r="V4" s="95">
        <f t="shared" ref="V4:V8" si="8">IFERROR(U4/T4,0)</f>
        <v>0</v>
      </c>
      <c r="W4" s="98" t="s">
        <v>291</v>
      </c>
      <c r="X4" s="99" t="s">
        <v>288</v>
      </c>
      <c r="Y4" s="48">
        <f t="shared" ref="Y4:Y8" si="9">((BE4*AI4)*100%)/AI4</f>
        <v>1</v>
      </c>
      <c r="Z4" s="48">
        <f t="shared" ref="Z4:Z8" si="10">((BF4*AI4)*100%)/AI4</f>
        <v>1</v>
      </c>
      <c r="AA4" s="48">
        <f t="shared" ref="AA4:AA8" si="11">IFERROR(Z4/Y4,0)</f>
        <v>1</v>
      </c>
      <c r="AB4" s="72" t="s">
        <v>298</v>
      </c>
      <c r="AC4" s="49" t="s">
        <v>52</v>
      </c>
      <c r="AD4" s="100" t="s">
        <v>316</v>
      </c>
      <c r="AE4" s="101" t="s">
        <v>227</v>
      </c>
      <c r="AF4" s="101" t="s">
        <v>228</v>
      </c>
      <c r="AG4" s="102">
        <v>1</v>
      </c>
      <c r="AH4" s="72" t="s">
        <v>229</v>
      </c>
      <c r="AI4" s="101">
        <v>1</v>
      </c>
      <c r="AJ4" s="103">
        <v>1</v>
      </c>
      <c r="AK4" s="72" t="s">
        <v>230</v>
      </c>
      <c r="AL4" s="120">
        <v>1</v>
      </c>
      <c r="AM4" s="121">
        <f t="shared" ref="AM4:AN4" si="12">AP4</f>
        <v>0</v>
      </c>
      <c r="AN4" s="121">
        <f t="shared" si="12"/>
        <v>0</v>
      </c>
      <c r="AO4" s="53">
        <f t="shared" ref="AO4:AO8" si="13">IFERROR(AN4/AM4,AM4)</f>
        <v>0</v>
      </c>
      <c r="AP4" s="121">
        <v>0</v>
      </c>
      <c r="AQ4" s="121"/>
      <c r="AR4" s="120">
        <f t="shared" ref="AR4:AR8" si="14">IFERROR(AQ4/AP4,AQ4)</f>
        <v>0</v>
      </c>
      <c r="AS4" s="121">
        <f t="shared" ref="AS4:AT4" si="15">AV4</f>
        <v>0</v>
      </c>
      <c r="AT4" s="121">
        <f t="shared" si="15"/>
        <v>0</v>
      </c>
      <c r="AU4" s="53">
        <f t="shared" ref="AU4:AU8" si="16">IFERROR(AT4/AS4,AS4)</f>
        <v>0</v>
      </c>
      <c r="AV4" s="121">
        <v>0</v>
      </c>
      <c r="AW4" s="121"/>
      <c r="AX4" s="120">
        <f>IFERROR(AW4/AV4,AW4)</f>
        <v>0</v>
      </c>
      <c r="AY4" s="121">
        <f t="shared" ref="AY4:AY8" si="17">BB4</f>
        <v>0</v>
      </c>
      <c r="AZ4" s="121"/>
      <c r="BA4" s="53">
        <f t="shared" ref="BA4:BA8" si="18">IFERROR(AZ4/AY4,AY4)</f>
        <v>0</v>
      </c>
      <c r="BB4" s="121">
        <v>0</v>
      </c>
      <c r="BC4" s="122"/>
      <c r="BD4" s="120">
        <f>IFERROR(BC4/BB4,BC4)</f>
        <v>0</v>
      </c>
      <c r="BE4" s="53">
        <f t="shared" ref="BE4:BF4" si="19">BH4</f>
        <v>1</v>
      </c>
      <c r="BF4" s="53">
        <f t="shared" si="19"/>
        <v>1</v>
      </c>
      <c r="BG4" s="53">
        <f t="shared" ref="BG4:BG8" si="20">IFERROR(BF4/BE4,BE4)</f>
        <v>1</v>
      </c>
      <c r="BH4" s="53">
        <v>1</v>
      </c>
      <c r="BI4" s="53">
        <v>1</v>
      </c>
      <c r="BJ4" s="120">
        <f>IFERROR(BI4/BH4,BI4)</f>
        <v>1</v>
      </c>
      <c r="BK4" s="123"/>
      <c r="BL4" s="53">
        <f t="shared" ref="BL4:BM5" si="21">AP4+AV4+BB4+BH4</f>
        <v>1</v>
      </c>
      <c r="BM4" s="53">
        <f t="shared" si="21"/>
        <v>1</v>
      </c>
      <c r="BN4" s="53">
        <f t="shared" ref="BN4:BN8" si="22">BM4/BL4</f>
        <v>1</v>
      </c>
      <c r="BO4" s="53">
        <f t="shared" ref="BO4:BO8" si="23">AM4+AS4+AY4+BE4</f>
        <v>1</v>
      </c>
      <c r="BP4" s="53">
        <f t="shared" ref="BP4:BP8" si="24">+AN4+AT4+AZ4+BF4</f>
        <v>1</v>
      </c>
      <c r="BQ4" s="53">
        <f t="shared" ref="BQ4:BQ8" si="25">BP4/BO4</f>
        <v>1</v>
      </c>
      <c r="BR4" s="53">
        <f t="shared" ref="BR4:BS4" si="26">J4+O4+T4+Y4</f>
        <v>1</v>
      </c>
      <c r="BS4" s="53">
        <f t="shared" si="26"/>
        <v>1</v>
      </c>
      <c r="BT4" s="53">
        <f t="shared" ref="BT4:BT8" si="27">BS4/BR4</f>
        <v>1</v>
      </c>
      <c r="BU4" s="69"/>
    </row>
    <row r="5" spans="1:73" s="71" customFormat="1" ht="89.25" customHeight="1">
      <c r="A5" s="72" t="s">
        <v>34</v>
      </c>
      <c r="B5" s="72" t="s">
        <v>231</v>
      </c>
      <c r="C5" s="72" t="s">
        <v>219</v>
      </c>
      <c r="D5" s="72" t="s">
        <v>232</v>
      </c>
      <c r="E5" s="72" t="s">
        <v>233</v>
      </c>
      <c r="F5" s="72">
        <v>2</v>
      </c>
      <c r="G5" s="72" t="s">
        <v>234</v>
      </c>
      <c r="H5" s="72">
        <v>1</v>
      </c>
      <c r="I5" s="72" t="s">
        <v>223</v>
      </c>
      <c r="J5" s="95">
        <f t="shared" si="0"/>
        <v>0</v>
      </c>
      <c r="K5" s="95">
        <f t="shared" si="1"/>
        <v>0</v>
      </c>
      <c r="L5" s="95">
        <f t="shared" si="2"/>
        <v>0</v>
      </c>
      <c r="M5" s="70" t="s">
        <v>235</v>
      </c>
      <c r="N5" s="96" t="s">
        <v>236</v>
      </c>
      <c r="O5" s="95">
        <f t="shared" si="3"/>
        <v>0.33</v>
      </c>
      <c r="P5" s="95">
        <f t="shared" si="4"/>
        <v>0.33</v>
      </c>
      <c r="Q5" s="95">
        <f t="shared" si="5"/>
        <v>1</v>
      </c>
      <c r="R5" s="72" t="s">
        <v>237</v>
      </c>
      <c r="S5" s="72" t="s">
        <v>238</v>
      </c>
      <c r="T5" s="97">
        <f t="shared" si="6"/>
        <v>0.33</v>
      </c>
      <c r="U5" s="95">
        <f t="shared" si="7"/>
        <v>0.33</v>
      </c>
      <c r="V5" s="95">
        <f t="shared" si="8"/>
        <v>1</v>
      </c>
      <c r="W5" s="104" t="s">
        <v>292</v>
      </c>
      <c r="X5" s="105" t="s">
        <v>293</v>
      </c>
      <c r="Y5" s="48">
        <f t="shared" si="9"/>
        <v>0.34</v>
      </c>
      <c r="Z5" s="48">
        <f t="shared" si="10"/>
        <v>0.34</v>
      </c>
      <c r="AA5" s="48">
        <f t="shared" si="11"/>
        <v>1</v>
      </c>
      <c r="AB5" s="104" t="s">
        <v>313</v>
      </c>
      <c r="AC5" s="104" t="s">
        <v>299</v>
      </c>
      <c r="AD5" s="100" t="s">
        <v>317</v>
      </c>
      <c r="AE5" s="101" t="s">
        <v>227</v>
      </c>
      <c r="AF5" s="101" t="s">
        <v>239</v>
      </c>
      <c r="AG5" s="102">
        <v>1</v>
      </c>
      <c r="AH5" s="72" t="s">
        <v>240</v>
      </c>
      <c r="AI5" s="101">
        <v>1</v>
      </c>
      <c r="AJ5" s="72">
        <v>1</v>
      </c>
      <c r="AK5" s="72" t="s">
        <v>241</v>
      </c>
      <c r="AL5" s="120">
        <v>1</v>
      </c>
      <c r="AM5" s="121">
        <f t="shared" ref="AM5:AN5" si="28">AP5</f>
        <v>0</v>
      </c>
      <c r="AN5" s="121">
        <f t="shared" si="28"/>
        <v>0</v>
      </c>
      <c r="AO5" s="53">
        <f t="shared" si="13"/>
        <v>0</v>
      </c>
      <c r="AP5" s="120">
        <v>0</v>
      </c>
      <c r="AQ5" s="120"/>
      <c r="AR5" s="120">
        <f t="shared" si="14"/>
        <v>0</v>
      </c>
      <c r="AS5" s="120">
        <f t="shared" ref="AS5:AT5" si="29">AV5</f>
        <v>0.33</v>
      </c>
      <c r="AT5" s="120">
        <f t="shared" si="29"/>
        <v>0.33</v>
      </c>
      <c r="AU5" s="53">
        <f t="shared" si="16"/>
        <v>1</v>
      </c>
      <c r="AV5" s="120">
        <v>0.33</v>
      </c>
      <c r="AW5" s="120">
        <v>0.33</v>
      </c>
      <c r="AX5" s="120">
        <f>AW5/AV5</f>
        <v>1</v>
      </c>
      <c r="AY5" s="120">
        <f t="shared" si="17"/>
        <v>0.33</v>
      </c>
      <c r="AZ5" s="120">
        <v>0.33</v>
      </c>
      <c r="BA5" s="53">
        <f t="shared" si="18"/>
        <v>1</v>
      </c>
      <c r="BB5" s="120">
        <v>0.33</v>
      </c>
      <c r="BC5" s="257">
        <v>0.33</v>
      </c>
      <c r="BD5" s="120">
        <f>IFERROR(BC5/BB5,0)</f>
        <v>1</v>
      </c>
      <c r="BE5" s="120">
        <f t="shared" ref="BE5:BF5" si="30">BH5</f>
        <v>0.34</v>
      </c>
      <c r="BF5" s="120">
        <f t="shared" si="30"/>
        <v>0.34</v>
      </c>
      <c r="BG5" s="53">
        <f t="shared" si="20"/>
        <v>1</v>
      </c>
      <c r="BH5" s="120">
        <v>0.34</v>
      </c>
      <c r="BI5" s="120">
        <v>0.34</v>
      </c>
      <c r="BJ5" s="120">
        <f>IFERROR(BI5/BH5,0)</f>
        <v>1</v>
      </c>
      <c r="BK5" s="123"/>
      <c r="BL5" s="53">
        <f t="shared" ref="BL5" si="31">AP5+AV5+BB5+BH5</f>
        <v>1</v>
      </c>
      <c r="BM5" s="53">
        <f t="shared" si="21"/>
        <v>1</v>
      </c>
      <c r="BN5" s="53">
        <f t="shared" si="22"/>
        <v>1</v>
      </c>
      <c r="BO5" s="53">
        <f t="shared" si="23"/>
        <v>1</v>
      </c>
      <c r="BP5" s="53">
        <f t="shared" si="24"/>
        <v>1</v>
      </c>
      <c r="BQ5" s="53">
        <f t="shared" si="25"/>
        <v>1</v>
      </c>
      <c r="BR5" s="53">
        <f t="shared" ref="BR5:BS5" si="32">J5+O5+T5+Y5</f>
        <v>1</v>
      </c>
      <c r="BS5" s="53">
        <f t="shared" si="32"/>
        <v>1</v>
      </c>
      <c r="BT5" s="53">
        <f t="shared" si="27"/>
        <v>1</v>
      </c>
      <c r="BU5" s="69"/>
    </row>
    <row r="6" spans="1:73" s="71" customFormat="1" ht="89.25" customHeight="1" thickBot="1">
      <c r="A6" s="72" t="s">
        <v>34</v>
      </c>
      <c r="B6" s="70" t="s">
        <v>218</v>
      </c>
      <c r="C6" s="70" t="s">
        <v>219</v>
      </c>
      <c r="D6" s="72" t="s">
        <v>220</v>
      </c>
      <c r="E6" s="70" t="s">
        <v>221</v>
      </c>
      <c r="F6" s="70">
        <v>3</v>
      </c>
      <c r="G6" s="72" t="s">
        <v>242</v>
      </c>
      <c r="H6" s="70">
        <v>1</v>
      </c>
      <c r="I6" s="70" t="s">
        <v>223</v>
      </c>
      <c r="J6" s="95">
        <v>0</v>
      </c>
      <c r="K6" s="95">
        <v>0</v>
      </c>
      <c r="L6" s="95">
        <f t="shared" si="2"/>
        <v>0</v>
      </c>
      <c r="M6" s="72" t="s">
        <v>243</v>
      </c>
      <c r="N6" s="106" t="s">
        <v>244</v>
      </c>
      <c r="O6" s="95">
        <f t="shared" si="3"/>
        <v>0</v>
      </c>
      <c r="P6" s="95">
        <f t="shared" si="4"/>
        <v>0</v>
      </c>
      <c r="Q6" s="95">
        <f t="shared" si="5"/>
        <v>0</v>
      </c>
      <c r="R6" s="72" t="s">
        <v>245</v>
      </c>
      <c r="S6" s="72" t="s">
        <v>246</v>
      </c>
      <c r="T6" s="97">
        <f t="shared" si="6"/>
        <v>0</v>
      </c>
      <c r="U6" s="95">
        <f t="shared" si="7"/>
        <v>0</v>
      </c>
      <c r="V6" s="95">
        <f t="shared" si="8"/>
        <v>0</v>
      </c>
      <c r="W6" s="104" t="s">
        <v>294</v>
      </c>
      <c r="X6" s="107" t="s">
        <v>289</v>
      </c>
      <c r="Y6" s="48">
        <f t="shared" si="9"/>
        <v>1</v>
      </c>
      <c r="Z6" s="48">
        <f t="shared" si="10"/>
        <v>1</v>
      </c>
      <c r="AA6" s="48">
        <f t="shared" si="11"/>
        <v>1</v>
      </c>
      <c r="AB6" s="104" t="s">
        <v>303</v>
      </c>
      <c r="AC6" s="37" t="s">
        <v>300</v>
      </c>
      <c r="AD6" s="100" t="s">
        <v>304</v>
      </c>
      <c r="AE6" s="101" t="s">
        <v>227</v>
      </c>
      <c r="AF6" s="72" t="s">
        <v>247</v>
      </c>
      <c r="AG6" s="102">
        <v>1</v>
      </c>
      <c r="AH6" s="72" t="s">
        <v>248</v>
      </c>
      <c r="AI6" s="101">
        <v>1</v>
      </c>
      <c r="AJ6" s="103">
        <v>1</v>
      </c>
      <c r="AK6" s="72" t="s">
        <v>249</v>
      </c>
      <c r="AL6" s="120">
        <v>1</v>
      </c>
      <c r="AM6" s="121">
        <f t="shared" ref="AM6:AN6" si="33">AP6</f>
        <v>0</v>
      </c>
      <c r="AN6" s="121">
        <f t="shared" si="33"/>
        <v>0</v>
      </c>
      <c r="AO6" s="53">
        <f t="shared" si="13"/>
        <v>0</v>
      </c>
      <c r="AP6" s="121">
        <v>0</v>
      </c>
      <c r="AQ6" s="121"/>
      <c r="AR6" s="120">
        <f t="shared" si="14"/>
        <v>0</v>
      </c>
      <c r="AS6" s="121">
        <f t="shared" ref="AS6:AT6" si="34">AV6</f>
        <v>0</v>
      </c>
      <c r="AT6" s="121">
        <f t="shared" si="34"/>
        <v>0</v>
      </c>
      <c r="AU6" s="53">
        <f t="shared" si="16"/>
        <v>0</v>
      </c>
      <c r="AV6" s="121">
        <v>0</v>
      </c>
      <c r="AW6" s="121"/>
      <c r="AX6" s="120">
        <f>IFERROR(AW6/AV6,AW6)</f>
        <v>0</v>
      </c>
      <c r="AY6" s="121">
        <f t="shared" si="17"/>
        <v>0</v>
      </c>
      <c r="AZ6" s="121"/>
      <c r="BA6" s="53">
        <f t="shared" si="18"/>
        <v>0</v>
      </c>
      <c r="BB6" s="121">
        <v>0</v>
      </c>
      <c r="BC6" s="122"/>
      <c r="BD6" s="120">
        <f>IFERROR(BC6/BB6,BC6)</f>
        <v>0</v>
      </c>
      <c r="BE6" s="53">
        <f t="shared" ref="BE6:BF6" si="35">BH6</f>
        <v>1</v>
      </c>
      <c r="BF6" s="127">
        <f t="shared" si="35"/>
        <v>1</v>
      </c>
      <c r="BG6" s="53">
        <f t="shared" si="20"/>
        <v>1</v>
      </c>
      <c r="BH6" s="53">
        <v>1</v>
      </c>
      <c r="BI6" s="127">
        <v>1</v>
      </c>
      <c r="BJ6" s="120">
        <f>IFERROR(BI6/BH6,BI6)</f>
        <v>1</v>
      </c>
      <c r="BK6" s="123"/>
      <c r="BL6" s="53">
        <f t="shared" ref="BL6:BM6" si="36">AP6+AV6+BB6+BH6</f>
        <v>1</v>
      </c>
      <c r="BM6" s="53">
        <f t="shared" si="36"/>
        <v>1</v>
      </c>
      <c r="BN6" s="53">
        <f t="shared" si="22"/>
        <v>1</v>
      </c>
      <c r="BO6" s="53">
        <f t="shared" si="23"/>
        <v>1</v>
      </c>
      <c r="BP6" s="53">
        <f t="shared" si="24"/>
        <v>1</v>
      </c>
      <c r="BQ6" s="53">
        <f t="shared" si="25"/>
        <v>1</v>
      </c>
      <c r="BR6" s="53">
        <f t="shared" ref="BR6:BS6" si="37">J6+O6+T6+Y6</f>
        <v>1</v>
      </c>
      <c r="BS6" s="53">
        <f t="shared" si="37"/>
        <v>1</v>
      </c>
      <c r="BT6" s="53">
        <f t="shared" si="27"/>
        <v>1</v>
      </c>
      <c r="BU6" s="69"/>
    </row>
    <row r="7" spans="1:73" s="71" customFormat="1" ht="89.25" customHeight="1" thickBot="1">
      <c r="A7" s="73" t="s">
        <v>34</v>
      </c>
      <c r="B7" s="108" t="s">
        <v>231</v>
      </c>
      <c r="C7" s="108" t="s">
        <v>219</v>
      </c>
      <c r="D7" s="90" t="s">
        <v>232</v>
      </c>
      <c r="E7" s="108" t="s">
        <v>221</v>
      </c>
      <c r="F7" s="108">
        <v>4</v>
      </c>
      <c r="G7" s="90" t="s">
        <v>250</v>
      </c>
      <c r="H7" s="108">
        <v>1</v>
      </c>
      <c r="I7" s="108" t="s">
        <v>223</v>
      </c>
      <c r="J7" s="109">
        <f t="shared" ref="J7:J8" si="38">((AM7*AI7)*100%)/AI7</f>
        <v>0.25</v>
      </c>
      <c r="K7" s="109">
        <f t="shared" ref="K7:K8" si="39">((AN7*AI7)*100%)/AI7</f>
        <v>0.25</v>
      </c>
      <c r="L7" s="109">
        <f t="shared" si="2"/>
        <v>1</v>
      </c>
      <c r="M7" s="110" t="s">
        <v>251</v>
      </c>
      <c r="N7" s="96" t="s">
        <v>252</v>
      </c>
      <c r="O7" s="109">
        <f t="shared" si="3"/>
        <v>0.25</v>
      </c>
      <c r="P7" s="109">
        <f t="shared" si="4"/>
        <v>0.25</v>
      </c>
      <c r="Q7" s="109">
        <f t="shared" si="5"/>
        <v>1</v>
      </c>
      <c r="R7" s="73" t="s">
        <v>253</v>
      </c>
      <c r="S7" s="72" t="s">
        <v>254</v>
      </c>
      <c r="T7" s="111">
        <f t="shared" si="6"/>
        <v>0.25</v>
      </c>
      <c r="U7" s="109">
        <f t="shared" si="7"/>
        <v>0.25</v>
      </c>
      <c r="V7" s="109">
        <f t="shared" si="8"/>
        <v>1</v>
      </c>
      <c r="W7" s="112" t="s">
        <v>297</v>
      </c>
      <c r="X7" s="113" t="s">
        <v>295</v>
      </c>
      <c r="Y7" s="51">
        <f t="shared" si="9"/>
        <v>0.25</v>
      </c>
      <c r="Z7" s="51">
        <f t="shared" si="10"/>
        <v>0.25</v>
      </c>
      <c r="AA7" s="51">
        <f t="shared" si="11"/>
        <v>1</v>
      </c>
      <c r="AB7" s="112" t="s">
        <v>314</v>
      </c>
      <c r="AC7" s="129" t="s">
        <v>301</v>
      </c>
      <c r="AD7" s="114" t="s">
        <v>318</v>
      </c>
      <c r="AE7" s="115" t="s">
        <v>227</v>
      </c>
      <c r="AF7" s="73" t="s">
        <v>255</v>
      </c>
      <c r="AG7" s="116">
        <v>1</v>
      </c>
      <c r="AH7" s="90" t="s">
        <v>256</v>
      </c>
      <c r="AI7" s="117">
        <v>1</v>
      </c>
      <c r="AJ7" s="118">
        <v>1</v>
      </c>
      <c r="AK7" s="90" t="s">
        <v>257</v>
      </c>
      <c r="AL7" s="124">
        <v>1</v>
      </c>
      <c r="AM7" s="52">
        <f t="shared" ref="AM7:AN7" si="40">AP7</f>
        <v>0.25</v>
      </c>
      <c r="AN7" s="125">
        <f t="shared" si="40"/>
        <v>0.25</v>
      </c>
      <c r="AO7" s="125">
        <f t="shared" si="13"/>
        <v>1</v>
      </c>
      <c r="AP7" s="126">
        <v>0.25</v>
      </c>
      <c r="AQ7" s="126">
        <v>0.25</v>
      </c>
      <c r="AR7" s="126">
        <f t="shared" si="14"/>
        <v>1</v>
      </c>
      <c r="AS7" s="126">
        <f t="shared" ref="AS7:AT7" si="41">AV7</f>
        <v>0.25</v>
      </c>
      <c r="AT7" s="126">
        <f t="shared" si="41"/>
        <v>0.25</v>
      </c>
      <c r="AU7" s="125">
        <f t="shared" si="16"/>
        <v>1</v>
      </c>
      <c r="AV7" s="126">
        <v>0.25</v>
      </c>
      <c r="AW7" s="126">
        <v>0.25</v>
      </c>
      <c r="AX7" s="126">
        <f>AW7/AV7</f>
        <v>1</v>
      </c>
      <c r="AY7" s="126">
        <f t="shared" si="17"/>
        <v>0.25</v>
      </c>
      <c r="AZ7" s="126">
        <v>0.25</v>
      </c>
      <c r="BA7" s="125">
        <f t="shared" si="18"/>
        <v>1</v>
      </c>
      <c r="BB7" s="126">
        <v>0.25</v>
      </c>
      <c r="BC7" s="256">
        <v>0.25</v>
      </c>
      <c r="BD7" s="126">
        <f>IFERROR(BC7/BB7,0)</f>
        <v>1</v>
      </c>
      <c r="BE7" s="126">
        <f t="shared" ref="BE7:BF7" si="42">BH7</f>
        <v>0.25</v>
      </c>
      <c r="BF7" s="126">
        <f t="shared" si="42"/>
        <v>0.25</v>
      </c>
      <c r="BG7" s="125">
        <f t="shared" si="20"/>
        <v>1</v>
      </c>
      <c r="BH7" s="126">
        <v>0.25</v>
      </c>
      <c r="BI7" s="126">
        <v>0.25</v>
      </c>
      <c r="BJ7" s="126">
        <f>IFERROR(BI7/BH7,0)</f>
        <v>1</v>
      </c>
      <c r="BK7" s="123"/>
      <c r="BL7" s="53">
        <f t="shared" ref="BL7:BM7" si="43">AP7+AV7+BB7+BH7</f>
        <v>1</v>
      </c>
      <c r="BM7" s="255">
        <f t="shared" si="43"/>
        <v>1</v>
      </c>
      <c r="BN7" s="255">
        <f t="shared" si="22"/>
        <v>1</v>
      </c>
      <c r="BO7" s="53">
        <f t="shared" si="23"/>
        <v>1</v>
      </c>
      <c r="BP7" s="53">
        <f t="shared" si="24"/>
        <v>1</v>
      </c>
      <c r="BQ7" s="53">
        <f t="shared" si="25"/>
        <v>1</v>
      </c>
      <c r="BR7" s="53">
        <f t="shared" ref="BR7:BS7" si="44">J7+O7+T7+Y7</f>
        <v>1</v>
      </c>
      <c r="BS7" s="53">
        <f t="shared" si="44"/>
        <v>1</v>
      </c>
      <c r="BT7" s="53">
        <f t="shared" si="27"/>
        <v>1</v>
      </c>
      <c r="BU7" s="69"/>
    </row>
    <row r="8" spans="1:73" s="71" customFormat="1" ht="89.25" customHeight="1">
      <c r="A8" s="72" t="s">
        <v>34</v>
      </c>
      <c r="B8" s="70" t="s">
        <v>231</v>
      </c>
      <c r="C8" s="70" t="s">
        <v>219</v>
      </c>
      <c r="D8" s="70" t="s">
        <v>232</v>
      </c>
      <c r="E8" s="70" t="s">
        <v>233</v>
      </c>
      <c r="F8" s="70">
        <v>5</v>
      </c>
      <c r="G8" s="72" t="s">
        <v>258</v>
      </c>
      <c r="H8" s="70">
        <v>1</v>
      </c>
      <c r="I8" s="70" t="s">
        <v>223</v>
      </c>
      <c r="J8" s="95">
        <f t="shared" si="38"/>
        <v>0.5</v>
      </c>
      <c r="K8" s="95">
        <f t="shared" si="39"/>
        <v>0.5</v>
      </c>
      <c r="L8" s="95">
        <f t="shared" si="2"/>
        <v>1</v>
      </c>
      <c r="M8" s="72" t="s">
        <v>259</v>
      </c>
      <c r="N8" s="70" t="s">
        <v>260</v>
      </c>
      <c r="O8" s="95">
        <f t="shared" si="3"/>
        <v>0</v>
      </c>
      <c r="P8" s="95">
        <f t="shared" si="4"/>
        <v>0</v>
      </c>
      <c r="Q8" s="95">
        <f t="shared" si="5"/>
        <v>0</v>
      </c>
      <c r="R8" s="72" t="s">
        <v>261</v>
      </c>
      <c r="S8" s="72" t="s">
        <v>262</v>
      </c>
      <c r="T8" s="97">
        <f t="shared" si="6"/>
        <v>0.5</v>
      </c>
      <c r="U8" s="95">
        <f t="shared" si="7"/>
        <v>0.5</v>
      </c>
      <c r="V8" s="95">
        <f t="shared" si="8"/>
        <v>1</v>
      </c>
      <c r="W8" s="98" t="s">
        <v>296</v>
      </c>
      <c r="X8" s="119" t="s">
        <v>290</v>
      </c>
      <c r="Y8" s="48">
        <f t="shared" si="9"/>
        <v>0</v>
      </c>
      <c r="Z8" s="48">
        <f t="shared" si="10"/>
        <v>0</v>
      </c>
      <c r="AA8" s="48">
        <f t="shared" si="11"/>
        <v>0</v>
      </c>
      <c r="AB8" s="130" t="s">
        <v>315</v>
      </c>
      <c r="AC8" s="119" t="s">
        <v>312</v>
      </c>
      <c r="AD8" s="100" t="s">
        <v>302</v>
      </c>
      <c r="AE8" s="101" t="s">
        <v>227</v>
      </c>
      <c r="AF8" s="72" t="s">
        <v>263</v>
      </c>
      <c r="AG8" s="72">
        <v>1</v>
      </c>
      <c r="AH8" s="70" t="s">
        <v>264</v>
      </c>
      <c r="AI8" s="101">
        <v>1</v>
      </c>
      <c r="AJ8" s="103">
        <v>1</v>
      </c>
      <c r="AK8" s="70" t="s">
        <v>265</v>
      </c>
      <c r="AL8" s="120">
        <v>1</v>
      </c>
      <c r="AM8" s="53">
        <f t="shared" ref="AM8:AN8" si="45">AP8</f>
        <v>0.5</v>
      </c>
      <c r="AN8" s="53">
        <f t="shared" si="45"/>
        <v>0.5</v>
      </c>
      <c r="AO8" s="53">
        <f t="shared" si="13"/>
        <v>1</v>
      </c>
      <c r="AP8" s="59">
        <v>0.5</v>
      </c>
      <c r="AQ8" s="120">
        <v>0.5</v>
      </c>
      <c r="AR8" s="120">
        <f t="shared" si="14"/>
        <v>1</v>
      </c>
      <c r="AS8" s="120">
        <f t="shared" ref="AS8:AT8" si="46">AV8</f>
        <v>0</v>
      </c>
      <c r="AT8" s="121">
        <f t="shared" si="46"/>
        <v>0</v>
      </c>
      <c r="AU8" s="53">
        <f t="shared" si="16"/>
        <v>0</v>
      </c>
      <c r="AV8" s="120">
        <v>0</v>
      </c>
      <c r="AW8" s="120"/>
      <c r="AX8" s="120">
        <f>IFERROR(AW8/AV8,AW8)</f>
        <v>0</v>
      </c>
      <c r="AY8" s="53">
        <f t="shared" si="17"/>
        <v>0.5</v>
      </c>
      <c r="AZ8" s="127">
        <v>0.5</v>
      </c>
      <c r="BA8" s="53">
        <f t="shared" si="18"/>
        <v>1</v>
      </c>
      <c r="BB8" s="59">
        <v>0.5</v>
      </c>
      <c r="BC8" s="59"/>
      <c r="BD8" s="120">
        <f>IFERROR(BC8/BB8,BC8)</f>
        <v>0</v>
      </c>
      <c r="BE8" s="121">
        <f t="shared" ref="BE8:BF8" si="47">BH8</f>
        <v>0</v>
      </c>
      <c r="BF8" s="121">
        <f t="shared" si="47"/>
        <v>0</v>
      </c>
      <c r="BG8" s="53">
        <f t="shared" si="20"/>
        <v>0</v>
      </c>
      <c r="BH8" s="120">
        <v>0</v>
      </c>
      <c r="BI8" s="120">
        <v>0</v>
      </c>
      <c r="BJ8" s="120">
        <f>IFERROR(BI8/BH8,BI8)</f>
        <v>0</v>
      </c>
      <c r="BK8" s="123"/>
      <c r="BL8" s="53">
        <f t="shared" ref="BL8:BM8" si="48">AP8+AV8+BB8+BH8</f>
        <v>1</v>
      </c>
      <c r="BM8" s="53">
        <f t="shared" si="48"/>
        <v>0.5</v>
      </c>
      <c r="BN8" s="53">
        <f t="shared" si="22"/>
        <v>0.5</v>
      </c>
      <c r="BO8" s="53">
        <f t="shared" si="23"/>
        <v>1</v>
      </c>
      <c r="BP8" s="53">
        <f t="shared" si="24"/>
        <v>1</v>
      </c>
      <c r="BQ8" s="53">
        <f t="shared" si="25"/>
        <v>1</v>
      </c>
      <c r="BR8" s="53">
        <f t="shared" ref="BR8:BS8" si="49">J8+O8+T8+Y8</f>
        <v>1</v>
      </c>
      <c r="BS8" s="53">
        <f t="shared" si="49"/>
        <v>1</v>
      </c>
      <c r="BT8" s="53">
        <f t="shared" si="27"/>
        <v>1</v>
      </c>
      <c r="BU8" s="69"/>
    </row>
    <row r="9" spans="1:73" s="64" customFormat="1" ht="17.25" customHeight="1">
      <c r="A9" s="68"/>
      <c r="B9" s="68"/>
      <c r="C9" s="68"/>
      <c r="D9" s="68"/>
      <c r="E9" s="68"/>
      <c r="F9" s="85"/>
      <c r="G9" s="69"/>
      <c r="H9" s="68"/>
      <c r="I9" s="68"/>
      <c r="J9" s="68"/>
      <c r="K9" s="68"/>
      <c r="L9" s="68"/>
      <c r="M9" s="68"/>
      <c r="N9" s="68"/>
      <c r="O9" s="68"/>
      <c r="P9" s="68"/>
      <c r="Q9" s="68"/>
      <c r="R9" s="68"/>
      <c r="S9" s="68"/>
      <c r="T9" s="68"/>
      <c r="U9" s="68"/>
      <c r="V9" s="68"/>
      <c r="W9" s="68"/>
      <c r="X9" s="68"/>
      <c r="Y9" s="68"/>
      <c r="Z9" s="68"/>
      <c r="AA9" s="68"/>
      <c r="AB9" s="68"/>
      <c r="AC9" s="68"/>
      <c r="AD9" s="68"/>
      <c r="AE9" s="86"/>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87"/>
      <c r="BM9" s="87"/>
      <c r="BN9" s="87"/>
      <c r="BO9" s="87"/>
      <c r="BP9" s="87"/>
      <c r="BQ9" s="87"/>
      <c r="BR9" s="87"/>
      <c r="BS9" s="87"/>
      <c r="BT9" s="87"/>
      <c r="BU9" s="68"/>
    </row>
    <row r="10" spans="1:73" ht="17.25" hidden="1" customHeight="1">
      <c r="F10" s="54"/>
      <c r="AD10" s="128"/>
      <c r="AE10" s="55"/>
      <c r="BK10" s="68"/>
      <c r="BL10" s="56"/>
      <c r="BM10" s="56"/>
      <c r="BN10" s="56"/>
      <c r="BO10" s="56"/>
      <c r="BP10" s="56"/>
      <c r="BQ10" s="56"/>
      <c r="BR10" s="56"/>
      <c r="BS10" s="56"/>
      <c r="BT10" s="56"/>
      <c r="BU10" s="68"/>
    </row>
    <row r="11" spans="1:73" ht="17.25" hidden="1" customHeight="1">
      <c r="F11" s="54"/>
      <c r="AD11" s="128"/>
      <c r="AE11" s="55"/>
      <c r="BK11" s="68"/>
      <c r="BL11" s="56"/>
      <c r="BM11" s="56"/>
      <c r="BN11" s="56"/>
      <c r="BO11" s="56"/>
      <c r="BP11" s="56"/>
      <c r="BQ11" s="56"/>
      <c r="BR11" s="56"/>
      <c r="BS11" s="56"/>
      <c r="BT11" s="56"/>
      <c r="BU11" s="68"/>
    </row>
    <row r="12" spans="1:73" ht="17.25" hidden="1" customHeight="1">
      <c r="F12" s="54"/>
      <c r="AD12" s="128"/>
      <c r="AE12" s="55"/>
      <c r="BK12" s="68"/>
      <c r="BL12" s="56"/>
      <c r="BM12" s="56"/>
      <c r="BN12" s="56"/>
      <c r="BO12" s="56"/>
      <c r="BP12" s="56"/>
      <c r="BQ12" s="56"/>
      <c r="BR12" s="56"/>
      <c r="BS12" s="56"/>
      <c r="BT12" s="56"/>
      <c r="BU12" s="68"/>
    </row>
    <row r="13" spans="1:73" ht="17.25" hidden="1" customHeight="1">
      <c r="F13" s="54"/>
      <c r="AD13" s="128"/>
      <c r="AE13" s="55"/>
      <c r="BK13" s="68"/>
      <c r="BL13" s="56"/>
      <c r="BM13" s="56"/>
      <c r="BN13" s="56"/>
      <c r="BO13" s="56"/>
      <c r="BP13" s="56"/>
      <c r="BQ13" s="56"/>
      <c r="BR13" s="56"/>
      <c r="BS13" s="56"/>
      <c r="BT13" s="56"/>
      <c r="BU13" s="68"/>
    </row>
    <row r="14" spans="1:73" ht="17.25" hidden="1" customHeight="1">
      <c r="F14" s="54"/>
      <c r="AD14" s="128"/>
      <c r="AE14" s="55"/>
      <c r="BK14" s="68"/>
      <c r="BL14" s="56"/>
      <c r="BM14" s="56"/>
      <c r="BN14" s="56"/>
      <c r="BO14" s="56"/>
      <c r="BP14" s="56"/>
      <c r="BQ14" s="56"/>
      <c r="BR14" s="56"/>
      <c r="BS14" s="56"/>
      <c r="BT14" s="56"/>
      <c r="BU14" s="68"/>
    </row>
    <row r="15" spans="1:73" ht="17.25" hidden="1" customHeight="1">
      <c r="F15" s="54"/>
      <c r="AE15" s="55"/>
      <c r="BK15" s="68"/>
      <c r="BL15" s="56"/>
      <c r="BM15" s="56"/>
      <c r="BN15" s="56"/>
      <c r="BO15" s="56"/>
      <c r="BP15" s="56"/>
      <c r="BQ15" s="56"/>
      <c r="BR15" s="56"/>
      <c r="BS15" s="56"/>
      <c r="BT15" s="56"/>
      <c r="BU15" s="68"/>
    </row>
    <row r="16" spans="1:73" ht="17.25" hidden="1" customHeight="1">
      <c r="F16" s="54"/>
      <c r="AE16" s="55"/>
      <c r="BK16" s="68"/>
      <c r="BL16" s="56"/>
      <c r="BM16" s="56"/>
      <c r="BN16" s="56"/>
      <c r="BO16" s="56"/>
      <c r="BP16" s="56"/>
      <c r="BQ16" s="56"/>
      <c r="BR16" s="56"/>
      <c r="BS16" s="56"/>
      <c r="BT16" s="56"/>
      <c r="BU16" s="68"/>
    </row>
    <row r="17" spans="6:73" ht="17.25" hidden="1" customHeight="1">
      <c r="F17" s="54"/>
      <c r="AE17" s="55"/>
      <c r="BK17" s="68"/>
      <c r="BL17" s="56"/>
      <c r="BM17" s="56"/>
      <c r="BN17" s="56"/>
      <c r="BO17" s="56"/>
      <c r="BP17" s="56"/>
      <c r="BQ17" s="56"/>
      <c r="BR17" s="56"/>
      <c r="BS17" s="56"/>
      <c r="BT17" s="56"/>
      <c r="BU17" s="68"/>
    </row>
    <row r="18" spans="6:73" ht="17.25" hidden="1" customHeight="1">
      <c r="F18" s="54"/>
      <c r="AE18" s="55"/>
      <c r="BK18" s="68"/>
      <c r="BL18" s="56"/>
      <c r="BM18" s="56"/>
      <c r="BN18" s="56"/>
      <c r="BO18" s="56"/>
      <c r="BP18" s="56"/>
      <c r="BQ18" s="56"/>
      <c r="BR18" s="56"/>
      <c r="BS18" s="56"/>
      <c r="BT18" s="56"/>
      <c r="BU18" s="68"/>
    </row>
    <row r="19" spans="6:73" ht="17.25" hidden="1" customHeight="1">
      <c r="F19" s="54"/>
      <c r="AE19" s="55"/>
      <c r="BK19" s="68"/>
      <c r="BL19" s="56"/>
      <c r="BM19" s="56"/>
      <c r="BN19" s="56"/>
      <c r="BO19" s="56"/>
      <c r="BP19" s="56"/>
      <c r="BQ19" s="56"/>
      <c r="BR19" s="56"/>
      <c r="BS19" s="56"/>
      <c r="BT19" s="56"/>
      <c r="BU19" s="68"/>
    </row>
    <row r="20" spans="6:73" ht="17.25" hidden="1" customHeight="1">
      <c r="F20" s="54"/>
      <c r="AE20" s="55"/>
      <c r="BK20" s="68"/>
      <c r="BL20" s="56"/>
      <c r="BM20" s="56"/>
      <c r="BN20" s="56"/>
      <c r="BO20" s="56"/>
      <c r="BP20" s="56"/>
      <c r="BQ20" s="56"/>
      <c r="BR20" s="56"/>
      <c r="BS20" s="56"/>
      <c r="BT20" s="56"/>
      <c r="BU20" s="68"/>
    </row>
    <row r="21" spans="6:73" ht="17.25" hidden="1" customHeight="1">
      <c r="F21" s="54"/>
      <c r="AE21" s="55"/>
      <c r="BK21" s="68"/>
      <c r="BL21" s="56"/>
      <c r="BM21" s="56"/>
      <c r="BN21" s="56"/>
      <c r="BO21" s="56"/>
      <c r="BP21" s="56"/>
      <c r="BQ21" s="56"/>
      <c r="BR21" s="56"/>
      <c r="BS21" s="56"/>
      <c r="BT21" s="56"/>
      <c r="BU21" s="68"/>
    </row>
    <row r="22" spans="6:73" ht="17.25" hidden="1" customHeight="1">
      <c r="F22" s="54"/>
      <c r="AE22" s="55"/>
      <c r="BK22" s="68"/>
      <c r="BL22" s="56"/>
      <c r="BM22" s="56"/>
      <c r="BN22" s="56"/>
      <c r="BO22" s="56"/>
      <c r="BP22" s="56"/>
      <c r="BQ22" s="56"/>
      <c r="BR22" s="56"/>
      <c r="BS22" s="56"/>
      <c r="BT22" s="56"/>
      <c r="BU22" s="68"/>
    </row>
    <row r="23" spans="6:73" ht="17.25" hidden="1" customHeight="1">
      <c r="F23" s="54"/>
      <c r="AE23" s="55"/>
      <c r="BK23" s="68"/>
      <c r="BL23" s="56"/>
      <c r="BM23" s="56"/>
      <c r="BN23" s="56"/>
      <c r="BO23" s="56"/>
      <c r="BP23" s="56"/>
      <c r="BQ23" s="56"/>
      <c r="BR23" s="56"/>
      <c r="BS23" s="56"/>
      <c r="BT23" s="56"/>
      <c r="BU23" s="68"/>
    </row>
    <row r="24" spans="6:73" ht="17.25" hidden="1" customHeight="1">
      <c r="F24" s="54"/>
      <c r="AE24" s="55"/>
      <c r="BK24" s="68"/>
      <c r="BL24" s="56"/>
      <c r="BM24" s="56"/>
      <c r="BN24" s="56"/>
      <c r="BO24" s="56"/>
      <c r="BP24" s="56"/>
      <c r="BQ24" s="56"/>
      <c r="BR24" s="56"/>
      <c r="BS24" s="56"/>
      <c r="BT24" s="56"/>
      <c r="BU24" s="68"/>
    </row>
    <row r="25" spans="6:73" ht="17.25" hidden="1" customHeight="1">
      <c r="F25" s="54"/>
      <c r="AE25" s="55"/>
      <c r="BK25" s="68"/>
      <c r="BL25" s="56"/>
      <c r="BM25" s="56"/>
      <c r="BN25" s="56"/>
      <c r="BO25" s="56"/>
      <c r="BP25" s="56"/>
      <c r="BQ25" s="56"/>
      <c r="BR25" s="56"/>
      <c r="BS25" s="56"/>
      <c r="BT25" s="56"/>
      <c r="BU25" s="68"/>
    </row>
    <row r="26" spans="6:73" ht="17.25" hidden="1" customHeight="1">
      <c r="F26" s="54"/>
      <c r="AE26" s="55"/>
      <c r="BK26" s="68"/>
      <c r="BL26" s="56"/>
      <c r="BM26" s="56"/>
      <c r="BN26" s="56"/>
      <c r="BO26" s="56"/>
      <c r="BP26" s="56"/>
      <c r="BQ26" s="56"/>
      <c r="BR26" s="56"/>
      <c r="BS26" s="56"/>
      <c r="BT26" s="56"/>
      <c r="BU26" s="68"/>
    </row>
    <row r="27" spans="6:73" ht="17.25" hidden="1" customHeight="1">
      <c r="F27" s="54"/>
      <c r="AE27" s="55"/>
      <c r="BK27" s="68"/>
      <c r="BL27" s="56"/>
      <c r="BM27" s="56"/>
      <c r="BN27" s="56"/>
      <c r="BO27" s="56"/>
      <c r="BP27" s="56"/>
      <c r="BQ27" s="56"/>
      <c r="BR27" s="56"/>
      <c r="BS27" s="56"/>
      <c r="BT27" s="56"/>
      <c r="BU27" s="68"/>
    </row>
    <row r="28" spans="6:73" ht="17.25" hidden="1" customHeight="1">
      <c r="F28" s="54"/>
      <c r="AE28" s="55"/>
      <c r="BK28" s="68"/>
      <c r="BL28" s="56"/>
      <c r="BM28" s="56"/>
      <c r="BN28" s="56"/>
      <c r="BO28" s="56"/>
      <c r="BP28" s="56"/>
      <c r="BQ28" s="56"/>
      <c r="BR28" s="56"/>
      <c r="BS28" s="56"/>
      <c r="BT28" s="56"/>
      <c r="BU28" s="68"/>
    </row>
    <row r="29" spans="6:73" ht="17.25" hidden="1" customHeight="1">
      <c r="F29" s="54"/>
      <c r="AE29" s="55"/>
      <c r="BK29" s="68"/>
      <c r="BL29" s="56"/>
      <c r="BM29" s="56"/>
      <c r="BN29" s="56"/>
      <c r="BO29" s="56"/>
      <c r="BP29" s="56"/>
      <c r="BQ29" s="56"/>
      <c r="BR29" s="56"/>
      <c r="BS29" s="56"/>
      <c r="BT29" s="56"/>
      <c r="BU29" s="68"/>
    </row>
    <row r="30" spans="6:73" ht="17.25" hidden="1" customHeight="1">
      <c r="F30" s="54"/>
      <c r="AE30" s="55"/>
      <c r="BK30" s="68"/>
      <c r="BL30" s="56"/>
      <c r="BM30" s="56"/>
      <c r="BN30" s="56"/>
      <c r="BO30" s="56"/>
      <c r="BP30" s="56"/>
      <c r="BQ30" s="56"/>
      <c r="BR30" s="56"/>
      <c r="BS30" s="56"/>
      <c r="BT30" s="56"/>
      <c r="BU30" s="68"/>
    </row>
    <row r="31" spans="6:73" ht="17.25" hidden="1" customHeight="1">
      <c r="F31" s="54"/>
      <c r="AE31" s="55"/>
      <c r="BK31" s="68"/>
      <c r="BL31" s="56"/>
      <c r="BM31" s="56"/>
      <c r="BN31" s="56"/>
      <c r="BO31" s="56"/>
      <c r="BP31" s="56"/>
      <c r="BQ31" s="56"/>
      <c r="BR31" s="56"/>
      <c r="BS31" s="56"/>
      <c r="BT31" s="56"/>
      <c r="BU31" s="68"/>
    </row>
    <row r="32" spans="6:73" ht="17.25" hidden="1" customHeight="1">
      <c r="F32" s="54"/>
      <c r="O32" s="57"/>
      <c r="AE32" s="55"/>
      <c r="BK32" s="68"/>
      <c r="BL32" s="56"/>
      <c r="BM32" s="56"/>
      <c r="BN32" s="56"/>
      <c r="BO32" s="56"/>
      <c r="BP32" s="56"/>
      <c r="BQ32" s="56"/>
      <c r="BR32" s="56"/>
      <c r="BS32" s="56"/>
      <c r="BT32" s="56"/>
      <c r="BU32" s="68"/>
    </row>
    <row r="33" spans="6:73" ht="17.25" hidden="1" customHeight="1">
      <c r="F33" s="54"/>
      <c r="AE33" s="55"/>
      <c r="BK33" s="68"/>
      <c r="BL33" s="56"/>
      <c r="BM33" s="56"/>
      <c r="BN33" s="56"/>
      <c r="BO33" s="56"/>
      <c r="BP33" s="56"/>
      <c r="BQ33" s="56"/>
      <c r="BR33" s="56"/>
      <c r="BS33" s="56"/>
      <c r="BT33" s="56"/>
      <c r="BU33" s="68"/>
    </row>
    <row r="34" spans="6:73" ht="17.25" hidden="1" customHeight="1">
      <c r="F34" s="54"/>
      <c r="AE34" s="55"/>
      <c r="BK34" s="68"/>
      <c r="BL34" s="56"/>
      <c r="BM34" s="56"/>
      <c r="BN34" s="56"/>
      <c r="BO34" s="56"/>
      <c r="BP34" s="56"/>
      <c r="BQ34" s="56"/>
      <c r="BR34" s="56"/>
      <c r="BS34" s="56"/>
      <c r="BT34" s="56"/>
      <c r="BU34" s="68"/>
    </row>
    <row r="35" spans="6:73" ht="17.25" hidden="1" customHeight="1">
      <c r="F35" s="54"/>
      <c r="AE35" s="55"/>
      <c r="BK35" s="68"/>
      <c r="BL35" s="56"/>
      <c r="BM35" s="56"/>
      <c r="BN35" s="56"/>
      <c r="BO35" s="56"/>
      <c r="BP35" s="56"/>
      <c r="BQ35" s="56"/>
      <c r="BR35" s="56"/>
      <c r="BS35" s="56"/>
      <c r="BT35" s="56"/>
      <c r="BU35" s="68"/>
    </row>
    <row r="36" spans="6:73" ht="17.25" hidden="1" customHeight="1">
      <c r="F36" s="54"/>
      <c r="AE36" s="55"/>
      <c r="BK36" s="68"/>
      <c r="BL36" s="56"/>
      <c r="BM36" s="56"/>
      <c r="BN36" s="56"/>
      <c r="BO36" s="56"/>
      <c r="BP36" s="56"/>
      <c r="BQ36" s="56"/>
      <c r="BR36" s="56"/>
      <c r="BS36" s="56"/>
      <c r="BT36" s="56"/>
      <c r="BU36" s="68"/>
    </row>
    <row r="37" spans="6:73" ht="17.25" hidden="1" customHeight="1">
      <c r="F37" s="54"/>
      <c r="AE37" s="55"/>
      <c r="BK37" s="68"/>
      <c r="BL37" s="56"/>
      <c r="BM37" s="56"/>
      <c r="BN37" s="56"/>
      <c r="BO37" s="56"/>
      <c r="BP37" s="56"/>
      <c r="BQ37" s="56"/>
      <c r="BR37" s="56"/>
      <c r="BS37" s="56"/>
      <c r="BT37" s="56"/>
      <c r="BU37" s="68"/>
    </row>
    <row r="38" spans="6:73" ht="17.25" hidden="1" customHeight="1">
      <c r="F38" s="54"/>
      <c r="AE38" s="55"/>
      <c r="BK38" s="68"/>
      <c r="BL38" s="56"/>
      <c r="BM38" s="56"/>
      <c r="BN38" s="56"/>
      <c r="BO38" s="56"/>
      <c r="BP38" s="56"/>
      <c r="BQ38" s="56"/>
      <c r="BR38" s="56"/>
      <c r="BS38" s="56"/>
      <c r="BT38" s="56"/>
      <c r="BU38" s="68"/>
    </row>
    <row r="39" spans="6:73" ht="17.25" hidden="1" customHeight="1">
      <c r="F39" s="54"/>
      <c r="AE39" s="55"/>
      <c r="BK39" s="68"/>
      <c r="BL39" s="56"/>
      <c r="BM39" s="56"/>
      <c r="BN39" s="56"/>
      <c r="BO39" s="56"/>
      <c r="BP39" s="56"/>
      <c r="BQ39" s="56"/>
      <c r="BR39" s="56"/>
      <c r="BS39" s="56"/>
      <c r="BT39" s="56"/>
      <c r="BU39" s="68"/>
    </row>
    <row r="40" spans="6:73" ht="17.25" hidden="1" customHeight="1">
      <c r="F40" s="54"/>
      <c r="AE40" s="55"/>
      <c r="BK40" s="68"/>
      <c r="BL40" s="56"/>
      <c r="BM40" s="56"/>
      <c r="BN40" s="56"/>
      <c r="BO40" s="56"/>
      <c r="BP40" s="56"/>
      <c r="BQ40" s="56"/>
      <c r="BR40" s="56"/>
      <c r="BS40" s="56"/>
      <c r="BT40" s="56"/>
      <c r="BU40" s="68"/>
    </row>
    <row r="41" spans="6:73" ht="17.25" hidden="1" customHeight="1">
      <c r="F41" s="54"/>
      <c r="AE41" s="55"/>
      <c r="BK41" s="68"/>
      <c r="BL41" s="56"/>
      <c r="BM41" s="56"/>
      <c r="BN41" s="56"/>
      <c r="BO41" s="56"/>
      <c r="BP41" s="56"/>
      <c r="BQ41" s="56"/>
      <c r="BR41" s="56"/>
      <c r="BS41" s="56"/>
      <c r="BT41" s="56"/>
      <c r="BU41" s="68"/>
    </row>
    <row r="42" spans="6:73" ht="17.25" hidden="1" customHeight="1">
      <c r="F42" s="54"/>
      <c r="AE42" s="55"/>
      <c r="BK42" s="68"/>
      <c r="BL42" s="56"/>
      <c r="BM42" s="56"/>
      <c r="BN42" s="56"/>
      <c r="BO42" s="56"/>
      <c r="BP42" s="56"/>
      <c r="BQ42" s="56"/>
      <c r="BR42" s="56"/>
      <c r="BS42" s="56"/>
      <c r="BT42" s="56"/>
      <c r="BU42" s="68"/>
    </row>
    <row r="43" spans="6:73" ht="17.25" hidden="1" customHeight="1">
      <c r="F43" s="54"/>
      <c r="AE43" s="55"/>
      <c r="BK43" s="68"/>
      <c r="BL43" s="56"/>
      <c r="BM43" s="56"/>
      <c r="BN43" s="56"/>
      <c r="BO43" s="56"/>
      <c r="BP43" s="56"/>
      <c r="BQ43" s="56"/>
      <c r="BR43" s="56"/>
      <c r="BS43" s="56"/>
      <c r="BT43" s="56"/>
      <c r="BU43" s="68"/>
    </row>
    <row r="44" spans="6:73" ht="17.25" hidden="1" customHeight="1">
      <c r="F44" s="54"/>
      <c r="AE44" s="55"/>
      <c r="BK44" s="68"/>
      <c r="BL44" s="56"/>
      <c r="BM44" s="56"/>
      <c r="BN44" s="56"/>
      <c r="BO44" s="56"/>
      <c r="BP44" s="56"/>
      <c r="BQ44" s="56"/>
      <c r="BR44" s="56"/>
      <c r="BS44" s="56"/>
      <c r="BT44" s="56"/>
      <c r="BU44" s="68"/>
    </row>
    <row r="45" spans="6:73" ht="17.25" hidden="1" customHeight="1">
      <c r="F45" s="54"/>
      <c r="AE45" s="55"/>
      <c r="BK45" s="68"/>
      <c r="BL45" s="56"/>
      <c r="BM45" s="56"/>
      <c r="BN45" s="56"/>
      <c r="BO45" s="56"/>
      <c r="BP45" s="56"/>
      <c r="BQ45" s="56"/>
      <c r="BR45" s="56"/>
      <c r="BS45" s="56"/>
      <c r="BT45" s="56"/>
      <c r="BU45" s="68"/>
    </row>
    <row r="46" spans="6:73" ht="17.25" hidden="1" customHeight="1">
      <c r="F46" s="54"/>
      <c r="AE46" s="55"/>
      <c r="BK46" s="68"/>
      <c r="BL46" s="56"/>
      <c r="BM46" s="56"/>
      <c r="BN46" s="56"/>
      <c r="BO46" s="56"/>
      <c r="BP46" s="56"/>
      <c r="BQ46" s="56"/>
      <c r="BR46" s="56"/>
      <c r="BS46" s="56"/>
      <c r="BT46" s="56"/>
      <c r="BU46" s="68"/>
    </row>
    <row r="47" spans="6:73" ht="17.25" hidden="1" customHeight="1">
      <c r="F47" s="54"/>
      <c r="AE47" s="55"/>
      <c r="BK47" s="68"/>
      <c r="BL47" s="56"/>
      <c r="BM47" s="56"/>
      <c r="BN47" s="56"/>
      <c r="BO47" s="56"/>
      <c r="BP47" s="56"/>
      <c r="BQ47" s="56"/>
      <c r="BR47" s="56"/>
      <c r="BS47" s="56"/>
      <c r="BT47" s="56"/>
      <c r="BU47" s="68"/>
    </row>
    <row r="48" spans="6:73" ht="17.25" hidden="1" customHeight="1">
      <c r="F48" s="54"/>
      <c r="AE48" s="55"/>
      <c r="BK48" s="68"/>
      <c r="BL48" s="56"/>
      <c r="BM48" s="56"/>
      <c r="BN48" s="56"/>
      <c r="BO48" s="56"/>
      <c r="BP48" s="56"/>
      <c r="BQ48" s="56"/>
      <c r="BR48" s="56"/>
      <c r="BS48" s="56"/>
      <c r="BT48" s="56"/>
      <c r="BU48" s="68"/>
    </row>
    <row r="49" spans="6:73" ht="17.25" hidden="1" customHeight="1">
      <c r="F49" s="54"/>
      <c r="AE49" s="55"/>
      <c r="BK49" s="68"/>
      <c r="BL49" s="56"/>
      <c r="BM49" s="56"/>
      <c r="BN49" s="56"/>
      <c r="BO49" s="56"/>
      <c r="BP49" s="56"/>
      <c r="BQ49" s="56"/>
      <c r="BR49" s="56"/>
      <c r="BS49" s="56"/>
      <c r="BT49" s="56"/>
      <c r="BU49" s="68"/>
    </row>
    <row r="50" spans="6:73" ht="17.25" hidden="1" customHeight="1">
      <c r="F50" s="54"/>
      <c r="AE50" s="55"/>
      <c r="BK50" s="68"/>
      <c r="BL50" s="56"/>
      <c r="BM50" s="56"/>
      <c r="BN50" s="56"/>
      <c r="BO50" s="56"/>
      <c r="BP50" s="56"/>
      <c r="BQ50" s="56"/>
      <c r="BR50" s="56"/>
      <c r="BS50" s="56"/>
      <c r="BT50" s="56"/>
      <c r="BU50" s="68"/>
    </row>
    <row r="51" spans="6:73" ht="17.25" hidden="1" customHeight="1">
      <c r="F51" s="54"/>
      <c r="AE51" s="55"/>
      <c r="BK51" s="68"/>
      <c r="BL51" s="56"/>
      <c r="BM51" s="56"/>
      <c r="BN51" s="56"/>
      <c r="BO51" s="56"/>
      <c r="BP51" s="56"/>
      <c r="BQ51" s="56"/>
      <c r="BR51" s="56"/>
      <c r="BS51" s="56"/>
      <c r="BT51" s="56"/>
      <c r="BU51" s="68"/>
    </row>
    <row r="52" spans="6:73" ht="17.25" hidden="1" customHeight="1">
      <c r="F52" s="54"/>
      <c r="AE52" s="55"/>
      <c r="BK52" s="68"/>
      <c r="BL52" s="56"/>
      <c r="BM52" s="56"/>
      <c r="BN52" s="56"/>
      <c r="BO52" s="56"/>
      <c r="BP52" s="56"/>
      <c r="BQ52" s="56"/>
      <c r="BR52" s="56"/>
      <c r="BS52" s="56"/>
      <c r="BT52" s="56"/>
      <c r="BU52" s="68"/>
    </row>
    <row r="53" spans="6:73" ht="17.25" hidden="1" customHeight="1">
      <c r="F53" s="54"/>
      <c r="AE53" s="55"/>
      <c r="BK53" s="68"/>
      <c r="BL53" s="56"/>
      <c r="BM53" s="56"/>
      <c r="BN53" s="56"/>
      <c r="BO53" s="56"/>
      <c r="BP53" s="56"/>
      <c r="BQ53" s="56"/>
      <c r="BR53" s="56"/>
      <c r="BS53" s="56"/>
      <c r="BT53" s="56"/>
      <c r="BU53" s="68"/>
    </row>
    <row r="54" spans="6:73" ht="17.25" hidden="1" customHeight="1">
      <c r="F54" s="54"/>
      <c r="AE54" s="55"/>
      <c r="BK54" s="68"/>
      <c r="BL54" s="56"/>
      <c r="BM54" s="56"/>
      <c r="BN54" s="56"/>
      <c r="BO54" s="56"/>
      <c r="BP54" s="56"/>
      <c r="BQ54" s="56"/>
      <c r="BR54" s="56"/>
      <c r="BS54" s="56"/>
      <c r="BT54" s="56"/>
      <c r="BU54" s="68"/>
    </row>
    <row r="55" spans="6:73" ht="17.25" hidden="1" customHeight="1">
      <c r="F55" s="54"/>
      <c r="AE55" s="55"/>
      <c r="BK55" s="68"/>
      <c r="BL55" s="56"/>
      <c r="BM55" s="56"/>
      <c r="BN55" s="56"/>
      <c r="BO55" s="56"/>
      <c r="BP55" s="56"/>
      <c r="BQ55" s="56"/>
      <c r="BR55" s="56"/>
      <c r="BS55" s="56"/>
      <c r="BT55" s="56"/>
      <c r="BU55" s="68"/>
    </row>
    <row r="56" spans="6:73" ht="17.25" hidden="1" customHeight="1">
      <c r="F56" s="54"/>
      <c r="AE56" s="55"/>
      <c r="BK56" s="68"/>
      <c r="BL56" s="56"/>
      <c r="BM56" s="56"/>
      <c r="BN56" s="56"/>
      <c r="BO56" s="56"/>
      <c r="BP56" s="56"/>
      <c r="BQ56" s="56"/>
      <c r="BR56" s="56"/>
      <c r="BS56" s="56"/>
      <c r="BT56" s="56"/>
      <c r="BU56" s="68"/>
    </row>
    <row r="57" spans="6:73" ht="17.25" hidden="1" customHeight="1">
      <c r="F57" s="54"/>
      <c r="AE57" s="55"/>
      <c r="BK57" s="68"/>
      <c r="BL57" s="56"/>
      <c r="BM57" s="56"/>
      <c r="BN57" s="56"/>
      <c r="BO57" s="56"/>
      <c r="BP57" s="56"/>
      <c r="BQ57" s="56"/>
      <c r="BR57" s="56"/>
      <c r="BS57" s="56"/>
      <c r="BT57" s="56"/>
      <c r="BU57" s="68"/>
    </row>
    <row r="58" spans="6:73" ht="17.25" hidden="1" customHeight="1">
      <c r="F58" s="54"/>
      <c r="AE58" s="55"/>
      <c r="BK58" s="68"/>
      <c r="BL58" s="56"/>
      <c r="BM58" s="56"/>
      <c r="BN58" s="56"/>
      <c r="BO58" s="56"/>
      <c r="BP58" s="56"/>
      <c r="BQ58" s="56"/>
      <c r="BR58" s="56"/>
      <c r="BS58" s="56"/>
      <c r="BT58" s="56"/>
      <c r="BU58" s="68"/>
    </row>
    <row r="59" spans="6:73" ht="17.25" hidden="1" customHeight="1">
      <c r="F59" s="54"/>
      <c r="AE59" s="55"/>
      <c r="BK59" s="68"/>
      <c r="BL59" s="56"/>
      <c r="BM59" s="56"/>
      <c r="BN59" s="56"/>
      <c r="BO59" s="56"/>
      <c r="BP59" s="56"/>
      <c r="BQ59" s="56"/>
      <c r="BR59" s="56"/>
      <c r="BS59" s="56"/>
      <c r="BT59" s="56"/>
      <c r="BU59" s="68"/>
    </row>
    <row r="60" spans="6:73" ht="17.25" hidden="1" customHeight="1">
      <c r="F60" s="54"/>
      <c r="AE60" s="55"/>
      <c r="BK60" s="68"/>
      <c r="BL60" s="56"/>
      <c r="BM60" s="56"/>
      <c r="BN60" s="56"/>
      <c r="BO60" s="56"/>
      <c r="BP60" s="56"/>
      <c r="BQ60" s="56"/>
      <c r="BR60" s="56"/>
      <c r="BS60" s="56"/>
      <c r="BT60" s="56"/>
      <c r="BU60" s="68"/>
    </row>
    <row r="61" spans="6:73" ht="17.25" hidden="1" customHeight="1">
      <c r="F61" s="54"/>
      <c r="AE61" s="55"/>
      <c r="BK61" s="68"/>
      <c r="BL61" s="56"/>
      <c r="BM61" s="56"/>
      <c r="BN61" s="56"/>
      <c r="BO61" s="56"/>
      <c r="BP61" s="56"/>
      <c r="BQ61" s="56"/>
      <c r="BR61" s="56"/>
      <c r="BS61" s="56"/>
      <c r="BT61" s="56"/>
      <c r="BU61" s="68"/>
    </row>
    <row r="62" spans="6:73" ht="17.25" hidden="1" customHeight="1">
      <c r="F62" s="54"/>
      <c r="AE62" s="55"/>
      <c r="BK62" s="68"/>
      <c r="BL62" s="56"/>
      <c r="BM62" s="56"/>
      <c r="BN62" s="56"/>
      <c r="BO62" s="56"/>
      <c r="BP62" s="56"/>
      <c r="BQ62" s="56"/>
      <c r="BR62" s="56"/>
      <c r="BS62" s="56"/>
      <c r="BT62" s="56"/>
      <c r="BU62" s="68"/>
    </row>
    <row r="63" spans="6:73" ht="17.25" hidden="1" customHeight="1">
      <c r="F63" s="54"/>
      <c r="AE63" s="55"/>
      <c r="BK63" s="68"/>
      <c r="BL63" s="56"/>
      <c r="BM63" s="56"/>
      <c r="BN63" s="56"/>
      <c r="BO63" s="56"/>
      <c r="BP63" s="56"/>
      <c r="BQ63" s="56"/>
      <c r="BR63" s="56"/>
      <c r="BS63" s="56"/>
      <c r="BT63" s="56"/>
      <c r="BU63" s="68"/>
    </row>
    <row r="64" spans="6:73" ht="17.25" hidden="1" customHeight="1">
      <c r="F64" s="54"/>
      <c r="AE64" s="55"/>
      <c r="BK64" s="68"/>
      <c r="BL64" s="56"/>
      <c r="BM64" s="56"/>
      <c r="BN64" s="56"/>
      <c r="BO64" s="56"/>
      <c r="BP64" s="56"/>
      <c r="BQ64" s="56"/>
      <c r="BR64" s="56"/>
      <c r="BS64" s="56"/>
      <c r="BT64" s="56"/>
      <c r="BU64" s="68"/>
    </row>
    <row r="65" spans="6:73" ht="17.25" hidden="1" customHeight="1">
      <c r="F65" s="54"/>
      <c r="AE65" s="55"/>
      <c r="BK65" s="68"/>
      <c r="BL65" s="56"/>
      <c r="BM65" s="56"/>
      <c r="BN65" s="56"/>
      <c r="BO65" s="56"/>
      <c r="BP65" s="56"/>
      <c r="BQ65" s="56"/>
      <c r="BR65" s="56"/>
      <c r="BS65" s="56"/>
      <c r="BT65" s="56"/>
      <c r="BU65" s="68"/>
    </row>
    <row r="66" spans="6:73" ht="17.25" hidden="1" customHeight="1">
      <c r="F66" s="54"/>
      <c r="AE66" s="55"/>
      <c r="BK66" s="68"/>
      <c r="BL66" s="56"/>
      <c r="BM66" s="56"/>
      <c r="BN66" s="56"/>
      <c r="BO66" s="56"/>
      <c r="BP66" s="56"/>
      <c r="BQ66" s="56"/>
      <c r="BR66" s="56"/>
      <c r="BS66" s="56"/>
      <c r="BT66" s="56"/>
      <c r="BU66" s="68"/>
    </row>
    <row r="67" spans="6:73" ht="17.25" hidden="1" customHeight="1">
      <c r="F67" s="54"/>
      <c r="AE67" s="55"/>
      <c r="BK67" s="68"/>
      <c r="BL67" s="56"/>
      <c r="BM67" s="56"/>
      <c r="BN67" s="56"/>
      <c r="BO67" s="56"/>
      <c r="BP67" s="56"/>
      <c r="BQ67" s="56"/>
      <c r="BR67" s="56"/>
      <c r="BS67" s="56"/>
      <c r="BT67" s="56"/>
      <c r="BU67" s="68"/>
    </row>
    <row r="68" spans="6:73" ht="17.25" hidden="1" customHeight="1">
      <c r="F68" s="54"/>
      <c r="AE68" s="55"/>
      <c r="BK68" s="68"/>
      <c r="BL68" s="56"/>
      <c r="BM68" s="56"/>
      <c r="BN68" s="56"/>
      <c r="BO68" s="56"/>
      <c r="BP68" s="56"/>
      <c r="BQ68" s="56"/>
      <c r="BR68" s="56"/>
      <c r="BS68" s="56"/>
      <c r="BT68" s="56"/>
      <c r="BU68" s="68"/>
    </row>
    <row r="69" spans="6:73" ht="17.25" hidden="1" customHeight="1">
      <c r="F69" s="54"/>
      <c r="AE69" s="55"/>
      <c r="BK69" s="68"/>
      <c r="BL69" s="56"/>
      <c r="BM69" s="56"/>
      <c r="BN69" s="56"/>
      <c r="BO69" s="56"/>
      <c r="BP69" s="56"/>
      <c r="BQ69" s="56"/>
      <c r="BR69" s="56"/>
      <c r="BS69" s="56"/>
      <c r="BT69" s="56"/>
      <c r="BU69" s="68"/>
    </row>
    <row r="70" spans="6:73" ht="17.25" hidden="1" customHeight="1">
      <c r="F70" s="54"/>
      <c r="AE70" s="55"/>
      <c r="BK70" s="68"/>
      <c r="BL70" s="56"/>
      <c r="BM70" s="56"/>
      <c r="BN70" s="56"/>
      <c r="BO70" s="56"/>
      <c r="BP70" s="56"/>
      <c r="BQ70" s="56"/>
      <c r="BR70" s="56"/>
      <c r="BS70" s="56"/>
      <c r="BT70" s="56"/>
      <c r="BU70" s="68"/>
    </row>
    <row r="71" spans="6:73" ht="17.25" hidden="1" customHeight="1">
      <c r="F71" s="54"/>
      <c r="AE71" s="55"/>
      <c r="BK71" s="68"/>
      <c r="BL71" s="56"/>
      <c r="BM71" s="56"/>
      <c r="BN71" s="56"/>
      <c r="BO71" s="56"/>
      <c r="BP71" s="56"/>
      <c r="BQ71" s="56"/>
      <c r="BR71" s="56"/>
      <c r="BS71" s="56"/>
      <c r="BT71" s="56"/>
      <c r="BU71" s="68"/>
    </row>
    <row r="72" spans="6:73" ht="17.25" hidden="1" customHeight="1">
      <c r="F72" s="54"/>
      <c r="AE72" s="55"/>
      <c r="BK72" s="68"/>
      <c r="BL72" s="56"/>
      <c r="BM72" s="56"/>
      <c r="BN72" s="56"/>
      <c r="BO72" s="56"/>
      <c r="BP72" s="56"/>
      <c r="BQ72" s="56"/>
      <c r="BR72" s="56"/>
      <c r="BS72" s="56"/>
      <c r="BT72" s="56"/>
      <c r="BU72" s="68"/>
    </row>
    <row r="73" spans="6:73" ht="17.25" hidden="1" customHeight="1">
      <c r="F73" s="54"/>
      <c r="AE73" s="55"/>
      <c r="BK73" s="68"/>
      <c r="BL73" s="56"/>
      <c r="BM73" s="56"/>
      <c r="BN73" s="56"/>
      <c r="BO73" s="56"/>
      <c r="BP73" s="56"/>
      <c r="BQ73" s="56"/>
      <c r="BR73" s="56"/>
      <c r="BS73" s="56"/>
      <c r="BT73" s="56"/>
      <c r="BU73" s="68"/>
    </row>
    <row r="74" spans="6:73" ht="17.25" hidden="1" customHeight="1">
      <c r="F74" s="54"/>
      <c r="AE74" s="55"/>
      <c r="BK74" s="68"/>
      <c r="BL74" s="56"/>
      <c r="BM74" s="56"/>
      <c r="BN74" s="56"/>
      <c r="BO74" s="56"/>
      <c r="BP74" s="56"/>
      <c r="BQ74" s="56"/>
      <c r="BR74" s="56"/>
      <c r="BS74" s="56"/>
      <c r="BT74" s="56"/>
      <c r="BU74" s="68"/>
    </row>
    <row r="75" spans="6:73" ht="17.25" hidden="1" customHeight="1">
      <c r="F75" s="54"/>
      <c r="AE75" s="55"/>
      <c r="BK75" s="68"/>
      <c r="BL75" s="56"/>
      <c r="BM75" s="56"/>
      <c r="BN75" s="56"/>
      <c r="BO75" s="56"/>
      <c r="BP75" s="56"/>
      <c r="BQ75" s="56"/>
      <c r="BR75" s="56"/>
      <c r="BS75" s="56"/>
      <c r="BT75" s="56"/>
      <c r="BU75" s="68"/>
    </row>
    <row r="76" spans="6:73" ht="17.25" hidden="1" customHeight="1">
      <c r="F76" s="54"/>
      <c r="AE76" s="55"/>
      <c r="BK76" s="68"/>
      <c r="BL76" s="56"/>
      <c r="BM76" s="56"/>
      <c r="BN76" s="56"/>
      <c r="BO76" s="56"/>
      <c r="BP76" s="56"/>
      <c r="BQ76" s="56"/>
      <c r="BR76" s="56"/>
      <c r="BS76" s="56"/>
      <c r="BT76" s="56"/>
      <c r="BU76" s="68"/>
    </row>
    <row r="77" spans="6:73" ht="17.25" hidden="1" customHeight="1">
      <c r="F77" s="54"/>
      <c r="AE77" s="55"/>
      <c r="BK77" s="68"/>
      <c r="BL77" s="56"/>
      <c r="BM77" s="56"/>
      <c r="BN77" s="56"/>
      <c r="BO77" s="56"/>
      <c r="BP77" s="56"/>
      <c r="BQ77" s="56"/>
      <c r="BR77" s="56"/>
      <c r="BS77" s="56"/>
      <c r="BT77" s="56"/>
      <c r="BU77" s="68"/>
    </row>
    <row r="78" spans="6:73" ht="17.25" hidden="1" customHeight="1">
      <c r="F78" s="54"/>
      <c r="AE78" s="55"/>
      <c r="BK78" s="68"/>
      <c r="BL78" s="56"/>
      <c r="BM78" s="56"/>
      <c r="BN78" s="56"/>
      <c r="BO78" s="56"/>
      <c r="BP78" s="56"/>
      <c r="BQ78" s="56"/>
      <c r="BR78" s="56"/>
      <c r="BS78" s="56"/>
      <c r="BT78" s="56"/>
      <c r="BU78" s="68"/>
    </row>
    <row r="79" spans="6:73" ht="17.25" hidden="1" customHeight="1">
      <c r="F79" s="54"/>
      <c r="AE79" s="55"/>
      <c r="BK79" s="68"/>
      <c r="BL79" s="56"/>
      <c r="BM79" s="56"/>
      <c r="BN79" s="56"/>
      <c r="BO79" s="56"/>
      <c r="BP79" s="56"/>
      <c r="BQ79" s="56"/>
      <c r="BR79" s="56"/>
      <c r="BS79" s="56"/>
      <c r="BT79" s="56"/>
      <c r="BU79" s="68"/>
    </row>
    <row r="80" spans="6:73" ht="17.25" hidden="1" customHeight="1">
      <c r="F80" s="54"/>
      <c r="AE80" s="55"/>
      <c r="BK80" s="68"/>
      <c r="BL80" s="56"/>
      <c r="BM80" s="56"/>
      <c r="BN80" s="56"/>
      <c r="BO80" s="56"/>
      <c r="BP80" s="56"/>
      <c r="BQ80" s="56"/>
      <c r="BR80" s="56"/>
      <c r="BS80" s="56"/>
      <c r="BT80" s="56"/>
      <c r="BU80" s="68"/>
    </row>
    <row r="81" spans="6:73" ht="17.25" hidden="1" customHeight="1">
      <c r="F81" s="54"/>
      <c r="AE81" s="55"/>
      <c r="BK81" s="68"/>
      <c r="BL81" s="56"/>
      <c r="BM81" s="56"/>
      <c r="BN81" s="56"/>
      <c r="BO81" s="56"/>
      <c r="BP81" s="56"/>
      <c r="BQ81" s="56"/>
      <c r="BR81" s="56"/>
      <c r="BS81" s="56"/>
      <c r="BT81" s="56"/>
      <c r="BU81" s="68"/>
    </row>
    <row r="82" spans="6:73" ht="17.25" hidden="1" customHeight="1">
      <c r="F82" s="54"/>
      <c r="AE82" s="55"/>
      <c r="BK82" s="68"/>
      <c r="BL82" s="56"/>
      <c r="BM82" s="56"/>
      <c r="BN82" s="56"/>
      <c r="BO82" s="56"/>
      <c r="BP82" s="56"/>
      <c r="BQ82" s="56"/>
      <c r="BR82" s="56"/>
      <c r="BS82" s="56"/>
      <c r="BT82" s="56"/>
      <c r="BU82" s="68"/>
    </row>
    <row r="83" spans="6:73" ht="17.25" hidden="1" customHeight="1">
      <c r="F83" s="54"/>
      <c r="AE83" s="55"/>
      <c r="BK83" s="68"/>
      <c r="BL83" s="56"/>
      <c r="BM83" s="56"/>
      <c r="BN83" s="56"/>
      <c r="BO83" s="56"/>
      <c r="BP83" s="56"/>
      <c r="BQ83" s="56"/>
      <c r="BR83" s="56"/>
      <c r="BS83" s="56"/>
      <c r="BT83" s="56"/>
      <c r="BU83" s="68"/>
    </row>
    <row r="84" spans="6:73" ht="17.25" hidden="1" customHeight="1">
      <c r="F84" s="54"/>
      <c r="AE84" s="55"/>
      <c r="BK84" s="68"/>
      <c r="BL84" s="56"/>
      <c r="BM84" s="56"/>
      <c r="BN84" s="56"/>
      <c r="BO84" s="56"/>
      <c r="BP84" s="56"/>
      <c r="BQ84" s="56"/>
      <c r="BR84" s="56"/>
      <c r="BS84" s="56"/>
      <c r="BT84" s="56"/>
      <c r="BU84" s="68"/>
    </row>
    <row r="85" spans="6:73" ht="17.25" hidden="1" customHeight="1">
      <c r="F85" s="54"/>
      <c r="AE85" s="55"/>
      <c r="BK85" s="68"/>
      <c r="BL85" s="56"/>
      <c r="BM85" s="56"/>
      <c r="BN85" s="56"/>
      <c r="BO85" s="56"/>
      <c r="BP85" s="56"/>
      <c r="BQ85" s="56"/>
      <c r="BR85" s="56"/>
      <c r="BS85" s="56"/>
      <c r="BT85" s="56"/>
      <c r="BU85" s="68"/>
    </row>
    <row r="86" spans="6:73" ht="17.25" hidden="1" customHeight="1">
      <c r="F86" s="54"/>
      <c r="AE86" s="55"/>
      <c r="BK86" s="68"/>
      <c r="BL86" s="56"/>
      <c r="BM86" s="56"/>
      <c r="BN86" s="56"/>
      <c r="BO86" s="56"/>
      <c r="BP86" s="56"/>
      <c r="BQ86" s="56"/>
      <c r="BR86" s="56"/>
      <c r="BS86" s="56"/>
      <c r="BT86" s="56"/>
      <c r="BU86" s="68"/>
    </row>
    <row r="87" spans="6:73" ht="17.25" hidden="1" customHeight="1">
      <c r="F87" s="54"/>
      <c r="AE87" s="55"/>
      <c r="BK87" s="68"/>
      <c r="BL87" s="56"/>
      <c r="BM87" s="56"/>
      <c r="BN87" s="56"/>
      <c r="BO87" s="56"/>
      <c r="BP87" s="56"/>
      <c r="BQ87" s="56"/>
      <c r="BR87" s="56"/>
      <c r="BS87" s="56"/>
      <c r="BT87" s="56"/>
      <c r="BU87" s="68"/>
    </row>
    <row r="88" spans="6:73" ht="17.25" hidden="1" customHeight="1">
      <c r="F88" s="54"/>
      <c r="AE88" s="55"/>
      <c r="BK88" s="68"/>
      <c r="BL88" s="56"/>
      <c r="BM88" s="56"/>
      <c r="BN88" s="56"/>
      <c r="BO88" s="56"/>
      <c r="BP88" s="56"/>
      <c r="BQ88" s="56"/>
      <c r="BR88" s="56"/>
      <c r="BS88" s="56"/>
      <c r="BT88" s="56"/>
      <c r="BU88" s="68"/>
    </row>
    <row r="89" spans="6:73" ht="17.25" hidden="1" customHeight="1">
      <c r="F89" s="54"/>
      <c r="AE89" s="55"/>
      <c r="BK89" s="68"/>
      <c r="BL89" s="56"/>
      <c r="BM89" s="56"/>
      <c r="BN89" s="56"/>
      <c r="BO89" s="56"/>
      <c r="BP89" s="56"/>
      <c r="BQ89" s="56"/>
      <c r="BR89" s="56"/>
      <c r="BS89" s="56"/>
      <c r="BT89" s="56"/>
      <c r="BU89" s="68"/>
    </row>
    <row r="90" spans="6:73" ht="17.25" hidden="1" customHeight="1">
      <c r="F90" s="54"/>
      <c r="AE90" s="55"/>
      <c r="BK90" s="68"/>
      <c r="BL90" s="56"/>
      <c r="BM90" s="56"/>
      <c r="BN90" s="56"/>
      <c r="BO90" s="56"/>
      <c r="BP90" s="56"/>
      <c r="BQ90" s="56"/>
      <c r="BR90" s="56"/>
      <c r="BS90" s="56"/>
      <c r="BT90" s="56"/>
      <c r="BU90" s="68"/>
    </row>
    <row r="91" spans="6:73" ht="17.25" hidden="1" customHeight="1">
      <c r="F91" s="54"/>
      <c r="AE91" s="55"/>
      <c r="BK91" s="68"/>
      <c r="BL91" s="56"/>
      <c r="BM91" s="56"/>
      <c r="BN91" s="56"/>
      <c r="BO91" s="56"/>
      <c r="BP91" s="56"/>
      <c r="BQ91" s="56"/>
      <c r="BR91" s="56"/>
      <c r="BS91" s="56"/>
      <c r="BT91" s="56"/>
      <c r="BU91" s="68"/>
    </row>
    <row r="92" spans="6:73" ht="17.25" hidden="1" customHeight="1">
      <c r="F92" s="54"/>
      <c r="AE92" s="55"/>
      <c r="BK92" s="68"/>
      <c r="BL92" s="56"/>
      <c r="BM92" s="56"/>
      <c r="BN92" s="56"/>
      <c r="BO92" s="56"/>
      <c r="BP92" s="56"/>
      <c r="BQ92" s="56"/>
      <c r="BR92" s="56"/>
      <c r="BS92" s="56"/>
      <c r="BT92" s="56"/>
      <c r="BU92" s="68"/>
    </row>
    <row r="93" spans="6:73" ht="17.25" hidden="1" customHeight="1">
      <c r="F93" s="54"/>
      <c r="AE93" s="55"/>
      <c r="BK93" s="68"/>
      <c r="BL93" s="56"/>
      <c r="BM93" s="56"/>
      <c r="BN93" s="56"/>
      <c r="BO93" s="56"/>
      <c r="BP93" s="56"/>
      <c r="BQ93" s="56"/>
      <c r="BR93" s="56"/>
      <c r="BS93" s="56"/>
      <c r="BT93" s="56"/>
      <c r="BU93" s="68"/>
    </row>
    <row r="94" spans="6:73" ht="17.25" hidden="1" customHeight="1">
      <c r="F94" s="54"/>
      <c r="AE94" s="55"/>
      <c r="BK94" s="68"/>
      <c r="BL94" s="56"/>
      <c r="BM94" s="56"/>
      <c r="BN94" s="56"/>
      <c r="BO94" s="56"/>
      <c r="BP94" s="56"/>
      <c r="BQ94" s="56"/>
      <c r="BR94" s="56"/>
      <c r="BS94" s="56"/>
      <c r="BT94" s="56"/>
      <c r="BU94" s="68"/>
    </row>
    <row r="95" spans="6:73" ht="17.25" hidden="1" customHeight="1">
      <c r="F95" s="54"/>
      <c r="AE95" s="55"/>
      <c r="BK95" s="68"/>
      <c r="BL95" s="56"/>
      <c r="BM95" s="56"/>
      <c r="BN95" s="56"/>
      <c r="BO95" s="56"/>
      <c r="BP95" s="56"/>
      <c r="BQ95" s="56"/>
      <c r="BR95" s="56"/>
      <c r="BS95" s="56"/>
      <c r="BT95" s="56"/>
      <c r="BU95" s="68"/>
    </row>
    <row r="96" spans="6:73" ht="17.25" hidden="1" customHeight="1">
      <c r="F96" s="54"/>
      <c r="AE96" s="55"/>
      <c r="BK96" s="68"/>
      <c r="BL96" s="56"/>
      <c r="BM96" s="56"/>
      <c r="BN96" s="56"/>
      <c r="BO96" s="56"/>
      <c r="BP96" s="56"/>
      <c r="BQ96" s="56"/>
      <c r="BR96" s="56"/>
      <c r="BS96" s="56"/>
      <c r="BT96" s="56"/>
      <c r="BU96" s="68"/>
    </row>
    <row r="97" spans="6:73" ht="17.25" hidden="1" customHeight="1">
      <c r="F97" s="54"/>
      <c r="AE97" s="55"/>
      <c r="BK97" s="68"/>
      <c r="BL97" s="56"/>
      <c r="BM97" s="56"/>
      <c r="BN97" s="56"/>
      <c r="BO97" s="56"/>
      <c r="BP97" s="56"/>
      <c r="BQ97" s="56"/>
      <c r="BR97" s="56"/>
      <c r="BS97" s="56"/>
      <c r="BT97" s="56"/>
      <c r="BU97" s="68"/>
    </row>
    <row r="98" spans="6:73" ht="17.25" hidden="1" customHeight="1">
      <c r="F98" s="54"/>
      <c r="AE98" s="55"/>
      <c r="BK98" s="68"/>
      <c r="BL98" s="56"/>
      <c r="BM98" s="56"/>
      <c r="BN98" s="56"/>
      <c r="BO98" s="56"/>
      <c r="BP98" s="56"/>
      <c r="BQ98" s="56"/>
      <c r="BR98" s="56"/>
      <c r="BS98" s="56"/>
      <c r="BT98" s="56"/>
      <c r="BU98" s="68"/>
    </row>
    <row r="99" spans="6:73" ht="17.25" hidden="1" customHeight="1">
      <c r="F99" s="54"/>
      <c r="AE99" s="55"/>
      <c r="BK99" s="68"/>
      <c r="BL99" s="56"/>
      <c r="BM99" s="56"/>
      <c r="BN99" s="56"/>
      <c r="BO99" s="56"/>
      <c r="BP99" s="56"/>
      <c r="BQ99" s="56"/>
      <c r="BR99" s="56"/>
      <c r="BS99" s="56"/>
      <c r="BT99" s="56"/>
      <c r="BU99" s="68"/>
    </row>
    <row r="100" spans="6:73" ht="17.25" hidden="1" customHeight="1">
      <c r="F100" s="54"/>
      <c r="AE100" s="55"/>
      <c r="BK100" s="68"/>
      <c r="BL100" s="56"/>
      <c r="BM100" s="56"/>
      <c r="BN100" s="56"/>
      <c r="BO100" s="56"/>
      <c r="BP100" s="56"/>
      <c r="BQ100" s="56"/>
      <c r="BR100" s="56"/>
      <c r="BS100" s="56"/>
      <c r="BT100" s="56"/>
      <c r="BU100" s="68"/>
    </row>
  </sheetData>
  <mergeCells count="20">
    <mergeCell ref="A2:A3"/>
    <mergeCell ref="F2:F3"/>
    <mergeCell ref="G2:G3"/>
    <mergeCell ref="H2:H3"/>
    <mergeCell ref="I2:I3"/>
    <mergeCell ref="O2:S2"/>
    <mergeCell ref="T2:X2"/>
    <mergeCell ref="BO2:BQ2"/>
    <mergeCell ref="B2:E2"/>
    <mergeCell ref="J2:N2"/>
    <mergeCell ref="AG2:AI2"/>
    <mergeCell ref="AD2:AF2"/>
    <mergeCell ref="Y2:AC2"/>
    <mergeCell ref="BR2:BT2"/>
    <mergeCell ref="AJ2:AL2"/>
    <mergeCell ref="AM2:AR2"/>
    <mergeCell ref="AS2:AX2"/>
    <mergeCell ref="BL2:BN2"/>
    <mergeCell ref="AY2:BD2"/>
    <mergeCell ref="BE2:BJ2"/>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A964C"/>
  </sheetPr>
  <dimension ref="A1:AL100"/>
  <sheetViews>
    <sheetView workbookViewId="0">
      <selection activeCell="A2" sqref="A2"/>
    </sheetView>
  </sheetViews>
  <sheetFormatPr baseColWidth="10" defaultColWidth="0" defaultRowHeight="15" customHeight="1" zeroHeight="1"/>
  <cols>
    <col min="1" max="1" width="13.42578125" style="71" customWidth="1"/>
    <col min="2" max="2" width="7" customWidth="1"/>
    <col min="3" max="3" width="26" style="71" customWidth="1"/>
    <col min="4" max="4" width="14.5703125" customWidth="1"/>
    <col min="5" max="5" width="12.7109375" customWidth="1"/>
    <col min="6" max="6" width="11.5703125" customWidth="1"/>
    <col min="7" max="18" width="14" customWidth="1"/>
    <col min="19" max="19" width="10" style="64" customWidth="1"/>
    <col min="20" max="38" width="10.7109375" hidden="1" customWidth="1"/>
    <col min="39" max="16384" width="14.42578125" hidden="1"/>
  </cols>
  <sheetData>
    <row r="1" spans="1:38" s="64" customFormat="1" ht="24" customHeight="1">
      <c r="A1" s="69"/>
      <c r="B1" s="68"/>
      <c r="C1" s="69"/>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row>
    <row r="2" spans="1:38" s="94" customFormat="1" ht="51.75" customHeight="1">
      <c r="A2" s="76" t="s">
        <v>166</v>
      </c>
      <c r="B2" s="91" t="s">
        <v>266</v>
      </c>
      <c r="C2" s="91" t="s">
        <v>267</v>
      </c>
      <c r="D2" s="91" t="s">
        <v>268</v>
      </c>
      <c r="E2" s="91" t="s">
        <v>269</v>
      </c>
      <c r="F2" s="91" t="s">
        <v>270</v>
      </c>
      <c r="G2" s="91" t="s">
        <v>271</v>
      </c>
      <c r="H2" s="91" t="s">
        <v>272</v>
      </c>
      <c r="I2" s="91" t="s">
        <v>273</v>
      </c>
      <c r="J2" s="91" t="s">
        <v>274</v>
      </c>
      <c r="K2" s="91" t="s">
        <v>275</v>
      </c>
      <c r="L2" s="91" t="s">
        <v>276</v>
      </c>
      <c r="M2" s="91" t="s">
        <v>277</v>
      </c>
      <c r="N2" s="91" t="s">
        <v>278</v>
      </c>
      <c r="O2" s="91" t="s">
        <v>279</v>
      </c>
      <c r="P2" s="91" t="s">
        <v>280</v>
      </c>
      <c r="Q2" s="83" t="s">
        <v>281</v>
      </c>
      <c r="R2" s="83" t="s">
        <v>282</v>
      </c>
      <c r="S2" s="92"/>
      <c r="T2" s="93"/>
      <c r="U2" s="93"/>
      <c r="V2" s="93"/>
      <c r="W2" s="93"/>
      <c r="X2" s="93"/>
      <c r="Y2" s="93"/>
      <c r="Z2" s="93"/>
      <c r="AA2" s="93"/>
      <c r="AB2" s="93"/>
      <c r="AC2" s="93"/>
      <c r="AD2" s="93"/>
      <c r="AE2" s="93"/>
      <c r="AF2" s="93"/>
      <c r="AG2" s="93"/>
      <c r="AH2" s="93"/>
      <c r="AI2" s="93"/>
      <c r="AJ2" s="93"/>
      <c r="AK2" s="93"/>
      <c r="AL2" s="93"/>
    </row>
    <row r="3" spans="1:38" ht="74.25" customHeight="1">
      <c r="A3" s="72" t="s">
        <v>34</v>
      </c>
      <c r="B3" s="50">
        <v>1</v>
      </c>
      <c r="C3" s="70" t="s">
        <v>222</v>
      </c>
      <c r="D3" s="50" t="s">
        <v>66</v>
      </c>
      <c r="E3" s="58" t="s">
        <v>283</v>
      </c>
      <c r="F3" s="59">
        <v>1</v>
      </c>
      <c r="G3" s="59">
        <v>1</v>
      </c>
      <c r="H3" s="59">
        <v>1</v>
      </c>
      <c r="I3" s="59">
        <v>1</v>
      </c>
      <c r="J3" s="59">
        <f>'[1]4. METAS-CUALITAT TRI'!M6</f>
        <v>0</v>
      </c>
      <c r="K3" s="59">
        <v>1</v>
      </c>
      <c r="L3" s="59">
        <v>1</v>
      </c>
      <c r="M3" s="59">
        <f>'2.Actividades_Tareas_vig'!BR4</f>
        <v>1</v>
      </c>
      <c r="N3" s="59">
        <v>1</v>
      </c>
      <c r="O3" s="59">
        <v>1</v>
      </c>
      <c r="P3" s="59">
        <f>'2.Actividades_Tareas_vig'!BT4</f>
        <v>1</v>
      </c>
      <c r="Q3" s="59">
        <f t="shared" ref="Q3:Q7" si="0">(H3+J3+L3+N3+P3)/(G3+I3+K3+M3+O3)</f>
        <v>0.8</v>
      </c>
      <c r="R3" s="59">
        <f t="shared" ref="R3:R7" si="1">(H3+J3+L3+N3+P3)/(G3+I3+K3+M3+O3)</f>
        <v>0.8</v>
      </c>
      <c r="S3" s="63"/>
      <c r="T3" s="38"/>
      <c r="U3" s="38"/>
      <c r="V3" s="38"/>
      <c r="W3" s="38"/>
      <c r="X3" s="38"/>
      <c r="Y3" s="38"/>
      <c r="Z3" s="38"/>
      <c r="AA3" s="38"/>
      <c r="AB3" s="38"/>
      <c r="AC3" s="38"/>
      <c r="AD3" s="38"/>
      <c r="AE3" s="38"/>
      <c r="AF3" s="38"/>
      <c r="AG3" s="38"/>
      <c r="AH3" s="38"/>
      <c r="AI3" s="38"/>
      <c r="AJ3" s="38"/>
      <c r="AK3" s="38"/>
      <c r="AL3" s="38"/>
    </row>
    <row r="4" spans="1:38" ht="74.25" customHeight="1">
      <c r="A4" s="72" t="s">
        <v>34</v>
      </c>
      <c r="B4" s="50">
        <v>2</v>
      </c>
      <c r="C4" s="70" t="s">
        <v>284</v>
      </c>
      <c r="D4" s="50" t="s">
        <v>66</v>
      </c>
      <c r="E4" s="58" t="s">
        <v>283</v>
      </c>
      <c r="F4" s="59">
        <v>1</v>
      </c>
      <c r="G4" s="59">
        <v>1</v>
      </c>
      <c r="H4" s="59">
        <v>1</v>
      </c>
      <c r="I4" s="59">
        <v>1</v>
      </c>
      <c r="J4" s="59">
        <v>1</v>
      </c>
      <c r="K4" s="59">
        <v>1</v>
      </c>
      <c r="L4" s="59">
        <v>1</v>
      </c>
      <c r="M4" s="59">
        <f>'2.Actividades_Tareas_vig'!BR5</f>
        <v>1</v>
      </c>
      <c r="N4" s="59">
        <v>1</v>
      </c>
      <c r="O4" s="59">
        <v>1</v>
      </c>
      <c r="P4" s="59">
        <f>'2.Actividades_Tareas_vig'!BT5</f>
        <v>1</v>
      </c>
      <c r="Q4" s="59">
        <f t="shared" si="0"/>
        <v>1</v>
      </c>
      <c r="R4" s="59">
        <f t="shared" si="1"/>
        <v>1</v>
      </c>
      <c r="S4" s="63"/>
      <c r="T4" s="38"/>
      <c r="U4" s="38"/>
      <c r="V4" s="38"/>
      <c r="W4" s="38"/>
      <c r="X4" s="38"/>
      <c r="Y4" s="38"/>
      <c r="Z4" s="38"/>
      <c r="AA4" s="38"/>
      <c r="AB4" s="38"/>
      <c r="AC4" s="38"/>
      <c r="AD4" s="38"/>
      <c r="AE4" s="38"/>
      <c r="AF4" s="38"/>
      <c r="AG4" s="38"/>
      <c r="AH4" s="38"/>
      <c r="AI4" s="38"/>
      <c r="AJ4" s="38"/>
      <c r="AK4" s="38"/>
      <c r="AL4" s="38"/>
    </row>
    <row r="5" spans="1:38" ht="74.25" customHeight="1">
      <c r="A5" s="72" t="s">
        <v>34</v>
      </c>
      <c r="B5" s="50">
        <v>3</v>
      </c>
      <c r="C5" s="70" t="s">
        <v>285</v>
      </c>
      <c r="D5" s="50" t="s">
        <v>66</v>
      </c>
      <c r="E5" s="58" t="s">
        <v>283</v>
      </c>
      <c r="F5" s="59">
        <v>1</v>
      </c>
      <c r="G5" s="59">
        <v>1</v>
      </c>
      <c r="H5" s="59">
        <v>1</v>
      </c>
      <c r="I5" s="59">
        <v>1</v>
      </c>
      <c r="J5" s="59">
        <f>'[1]4. METAS-CUALITAT TRI'!M12</f>
        <v>0</v>
      </c>
      <c r="K5" s="59">
        <v>1</v>
      </c>
      <c r="L5" s="59">
        <v>1</v>
      </c>
      <c r="M5" s="59">
        <f>'2.Actividades_Tareas_vig'!BR6</f>
        <v>1</v>
      </c>
      <c r="N5" s="59">
        <v>1</v>
      </c>
      <c r="O5" s="59">
        <v>1</v>
      </c>
      <c r="P5" s="59">
        <f>'2.Actividades_Tareas_vig'!BT6</f>
        <v>1</v>
      </c>
      <c r="Q5" s="59">
        <f t="shared" si="0"/>
        <v>0.8</v>
      </c>
      <c r="R5" s="59">
        <f t="shared" si="1"/>
        <v>0.8</v>
      </c>
      <c r="S5" s="63"/>
      <c r="T5" s="38"/>
      <c r="U5" s="60"/>
      <c r="V5" s="60"/>
      <c r="W5" s="60"/>
      <c r="X5" s="60"/>
      <c r="Y5" s="60"/>
      <c r="Z5" s="60"/>
      <c r="AA5" s="60"/>
      <c r="AB5" s="60"/>
      <c r="AC5" s="60"/>
      <c r="AD5" s="60"/>
      <c r="AE5" s="60"/>
      <c r="AF5" s="60"/>
      <c r="AG5" s="60"/>
      <c r="AH5" s="60"/>
      <c r="AI5" s="60"/>
      <c r="AJ5" s="60"/>
      <c r="AK5" s="60"/>
      <c r="AL5" s="60"/>
    </row>
    <row r="6" spans="1:38" ht="74.25" customHeight="1">
      <c r="A6" s="73" t="s">
        <v>34</v>
      </c>
      <c r="B6" s="50">
        <v>4</v>
      </c>
      <c r="C6" s="70" t="s">
        <v>286</v>
      </c>
      <c r="D6" s="50" t="s">
        <v>66</v>
      </c>
      <c r="E6" s="58" t="s">
        <v>283</v>
      </c>
      <c r="F6" s="59">
        <v>1</v>
      </c>
      <c r="G6" s="59">
        <v>1</v>
      </c>
      <c r="H6" s="59">
        <v>1</v>
      </c>
      <c r="I6" s="59">
        <v>1</v>
      </c>
      <c r="J6" s="59">
        <v>1</v>
      </c>
      <c r="K6" s="59">
        <v>1</v>
      </c>
      <c r="L6" s="59">
        <v>1</v>
      </c>
      <c r="M6" s="59">
        <f>'2.Actividades_Tareas_vig'!BR7</f>
        <v>1</v>
      </c>
      <c r="N6" s="59">
        <v>1</v>
      </c>
      <c r="O6" s="59">
        <v>1</v>
      </c>
      <c r="P6" s="59">
        <f>'2.Actividades_Tareas_vig'!BT7</f>
        <v>1</v>
      </c>
      <c r="Q6" s="59">
        <f t="shared" si="0"/>
        <v>1</v>
      </c>
      <c r="R6" s="59">
        <f t="shared" si="1"/>
        <v>1</v>
      </c>
      <c r="S6" s="63"/>
      <c r="T6" s="38"/>
      <c r="U6" s="60"/>
      <c r="V6" s="60"/>
      <c r="W6" s="60"/>
      <c r="X6" s="60"/>
      <c r="Y6" s="60"/>
      <c r="Z6" s="60"/>
      <c r="AA6" s="60"/>
      <c r="AB6" s="60"/>
      <c r="AC6" s="60"/>
      <c r="AD6" s="60"/>
      <c r="AE6" s="60"/>
      <c r="AF6" s="60"/>
      <c r="AG6" s="60"/>
      <c r="AH6" s="60"/>
      <c r="AI6" s="60"/>
      <c r="AJ6" s="60"/>
      <c r="AK6" s="60"/>
      <c r="AL6" s="60"/>
    </row>
    <row r="7" spans="1:38" ht="74.25" customHeight="1">
      <c r="A7" s="72" t="s">
        <v>34</v>
      </c>
      <c r="B7" s="50">
        <v>5</v>
      </c>
      <c r="C7" s="70" t="s">
        <v>287</v>
      </c>
      <c r="D7" s="50" t="s">
        <v>66</v>
      </c>
      <c r="E7" s="58" t="s">
        <v>283</v>
      </c>
      <c r="F7" s="59">
        <v>1</v>
      </c>
      <c r="G7" s="59">
        <v>0</v>
      </c>
      <c r="H7" s="59">
        <v>0</v>
      </c>
      <c r="I7" s="59">
        <v>1</v>
      </c>
      <c r="J7" s="59">
        <f>'[1]4. METAS-CUALITAT TRI'!M18</f>
        <v>0</v>
      </c>
      <c r="K7" s="59">
        <v>1</v>
      </c>
      <c r="L7" s="59">
        <v>1</v>
      </c>
      <c r="M7" s="59">
        <f>'2.Actividades_Tareas_vig'!BR8</f>
        <v>1</v>
      </c>
      <c r="N7" s="59">
        <v>1</v>
      </c>
      <c r="O7" s="59">
        <v>1</v>
      </c>
      <c r="P7" s="59">
        <f>'2.Actividades_Tareas_vig'!BT8</f>
        <v>1</v>
      </c>
      <c r="Q7" s="59">
        <f t="shared" si="0"/>
        <v>0.75</v>
      </c>
      <c r="R7" s="59">
        <f t="shared" si="1"/>
        <v>0.75</v>
      </c>
      <c r="S7" s="63"/>
      <c r="T7" s="38"/>
      <c r="U7" s="60"/>
      <c r="V7" s="60"/>
      <c r="W7" s="60"/>
      <c r="X7" s="60"/>
      <c r="Y7" s="60"/>
      <c r="Z7" s="60"/>
      <c r="AA7" s="60"/>
      <c r="AB7" s="60"/>
      <c r="AC7" s="60"/>
      <c r="AD7" s="60"/>
      <c r="AE7" s="60"/>
      <c r="AF7" s="60"/>
      <c r="AG7" s="60"/>
      <c r="AH7" s="60"/>
      <c r="AI7" s="60"/>
      <c r="AJ7" s="60"/>
      <c r="AK7" s="60"/>
      <c r="AL7" s="60"/>
    </row>
    <row r="8" spans="1:38" s="64" customFormat="1" ht="24" customHeight="1">
      <c r="A8" s="69"/>
      <c r="B8" s="68"/>
      <c r="C8" s="69"/>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row>
    <row r="9" spans="1:38" ht="24" hidden="1" customHeight="1"/>
    <row r="10" spans="1:38" ht="24" hidden="1" customHeight="1"/>
    <row r="11" spans="1:38" ht="24" hidden="1" customHeight="1"/>
    <row r="12" spans="1:38" ht="24" hidden="1" customHeight="1"/>
    <row r="13" spans="1:38" ht="24" hidden="1" customHeight="1"/>
    <row r="14" spans="1:38" ht="24" hidden="1" customHeight="1"/>
    <row r="15" spans="1:38" ht="24" hidden="1" customHeight="1"/>
    <row r="16" spans="1:38" ht="24" hidden="1" customHeight="1"/>
    <row r="17" spans="15:15" ht="24" hidden="1" customHeight="1"/>
    <row r="18" spans="15:15" ht="24" hidden="1" customHeight="1"/>
    <row r="19" spans="15:15" ht="24" hidden="1" customHeight="1"/>
    <row r="20" spans="15:15" ht="24" hidden="1" customHeight="1"/>
    <row r="21" spans="15:15" ht="24" hidden="1" customHeight="1"/>
    <row r="22" spans="15:15" ht="24" hidden="1" customHeight="1"/>
    <row r="23" spans="15:15" ht="24" hidden="1" customHeight="1"/>
    <row r="24" spans="15:15" ht="24" hidden="1" customHeight="1"/>
    <row r="25" spans="15:15" ht="24" hidden="1" customHeight="1"/>
    <row r="26" spans="15:15" ht="24" hidden="1" customHeight="1"/>
    <row r="27" spans="15:15" ht="24" hidden="1" customHeight="1"/>
    <row r="28" spans="15:15" ht="24" hidden="1" customHeight="1"/>
    <row r="29" spans="15:15" ht="24" hidden="1" customHeight="1"/>
    <row r="30" spans="15:15" ht="24" hidden="1" customHeight="1"/>
    <row r="31" spans="15:15" ht="24" hidden="1" customHeight="1"/>
    <row r="32" spans="15:15" ht="24" hidden="1" customHeight="1">
      <c r="O32" s="57"/>
    </row>
    <row r="33" ht="24" hidden="1" customHeight="1"/>
    <row r="34" ht="24" hidden="1" customHeight="1"/>
    <row r="35" ht="24" hidden="1" customHeight="1"/>
    <row r="36" ht="24" hidden="1" customHeight="1"/>
    <row r="37" ht="24" hidden="1" customHeight="1"/>
    <row r="38" ht="24" hidden="1" customHeight="1"/>
    <row r="39" ht="24" hidden="1" customHeight="1"/>
    <row r="40" ht="24" hidden="1" customHeight="1"/>
    <row r="41" ht="24" hidden="1" customHeight="1"/>
    <row r="42" ht="24" hidden="1" customHeight="1"/>
    <row r="43" ht="24" hidden="1" customHeight="1"/>
    <row r="44" ht="24" hidden="1" customHeight="1"/>
    <row r="45" ht="24" hidden="1" customHeight="1"/>
    <row r="46" ht="24" hidden="1" customHeight="1"/>
    <row r="47" ht="24" hidden="1" customHeight="1"/>
    <row r="48" ht="24" hidden="1" customHeight="1"/>
    <row r="49" ht="24" hidden="1" customHeight="1"/>
    <row r="50" ht="24" hidden="1" customHeight="1"/>
    <row r="51" ht="24" hidden="1" customHeight="1"/>
    <row r="52" ht="24" hidden="1" customHeight="1"/>
    <row r="53" ht="24" hidden="1" customHeight="1"/>
    <row r="54" ht="24" hidden="1" customHeight="1"/>
    <row r="55" ht="24" hidden="1" customHeight="1"/>
    <row r="56" ht="24" hidden="1" customHeight="1"/>
    <row r="57" ht="24" hidden="1" customHeight="1"/>
    <row r="58" ht="24" hidden="1" customHeight="1"/>
    <row r="59" ht="24" hidden="1" customHeight="1"/>
    <row r="60" ht="24" hidden="1" customHeight="1"/>
    <row r="61" ht="24" hidden="1" customHeight="1"/>
    <row r="62" ht="24" hidden="1" customHeight="1"/>
    <row r="63" ht="24" hidden="1" customHeight="1"/>
    <row r="64" ht="24" hidden="1" customHeight="1"/>
    <row r="65" ht="24" hidden="1" customHeight="1"/>
    <row r="66" ht="24" hidden="1" customHeight="1"/>
    <row r="67" ht="24" hidden="1" customHeight="1"/>
    <row r="68" ht="24" hidden="1" customHeight="1"/>
    <row r="69" ht="24" hidden="1" customHeight="1"/>
    <row r="70" ht="24" hidden="1" customHeight="1"/>
    <row r="71" ht="24" hidden="1" customHeight="1"/>
    <row r="72" ht="24" hidden="1" customHeight="1"/>
    <row r="73" ht="24" hidden="1" customHeight="1"/>
    <row r="74" ht="24" hidden="1" customHeight="1"/>
    <row r="75" ht="24" hidden="1" customHeight="1"/>
    <row r="76" ht="24" hidden="1" customHeight="1"/>
    <row r="77" ht="24" hidden="1" customHeight="1"/>
    <row r="78" ht="24" hidden="1" customHeight="1"/>
    <row r="79" ht="24" hidden="1" customHeight="1"/>
    <row r="80" ht="24" hidden="1" customHeight="1"/>
    <row r="81" ht="24" hidden="1" customHeight="1"/>
    <row r="82" ht="24" hidden="1" customHeight="1"/>
    <row r="83" ht="24" hidden="1" customHeight="1"/>
    <row r="84" ht="24" hidden="1" customHeight="1"/>
    <row r="85" ht="24" hidden="1" customHeight="1"/>
    <row r="86" ht="24" hidden="1" customHeight="1"/>
    <row r="87" ht="24" hidden="1" customHeight="1"/>
    <row r="88" ht="24" hidden="1" customHeight="1"/>
    <row r="89" ht="24" hidden="1" customHeight="1"/>
    <row r="90" ht="24" hidden="1" customHeight="1"/>
    <row r="91" ht="24" hidden="1" customHeight="1"/>
    <row r="92" ht="24" hidden="1" customHeight="1"/>
    <row r="93" ht="24" hidden="1" customHeight="1"/>
    <row r="94" ht="24" hidden="1" customHeight="1"/>
    <row r="95" ht="24" hidden="1" customHeight="1"/>
    <row r="96" ht="24" hidden="1" customHeight="1"/>
    <row r="97" ht="24" hidden="1" customHeight="1"/>
    <row r="98" ht="24" hidden="1" customHeight="1"/>
    <row r="99" ht="24" hidden="1" customHeight="1"/>
    <row r="100" ht="24" hidden="1" customHeight="1"/>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Generalidades</vt:lpstr>
      <vt:lpstr>Hoja de Vida_Ind</vt:lpstr>
      <vt:lpstr>2.Actividades_Tareas_vig</vt:lpstr>
      <vt:lpstr>3. Anualización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Diana Marcela Pérez Useche</cp:lastModifiedBy>
  <dcterms:created xsi:type="dcterms:W3CDTF">2023-04-25T16:05:58Z</dcterms:created>
  <dcterms:modified xsi:type="dcterms:W3CDTF">2025-01-22T14:25:14Z</dcterms:modified>
</cp:coreProperties>
</file>